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自在 郭\Desktop\sizing\"/>
    </mc:Choice>
  </mc:AlternateContent>
  <xr:revisionPtr revIDLastSave="0" documentId="13_ncr:1_{CA3B633F-3FDE-42D4-B443-E2EF299C865A}" xr6:coauthVersionLast="46" xr6:coauthVersionMax="46" xr10:uidLastSave="{00000000-0000-0000-0000-000000000000}"/>
  <bookViews>
    <workbookView xWindow="7545" yWindow="1020" windowWidth="18240" windowHeight="11385" activeTab="2" xr2:uid="{00000000-000D-0000-FFFF-FFFF00000000}"/>
  </bookViews>
  <sheets>
    <sheet name="Sheet1" sheetId="29" r:id="rId1"/>
    <sheet name="Sheet2" sheetId="31" r:id="rId2"/>
    <sheet name="Sheet3" sheetId="3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32" l="1"/>
  <c r="BW29" i="32"/>
  <c r="AJ33" i="32"/>
  <c r="AI33" i="32"/>
  <c r="AB33" i="32"/>
  <c r="AA33" i="32"/>
  <c r="T33" i="32"/>
  <c r="S29" i="32"/>
  <c r="L33" i="32"/>
  <c r="K33" i="32"/>
  <c r="D33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T34" i="32"/>
  <c r="U34" i="32"/>
  <c r="V34" i="32"/>
  <c r="W34" i="32"/>
  <c r="X34" i="32"/>
  <c r="Y34" i="32"/>
  <c r="Z34" i="32"/>
  <c r="AA34" i="32"/>
  <c r="AB34" i="32"/>
  <c r="AC34" i="32"/>
  <c r="AD34" i="32"/>
  <c r="AE34" i="32"/>
  <c r="AF34" i="32"/>
  <c r="AG34" i="32"/>
  <c r="AH34" i="32"/>
  <c r="AI34" i="32"/>
  <c r="AJ34" i="32"/>
  <c r="AK34" i="32"/>
  <c r="AL34" i="32"/>
  <c r="AM34" i="32"/>
  <c r="AN34" i="32"/>
  <c r="AO34" i="32"/>
  <c r="AP34" i="32"/>
  <c r="AQ34" i="32"/>
  <c r="AR34" i="32"/>
  <c r="AS34" i="32"/>
  <c r="AT34" i="32"/>
  <c r="AU34" i="32"/>
  <c r="AV34" i="32"/>
  <c r="AW34" i="32"/>
  <c r="AX34" i="32"/>
  <c r="AY34" i="32"/>
  <c r="AZ34" i="32"/>
  <c r="BA34" i="32"/>
  <c r="BB34" i="32"/>
  <c r="BC34" i="32"/>
  <c r="BD34" i="32"/>
  <c r="BE34" i="32"/>
  <c r="BF34" i="32"/>
  <c r="BG34" i="32"/>
  <c r="BH34" i="32"/>
  <c r="BI34" i="32"/>
  <c r="BJ34" i="32"/>
  <c r="BK34" i="32"/>
  <c r="BL34" i="32"/>
  <c r="BM34" i="32"/>
  <c r="BN34" i="32"/>
  <c r="BO34" i="32"/>
  <c r="BP34" i="32"/>
  <c r="BQ34" i="32"/>
  <c r="BR34" i="32"/>
  <c r="BS34" i="32"/>
  <c r="BT34" i="32"/>
  <c r="BU34" i="32"/>
  <c r="BV34" i="32"/>
  <c r="BW34" i="32"/>
  <c r="BX34" i="32"/>
  <c r="BY34" i="32"/>
  <c r="BZ34" i="32"/>
  <c r="CA34" i="32"/>
  <c r="CB34" i="32"/>
  <c r="CC34" i="32"/>
  <c r="CD34" i="32"/>
  <c r="C81" i="32"/>
  <c r="C82" i="32" s="1"/>
  <c r="C83" i="32" s="1"/>
  <c r="C116" i="32" s="1"/>
  <c r="D67" i="32"/>
  <c r="E67" i="32"/>
  <c r="F67" i="32"/>
  <c r="G67" i="32"/>
  <c r="H67" i="32"/>
  <c r="I67" i="32"/>
  <c r="J67" i="32"/>
  <c r="K67" i="32"/>
  <c r="L67" i="32"/>
  <c r="M67" i="32"/>
  <c r="N67" i="32"/>
  <c r="O67" i="32"/>
  <c r="P67" i="32"/>
  <c r="Q67" i="32"/>
  <c r="R67" i="32"/>
  <c r="S67" i="32"/>
  <c r="T67" i="32"/>
  <c r="U67" i="32"/>
  <c r="V67" i="32"/>
  <c r="W67" i="32"/>
  <c r="X67" i="32"/>
  <c r="Y67" i="32"/>
  <c r="Z67" i="32"/>
  <c r="AA67" i="32"/>
  <c r="AB67" i="32"/>
  <c r="AC67" i="32"/>
  <c r="AD67" i="32"/>
  <c r="AE67" i="32"/>
  <c r="AF67" i="32"/>
  <c r="AG67" i="32"/>
  <c r="AH67" i="32"/>
  <c r="AI67" i="32"/>
  <c r="AJ67" i="32"/>
  <c r="AK67" i="32"/>
  <c r="AL67" i="32"/>
  <c r="AM67" i="32"/>
  <c r="AN67" i="32"/>
  <c r="AO67" i="32"/>
  <c r="AP67" i="32"/>
  <c r="AQ67" i="32"/>
  <c r="AR67" i="32"/>
  <c r="AS67" i="32"/>
  <c r="AT67" i="32"/>
  <c r="AU67" i="32"/>
  <c r="AV67" i="32"/>
  <c r="AW67" i="32"/>
  <c r="AX67" i="32"/>
  <c r="AY67" i="32"/>
  <c r="AZ67" i="32"/>
  <c r="BA67" i="32"/>
  <c r="BB67" i="32"/>
  <c r="BC67" i="32"/>
  <c r="BD67" i="32"/>
  <c r="BE67" i="32"/>
  <c r="BF67" i="32"/>
  <c r="BG67" i="32"/>
  <c r="BH67" i="32"/>
  <c r="BI67" i="32"/>
  <c r="BJ67" i="32"/>
  <c r="BK67" i="32"/>
  <c r="BL67" i="32"/>
  <c r="BM67" i="32"/>
  <c r="BN67" i="32"/>
  <c r="BO67" i="32"/>
  <c r="BP67" i="32"/>
  <c r="BQ67" i="32"/>
  <c r="BR67" i="32"/>
  <c r="BS67" i="32"/>
  <c r="BT67" i="32"/>
  <c r="BU67" i="32"/>
  <c r="BV67" i="32"/>
  <c r="BW67" i="32"/>
  <c r="BX67" i="32"/>
  <c r="BY67" i="32"/>
  <c r="BZ67" i="32"/>
  <c r="CA67" i="32"/>
  <c r="CB67" i="32"/>
  <c r="CC67" i="32"/>
  <c r="CD67" i="32"/>
  <c r="C67" i="32"/>
  <c r="D153" i="32"/>
  <c r="E153" i="32"/>
  <c r="F153" i="32"/>
  <c r="G153" i="32"/>
  <c r="H153" i="32"/>
  <c r="I153" i="32"/>
  <c r="J153" i="32"/>
  <c r="K153" i="32"/>
  <c r="L153" i="32"/>
  <c r="M153" i="32"/>
  <c r="N153" i="32"/>
  <c r="O153" i="32"/>
  <c r="P153" i="32"/>
  <c r="Q153" i="32"/>
  <c r="R153" i="32"/>
  <c r="S153" i="32"/>
  <c r="T153" i="32"/>
  <c r="U153" i="32"/>
  <c r="V153" i="32"/>
  <c r="W153" i="32"/>
  <c r="X153" i="32"/>
  <c r="Y153" i="32"/>
  <c r="Z153" i="32"/>
  <c r="AA153" i="32"/>
  <c r="AB153" i="32"/>
  <c r="AC153" i="32"/>
  <c r="AD153" i="32"/>
  <c r="AE153" i="32"/>
  <c r="AF153" i="32"/>
  <c r="AG153" i="32"/>
  <c r="AH153" i="32"/>
  <c r="AI153" i="32"/>
  <c r="AJ153" i="32"/>
  <c r="AK153" i="32"/>
  <c r="AL153" i="32"/>
  <c r="AM153" i="32"/>
  <c r="AN153" i="32"/>
  <c r="AO153" i="32"/>
  <c r="AP153" i="32"/>
  <c r="AQ153" i="32"/>
  <c r="AR153" i="32"/>
  <c r="AS153" i="32"/>
  <c r="AT153" i="32"/>
  <c r="AU153" i="32"/>
  <c r="AV153" i="32"/>
  <c r="AW153" i="32"/>
  <c r="AX153" i="32"/>
  <c r="AY153" i="32"/>
  <c r="AZ153" i="32"/>
  <c r="BA153" i="32"/>
  <c r="BB153" i="32"/>
  <c r="BC153" i="32"/>
  <c r="BD153" i="32"/>
  <c r="BE153" i="32"/>
  <c r="BF153" i="32"/>
  <c r="BG153" i="32"/>
  <c r="BH153" i="32"/>
  <c r="BI153" i="32"/>
  <c r="BJ153" i="32"/>
  <c r="BK153" i="32"/>
  <c r="BL153" i="32"/>
  <c r="BM153" i="32"/>
  <c r="BN153" i="32"/>
  <c r="BO153" i="32"/>
  <c r="BP153" i="32"/>
  <c r="BQ153" i="32"/>
  <c r="BR153" i="32"/>
  <c r="BS153" i="32"/>
  <c r="BT153" i="32"/>
  <c r="BU153" i="32"/>
  <c r="BV153" i="32"/>
  <c r="BW153" i="32"/>
  <c r="BX153" i="32"/>
  <c r="BY153" i="32"/>
  <c r="BZ153" i="32"/>
  <c r="CA153" i="32"/>
  <c r="CB153" i="32"/>
  <c r="CC153" i="32"/>
  <c r="CD153" i="32"/>
  <c r="C153" i="32"/>
  <c r="C39" i="32"/>
  <c r="C40" i="32" s="1"/>
  <c r="C34" i="32"/>
  <c r="BX29" i="32"/>
  <c r="BY29" i="32"/>
  <c r="BZ29" i="32"/>
  <c r="CA29" i="32"/>
  <c r="CB29" i="32"/>
  <c r="CC29" i="32"/>
  <c r="CD29" i="32"/>
  <c r="BX33" i="32"/>
  <c r="BY33" i="32"/>
  <c r="BZ33" i="32"/>
  <c r="CA33" i="32"/>
  <c r="CB33" i="32"/>
  <c r="CC33" i="32"/>
  <c r="CD33" i="32"/>
  <c r="BW47" i="32"/>
  <c r="BX47" i="32"/>
  <c r="BY47" i="32"/>
  <c r="BZ47" i="32"/>
  <c r="CA47" i="32"/>
  <c r="CB47" i="32"/>
  <c r="CC47" i="32"/>
  <c r="CD47" i="32"/>
  <c r="BW50" i="32"/>
  <c r="BX50" i="32"/>
  <c r="BY50" i="32"/>
  <c r="BZ50" i="32"/>
  <c r="CA50" i="32"/>
  <c r="CB50" i="32"/>
  <c r="CC50" i="32"/>
  <c r="CD50" i="32"/>
  <c r="BW51" i="32"/>
  <c r="BX51" i="32"/>
  <c r="BY51" i="32"/>
  <c r="BZ51" i="32"/>
  <c r="CA51" i="32"/>
  <c r="CB51" i="32"/>
  <c r="CC51" i="32"/>
  <c r="CD51" i="32"/>
  <c r="BW52" i="32"/>
  <c r="BX52" i="32"/>
  <c r="BY52" i="32"/>
  <c r="BZ52" i="32"/>
  <c r="CA52" i="32"/>
  <c r="CB52" i="32"/>
  <c r="CC52" i="32"/>
  <c r="CD52" i="32"/>
  <c r="BW97" i="32"/>
  <c r="BX97" i="32"/>
  <c r="BY97" i="32"/>
  <c r="BZ97" i="32"/>
  <c r="CA97" i="32"/>
  <c r="CB97" i="32"/>
  <c r="CC97" i="32"/>
  <c r="CD97" i="32"/>
  <c r="BW99" i="32"/>
  <c r="BX99" i="32"/>
  <c r="BY99" i="32"/>
  <c r="BZ99" i="32"/>
  <c r="CA99" i="32"/>
  <c r="CB99" i="32"/>
  <c r="CC99" i="32"/>
  <c r="CD99" i="32"/>
  <c r="BW121" i="32"/>
  <c r="BX121" i="32"/>
  <c r="BY121" i="32"/>
  <c r="BZ121" i="32"/>
  <c r="CA121" i="32"/>
  <c r="CB121" i="32"/>
  <c r="CC121" i="32"/>
  <c r="CD121" i="32"/>
  <c r="BW133" i="32"/>
  <c r="BX133" i="32"/>
  <c r="BY133" i="32"/>
  <c r="BZ133" i="32"/>
  <c r="CA133" i="32"/>
  <c r="CB133" i="32"/>
  <c r="CC133" i="32"/>
  <c r="CD133" i="32"/>
  <c r="BW179" i="32"/>
  <c r="BW180" i="32" s="1"/>
  <c r="BX179" i="32"/>
  <c r="BX180" i="32" s="1"/>
  <c r="BY179" i="32"/>
  <c r="BY180" i="32" s="1"/>
  <c r="BZ179" i="32"/>
  <c r="BZ180" i="32" s="1"/>
  <c r="CA179" i="32"/>
  <c r="CA180" i="32" s="1"/>
  <c r="CB179" i="32"/>
  <c r="CB180" i="32" s="1"/>
  <c r="CC179" i="32"/>
  <c r="CC180" i="32" s="1"/>
  <c r="CD179" i="32"/>
  <c r="CD180" i="32" s="1"/>
  <c r="AR10" i="32"/>
  <c r="AR81" i="32" s="1"/>
  <c r="AR82" i="32" s="1"/>
  <c r="AS10" i="32"/>
  <c r="AS81" i="32" s="1"/>
  <c r="AS82" i="32" s="1"/>
  <c r="AT10" i="32"/>
  <c r="AT81" i="32" s="1"/>
  <c r="AT82" i="32" s="1"/>
  <c r="AU10" i="32"/>
  <c r="AU38" i="32" s="1"/>
  <c r="AV10" i="32"/>
  <c r="AV39" i="32" s="1"/>
  <c r="AV43" i="32" s="1"/>
  <c r="AW10" i="32"/>
  <c r="AW39" i="32" s="1"/>
  <c r="AW40" i="32" s="1"/>
  <c r="AX10" i="32"/>
  <c r="AX39" i="32" s="1"/>
  <c r="AX43" i="32" s="1"/>
  <c r="AQ10" i="32"/>
  <c r="AY10" i="32" s="1"/>
  <c r="BV179" i="32"/>
  <c r="BV180" i="32" s="1"/>
  <c r="BU179" i="32"/>
  <c r="BU180" i="32" s="1"/>
  <c r="BT179" i="32"/>
  <c r="BT180" i="32" s="1"/>
  <c r="BS179" i="32"/>
  <c r="BS180" i="32" s="1"/>
  <c r="BR179" i="32"/>
  <c r="BR180" i="32" s="1"/>
  <c r="BQ179" i="32"/>
  <c r="BQ180" i="32" s="1"/>
  <c r="BP179" i="32"/>
  <c r="BP180" i="32" s="1"/>
  <c r="BO179" i="32"/>
  <c r="BO180" i="32" s="1"/>
  <c r="BN179" i="32"/>
  <c r="BN180" i="32" s="1"/>
  <c r="BM179" i="32"/>
  <c r="BM180" i="32" s="1"/>
  <c r="BL179" i="32"/>
  <c r="BL180" i="32" s="1"/>
  <c r="BK179" i="32"/>
  <c r="BK180" i="32" s="1"/>
  <c r="BJ179" i="32"/>
  <c r="BJ180" i="32" s="1"/>
  <c r="BI179" i="32"/>
  <c r="BI180" i="32" s="1"/>
  <c r="BH179" i="32"/>
  <c r="BH180" i="32" s="1"/>
  <c r="BG179" i="32"/>
  <c r="BG180" i="32" s="1"/>
  <c r="BF179" i="32"/>
  <c r="BF180" i="32" s="1"/>
  <c r="BE179" i="32"/>
  <c r="BE180" i="32" s="1"/>
  <c r="BD179" i="32"/>
  <c r="BD180" i="32" s="1"/>
  <c r="BC179" i="32"/>
  <c r="BC180" i="32" s="1"/>
  <c r="BB179" i="32"/>
  <c r="BB180" i="32" s="1"/>
  <c r="BA179" i="32"/>
  <c r="BA180" i="32" s="1"/>
  <c r="AZ179" i="32"/>
  <c r="AZ180" i="32" s="1"/>
  <c r="AY179" i="32"/>
  <c r="AY180" i="32" s="1"/>
  <c r="AX179" i="32"/>
  <c r="AX180" i="32" s="1"/>
  <c r="AW179" i="32"/>
  <c r="AW180" i="32" s="1"/>
  <c r="AV179" i="32"/>
  <c r="AV180" i="32" s="1"/>
  <c r="AU179" i="32"/>
  <c r="AU180" i="32" s="1"/>
  <c r="AT179" i="32"/>
  <c r="AT180" i="32" s="1"/>
  <c r="AS179" i="32"/>
  <c r="AS180" i="32" s="1"/>
  <c r="AR179" i="32"/>
  <c r="AR180" i="32" s="1"/>
  <c r="AQ179" i="32"/>
  <c r="AQ180" i="32" s="1"/>
  <c r="BV133" i="32"/>
  <c r="BU133" i="32"/>
  <c r="BT133" i="32"/>
  <c r="BS133" i="32"/>
  <c r="BR133" i="32"/>
  <c r="BQ133" i="32"/>
  <c r="BP133" i="32"/>
  <c r="BO133" i="32"/>
  <c r="BN133" i="32"/>
  <c r="BM133" i="32"/>
  <c r="BL133" i="32"/>
  <c r="BK133" i="32"/>
  <c r="BJ133" i="32"/>
  <c r="BI133" i="32"/>
  <c r="BH133" i="32"/>
  <c r="BG133" i="32"/>
  <c r="BF133" i="32"/>
  <c r="BE133" i="32"/>
  <c r="BD133" i="32"/>
  <c r="BC133" i="32"/>
  <c r="BB133" i="32"/>
  <c r="BA133" i="32"/>
  <c r="AZ133" i="32"/>
  <c r="AY133" i="32"/>
  <c r="AX133" i="32"/>
  <c r="AW133" i="32"/>
  <c r="AV133" i="32"/>
  <c r="AU133" i="32"/>
  <c r="AT133" i="32"/>
  <c r="AS133" i="32"/>
  <c r="AR133" i="32"/>
  <c r="AQ133" i="32"/>
  <c r="BV121" i="32"/>
  <c r="BU121" i="32"/>
  <c r="BT121" i="32"/>
  <c r="BS121" i="32"/>
  <c r="BR121" i="32"/>
  <c r="BQ121" i="32"/>
  <c r="BP121" i="32"/>
  <c r="BO121" i="32"/>
  <c r="BN121" i="32"/>
  <c r="BM121" i="32"/>
  <c r="BL121" i="32"/>
  <c r="BK121" i="32"/>
  <c r="BJ121" i="32"/>
  <c r="BI121" i="32"/>
  <c r="BH121" i="32"/>
  <c r="BG121" i="32"/>
  <c r="BF121" i="32"/>
  <c r="BE121" i="32"/>
  <c r="BD121" i="32"/>
  <c r="BC121" i="32"/>
  <c r="BB121" i="32"/>
  <c r="BA121" i="32"/>
  <c r="AZ121" i="32"/>
  <c r="AY121" i="32"/>
  <c r="AX121" i="32"/>
  <c r="AW121" i="32"/>
  <c r="AV121" i="32"/>
  <c r="AU121" i="32"/>
  <c r="AT121" i="32"/>
  <c r="AS121" i="32"/>
  <c r="AR121" i="32"/>
  <c r="AQ121" i="32"/>
  <c r="BV99" i="32"/>
  <c r="BU99" i="32"/>
  <c r="BT99" i="32"/>
  <c r="BS99" i="32"/>
  <c r="BR99" i="32"/>
  <c r="BQ99" i="32"/>
  <c r="BP99" i="32"/>
  <c r="BO99" i="32"/>
  <c r="BN99" i="32"/>
  <c r="BM99" i="32"/>
  <c r="BL99" i="32"/>
  <c r="BK99" i="32"/>
  <c r="BJ99" i="32"/>
  <c r="BI99" i="32"/>
  <c r="BH99" i="32"/>
  <c r="BG99" i="32"/>
  <c r="BF99" i="32"/>
  <c r="BE99" i="32"/>
  <c r="BD99" i="32"/>
  <c r="BC99" i="32"/>
  <c r="BB99" i="32"/>
  <c r="BA99" i="32"/>
  <c r="AZ99" i="32"/>
  <c r="AY99" i="32"/>
  <c r="AX99" i="32"/>
  <c r="AW99" i="32"/>
  <c r="AV99" i="32"/>
  <c r="AU99" i="32"/>
  <c r="AT99" i="32"/>
  <c r="AS99" i="32"/>
  <c r="AR99" i="32"/>
  <c r="AQ99" i="32"/>
  <c r="BV97" i="32"/>
  <c r="BU97" i="32"/>
  <c r="BT97" i="32"/>
  <c r="BS97" i="32"/>
  <c r="BR97" i="32"/>
  <c r="BQ97" i="32"/>
  <c r="BP97" i="32"/>
  <c r="BO97" i="32"/>
  <c r="BN97" i="32"/>
  <c r="BM97" i="32"/>
  <c r="BL97" i="32"/>
  <c r="BK97" i="32"/>
  <c r="BJ97" i="32"/>
  <c r="BI97" i="32"/>
  <c r="BH97" i="32"/>
  <c r="BG97" i="32"/>
  <c r="BF97" i="32"/>
  <c r="BE97" i="32"/>
  <c r="BD97" i="32"/>
  <c r="BC97" i="32"/>
  <c r="BB97" i="32"/>
  <c r="BA97" i="32"/>
  <c r="AZ97" i="32"/>
  <c r="AY97" i="32"/>
  <c r="AX97" i="32"/>
  <c r="AW97" i="32"/>
  <c r="AV97" i="32"/>
  <c r="AU97" i="32"/>
  <c r="AT97" i="32"/>
  <c r="AS97" i="32"/>
  <c r="AR97" i="32"/>
  <c r="AQ97" i="32"/>
  <c r="BV52" i="32"/>
  <c r="BU52" i="32"/>
  <c r="BT52" i="32"/>
  <c r="BS52" i="32"/>
  <c r="BR52" i="32"/>
  <c r="BQ52" i="32"/>
  <c r="BP52" i="32"/>
  <c r="BO52" i="32"/>
  <c r="BN52" i="32"/>
  <c r="BM52" i="32"/>
  <c r="BL52" i="32"/>
  <c r="BK52" i="32"/>
  <c r="BJ52" i="32"/>
  <c r="BI52" i="32"/>
  <c r="BH52" i="32"/>
  <c r="BG52" i="32"/>
  <c r="BF52" i="32"/>
  <c r="BE52" i="32"/>
  <c r="BD52" i="32"/>
  <c r="BC52" i="32"/>
  <c r="BB52" i="32"/>
  <c r="BA52" i="32"/>
  <c r="AZ52" i="32"/>
  <c r="AY52" i="32"/>
  <c r="AX52" i="32"/>
  <c r="AW52" i="32"/>
  <c r="AV52" i="32"/>
  <c r="AU52" i="32"/>
  <c r="AT52" i="32"/>
  <c r="AS52" i="32"/>
  <c r="AR52" i="32"/>
  <c r="AQ52" i="32"/>
  <c r="BV51" i="32"/>
  <c r="BU51" i="32"/>
  <c r="BT51" i="32"/>
  <c r="BS51" i="32"/>
  <c r="BR51" i="32"/>
  <c r="BQ51" i="32"/>
  <c r="BP51" i="32"/>
  <c r="BO51" i="32"/>
  <c r="BN51" i="32"/>
  <c r="BM51" i="32"/>
  <c r="BL51" i="32"/>
  <c r="BK51" i="32"/>
  <c r="BJ51" i="32"/>
  <c r="BI51" i="32"/>
  <c r="BH51" i="32"/>
  <c r="BG51" i="32"/>
  <c r="BF51" i="32"/>
  <c r="BE51" i="32"/>
  <c r="BD51" i="32"/>
  <c r="BC51" i="32"/>
  <c r="BB51" i="32"/>
  <c r="BA51" i="32"/>
  <c r="AZ51" i="32"/>
  <c r="AY51" i="32"/>
  <c r="AX51" i="32"/>
  <c r="AW51" i="32"/>
  <c r="AV51" i="32"/>
  <c r="AU51" i="32"/>
  <c r="AT51" i="32"/>
  <c r="AS51" i="32"/>
  <c r="AR51" i="32"/>
  <c r="AQ51" i="32"/>
  <c r="BV50" i="32"/>
  <c r="BU50" i="32"/>
  <c r="BT50" i="32"/>
  <c r="BS50" i="32"/>
  <c r="BR50" i="32"/>
  <c r="BQ50" i="32"/>
  <c r="BP50" i="32"/>
  <c r="BO50" i="32"/>
  <c r="BN50" i="32"/>
  <c r="BM50" i="32"/>
  <c r="BL50" i="32"/>
  <c r="BK50" i="32"/>
  <c r="BJ50" i="32"/>
  <c r="BI50" i="32"/>
  <c r="BH50" i="32"/>
  <c r="BG50" i="32"/>
  <c r="BF50" i="32"/>
  <c r="BE50" i="32"/>
  <c r="BD50" i="32"/>
  <c r="BC50" i="32"/>
  <c r="BB50" i="32"/>
  <c r="BA50" i="32"/>
  <c r="AZ50" i="32"/>
  <c r="AY50" i="32"/>
  <c r="AX50" i="32"/>
  <c r="AW50" i="32"/>
  <c r="AV50" i="32"/>
  <c r="AU50" i="32"/>
  <c r="AT50" i="32"/>
  <c r="AS50" i="32"/>
  <c r="AR50" i="32"/>
  <c r="AQ50" i="32"/>
  <c r="BV47" i="32"/>
  <c r="BU47" i="32"/>
  <c r="BT47" i="32"/>
  <c r="BS47" i="32"/>
  <c r="BR47" i="32"/>
  <c r="BQ47" i="32"/>
  <c r="BP47" i="32"/>
  <c r="BO47" i="32"/>
  <c r="BN47" i="32"/>
  <c r="BM47" i="32"/>
  <c r="BL47" i="32"/>
  <c r="BK47" i="32"/>
  <c r="BJ47" i="32"/>
  <c r="BI47" i="32"/>
  <c r="BH47" i="32"/>
  <c r="BG47" i="32"/>
  <c r="BF47" i="32"/>
  <c r="BE47" i="32"/>
  <c r="BD47" i="32"/>
  <c r="BC47" i="32"/>
  <c r="BB47" i="32"/>
  <c r="BA47" i="32"/>
  <c r="AZ47" i="32"/>
  <c r="AY47" i="32"/>
  <c r="AX47" i="32"/>
  <c r="AW47" i="32"/>
  <c r="AV47" i="32"/>
  <c r="AU47" i="32"/>
  <c r="AT47" i="32"/>
  <c r="AS47" i="32"/>
  <c r="AR47" i="32"/>
  <c r="AQ47" i="32"/>
  <c r="AQ39" i="32"/>
  <c r="AQ43" i="32" s="1"/>
  <c r="AR38" i="32"/>
  <c r="BV33" i="32"/>
  <c r="BU33" i="32"/>
  <c r="BT33" i="32"/>
  <c r="BS33" i="32"/>
  <c r="BR33" i="32"/>
  <c r="BQ33" i="32"/>
  <c r="BQ25" i="32" s="1"/>
  <c r="BP33" i="32"/>
  <c r="BO33" i="32"/>
  <c r="BN33" i="32"/>
  <c r="BM33" i="32"/>
  <c r="BL33" i="32"/>
  <c r="BK33" i="32"/>
  <c r="BJ33" i="32"/>
  <c r="BJ25" i="32" s="1"/>
  <c r="BI33" i="32"/>
  <c r="BI25" i="32" s="1"/>
  <c r="BH33" i="32"/>
  <c r="BG33" i="32"/>
  <c r="BF33" i="32"/>
  <c r="BE33" i="32"/>
  <c r="BD33" i="32"/>
  <c r="BC33" i="32"/>
  <c r="BB33" i="32"/>
  <c r="BA33" i="32"/>
  <c r="BA25" i="32" s="1"/>
  <c r="AZ33" i="32"/>
  <c r="AY33" i="32"/>
  <c r="AX33" i="32"/>
  <c r="AW33" i="32"/>
  <c r="AV33" i="32"/>
  <c r="AU33" i="32"/>
  <c r="AT33" i="32"/>
  <c r="AT25" i="32" s="1"/>
  <c r="AS33" i="32"/>
  <c r="AS25" i="32" s="1"/>
  <c r="AR33" i="32"/>
  <c r="AQ33" i="32"/>
  <c r="BV29" i="32"/>
  <c r="BU29" i="32"/>
  <c r="BT29" i="32"/>
  <c r="BS29" i="32"/>
  <c r="BR29" i="32"/>
  <c r="BQ29" i="32"/>
  <c r="BP29" i="32"/>
  <c r="BO29" i="32"/>
  <c r="BN29" i="32"/>
  <c r="BM29" i="32"/>
  <c r="BL29" i="32"/>
  <c r="BK29" i="32"/>
  <c r="BJ29" i="32"/>
  <c r="BI29" i="32"/>
  <c r="BH29" i="32"/>
  <c r="BG29" i="32"/>
  <c r="BF29" i="32"/>
  <c r="BE29" i="32"/>
  <c r="BD29" i="32"/>
  <c r="BC29" i="32"/>
  <c r="BB29" i="32"/>
  <c r="BA29" i="32"/>
  <c r="AZ29" i="32"/>
  <c r="AY29" i="32"/>
  <c r="AX29" i="32"/>
  <c r="AW29" i="32"/>
  <c r="AV29" i="32"/>
  <c r="AU29" i="32"/>
  <c r="AT29" i="32"/>
  <c r="AS29" i="32"/>
  <c r="AR29" i="32"/>
  <c r="AQ29" i="32"/>
  <c r="AP179" i="32"/>
  <c r="AP180" i="32" s="1"/>
  <c r="AO179" i="32"/>
  <c r="AO180" i="32" s="1"/>
  <c r="AN179" i="32"/>
  <c r="AN180" i="32" s="1"/>
  <c r="AM179" i="32"/>
  <c r="AM180" i="32" s="1"/>
  <c r="AL179" i="32"/>
  <c r="AL180" i="32" s="1"/>
  <c r="AK179" i="32"/>
  <c r="AK180" i="32" s="1"/>
  <c r="AJ179" i="32"/>
  <c r="AJ180" i="32" s="1"/>
  <c r="AI179" i="32"/>
  <c r="AI180" i="32" s="1"/>
  <c r="AH179" i="32"/>
  <c r="AH180" i="32" s="1"/>
  <c r="AG179" i="32"/>
  <c r="AG180" i="32" s="1"/>
  <c r="AF179" i="32"/>
  <c r="AF180" i="32" s="1"/>
  <c r="AE179" i="32"/>
  <c r="AE180" i="32" s="1"/>
  <c r="AD179" i="32"/>
  <c r="AD180" i="32" s="1"/>
  <c r="AC179" i="32"/>
  <c r="AC180" i="32" s="1"/>
  <c r="AB179" i="32"/>
  <c r="AB180" i="32" s="1"/>
  <c r="AA179" i="32"/>
  <c r="AA180" i="32" s="1"/>
  <c r="Z179" i="32"/>
  <c r="Z180" i="32" s="1"/>
  <c r="Y179" i="32"/>
  <c r="Y180" i="32" s="1"/>
  <c r="X179" i="32"/>
  <c r="X180" i="32" s="1"/>
  <c r="W179" i="32"/>
  <c r="W180" i="32" s="1"/>
  <c r="AP133" i="32"/>
  <c r="AO133" i="32"/>
  <c r="AN133" i="32"/>
  <c r="AM133" i="32"/>
  <c r="AL133" i="32"/>
  <c r="AK133" i="32"/>
  <c r="AJ133" i="32"/>
  <c r="AI133" i="32"/>
  <c r="AH133" i="32"/>
  <c r="AG133" i="32"/>
  <c r="AF133" i="32"/>
  <c r="AE133" i="32"/>
  <c r="AD133" i="32"/>
  <c r="AC133" i="32"/>
  <c r="AB133" i="32"/>
  <c r="AA133" i="32"/>
  <c r="Z133" i="32"/>
  <c r="Y133" i="32"/>
  <c r="X133" i="32"/>
  <c r="W133" i="32"/>
  <c r="AP121" i="32"/>
  <c r="AO121" i="32"/>
  <c r="AN121" i="32"/>
  <c r="AM121" i="32"/>
  <c r="AL121" i="32"/>
  <c r="AK121" i="32"/>
  <c r="AJ121" i="32"/>
  <c r="AI121" i="32"/>
  <c r="AH121" i="32"/>
  <c r="AG121" i="32"/>
  <c r="AF121" i="32"/>
  <c r="AE121" i="32"/>
  <c r="AD121" i="32"/>
  <c r="AC121" i="32"/>
  <c r="AB121" i="32"/>
  <c r="AA121" i="32"/>
  <c r="Z121" i="32"/>
  <c r="Y121" i="32"/>
  <c r="X121" i="32"/>
  <c r="W121" i="32"/>
  <c r="AP99" i="32"/>
  <c r="AO99" i="32"/>
  <c r="AN99" i="32"/>
  <c r="AM99" i="32"/>
  <c r="AL99" i="32"/>
  <c r="AK99" i="32"/>
  <c r="AJ99" i="32"/>
  <c r="AI99" i="32"/>
  <c r="AH99" i="32"/>
  <c r="AG99" i="32"/>
  <c r="AF99" i="32"/>
  <c r="AE99" i="32"/>
  <c r="AD99" i="32"/>
  <c r="AC99" i="32"/>
  <c r="AB99" i="32"/>
  <c r="AA99" i="32"/>
  <c r="Z99" i="32"/>
  <c r="Y99" i="32"/>
  <c r="X99" i="32"/>
  <c r="W99" i="32"/>
  <c r="AP97" i="32"/>
  <c r="AO97" i="32"/>
  <c r="AN97" i="32"/>
  <c r="AM97" i="32"/>
  <c r="AL97" i="32"/>
  <c r="AK97" i="32"/>
  <c r="AJ97" i="32"/>
  <c r="AI97" i="32"/>
  <c r="AH97" i="32"/>
  <c r="AG97" i="32"/>
  <c r="AF97" i="32"/>
  <c r="AE97" i="32"/>
  <c r="AD97" i="32"/>
  <c r="AC97" i="32"/>
  <c r="AB97" i="32"/>
  <c r="AA97" i="32"/>
  <c r="Z97" i="32"/>
  <c r="Y97" i="32"/>
  <c r="X97" i="32"/>
  <c r="W97" i="32"/>
  <c r="AP81" i="32"/>
  <c r="AP82" i="32" s="1"/>
  <c r="AP83" i="32" s="1"/>
  <c r="AO81" i="32"/>
  <c r="AO82" i="32" s="1"/>
  <c r="AO83" i="32" s="1"/>
  <c r="AO116" i="32" s="1"/>
  <c r="AN81" i="32"/>
  <c r="AN82" i="32" s="1"/>
  <c r="AM81" i="32"/>
  <c r="AM82" i="32" s="1"/>
  <c r="AL81" i="32"/>
  <c r="AL82" i="32" s="1"/>
  <c r="AK81" i="32"/>
  <c r="AK82" i="32" s="1"/>
  <c r="AJ81" i="32"/>
  <c r="AJ82" i="32" s="1"/>
  <c r="AI81" i="32"/>
  <c r="AI82" i="32" s="1"/>
  <c r="AH81" i="32"/>
  <c r="AH82" i="32" s="1"/>
  <c r="AH83" i="32" s="1"/>
  <c r="AG81" i="32"/>
  <c r="AG82" i="32" s="1"/>
  <c r="AG83" i="32" s="1"/>
  <c r="AG116" i="32" s="1"/>
  <c r="AF81" i="32"/>
  <c r="AF82" i="32" s="1"/>
  <c r="AE81" i="32"/>
  <c r="AE82" i="32" s="1"/>
  <c r="AD81" i="32"/>
  <c r="AD82" i="32" s="1"/>
  <c r="AC81" i="32"/>
  <c r="AC82" i="32" s="1"/>
  <c r="AB81" i="32"/>
  <c r="AB82" i="32" s="1"/>
  <c r="AA81" i="32"/>
  <c r="AA82" i="32" s="1"/>
  <c r="Z81" i="32"/>
  <c r="Z82" i="32" s="1"/>
  <c r="Z83" i="32" s="1"/>
  <c r="Y81" i="32"/>
  <c r="Y82" i="32" s="1"/>
  <c r="X81" i="32"/>
  <c r="X82" i="32" s="1"/>
  <c r="W81" i="32"/>
  <c r="W82" i="32" s="1"/>
  <c r="AP52" i="32"/>
  <c r="AO52" i="32"/>
  <c r="AN52" i="32"/>
  <c r="AM52" i="32"/>
  <c r="AL52" i="32"/>
  <c r="AK52" i="32"/>
  <c r="AJ52" i="32"/>
  <c r="AI52" i="32"/>
  <c r="AH52" i="32"/>
  <c r="AG52" i="32"/>
  <c r="AF52" i="32"/>
  <c r="AE52" i="32"/>
  <c r="AD52" i="32"/>
  <c r="AC52" i="32"/>
  <c r="AB52" i="32"/>
  <c r="AA52" i="32"/>
  <c r="Z52" i="32"/>
  <c r="Y52" i="32"/>
  <c r="X52" i="32"/>
  <c r="W52" i="32"/>
  <c r="AP51" i="32"/>
  <c r="AO51" i="32"/>
  <c r="AN51" i="32"/>
  <c r="AM51" i="32"/>
  <c r="AL51" i="32"/>
  <c r="AK51" i="32"/>
  <c r="AJ51" i="32"/>
  <c r="AI51" i="32"/>
  <c r="AH51" i="32"/>
  <c r="AG51" i="32"/>
  <c r="AF51" i="32"/>
  <c r="AE51" i="32"/>
  <c r="AD51" i="32"/>
  <c r="AC51" i="32"/>
  <c r="AB51" i="32"/>
  <c r="AA51" i="32"/>
  <c r="Z51" i="32"/>
  <c r="Y51" i="32"/>
  <c r="X51" i="32"/>
  <c r="W51" i="32"/>
  <c r="AP50" i="32"/>
  <c r="AO50" i="32"/>
  <c r="AN50" i="32"/>
  <c r="AM50" i="32"/>
  <c r="AL50" i="32"/>
  <c r="AK50" i="32"/>
  <c r="AJ50" i="32"/>
  <c r="AI50" i="32"/>
  <c r="AH50" i="32"/>
  <c r="AG50" i="32"/>
  <c r="AF50" i="32"/>
  <c r="AE50" i="32"/>
  <c r="AD50" i="32"/>
  <c r="AC50" i="32"/>
  <c r="AB50" i="32"/>
  <c r="AA50" i="32"/>
  <c r="Z50" i="32"/>
  <c r="Y50" i="32"/>
  <c r="X50" i="32"/>
  <c r="W50" i="32"/>
  <c r="AP47" i="32"/>
  <c r="AO47" i="32"/>
  <c r="AN47" i="32"/>
  <c r="AM47" i="32"/>
  <c r="AL47" i="32"/>
  <c r="AK47" i="32"/>
  <c r="AJ47" i="32"/>
  <c r="AI47" i="32"/>
  <c r="AH47" i="32"/>
  <c r="AG47" i="32"/>
  <c r="AF47" i="32"/>
  <c r="AE47" i="32"/>
  <c r="AD47" i="32"/>
  <c r="AC47" i="32"/>
  <c r="AB47" i="32"/>
  <c r="AA47" i="32"/>
  <c r="Z47" i="32"/>
  <c r="Y47" i="32"/>
  <c r="X47" i="32"/>
  <c r="W47" i="32"/>
  <c r="AP39" i="32"/>
  <c r="AP43" i="32" s="1"/>
  <c r="AO39" i="32"/>
  <c r="AO43" i="32" s="1"/>
  <c r="AN39" i="32"/>
  <c r="AM39" i="32"/>
  <c r="AM43" i="32" s="1"/>
  <c r="AL39" i="32"/>
  <c r="AK39" i="32"/>
  <c r="AK43" i="32" s="1"/>
  <c r="AJ39" i="32"/>
  <c r="AJ43" i="32" s="1"/>
  <c r="AI39" i="32"/>
  <c r="AI40" i="32" s="1"/>
  <c r="AH39" i="32"/>
  <c r="AH43" i="32" s="1"/>
  <c r="AG39" i="32"/>
  <c r="AG40" i="32" s="1"/>
  <c r="AF39" i="32"/>
  <c r="AE39" i="32"/>
  <c r="AE43" i="32" s="1"/>
  <c r="AD39" i="32"/>
  <c r="AC39" i="32"/>
  <c r="AC43" i="32" s="1"/>
  <c r="AB39" i="32"/>
  <c r="AB43" i="32" s="1"/>
  <c r="AA39" i="32"/>
  <c r="AA40" i="32" s="1"/>
  <c r="Z39" i="32"/>
  <c r="Z43" i="32" s="1"/>
  <c r="Y39" i="32"/>
  <c r="X39" i="32"/>
  <c r="W39" i="32"/>
  <c r="W43" i="32" s="1"/>
  <c r="AP38" i="32"/>
  <c r="AO38" i="32"/>
  <c r="AN38" i="32"/>
  <c r="AM38" i="32"/>
  <c r="AL38" i="32"/>
  <c r="AK38" i="32"/>
  <c r="AJ38" i="32"/>
  <c r="AI38" i="32"/>
  <c r="AH38" i="32"/>
  <c r="AG38" i="32"/>
  <c r="AF38" i="32"/>
  <c r="AE38" i="32"/>
  <c r="AD38" i="32"/>
  <c r="AC38" i="32"/>
  <c r="AB38" i="32"/>
  <c r="AA38" i="32"/>
  <c r="Z38" i="32"/>
  <c r="Y38" i="32"/>
  <c r="X38" i="32"/>
  <c r="W38" i="32"/>
  <c r="AP33" i="32"/>
  <c r="AO33" i="32"/>
  <c r="AN33" i="32"/>
  <c r="AN25" i="32" s="1"/>
  <c r="AM33" i="32"/>
  <c r="AL33" i="32"/>
  <c r="AK33" i="32"/>
  <c r="AH33" i="32"/>
  <c r="AG33" i="32"/>
  <c r="AF33" i="32"/>
  <c r="AE33" i="32"/>
  <c r="AD33" i="32"/>
  <c r="AC33" i="32"/>
  <c r="Z33" i="32"/>
  <c r="Y33" i="32"/>
  <c r="X33" i="32"/>
  <c r="W33" i="32"/>
  <c r="AP29" i="32"/>
  <c r="AO29" i="32"/>
  <c r="AN29" i="32"/>
  <c r="AM29" i="32"/>
  <c r="AL29" i="32"/>
  <c r="AK29" i="32"/>
  <c r="AJ29" i="32"/>
  <c r="AI29" i="32"/>
  <c r="AH29" i="32"/>
  <c r="AG29" i="32"/>
  <c r="AF29" i="32"/>
  <c r="AE29" i="32"/>
  <c r="AD29" i="32"/>
  <c r="AC29" i="32"/>
  <c r="AB29" i="32"/>
  <c r="AA29" i="32"/>
  <c r="Z29" i="32"/>
  <c r="Y29" i="32"/>
  <c r="X29" i="32"/>
  <c r="W29" i="32"/>
  <c r="V179" i="32"/>
  <c r="V180" i="32" s="1"/>
  <c r="V133" i="32"/>
  <c r="V121" i="32"/>
  <c r="V99" i="32"/>
  <c r="V97" i="32"/>
  <c r="V81" i="32"/>
  <c r="V82" i="32" s="1"/>
  <c r="V52" i="32"/>
  <c r="V51" i="32"/>
  <c r="V50" i="32"/>
  <c r="V47" i="32"/>
  <c r="V39" i="32"/>
  <c r="V43" i="32" s="1"/>
  <c r="V38" i="32"/>
  <c r="V33" i="32"/>
  <c r="V29" i="32"/>
  <c r="U179" i="32"/>
  <c r="U180" i="32" s="1"/>
  <c r="U133" i="32"/>
  <c r="U121" i="32"/>
  <c r="U99" i="32"/>
  <c r="U97" i="32"/>
  <c r="U81" i="32"/>
  <c r="U82" i="32" s="1"/>
  <c r="U52" i="32"/>
  <c r="U51" i="32"/>
  <c r="U50" i="32"/>
  <c r="U47" i="32"/>
  <c r="U39" i="32"/>
  <c r="U43" i="32" s="1"/>
  <c r="U38" i="32"/>
  <c r="U33" i="32"/>
  <c r="U29" i="32"/>
  <c r="T179" i="32"/>
  <c r="T180" i="32" s="1"/>
  <c r="T133" i="32"/>
  <c r="T121" i="32"/>
  <c r="T99" i="32"/>
  <c r="T97" i="32"/>
  <c r="T81" i="32"/>
  <c r="T82" i="32" s="1"/>
  <c r="T52" i="32"/>
  <c r="T51" i="32"/>
  <c r="T50" i="32"/>
  <c r="T47" i="32"/>
  <c r="T39" i="32"/>
  <c r="T43" i="32" s="1"/>
  <c r="T45" i="32" s="1"/>
  <c r="T38" i="32"/>
  <c r="T29" i="32"/>
  <c r="S179" i="32"/>
  <c r="S180" i="32" s="1"/>
  <c r="S133" i="32"/>
  <c r="S121" i="32"/>
  <c r="S99" i="32"/>
  <c r="S97" i="32"/>
  <c r="S81" i="32"/>
  <c r="S82" i="32" s="1"/>
  <c r="S52" i="32"/>
  <c r="S51" i="32"/>
  <c r="S50" i="32"/>
  <c r="S47" i="32"/>
  <c r="S39" i="32"/>
  <c r="S43" i="32" s="1"/>
  <c r="S38" i="32"/>
  <c r="R179" i="32"/>
  <c r="R180" i="32" s="1"/>
  <c r="R133" i="32"/>
  <c r="R121" i="32"/>
  <c r="R99" i="32"/>
  <c r="R97" i="32"/>
  <c r="R81" i="32"/>
  <c r="R82" i="32" s="1"/>
  <c r="R83" i="32" s="1"/>
  <c r="R52" i="32"/>
  <c r="R51" i="32"/>
  <c r="R50" i="32"/>
  <c r="R47" i="32"/>
  <c r="R39" i="32"/>
  <c r="R43" i="32" s="1"/>
  <c r="R38" i="32"/>
  <c r="R33" i="32"/>
  <c r="R29" i="32"/>
  <c r="Q179" i="32"/>
  <c r="Q180" i="32" s="1"/>
  <c r="Q133" i="32"/>
  <c r="Q121" i="32"/>
  <c r="Q99" i="32"/>
  <c r="Q97" i="32"/>
  <c r="Q81" i="32"/>
  <c r="Q82" i="32" s="1"/>
  <c r="Q83" i="32" s="1"/>
  <c r="Q52" i="32"/>
  <c r="Q51" i="32"/>
  <c r="Q50" i="32"/>
  <c r="Q47" i="32"/>
  <c r="Q39" i="32"/>
  <c r="Q43" i="32" s="1"/>
  <c r="Q38" i="32"/>
  <c r="Q33" i="32"/>
  <c r="Q29" i="32"/>
  <c r="P179" i="32"/>
  <c r="P180" i="32" s="1"/>
  <c r="P133" i="32"/>
  <c r="P121" i="32"/>
  <c r="P99" i="32"/>
  <c r="P97" i="32"/>
  <c r="P81" i="32"/>
  <c r="P82" i="32" s="1"/>
  <c r="P52" i="32"/>
  <c r="P51" i="32"/>
  <c r="P50" i="32"/>
  <c r="P47" i="32"/>
  <c r="P39" i="32"/>
  <c r="P43" i="32" s="1"/>
  <c r="P45" i="32" s="1"/>
  <c r="P38" i="32"/>
  <c r="P33" i="32"/>
  <c r="P29" i="32"/>
  <c r="O179" i="32"/>
  <c r="O180" i="32" s="1"/>
  <c r="O133" i="32"/>
  <c r="O121" i="32"/>
  <c r="O99" i="32"/>
  <c r="O97" i="32"/>
  <c r="O81" i="32"/>
  <c r="O82" i="32" s="1"/>
  <c r="O52" i="32"/>
  <c r="O51" i="32"/>
  <c r="O50" i="32"/>
  <c r="O47" i="32"/>
  <c r="O39" i="32"/>
  <c r="O43" i="32" s="1"/>
  <c r="O38" i="32"/>
  <c r="O33" i="32"/>
  <c r="O29" i="32"/>
  <c r="N179" i="32"/>
  <c r="N180" i="32" s="1"/>
  <c r="N133" i="32"/>
  <c r="N121" i="32"/>
  <c r="N99" i="32"/>
  <c r="N97" i="32"/>
  <c r="N81" i="32"/>
  <c r="N82" i="32" s="1"/>
  <c r="N52" i="32"/>
  <c r="N51" i="32"/>
  <c r="N50" i="32"/>
  <c r="N47" i="32"/>
  <c r="N39" i="32"/>
  <c r="N43" i="32" s="1"/>
  <c r="N45" i="32" s="1"/>
  <c r="N38" i="32"/>
  <c r="N33" i="32"/>
  <c r="N29" i="32"/>
  <c r="M179" i="32"/>
  <c r="M180" i="32" s="1"/>
  <c r="M133" i="32"/>
  <c r="M121" i="32"/>
  <c r="M99" i="32"/>
  <c r="M97" i="32"/>
  <c r="M81" i="32"/>
  <c r="M82" i="32" s="1"/>
  <c r="M52" i="32"/>
  <c r="M51" i="32"/>
  <c r="M50" i="32"/>
  <c r="M47" i="32"/>
  <c r="M39" i="32"/>
  <c r="M43" i="32" s="1"/>
  <c r="M45" i="32" s="1"/>
  <c r="M38" i="32"/>
  <c r="M33" i="32"/>
  <c r="M29" i="32"/>
  <c r="L179" i="32"/>
  <c r="L180" i="32" s="1"/>
  <c r="L133" i="32"/>
  <c r="L121" i="32"/>
  <c r="L99" i="32"/>
  <c r="L97" i="32"/>
  <c r="L81" i="32"/>
  <c r="L82" i="32" s="1"/>
  <c r="L52" i="32"/>
  <c r="L51" i="32"/>
  <c r="L50" i="32"/>
  <c r="L47" i="32"/>
  <c r="L39" i="32"/>
  <c r="L43" i="32" s="1"/>
  <c r="L38" i="32"/>
  <c r="L29" i="32"/>
  <c r="K179" i="32"/>
  <c r="K180" i="32" s="1"/>
  <c r="K133" i="32"/>
  <c r="K121" i="32"/>
  <c r="K99" i="32"/>
  <c r="K97" i="32"/>
  <c r="K81" i="32"/>
  <c r="K82" i="32" s="1"/>
  <c r="K52" i="32"/>
  <c r="K51" i="32"/>
  <c r="K50" i="32"/>
  <c r="K47" i="32"/>
  <c r="K39" i="32"/>
  <c r="K43" i="32" s="1"/>
  <c r="K45" i="32" s="1"/>
  <c r="K38" i="32"/>
  <c r="J179" i="32"/>
  <c r="J180" i="32" s="1"/>
  <c r="J133" i="32"/>
  <c r="J121" i="32"/>
  <c r="J99" i="32"/>
  <c r="J97" i="32"/>
  <c r="J81" i="32"/>
  <c r="J82" i="32" s="1"/>
  <c r="J83" i="32" s="1"/>
  <c r="J52" i="32"/>
  <c r="J51" i="32"/>
  <c r="J50" i="32"/>
  <c r="J47" i="32"/>
  <c r="J39" i="32"/>
  <c r="J43" i="32" s="1"/>
  <c r="J45" i="32" s="1"/>
  <c r="J38" i="32"/>
  <c r="J33" i="32"/>
  <c r="J29" i="32"/>
  <c r="I179" i="32"/>
  <c r="I180" i="32" s="1"/>
  <c r="I133" i="32"/>
  <c r="I121" i="32"/>
  <c r="I99" i="32"/>
  <c r="I97" i="32"/>
  <c r="I81" i="32"/>
  <c r="I82" i="32" s="1"/>
  <c r="I83" i="32" s="1"/>
  <c r="I116" i="32" s="1"/>
  <c r="I52" i="32"/>
  <c r="I51" i="32"/>
  <c r="I50" i="32"/>
  <c r="I47" i="32"/>
  <c r="I39" i="32"/>
  <c r="I40" i="32" s="1"/>
  <c r="I38" i="32"/>
  <c r="I33" i="32"/>
  <c r="I29" i="32"/>
  <c r="H179" i="32"/>
  <c r="H180" i="32" s="1"/>
  <c r="H133" i="32"/>
  <c r="H121" i="32"/>
  <c r="H99" i="32"/>
  <c r="H97" i="32"/>
  <c r="H81" i="32"/>
  <c r="H82" i="32" s="1"/>
  <c r="H52" i="32"/>
  <c r="H51" i="32"/>
  <c r="H50" i="32"/>
  <c r="H47" i="32"/>
  <c r="H39" i="32"/>
  <c r="H43" i="32" s="1"/>
  <c r="H38" i="32"/>
  <c r="H33" i="32"/>
  <c r="H29" i="32"/>
  <c r="G179" i="32"/>
  <c r="G180" i="32" s="1"/>
  <c r="G133" i="32"/>
  <c r="G121" i="32"/>
  <c r="G99" i="32"/>
  <c r="G97" i="32"/>
  <c r="G81" i="32"/>
  <c r="G82" i="32" s="1"/>
  <c r="G52" i="32"/>
  <c r="G51" i="32"/>
  <c r="G50" i="32"/>
  <c r="G47" i="32"/>
  <c r="G39" i="32"/>
  <c r="G43" i="32" s="1"/>
  <c r="G38" i="32"/>
  <c r="G33" i="32"/>
  <c r="G29" i="32"/>
  <c r="F179" i="32"/>
  <c r="F180" i="32" s="1"/>
  <c r="F133" i="32"/>
  <c r="F121" i="32"/>
  <c r="F99" i="32"/>
  <c r="F97" i="32"/>
  <c r="F81" i="32"/>
  <c r="F82" i="32" s="1"/>
  <c r="F52" i="32"/>
  <c r="F51" i="32"/>
  <c r="F50" i="32"/>
  <c r="F47" i="32"/>
  <c r="F39" i="32"/>
  <c r="F43" i="32" s="1"/>
  <c r="F38" i="32"/>
  <c r="F33" i="32"/>
  <c r="F29" i="32"/>
  <c r="E179" i="32"/>
  <c r="E180" i="32" s="1"/>
  <c r="E133" i="32"/>
  <c r="E121" i="32"/>
  <c r="E99" i="32"/>
  <c r="E97" i="32"/>
  <c r="E81" i="32"/>
  <c r="E82" i="32" s="1"/>
  <c r="E52" i="32"/>
  <c r="E51" i="32"/>
  <c r="E50" i="32"/>
  <c r="E47" i="32"/>
  <c r="E39" i="32"/>
  <c r="E43" i="32" s="1"/>
  <c r="E38" i="32"/>
  <c r="E33" i="32"/>
  <c r="E29" i="32"/>
  <c r="D179" i="32"/>
  <c r="D180" i="32" s="1"/>
  <c r="D133" i="32"/>
  <c r="D121" i="32"/>
  <c r="D99" i="32"/>
  <c r="D97" i="32"/>
  <c r="D81" i="32"/>
  <c r="D82" i="32" s="1"/>
  <c r="D52" i="32"/>
  <c r="D51" i="32"/>
  <c r="D50" i="32"/>
  <c r="D47" i="32"/>
  <c r="D39" i="32"/>
  <c r="D43" i="32" s="1"/>
  <c r="D38" i="32"/>
  <c r="D29" i="32"/>
  <c r="C179" i="32"/>
  <c r="C180" i="32" s="1"/>
  <c r="C133" i="32"/>
  <c r="C121" i="32"/>
  <c r="C99" i="32"/>
  <c r="C97" i="32"/>
  <c r="C47" i="32"/>
  <c r="C38" i="32"/>
  <c r="C71" i="31"/>
  <c r="C64" i="31"/>
  <c r="C164" i="31"/>
  <c r="AJ99" i="29"/>
  <c r="AF25" i="32" l="1"/>
  <c r="X25" i="32"/>
  <c r="BW33" i="32"/>
  <c r="BW25" i="32" s="1"/>
  <c r="K29" i="32"/>
  <c r="S33" i="32"/>
  <c r="S25" i="32" s="1"/>
  <c r="C29" i="32"/>
  <c r="AU25" i="32"/>
  <c r="BC25" i="32"/>
  <c r="BK25" i="32"/>
  <c r="BS25" i="32"/>
  <c r="BV25" i="32"/>
  <c r="BN25" i="32"/>
  <c r="BU25" i="32"/>
  <c r="C25" i="32"/>
  <c r="AR39" i="32"/>
  <c r="AR43" i="32" s="1"/>
  <c r="BT25" i="32"/>
  <c r="BA10" i="32"/>
  <c r="BA81" i="32" s="1"/>
  <c r="BA82" i="32" s="1"/>
  <c r="AQ38" i="32"/>
  <c r="C89" i="32"/>
  <c r="AO25" i="32"/>
  <c r="AU81" i="32"/>
  <c r="AU82" i="32" s="1"/>
  <c r="AU83" i="32" s="1"/>
  <c r="AU89" i="32" s="1"/>
  <c r="AU91" i="32" s="1"/>
  <c r="AU96" i="32" s="1"/>
  <c r="BB25" i="32"/>
  <c r="Z25" i="32"/>
  <c r="AH25" i="32"/>
  <c r="AP25" i="32"/>
  <c r="Y25" i="32"/>
  <c r="AG25" i="32"/>
  <c r="AV25" i="32"/>
  <c r="BD25" i="32"/>
  <c r="BL25" i="32"/>
  <c r="AW25" i="32"/>
  <c r="BE25" i="32"/>
  <c r="BM25" i="32"/>
  <c r="AX25" i="32"/>
  <c r="AQ25" i="32"/>
  <c r="AY25" i="32"/>
  <c r="BG25" i="32"/>
  <c r="BO25" i="32"/>
  <c r="AR25" i="32"/>
  <c r="AZ25" i="32"/>
  <c r="BH25" i="32"/>
  <c r="BP25" i="32"/>
  <c r="BF25" i="32"/>
  <c r="BR25" i="32"/>
  <c r="BI10" i="32"/>
  <c r="BI81" i="32" s="1"/>
  <c r="BI82" i="32" s="1"/>
  <c r="BI56" i="32" s="1"/>
  <c r="R25" i="32"/>
  <c r="L25" i="32"/>
  <c r="AD25" i="32"/>
  <c r="AL25" i="32"/>
  <c r="AU39" i="32"/>
  <c r="AU40" i="32" s="1"/>
  <c r="BC10" i="32"/>
  <c r="BC81" i="32" s="1"/>
  <c r="BC82" i="32" s="1"/>
  <c r="BC112" i="32" s="1"/>
  <c r="N40" i="32"/>
  <c r="Y83" i="32"/>
  <c r="Y116" i="32" s="1"/>
  <c r="Y112" i="32"/>
  <c r="AT38" i="32"/>
  <c r="V25" i="32"/>
  <c r="AA25" i="32"/>
  <c r="AI25" i="32"/>
  <c r="W25" i="32"/>
  <c r="AE25" i="32"/>
  <c r="AC25" i="32"/>
  <c r="AK25" i="32"/>
  <c r="AT39" i="32"/>
  <c r="AT43" i="32" s="1"/>
  <c r="AT45" i="32" s="1"/>
  <c r="AT44" i="32" s="1"/>
  <c r="AT93" i="32" s="1"/>
  <c r="AZ10" i="32"/>
  <c r="AZ81" i="32" s="1"/>
  <c r="AZ82" i="32" s="1"/>
  <c r="E25" i="32"/>
  <c r="K83" i="32"/>
  <c r="K116" i="32" s="1"/>
  <c r="K56" i="32"/>
  <c r="K112" i="32"/>
  <c r="W56" i="32"/>
  <c r="W112" i="32"/>
  <c r="W83" i="32"/>
  <c r="W57" i="32" s="1"/>
  <c r="AE112" i="32"/>
  <c r="AE56" i="32"/>
  <c r="AE83" i="32"/>
  <c r="AE57" i="32" s="1"/>
  <c r="AM112" i="32"/>
  <c r="AM83" i="32"/>
  <c r="AM57" i="32" s="1"/>
  <c r="AM56" i="32"/>
  <c r="BA56" i="32"/>
  <c r="BA83" i="32"/>
  <c r="BA89" i="32" s="1"/>
  <c r="BA91" i="32" s="1"/>
  <c r="BA96" i="32" s="1"/>
  <c r="BA112" i="32"/>
  <c r="AR56" i="32"/>
  <c r="AR112" i="32"/>
  <c r="AR83" i="32"/>
  <c r="P112" i="32"/>
  <c r="P56" i="32"/>
  <c r="P83" i="32"/>
  <c r="P116" i="32" s="1"/>
  <c r="AD112" i="32"/>
  <c r="AD83" i="32"/>
  <c r="AD116" i="32" s="1"/>
  <c r="AL83" i="32"/>
  <c r="AL116" i="32" s="1"/>
  <c r="AL112" i="32"/>
  <c r="BC56" i="32"/>
  <c r="AS112" i="32"/>
  <c r="AS56" i="32"/>
  <c r="AS83" i="32"/>
  <c r="AS89" i="32" s="1"/>
  <c r="AS91" i="32" s="1"/>
  <c r="AS96" i="32" s="1"/>
  <c r="D56" i="32"/>
  <c r="D112" i="32"/>
  <c r="D83" i="32"/>
  <c r="L112" i="32"/>
  <c r="L83" i="32"/>
  <c r="X112" i="32"/>
  <c r="X83" i="32"/>
  <c r="X56" i="32"/>
  <c r="AF83" i="32"/>
  <c r="AF89" i="32" s="1"/>
  <c r="AF91" i="32" s="1"/>
  <c r="AF96" i="32" s="1"/>
  <c r="AF112" i="32"/>
  <c r="AF56" i="32"/>
  <c r="AN112" i="32"/>
  <c r="AN56" i="32"/>
  <c r="AN83" i="32"/>
  <c r="E112" i="32"/>
  <c r="E83" i="32"/>
  <c r="E89" i="32" s="1"/>
  <c r="E91" i="32" s="1"/>
  <c r="E96" i="32" s="1"/>
  <c r="M83" i="32"/>
  <c r="M116" i="32" s="1"/>
  <c r="M112" i="32"/>
  <c r="S83" i="32"/>
  <c r="S116" i="32" s="1"/>
  <c r="S56" i="32"/>
  <c r="S112" i="32"/>
  <c r="F112" i="32"/>
  <c r="F83" i="32"/>
  <c r="F116" i="32" s="1"/>
  <c r="F56" i="32"/>
  <c r="T83" i="32"/>
  <c r="T116" i="32" s="1"/>
  <c r="T112" i="32"/>
  <c r="G83" i="32"/>
  <c r="G89" i="32" s="1"/>
  <c r="G91" i="32" s="1"/>
  <c r="G96" i="32" s="1"/>
  <c r="G112" i="32"/>
  <c r="N56" i="32"/>
  <c r="N83" i="32"/>
  <c r="N116" i="32" s="1"/>
  <c r="N112" i="32"/>
  <c r="AA83" i="32"/>
  <c r="AA57" i="32" s="1"/>
  <c r="AA56" i="32"/>
  <c r="AA112" i="32"/>
  <c r="AI83" i="32"/>
  <c r="AI116" i="32" s="1"/>
  <c r="AI112" i="32"/>
  <c r="AI56" i="32"/>
  <c r="H83" i="32"/>
  <c r="H112" i="32"/>
  <c r="U83" i="32"/>
  <c r="U112" i="32"/>
  <c r="AB56" i="32"/>
  <c r="AB83" i="32"/>
  <c r="AB89" i="32" s="1"/>
  <c r="AB91" i="32" s="1"/>
  <c r="AB96" i="32" s="1"/>
  <c r="AB112" i="32"/>
  <c r="AJ83" i="32"/>
  <c r="AJ112" i="32"/>
  <c r="AJ56" i="32"/>
  <c r="O112" i="32"/>
  <c r="O83" i="32"/>
  <c r="O116" i="32" s="1"/>
  <c r="V83" i="32"/>
  <c r="V57" i="32" s="1"/>
  <c r="V112" i="32"/>
  <c r="AC112" i="32"/>
  <c r="AC83" i="32"/>
  <c r="AC89" i="32" s="1"/>
  <c r="AC91" i="32" s="1"/>
  <c r="AC96" i="32" s="1"/>
  <c r="AK83" i="32"/>
  <c r="AK89" i="32" s="1"/>
  <c r="AK91" i="32" s="1"/>
  <c r="AK96" i="32" s="1"/>
  <c r="AK112" i="32"/>
  <c r="BI83" i="32"/>
  <c r="AT83" i="32"/>
  <c r="AT57" i="32" s="1"/>
  <c r="AT112" i="32"/>
  <c r="AT56" i="32"/>
  <c r="BB10" i="32"/>
  <c r="Q56" i="32"/>
  <c r="Y56" i="32"/>
  <c r="T40" i="32"/>
  <c r="P25" i="32"/>
  <c r="AB25" i="32"/>
  <c r="AJ25" i="32"/>
  <c r="AO56" i="32"/>
  <c r="Q112" i="32"/>
  <c r="U25" i="32"/>
  <c r="AO112" i="32"/>
  <c r="BE10" i="32"/>
  <c r="BE81" i="32" s="1"/>
  <c r="BE82" i="32" s="1"/>
  <c r="BE56" i="32" s="1"/>
  <c r="I112" i="32"/>
  <c r="J25" i="32"/>
  <c r="AM25" i="32"/>
  <c r="AJ40" i="32"/>
  <c r="AG56" i="32"/>
  <c r="AG112" i="32"/>
  <c r="BD10" i="32"/>
  <c r="BD39" i="32" s="1"/>
  <c r="BD43" i="32" s="1"/>
  <c r="Z112" i="32"/>
  <c r="R112" i="32"/>
  <c r="J112" i="32"/>
  <c r="AP112" i="32"/>
  <c r="AH112" i="32"/>
  <c r="C56" i="32"/>
  <c r="C112" i="32"/>
  <c r="Q116" i="32"/>
  <c r="Q57" i="32"/>
  <c r="N57" i="32"/>
  <c r="R56" i="32"/>
  <c r="AP56" i="32"/>
  <c r="AP116" i="32"/>
  <c r="AH116" i="32"/>
  <c r="Z116" i="32"/>
  <c r="R116" i="32"/>
  <c r="J116" i="32"/>
  <c r="AH56" i="32"/>
  <c r="Z56" i="32"/>
  <c r="BG10" i="32"/>
  <c r="AY39" i="32"/>
  <c r="AY43" i="32" s="1"/>
  <c r="AY45" i="32" s="1"/>
  <c r="AY44" i="32" s="1"/>
  <c r="AY93" i="32" s="1"/>
  <c r="AY81" i="32"/>
  <c r="AY82" i="32" s="1"/>
  <c r="AY38" i="32"/>
  <c r="CD25" i="32"/>
  <c r="AW38" i="32"/>
  <c r="O56" i="32"/>
  <c r="P57" i="32"/>
  <c r="T56" i="32"/>
  <c r="AW81" i="32"/>
  <c r="AW82" i="32" s="1"/>
  <c r="AW56" i="32" s="1"/>
  <c r="CC25" i="32"/>
  <c r="C57" i="32"/>
  <c r="E56" i="32"/>
  <c r="J89" i="32"/>
  <c r="J91" i="32" s="1"/>
  <c r="J96" i="32" s="1"/>
  <c r="U56" i="32"/>
  <c r="CB25" i="32"/>
  <c r="I89" i="32"/>
  <c r="I91" i="32" s="1"/>
  <c r="I96" i="32" s="1"/>
  <c r="AC56" i="32"/>
  <c r="AK56" i="32"/>
  <c r="Y57" i="32"/>
  <c r="AG57" i="32"/>
  <c r="AO57" i="32"/>
  <c r="CA25" i="32"/>
  <c r="AD56" i="32"/>
  <c r="AL56" i="32"/>
  <c r="Z57" i="32"/>
  <c r="AH57" i="32"/>
  <c r="AP57" i="32"/>
  <c r="BZ25" i="32"/>
  <c r="G56" i="32"/>
  <c r="H56" i="32"/>
  <c r="I56" i="32"/>
  <c r="J56" i="32"/>
  <c r="L56" i="32"/>
  <c r="M56" i="32"/>
  <c r="V56" i="32"/>
  <c r="AQ81" i="32"/>
  <c r="BY25" i="32"/>
  <c r="I57" i="32"/>
  <c r="J57" i="32"/>
  <c r="N25" i="32"/>
  <c r="P89" i="32"/>
  <c r="P91" i="32" s="1"/>
  <c r="P96" i="32" s="1"/>
  <c r="AN89" i="32"/>
  <c r="AN91" i="32" s="1"/>
  <c r="AN96" i="32" s="1"/>
  <c r="BX25" i="32"/>
  <c r="AK40" i="32"/>
  <c r="AP40" i="32"/>
  <c r="AC40" i="32"/>
  <c r="AS38" i="32"/>
  <c r="BA38" i="32"/>
  <c r="AS39" i="32"/>
  <c r="AS40" i="32" s="1"/>
  <c r="BA39" i="32"/>
  <c r="BA40" i="32" s="1"/>
  <c r="BI39" i="32"/>
  <c r="BI40" i="32" s="1"/>
  <c r="AV81" i="32"/>
  <c r="BF10" i="32"/>
  <c r="AX81" i="32"/>
  <c r="AX82" i="32" s="1"/>
  <c r="AX83" i="32" s="1"/>
  <c r="AV38" i="32"/>
  <c r="AW43" i="32"/>
  <c r="AW45" i="32" s="1"/>
  <c r="AW44" i="32" s="1"/>
  <c r="AW93" i="32" s="1"/>
  <c r="AX38" i="32"/>
  <c r="BD45" i="32"/>
  <c r="BD44" i="32" s="1"/>
  <c r="BD93" i="32" s="1"/>
  <c r="AX45" i="32"/>
  <c r="AX44" i="32" s="1"/>
  <c r="AX93" i="32" s="1"/>
  <c r="AQ45" i="32"/>
  <c r="AQ44" i="32" s="1"/>
  <c r="AQ93" i="32" s="1"/>
  <c r="AR45" i="32"/>
  <c r="AR44" i="32" s="1"/>
  <c r="AR93" i="32" s="1"/>
  <c r="AV45" i="32"/>
  <c r="AV44" i="32" s="1"/>
  <c r="AV93" i="32" s="1"/>
  <c r="AV40" i="32"/>
  <c r="AX40" i="32"/>
  <c r="AQ40" i="32"/>
  <c r="AT40" i="32"/>
  <c r="AB40" i="32"/>
  <c r="AH40" i="32"/>
  <c r="Z40" i="32"/>
  <c r="U40" i="32"/>
  <c r="S40" i="32"/>
  <c r="O40" i="32"/>
  <c r="P40" i="32"/>
  <c r="Q40" i="32"/>
  <c r="M40" i="32"/>
  <c r="K40" i="32"/>
  <c r="I43" i="32"/>
  <c r="I45" i="32" s="1"/>
  <c r="C43" i="32"/>
  <c r="C45" i="32" s="1"/>
  <c r="C44" i="32" s="1"/>
  <c r="C93" i="32" s="1"/>
  <c r="J40" i="32"/>
  <c r="F40" i="32"/>
  <c r="D40" i="32"/>
  <c r="AO45" i="32"/>
  <c r="AO44" i="32" s="1"/>
  <c r="AO93" i="32" s="1"/>
  <c r="Z45" i="32"/>
  <c r="Z44" i="32" s="1"/>
  <c r="Z93" i="32" s="1"/>
  <c r="AH45" i="32"/>
  <c r="AH44" i="32" s="1"/>
  <c r="AH93" i="32" s="1"/>
  <c r="AP45" i="32"/>
  <c r="AP44" i="32" s="1"/>
  <c r="AP93" i="32" s="1"/>
  <c r="X89" i="32"/>
  <c r="X91" i="32" s="1"/>
  <c r="X96" i="32" s="1"/>
  <c r="AB45" i="32"/>
  <c r="AB44" i="32" s="1"/>
  <c r="AB93" i="32" s="1"/>
  <c r="AG89" i="32"/>
  <c r="AG91" i="32" s="1"/>
  <c r="AG96" i="32" s="1"/>
  <c r="AC45" i="32"/>
  <c r="AC44" i="32" s="1"/>
  <c r="AC93" i="32" s="1"/>
  <c r="AK45" i="32"/>
  <c r="AK44" i="32" s="1"/>
  <c r="AK93" i="32" s="1"/>
  <c r="Z89" i="32"/>
  <c r="Z91" i="32" s="1"/>
  <c r="Z96" i="32" s="1"/>
  <c r="AH89" i="32"/>
  <c r="AH91" i="32" s="1"/>
  <c r="AH96" i="32" s="1"/>
  <c r="AP89" i="32"/>
  <c r="AP91" i="32" s="1"/>
  <c r="AP96" i="32" s="1"/>
  <c r="AJ45" i="32"/>
  <c r="AJ44" i="32" s="1"/>
  <c r="AJ93" i="32" s="1"/>
  <c r="AO89" i="32"/>
  <c r="AO91" i="32" s="1"/>
  <c r="AO96" i="32" s="1"/>
  <c r="W45" i="32"/>
  <c r="W44" i="32" s="1"/>
  <c r="W93" i="32" s="1"/>
  <c r="AE45" i="32"/>
  <c r="AE44" i="32" s="1"/>
  <c r="AE93" i="32" s="1"/>
  <c r="AM45" i="32"/>
  <c r="AM44" i="32" s="1"/>
  <c r="AM93" i="32" s="1"/>
  <c r="AJ89" i="32"/>
  <c r="AJ91" i="32" s="1"/>
  <c r="AJ96" i="32" s="1"/>
  <c r="AD40" i="32"/>
  <c r="AL40" i="32"/>
  <c r="W40" i="32"/>
  <c r="AE40" i="32"/>
  <c r="AM40" i="32"/>
  <c r="AA43" i="32"/>
  <c r="AI43" i="32"/>
  <c r="Y43" i="32"/>
  <c r="X40" i="32"/>
  <c r="AF40" i="32"/>
  <c r="AN40" i="32"/>
  <c r="AG43" i="32"/>
  <c r="Y40" i="32"/>
  <c r="AO40" i="32"/>
  <c r="AD43" i="32"/>
  <c r="AL43" i="32"/>
  <c r="X43" i="32"/>
  <c r="AF43" i="32"/>
  <c r="AN43" i="32"/>
  <c r="V45" i="32"/>
  <c r="V44" i="32" s="1"/>
  <c r="V93" i="32" s="1"/>
  <c r="V40" i="32"/>
  <c r="U45" i="32"/>
  <c r="U44" i="32" s="1"/>
  <c r="U93" i="32" s="1"/>
  <c r="T25" i="32"/>
  <c r="T44" i="32"/>
  <c r="T93" i="32" s="1"/>
  <c r="S45" i="32"/>
  <c r="S44" i="32" s="1"/>
  <c r="S93" i="32" s="1"/>
  <c r="R89" i="32"/>
  <c r="R91" i="32" s="1"/>
  <c r="R96" i="32" s="1"/>
  <c r="R45" i="32"/>
  <c r="R44" i="32" s="1"/>
  <c r="R93" i="32" s="1"/>
  <c r="R40" i="32"/>
  <c r="Q45" i="32"/>
  <c r="Q44" i="32" s="1"/>
  <c r="Q93" i="32" s="1"/>
  <c r="Q89" i="32"/>
  <c r="Q91" i="32" s="1"/>
  <c r="Q96" i="32" s="1"/>
  <c r="Q25" i="32"/>
  <c r="P44" i="32"/>
  <c r="P93" i="32" s="1"/>
  <c r="O45" i="32"/>
  <c r="O44" i="32" s="1"/>
  <c r="O93" i="32" s="1"/>
  <c r="O25" i="32"/>
  <c r="N89" i="32"/>
  <c r="N91" i="32" s="1"/>
  <c r="N96" i="32" s="1"/>
  <c r="N44" i="32"/>
  <c r="N93" i="32" s="1"/>
  <c r="M25" i="32"/>
  <c r="M44" i="32"/>
  <c r="M93" i="32" s="1"/>
  <c r="L45" i="32"/>
  <c r="L44" i="32" s="1"/>
  <c r="L93" i="32" s="1"/>
  <c r="L40" i="32"/>
  <c r="K25" i="32"/>
  <c r="K44" i="32"/>
  <c r="K93" i="32" s="1"/>
  <c r="J44" i="32"/>
  <c r="J93" i="32" s="1"/>
  <c r="I25" i="32"/>
  <c r="H45" i="32"/>
  <c r="H44" i="32" s="1"/>
  <c r="H93" i="32" s="1"/>
  <c r="H25" i="32"/>
  <c r="H40" i="32"/>
  <c r="G45" i="32"/>
  <c r="G44" i="32" s="1"/>
  <c r="G93" i="32" s="1"/>
  <c r="G25" i="32"/>
  <c r="G40" i="32"/>
  <c r="F45" i="32"/>
  <c r="F44" i="32" s="1"/>
  <c r="F93" i="32" s="1"/>
  <c r="F25" i="32"/>
  <c r="E45" i="32"/>
  <c r="E44" i="32" s="1"/>
  <c r="E93" i="32" s="1"/>
  <c r="E40" i="32"/>
  <c r="D45" i="32"/>
  <c r="D44" i="32" s="1"/>
  <c r="D93" i="32" s="1"/>
  <c r="D25" i="32"/>
  <c r="C91" i="32"/>
  <c r="C96" i="32" s="1"/>
  <c r="AR40" i="32" l="1"/>
  <c r="AY40" i="32"/>
  <c r="W89" i="32"/>
  <c r="W91" i="32" s="1"/>
  <c r="W96" i="32" s="1"/>
  <c r="F57" i="32"/>
  <c r="BC39" i="32"/>
  <c r="BC40" i="32" s="1"/>
  <c r="BC83" i="32"/>
  <c r="BC116" i="32" s="1"/>
  <c r="BC38" i="32"/>
  <c r="AD89" i="32"/>
  <c r="AD91" i="32" s="1"/>
  <c r="AD96" i="32" s="1"/>
  <c r="BI112" i="32"/>
  <c r="Y89" i="32"/>
  <c r="Y91" i="32" s="1"/>
  <c r="Y96" i="32" s="1"/>
  <c r="BE39" i="32"/>
  <c r="BE43" i="32" s="1"/>
  <c r="BE45" i="32" s="1"/>
  <c r="BE44" i="32" s="1"/>
  <c r="BE93" i="32" s="1"/>
  <c r="K89" i="32"/>
  <c r="K91" i="32" s="1"/>
  <c r="K96" i="32" s="1"/>
  <c r="AT89" i="32"/>
  <c r="AT91" i="32" s="1"/>
  <c r="AT96" i="32" s="1"/>
  <c r="M89" i="32"/>
  <c r="M91" i="32" s="1"/>
  <c r="M96" i="32" s="1"/>
  <c r="BE38" i="32"/>
  <c r="O89" i="32"/>
  <c r="O91" i="32" s="1"/>
  <c r="O96" i="32" s="1"/>
  <c r="AL89" i="32"/>
  <c r="AL91" i="32" s="1"/>
  <c r="AL96" i="32" s="1"/>
  <c r="AE116" i="32"/>
  <c r="BI38" i="32"/>
  <c r="V116" i="32"/>
  <c r="BL10" i="32"/>
  <c r="BL38" i="32" s="1"/>
  <c r="AT116" i="32"/>
  <c r="W116" i="32"/>
  <c r="F89" i="32"/>
  <c r="F91" i="32" s="1"/>
  <c r="F96" i="32" s="1"/>
  <c r="AU56" i="32"/>
  <c r="AU43" i="32"/>
  <c r="AU45" i="32" s="1"/>
  <c r="AU44" i="32" s="1"/>
  <c r="AU93" i="32" s="1"/>
  <c r="BQ10" i="32"/>
  <c r="BQ38" i="32" s="1"/>
  <c r="K57" i="32"/>
  <c r="AU112" i="32"/>
  <c r="BC57" i="32"/>
  <c r="BD81" i="32"/>
  <c r="BD82" i="32" s="1"/>
  <c r="BD83" i="32" s="1"/>
  <c r="T89" i="32"/>
  <c r="T91" i="32" s="1"/>
  <c r="T96" i="32" s="1"/>
  <c r="D89" i="32"/>
  <c r="D91" i="32" s="1"/>
  <c r="D96" i="32" s="1"/>
  <c r="S89" i="32"/>
  <c r="S91" i="32" s="1"/>
  <c r="S96" i="32" s="1"/>
  <c r="BI89" i="32"/>
  <c r="BI91" i="32" s="1"/>
  <c r="BI96" i="32" s="1"/>
  <c r="BM10" i="32"/>
  <c r="BM39" i="32" s="1"/>
  <c r="BM40" i="32" s="1"/>
  <c r="O57" i="32"/>
  <c r="BE40" i="32"/>
  <c r="AM116" i="32"/>
  <c r="AR89" i="32"/>
  <c r="AR91" i="32" s="1"/>
  <c r="AR96" i="32" s="1"/>
  <c r="AM89" i="32"/>
  <c r="AM91" i="32" s="1"/>
  <c r="AM96" i="32" s="1"/>
  <c r="U89" i="32"/>
  <c r="U91" i="32" s="1"/>
  <c r="U96" i="32" s="1"/>
  <c r="AE89" i="32"/>
  <c r="AE91" i="32" s="1"/>
  <c r="AE96" i="32" s="1"/>
  <c r="BD40" i="32"/>
  <c r="BC43" i="32"/>
  <c r="BC45" i="32" s="1"/>
  <c r="BC44" i="32" s="1"/>
  <c r="BC93" i="32" s="1"/>
  <c r="V89" i="32"/>
  <c r="V91" i="32" s="1"/>
  <c r="V96" i="32" s="1"/>
  <c r="H89" i="32"/>
  <c r="H91" i="32" s="1"/>
  <c r="H96" i="32" s="1"/>
  <c r="AI89" i="32"/>
  <c r="AI91" i="32" s="1"/>
  <c r="AI96" i="32" s="1"/>
  <c r="BD38" i="32"/>
  <c r="S57" i="32"/>
  <c r="AX112" i="32"/>
  <c r="L89" i="32"/>
  <c r="L91" i="32" s="1"/>
  <c r="L96" i="32" s="1"/>
  <c r="BC89" i="32"/>
  <c r="BC91" i="32" s="1"/>
  <c r="BC96" i="32" s="1"/>
  <c r="BK10" i="32"/>
  <c r="AL57" i="32"/>
  <c r="AA89" i="32"/>
  <c r="AA91" i="32" s="1"/>
  <c r="AA96" i="32" s="1"/>
  <c r="AA116" i="32"/>
  <c r="BH10" i="32"/>
  <c r="AZ38" i="32"/>
  <c r="AZ39" i="32"/>
  <c r="AD57" i="32"/>
  <c r="AZ56" i="32"/>
  <c r="AZ83" i="32"/>
  <c r="AZ112" i="32"/>
  <c r="AX56" i="32"/>
  <c r="BE83" i="32"/>
  <c r="BE112" i="32"/>
  <c r="BI57" i="32"/>
  <c r="BI116" i="32"/>
  <c r="U57" i="32"/>
  <c r="U116" i="32"/>
  <c r="AN116" i="32"/>
  <c r="AN57" i="32"/>
  <c r="L57" i="32"/>
  <c r="L116" i="32"/>
  <c r="BA57" i="32"/>
  <c r="BA116" i="32"/>
  <c r="G116" i="32"/>
  <c r="G57" i="32"/>
  <c r="AK116" i="32"/>
  <c r="AK57" i="32"/>
  <c r="M57" i="32"/>
  <c r="AC57" i="32"/>
  <c r="AC116" i="32"/>
  <c r="AJ116" i="32"/>
  <c r="AJ57" i="32"/>
  <c r="D57" i="32"/>
  <c r="D116" i="32"/>
  <c r="AQ82" i="32"/>
  <c r="H116" i="32"/>
  <c r="H57" i="32"/>
  <c r="T57" i="32"/>
  <c r="BJ10" i="32"/>
  <c r="BB81" i="32"/>
  <c r="BB82" i="32" s="1"/>
  <c r="BB39" i="32"/>
  <c r="BB38" i="32"/>
  <c r="AB57" i="32"/>
  <c r="AB116" i="32"/>
  <c r="AF57" i="32"/>
  <c r="AF116" i="32"/>
  <c r="AR57" i="32"/>
  <c r="AR116" i="32"/>
  <c r="AV82" i="32"/>
  <c r="AY83" i="32"/>
  <c r="AY89" i="32" s="1"/>
  <c r="AY91" i="32" s="1"/>
  <c r="AY96" i="32" s="1"/>
  <c r="AY56" i="32"/>
  <c r="AY112" i="32"/>
  <c r="AI57" i="32"/>
  <c r="E57" i="32"/>
  <c r="E116" i="32"/>
  <c r="AS57" i="32"/>
  <c r="AS116" i="32"/>
  <c r="AW83" i="32"/>
  <c r="AW112" i="32"/>
  <c r="AU116" i="32"/>
  <c r="AU57" i="32"/>
  <c r="X116" i="32"/>
  <c r="X57" i="32"/>
  <c r="AX89" i="32"/>
  <c r="AX91" i="32" s="1"/>
  <c r="AX96" i="32" s="1"/>
  <c r="R57" i="32"/>
  <c r="AX116" i="32"/>
  <c r="AX57" i="32"/>
  <c r="BQ81" i="32"/>
  <c r="BY10" i="32"/>
  <c r="BL39" i="32"/>
  <c r="BG38" i="32"/>
  <c r="BO10" i="32"/>
  <c r="BG81" i="32"/>
  <c r="BG39" i="32"/>
  <c r="BM38" i="32"/>
  <c r="AS43" i="32"/>
  <c r="AS45" i="32" s="1"/>
  <c r="AS44" i="32" s="1"/>
  <c r="AS93" i="32" s="1"/>
  <c r="BA43" i="32"/>
  <c r="BA45" i="32" s="1"/>
  <c r="BA44" i="32" s="1"/>
  <c r="BA93" i="32" s="1"/>
  <c r="BF39" i="32"/>
  <c r="BF38" i="32"/>
  <c r="BN10" i="32"/>
  <c r="BF81" i="32"/>
  <c r="BI43" i="32"/>
  <c r="BI45" i="32" s="1"/>
  <c r="BI44" i="32" s="1"/>
  <c r="BI93" i="32" s="1"/>
  <c r="BI95" i="32" s="1"/>
  <c r="BE95" i="32"/>
  <c r="BE94" i="32"/>
  <c r="AW94" i="32"/>
  <c r="AW95" i="32"/>
  <c r="BD95" i="32"/>
  <c r="BD94" i="32"/>
  <c r="AQ95" i="32"/>
  <c r="AQ94" i="32"/>
  <c r="AX94" i="32"/>
  <c r="AX95" i="32"/>
  <c r="AR95" i="32"/>
  <c r="AR94" i="32"/>
  <c r="AT95" i="32"/>
  <c r="AT94" i="32"/>
  <c r="AV94" i="32"/>
  <c r="AV95" i="32"/>
  <c r="AY95" i="32"/>
  <c r="AY94" i="32"/>
  <c r="I44" i="32"/>
  <c r="I93" i="32" s="1"/>
  <c r="I94" i="32" s="1"/>
  <c r="C95" i="32"/>
  <c r="C94" i="32"/>
  <c r="AC95" i="32"/>
  <c r="AC94" i="32"/>
  <c r="AE94" i="32"/>
  <c r="AE95" i="32"/>
  <c r="Z95" i="32"/>
  <c r="Z94" i="32"/>
  <c r="AK95" i="32"/>
  <c r="AK94" i="32"/>
  <c r="AA45" i="32"/>
  <c r="AA44" i="32" s="1"/>
  <c r="AA93" i="32" s="1"/>
  <c r="AH94" i="32"/>
  <c r="AH95" i="32"/>
  <c r="AN45" i="32"/>
  <c r="AN44" i="32" s="1"/>
  <c r="AN93" i="32" s="1"/>
  <c r="AL45" i="32"/>
  <c r="AL44" i="32" s="1"/>
  <c r="AL93" i="32" s="1"/>
  <c r="AG45" i="32"/>
  <c r="AG44" i="32" s="1"/>
  <c r="AG93" i="32" s="1"/>
  <c r="AM94" i="32"/>
  <c r="AM95" i="32"/>
  <c r="AB95" i="32"/>
  <c r="AB94" i="32"/>
  <c r="AF45" i="32"/>
  <c r="AF44" i="32" s="1"/>
  <c r="AF93" i="32" s="1"/>
  <c r="AD45" i="32"/>
  <c r="AD44" i="32" s="1"/>
  <c r="AD93" i="32" s="1"/>
  <c r="AO94" i="32"/>
  <c r="AO95" i="32"/>
  <c r="Y45" i="32"/>
  <c r="Y44" i="32" s="1"/>
  <c r="Y93" i="32" s="1"/>
  <c r="W95" i="32"/>
  <c r="W94" i="32"/>
  <c r="X45" i="32"/>
  <c r="X44" i="32" s="1"/>
  <c r="X93" i="32" s="1"/>
  <c r="AJ95" i="32"/>
  <c r="AJ94" i="32"/>
  <c r="AP94" i="32"/>
  <c r="AP95" i="32"/>
  <c r="AI45" i="32"/>
  <c r="AI44" i="32" s="1"/>
  <c r="AI93" i="32" s="1"/>
  <c r="V94" i="32"/>
  <c r="V95" i="32"/>
  <c r="U94" i="32"/>
  <c r="U95" i="32"/>
  <c r="T95" i="32"/>
  <c r="T94" i="32"/>
  <c r="S95" i="32"/>
  <c r="S94" i="32"/>
  <c r="R95" i="32"/>
  <c r="R94" i="32"/>
  <c r="Q95" i="32"/>
  <c r="Q94" i="32"/>
  <c r="P95" i="32"/>
  <c r="P94" i="32"/>
  <c r="O95" i="32"/>
  <c r="O94" i="32"/>
  <c r="N94" i="32"/>
  <c r="N95" i="32"/>
  <c r="M95" i="32"/>
  <c r="M94" i="32"/>
  <c r="L95" i="32"/>
  <c r="L94" i="32"/>
  <c r="K94" i="32"/>
  <c r="K95" i="32"/>
  <c r="J95" i="32"/>
  <c r="J94" i="32"/>
  <c r="H95" i="32"/>
  <c r="H94" i="32"/>
  <c r="G94" i="32"/>
  <c r="G95" i="32"/>
  <c r="F95" i="32"/>
  <c r="F94" i="32"/>
  <c r="E94" i="32"/>
  <c r="E95" i="32"/>
  <c r="D95" i="32"/>
  <c r="D94" i="32"/>
  <c r="BU10" i="32" l="1"/>
  <c r="BM81" i="32"/>
  <c r="BT10" i="32"/>
  <c r="BT39" i="32" s="1"/>
  <c r="BL81" i="32"/>
  <c r="BD112" i="32"/>
  <c r="BD56" i="32"/>
  <c r="BQ39" i="32"/>
  <c r="BK81" i="32"/>
  <c r="BK82" i="32" s="1"/>
  <c r="BK83" i="32" s="1"/>
  <c r="BK38" i="32"/>
  <c r="BK39" i="32"/>
  <c r="BK43" i="32" s="1"/>
  <c r="BK45" i="32" s="1"/>
  <c r="BK44" i="32" s="1"/>
  <c r="BK93" i="32" s="1"/>
  <c r="BS10" i="32"/>
  <c r="BS81" i="32" s="1"/>
  <c r="BS82" i="32" s="1"/>
  <c r="BM43" i="32"/>
  <c r="BM45" i="32" s="1"/>
  <c r="AZ43" i="32"/>
  <c r="AZ45" i="32" s="1"/>
  <c r="AZ44" i="32" s="1"/>
  <c r="AZ93" i="32" s="1"/>
  <c r="AZ40" i="32"/>
  <c r="BP10" i="32"/>
  <c r="BH38" i="32"/>
  <c r="BH39" i="32"/>
  <c r="BH81" i="32"/>
  <c r="BH82" i="32" s="1"/>
  <c r="BD57" i="32"/>
  <c r="BD116" i="32"/>
  <c r="BF82" i="32"/>
  <c r="BQ82" i="32"/>
  <c r="BB43" i="32"/>
  <c r="BB45" i="32" s="1"/>
  <c r="BB44" i="32" s="1"/>
  <c r="BB93" i="32" s="1"/>
  <c r="BB40" i="32"/>
  <c r="AQ83" i="32"/>
  <c r="AQ56" i="32"/>
  <c r="AQ112" i="32"/>
  <c r="BM82" i="32"/>
  <c r="BJ38" i="32"/>
  <c r="BR10" i="32"/>
  <c r="BJ39" i="32"/>
  <c r="BJ81" i="32"/>
  <c r="BJ82" i="32" s="1"/>
  <c r="BG82" i="32"/>
  <c r="AZ57" i="32"/>
  <c r="AZ116" i="32"/>
  <c r="AY57" i="32"/>
  <c r="AY116" i="32"/>
  <c r="AZ89" i="32"/>
  <c r="AZ91" i="32" s="1"/>
  <c r="AZ96" i="32" s="1"/>
  <c r="BL82" i="32"/>
  <c r="BD89" i="32"/>
  <c r="BD91" i="32" s="1"/>
  <c r="BD96" i="32" s="1"/>
  <c r="BB56" i="32"/>
  <c r="BB112" i="32"/>
  <c r="BB83" i="32"/>
  <c r="AV112" i="32"/>
  <c r="AV83" i="32"/>
  <c r="AV56" i="32"/>
  <c r="AW116" i="32"/>
  <c r="AW57" i="32"/>
  <c r="AW89" i="32"/>
  <c r="AW91" i="32" s="1"/>
  <c r="AW96" i="32" s="1"/>
  <c r="BE116" i="32"/>
  <c r="BE57" i="32"/>
  <c r="BE89" i="32"/>
  <c r="BE91" i="32" s="1"/>
  <c r="BE96" i="32" s="1"/>
  <c r="BI94" i="32"/>
  <c r="BG43" i="32"/>
  <c r="BG45" i="32" s="1"/>
  <c r="BG44" i="32" s="1"/>
  <c r="BG93" i="32" s="1"/>
  <c r="BG40" i="32"/>
  <c r="CB10" i="32"/>
  <c r="BT38" i="32"/>
  <c r="BT81" i="32"/>
  <c r="BL43" i="32"/>
  <c r="BL45" i="32" s="1"/>
  <c r="BL44" i="32" s="1"/>
  <c r="BL93" i="32" s="1"/>
  <c r="BL40" i="32"/>
  <c r="BO81" i="32"/>
  <c r="BO38" i="32"/>
  <c r="BO39" i="32"/>
  <c r="BW10" i="32"/>
  <c r="BY38" i="32"/>
  <c r="BY39" i="32"/>
  <c r="BY81" i="32"/>
  <c r="BU39" i="32"/>
  <c r="BU40" i="32" s="1"/>
  <c r="BU38" i="32"/>
  <c r="CC10" i="32"/>
  <c r="BU81" i="32"/>
  <c r="AS95" i="32"/>
  <c r="AS94" i="32"/>
  <c r="BN39" i="32"/>
  <c r="BN38" i="32"/>
  <c r="BN81" i="32"/>
  <c r="BV10" i="32"/>
  <c r="BF43" i="32"/>
  <c r="BF40" i="32"/>
  <c r="BA95" i="32"/>
  <c r="BA94" i="32"/>
  <c r="BC95" i="32"/>
  <c r="BC94" i="32"/>
  <c r="AU95" i="32"/>
  <c r="AU94" i="32"/>
  <c r="I95" i="32"/>
  <c r="AI95" i="32"/>
  <c r="AI94" i="32"/>
  <c r="X95" i="32"/>
  <c r="X94" i="32"/>
  <c r="AF94" i="32"/>
  <c r="AF95" i="32"/>
  <c r="AG94" i="32"/>
  <c r="AG95" i="32"/>
  <c r="AD95" i="32"/>
  <c r="AD94" i="32"/>
  <c r="AN94" i="32"/>
  <c r="AN95" i="32"/>
  <c r="AA94" i="32"/>
  <c r="AA95" i="32"/>
  <c r="Y95" i="32"/>
  <c r="Y94" i="32"/>
  <c r="AL95" i="32"/>
  <c r="AL94" i="32"/>
  <c r="BK56" i="32" l="1"/>
  <c r="BM44" i="32"/>
  <c r="BM93" i="32" s="1"/>
  <c r="BK40" i="32"/>
  <c r="BU43" i="32"/>
  <c r="BU45" i="32" s="1"/>
  <c r="BU44" i="32" s="1"/>
  <c r="BU93" i="32" s="1"/>
  <c r="BU94" i="32" s="1"/>
  <c r="BK112" i="32"/>
  <c r="BK95" i="32"/>
  <c r="BK94" i="32"/>
  <c r="BS38" i="32"/>
  <c r="BQ43" i="32"/>
  <c r="BQ45" i="32" s="1"/>
  <c r="BQ44" i="32" s="1"/>
  <c r="BQ93" i="32" s="1"/>
  <c r="BQ95" i="32" s="1"/>
  <c r="BQ40" i="32"/>
  <c r="CD10" i="32"/>
  <c r="CA10" i="32"/>
  <c r="BS39" i="32"/>
  <c r="BS40" i="32" s="1"/>
  <c r="BH56" i="32"/>
  <c r="BH112" i="32"/>
  <c r="BH83" i="32"/>
  <c r="AZ95" i="32"/>
  <c r="AZ94" i="32"/>
  <c r="BH43" i="32"/>
  <c r="BH45" i="32" s="1"/>
  <c r="BH44" i="32" s="1"/>
  <c r="BH93" i="32" s="1"/>
  <c r="BH40" i="32"/>
  <c r="BP38" i="32"/>
  <c r="BX10" i="32"/>
  <c r="BP39" i="32"/>
  <c r="BP81" i="32"/>
  <c r="BP82" i="32" s="1"/>
  <c r="BP56" i="32" s="1"/>
  <c r="BQ112" i="32"/>
  <c r="BQ56" i="32"/>
  <c r="BQ83" i="32"/>
  <c r="BB94" i="32"/>
  <c r="BB95" i="32"/>
  <c r="BS83" i="32"/>
  <c r="BS56" i="32"/>
  <c r="BS112" i="32"/>
  <c r="BO82" i="32"/>
  <c r="BB57" i="32"/>
  <c r="BB116" i="32"/>
  <c r="BB89" i="32"/>
  <c r="BB91" i="32" s="1"/>
  <c r="BB96" i="32" s="1"/>
  <c r="BU82" i="32"/>
  <c r="BG83" i="32"/>
  <c r="BG112" i="32"/>
  <c r="BG56" i="32"/>
  <c r="BF83" i="32"/>
  <c r="BF112" i="32"/>
  <c r="BF56" i="32"/>
  <c r="BN82" i="32"/>
  <c r="BM83" i="32"/>
  <c r="BM112" i="32"/>
  <c r="BM56" i="32"/>
  <c r="BL56" i="32"/>
  <c r="BL112" i="32"/>
  <c r="BL83" i="32"/>
  <c r="AV116" i="32"/>
  <c r="AV57" i="32"/>
  <c r="AV89" i="32"/>
  <c r="AV91" i="32" s="1"/>
  <c r="AV96" i="32" s="1"/>
  <c r="BJ83" i="32"/>
  <c r="BJ56" i="32"/>
  <c r="BJ112" i="32"/>
  <c r="BJ43" i="32"/>
  <c r="BJ45" i="32" s="1"/>
  <c r="BJ44" i="32" s="1"/>
  <c r="BJ93" i="32" s="1"/>
  <c r="BJ40" i="32"/>
  <c r="AQ57" i="32"/>
  <c r="AQ116" i="32"/>
  <c r="AQ89" i="32"/>
  <c r="AQ91" i="32" s="1"/>
  <c r="AQ96" i="32" s="1"/>
  <c r="BK116" i="32"/>
  <c r="BK57" i="32"/>
  <c r="BK89" i="32"/>
  <c r="BK91" i="32" s="1"/>
  <c r="BK96" i="32" s="1"/>
  <c r="BY82" i="32"/>
  <c r="BT82" i="32"/>
  <c r="BR38" i="32"/>
  <c r="BR81" i="32"/>
  <c r="BR39" i="32"/>
  <c r="BZ10" i="32"/>
  <c r="BW81" i="32"/>
  <c r="BW38" i="32"/>
  <c r="BW39" i="32"/>
  <c r="BW40" i="32" s="1"/>
  <c r="BY43" i="32"/>
  <c r="BY45" i="32" s="1"/>
  <c r="BY44" i="32" s="1"/>
  <c r="BY93" i="32" s="1"/>
  <c r="BY40" i="32"/>
  <c r="BO43" i="32"/>
  <c r="BO45" i="32" s="1"/>
  <c r="BO44" i="32" s="1"/>
  <c r="BO93" i="32" s="1"/>
  <c r="BO40" i="32"/>
  <c r="BL94" i="32"/>
  <c r="BL95" i="32"/>
  <c r="CB38" i="32"/>
  <c r="CB39" i="32"/>
  <c r="CB81" i="32"/>
  <c r="CD38" i="32"/>
  <c r="CC81" i="32"/>
  <c r="CC38" i="32"/>
  <c r="CC39" i="32"/>
  <c r="BM94" i="32"/>
  <c r="BM95" i="32"/>
  <c r="BT43" i="32"/>
  <c r="BT45" i="32" s="1"/>
  <c r="BT44" i="32" s="1"/>
  <c r="BT93" i="32" s="1"/>
  <c r="BT40" i="32"/>
  <c r="BG95" i="32"/>
  <c r="BG94" i="32"/>
  <c r="BN43" i="32"/>
  <c r="BN45" i="32" s="1"/>
  <c r="BN44" i="32" s="1"/>
  <c r="BN93" i="32" s="1"/>
  <c r="BN40" i="32"/>
  <c r="BF45" i="32"/>
  <c r="BF44" i="32" s="1"/>
  <c r="BF93" i="32" s="1"/>
  <c r="BV39" i="32"/>
  <c r="BV38" i="32"/>
  <c r="BV81" i="32"/>
  <c r="BU95" i="32" l="1"/>
  <c r="BQ94" i="32"/>
  <c r="CD39" i="32"/>
  <c r="CD40" i="32" s="1"/>
  <c r="CD81" i="32"/>
  <c r="CD82" i="32" s="1"/>
  <c r="BS43" i="32"/>
  <c r="BS45" i="32" s="1"/>
  <c r="BS44" i="32" s="1"/>
  <c r="BS93" i="32" s="1"/>
  <c r="BS95" i="32" s="1"/>
  <c r="CA81" i="32"/>
  <c r="CA82" i="32" s="1"/>
  <c r="CA39" i="32"/>
  <c r="CA40" i="32" s="1"/>
  <c r="CA38" i="32"/>
  <c r="BP83" i="32"/>
  <c r="BP57" i="32" s="1"/>
  <c r="BP112" i="32"/>
  <c r="BH94" i="32"/>
  <c r="BH95" i="32"/>
  <c r="BP40" i="32"/>
  <c r="BP43" i="32"/>
  <c r="BP45" i="32" s="1"/>
  <c r="BP44" i="32" s="1"/>
  <c r="BP93" i="32" s="1"/>
  <c r="BX81" i="32"/>
  <c r="BX82" i="32" s="1"/>
  <c r="BX83" i="32" s="1"/>
  <c r="BX38" i="32"/>
  <c r="BX39" i="32"/>
  <c r="BH57" i="32"/>
  <c r="BH116" i="32"/>
  <c r="BH89" i="32"/>
  <c r="BH91" i="32" s="1"/>
  <c r="BH96" i="32" s="1"/>
  <c r="CB82" i="32"/>
  <c r="BT83" i="32"/>
  <c r="BT56" i="32"/>
  <c r="BT112" i="32"/>
  <c r="BF57" i="32"/>
  <c r="BF116" i="32"/>
  <c r="BF89" i="32"/>
  <c r="BF91" i="32" s="1"/>
  <c r="BF96" i="32" s="1"/>
  <c r="BW82" i="32"/>
  <c r="BY56" i="32"/>
  <c r="BY83" i="32"/>
  <c r="BY112" i="32"/>
  <c r="BS116" i="32"/>
  <c r="BS57" i="32"/>
  <c r="BS89" i="32"/>
  <c r="BS91" i="32" s="1"/>
  <c r="BS96" i="32" s="1"/>
  <c r="BV82" i="32"/>
  <c r="BR43" i="32"/>
  <c r="BR45" i="32" s="1"/>
  <c r="BR44" i="32" s="1"/>
  <c r="BR93" i="32" s="1"/>
  <c r="BR40" i="32"/>
  <c r="BJ95" i="32"/>
  <c r="BJ94" i="32"/>
  <c r="BR82" i="32"/>
  <c r="BM116" i="32"/>
  <c r="BM57" i="32"/>
  <c r="BM89" i="32"/>
  <c r="BM91" i="32" s="1"/>
  <c r="BM96" i="32" s="1"/>
  <c r="BG57" i="32"/>
  <c r="BG116" i="32"/>
  <c r="BG89" i="32"/>
  <c r="BG91" i="32" s="1"/>
  <c r="BG96" i="32" s="1"/>
  <c r="BS94" i="32"/>
  <c r="BN83" i="32"/>
  <c r="BN112" i="32"/>
  <c r="BN56" i="32"/>
  <c r="BQ116" i="32"/>
  <c r="BQ57" i="32"/>
  <c r="BQ89" i="32"/>
  <c r="BQ91" i="32" s="1"/>
  <c r="BQ96" i="32" s="1"/>
  <c r="CC82" i="32"/>
  <c r="BJ116" i="32"/>
  <c r="BJ57" i="32"/>
  <c r="BJ89" i="32"/>
  <c r="BJ91" i="32" s="1"/>
  <c r="BJ96" i="32" s="1"/>
  <c r="BO83" i="32"/>
  <c r="BO112" i="32"/>
  <c r="BO56" i="32"/>
  <c r="BZ81" i="32"/>
  <c r="BZ38" i="32"/>
  <c r="BZ39" i="32"/>
  <c r="BZ40" i="32" s="1"/>
  <c r="BL116" i="32"/>
  <c r="BL57" i="32"/>
  <c r="BL89" i="32"/>
  <c r="BL91" i="32" s="1"/>
  <c r="BL96" i="32" s="1"/>
  <c r="BU83" i="32"/>
  <c r="BU112" i="32"/>
  <c r="BU56" i="32"/>
  <c r="BY94" i="32"/>
  <c r="BY95" i="32"/>
  <c r="BW43" i="32"/>
  <c r="BW45" i="32" s="1"/>
  <c r="BW44" i="32" s="1"/>
  <c r="BW93" i="32" s="1"/>
  <c r="CB43" i="32"/>
  <c r="CB45" i="32" s="1"/>
  <c r="CB44" i="32" s="1"/>
  <c r="CB93" i="32" s="1"/>
  <c r="CB40" i="32"/>
  <c r="CC43" i="32"/>
  <c r="CC45" i="32" s="1"/>
  <c r="CC44" i="32" s="1"/>
  <c r="CC93" i="32" s="1"/>
  <c r="CC40" i="32"/>
  <c r="BT95" i="32"/>
  <c r="BT94" i="32"/>
  <c r="BO95" i="32"/>
  <c r="BO94" i="32"/>
  <c r="BF95" i="32"/>
  <c r="BF94" i="32"/>
  <c r="BN94" i="32"/>
  <c r="BN95" i="32"/>
  <c r="BV43" i="32"/>
  <c r="BV40" i="32"/>
  <c r="AB30" i="29"/>
  <c r="AJ176" i="29"/>
  <c r="AJ177" i="29" s="1"/>
  <c r="AJ130" i="29"/>
  <c r="AJ118" i="29"/>
  <c r="AJ96" i="29"/>
  <c r="AJ94" i="29"/>
  <c r="AJ80" i="29"/>
  <c r="AJ113" i="29" s="1"/>
  <c r="AJ79" i="29"/>
  <c r="AJ109" i="29" s="1"/>
  <c r="AJ78" i="29"/>
  <c r="AJ64" i="29"/>
  <c r="AJ58" i="29"/>
  <c r="AJ60" i="29" s="1"/>
  <c r="AJ120" i="29" s="1"/>
  <c r="AJ54" i="29"/>
  <c r="AJ53" i="29"/>
  <c r="AJ49" i="29"/>
  <c r="AJ48" i="29"/>
  <c r="AJ83" i="29" s="1"/>
  <c r="AJ47" i="29"/>
  <c r="AJ44" i="29"/>
  <c r="AJ40" i="29"/>
  <c r="AJ42" i="29" s="1"/>
  <c r="AJ37" i="29"/>
  <c r="AJ36" i="29"/>
  <c r="AJ35" i="29"/>
  <c r="AJ31" i="29"/>
  <c r="AJ30" i="29"/>
  <c r="AJ22" i="29" s="1"/>
  <c r="AJ26" i="29"/>
  <c r="AJ24" i="29"/>
  <c r="T166" i="29"/>
  <c r="T163" i="29"/>
  <c r="T64" i="29"/>
  <c r="X64" i="29"/>
  <c r="AB31" i="29"/>
  <c r="AB177" i="29"/>
  <c r="AB176" i="29"/>
  <c r="AB170" i="29"/>
  <c r="AB169" i="29"/>
  <c r="AB130" i="29"/>
  <c r="AB118" i="29"/>
  <c r="AB109" i="29"/>
  <c r="AB96" i="29"/>
  <c r="AB94" i="29"/>
  <c r="AB83" i="29"/>
  <c r="AB86" i="29" s="1"/>
  <c r="AB88" i="29" s="1"/>
  <c r="AB93" i="29" s="1"/>
  <c r="AB80" i="29"/>
  <c r="AB113" i="29" s="1"/>
  <c r="AB79" i="29"/>
  <c r="AB78" i="29"/>
  <c r="AB64" i="29"/>
  <c r="AB58" i="29"/>
  <c r="AB54" i="29"/>
  <c r="AB53" i="29"/>
  <c r="AB49" i="29"/>
  <c r="AB48" i="29"/>
  <c r="AB47" i="29"/>
  <c r="AB44" i="29"/>
  <c r="AB36" i="29"/>
  <c r="AB37" i="29" s="1"/>
  <c r="AB35" i="29"/>
  <c r="AB22" i="29"/>
  <c r="AB26" i="29"/>
  <c r="AB24" i="29"/>
  <c r="AB3" i="29"/>
  <c r="X118" i="29"/>
  <c r="AF176" i="29"/>
  <c r="AF177" i="29" s="1"/>
  <c r="AF130" i="29"/>
  <c r="AF118" i="29"/>
  <c r="AF109" i="29"/>
  <c r="AF96" i="29"/>
  <c r="AF94" i="29"/>
  <c r="AF80" i="29"/>
  <c r="AF113" i="29" s="1"/>
  <c r="AF79" i="29"/>
  <c r="AF78" i="29"/>
  <c r="AF64" i="29"/>
  <c r="AF58" i="29"/>
  <c r="AF60" i="29" s="1"/>
  <c r="AF120" i="29" s="1"/>
  <c r="AF54" i="29"/>
  <c r="AF53" i="29"/>
  <c r="AF49" i="29"/>
  <c r="AF48" i="29"/>
  <c r="AF83" i="29" s="1"/>
  <c r="AF47" i="29"/>
  <c r="AF44" i="29"/>
  <c r="AF36" i="29"/>
  <c r="AF40" i="29" s="1"/>
  <c r="AF35" i="29"/>
  <c r="AF31" i="29"/>
  <c r="AF30" i="29"/>
  <c r="AF26" i="29"/>
  <c r="AF24" i="29"/>
  <c r="X31" i="29"/>
  <c r="X58" i="29"/>
  <c r="X169" i="29"/>
  <c r="C21" i="31"/>
  <c r="G21" i="31"/>
  <c r="K21" i="31"/>
  <c r="O21" i="31"/>
  <c r="S21" i="31"/>
  <c r="W21" i="31"/>
  <c r="AA21" i="31"/>
  <c r="AE21" i="31"/>
  <c r="AI21" i="31"/>
  <c r="AM21" i="31"/>
  <c r="AQ21" i="31"/>
  <c r="AU21" i="31"/>
  <c r="AY21" i="31"/>
  <c r="BC21" i="31"/>
  <c r="BG21" i="31"/>
  <c r="BK21" i="31"/>
  <c r="BO21" i="31"/>
  <c r="BS21" i="31"/>
  <c r="BW21" i="31"/>
  <c r="CA21" i="31"/>
  <c r="CE21" i="31"/>
  <c r="CI21" i="31"/>
  <c r="CM21" i="31"/>
  <c r="CQ21" i="31"/>
  <c r="CU21" i="31"/>
  <c r="CY21" i="31"/>
  <c r="DC21" i="31"/>
  <c r="DG21" i="31"/>
  <c r="DK21" i="31"/>
  <c r="DO21" i="31"/>
  <c r="DS21" i="31"/>
  <c r="DW21" i="31"/>
  <c r="EA21" i="31"/>
  <c r="EE21" i="31"/>
  <c r="EI21" i="31"/>
  <c r="EM21" i="31"/>
  <c r="EQ21" i="31"/>
  <c r="EU21" i="31"/>
  <c r="EY21" i="31"/>
  <c r="FC21" i="31"/>
  <c r="FG21" i="31"/>
  <c r="FK21" i="31"/>
  <c r="FO21" i="31"/>
  <c r="FS21" i="31"/>
  <c r="FW21" i="31"/>
  <c r="GA21" i="31"/>
  <c r="GE21" i="31"/>
  <c r="GI21" i="31"/>
  <c r="GM21" i="31"/>
  <c r="GQ21" i="31"/>
  <c r="GU21" i="31"/>
  <c r="GY21" i="31"/>
  <c r="HC21" i="31"/>
  <c r="HG21" i="31"/>
  <c r="HK21" i="31"/>
  <c r="HO21" i="31"/>
  <c r="HO176" i="31"/>
  <c r="HO177" i="31" s="1"/>
  <c r="HO130" i="31"/>
  <c r="HO118" i="31"/>
  <c r="HO96" i="31"/>
  <c r="HO94" i="31"/>
  <c r="HO80" i="31"/>
  <c r="HO54" i="31" s="1"/>
  <c r="HO79" i="31"/>
  <c r="HO53" i="31" s="1"/>
  <c r="HO78" i="31"/>
  <c r="HO64" i="31"/>
  <c r="HO58" i="31"/>
  <c r="HO60" i="31" s="1"/>
  <c r="HO120" i="31" s="1"/>
  <c r="HO49" i="31"/>
  <c r="HO48" i="31"/>
  <c r="HO83" i="31" s="1"/>
  <c r="HO47" i="31"/>
  <c r="HO44" i="31"/>
  <c r="HO36" i="31"/>
  <c r="HO40" i="31" s="1"/>
  <c r="HO42" i="31" s="1"/>
  <c r="HO35" i="31"/>
  <c r="HO31" i="31"/>
  <c r="HO30" i="31"/>
  <c r="HO26" i="31"/>
  <c r="HO24" i="31"/>
  <c r="GI176" i="31"/>
  <c r="GI177" i="31" s="1"/>
  <c r="GI130" i="31"/>
  <c r="GI118" i="31"/>
  <c r="GI113" i="31"/>
  <c r="GI96" i="31"/>
  <c r="GI94" i="31"/>
  <c r="GI80" i="31"/>
  <c r="GI79" i="31"/>
  <c r="GI53" i="31" s="1"/>
  <c r="GI78" i="31"/>
  <c r="GI64" i="31"/>
  <c r="GI58" i="31"/>
  <c r="GI60" i="31" s="1"/>
  <c r="GI120" i="31" s="1"/>
  <c r="GI54" i="31"/>
  <c r="GI49" i="31"/>
  <c r="GI48" i="31"/>
  <c r="GI83" i="31" s="1"/>
  <c r="GI47" i="31"/>
  <c r="GI44" i="31"/>
  <c r="GI36" i="31"/>
  <c r="GI40" i="31" s="1"/>
  <c r="GI35" i="31"/>
  <c r="GI31" i="31"/>
  <c r="GI30" i="31"/>
  <c r="GI26" i="31"/>
  <c r="GI24" i="31"/>
  <c r="EY26" i="31"/>
  <c r="FS30" i="31"/>
  <c r="FS22" i="31" s="1"/>
  <c r="FG30" i="31"/>
  <c r="FG22" i="31" s="1"/>
  <c r="EM30" i="31"/>
  <c r="EM22" i="31" s="1"/>
  <c r="EA30" i="31"/>
  <c r="EA22" i="31" s="1"/>
  <c r="AI30" i="31"/>
  <c r="AI22" i="31" s="1"/>
  <c r="O30" i="31"/>
  <c r="C30" i="31"/>
  <c r="C22" i="31" s="1"/>
  <c r="FS24" i="31"/>
  <c r="FG24" i="31"/>
  <c r="EM24" i="31"/>
  <c r="EA24" i="31"/>
  <c r="AI24" i="31"/>
  <c r="C24" i="31"/>
  <c r="HK176" i="31"/>
  <c r="HK177" i="31" s="1"/>
  <c r="HG176" i="31"/>
  <c r="HG177" i="31" s="1"/>
  <c r="HC176" i="31"/>
  <c r="HC177" i="31" s="1"/>
  <c r="GY176" i="31"/>
  <c r="GY177" i="31" s="1"/>
  <c r="GU176" i="31"/>
  <c r="GU177" i="31" s="1"/>
  <c r="GQ176" i="31"/>
  <c r="GQ177" i="31" s="1"/>
  <c r="GM176" i="31"/>
  <c r="GM177" i="31" s="1"/>
  <c r="HK130" i="31"/>
  <c r="HG130" i="31"/>
  <c r="HC130" i="31"/>
  <c r="GY130" i="31"/>
  <c r="GU130" i="31"/>
  <c r="GQ130" i="31"/>
  <c r="GM130" i="31"/>
  <c r="HK118" i="31"/>
  <c r="HG118" i="31"/>
  <c r="HC118" i="31"/>
  <c r="GY118" i="31"/>
  <c r="GU118" i="31"/>
  <c r="GQ118" i="31"/>
  <c r="GM118" i="31"/>
  <c r="HK96" i="31"/>
  <c r="HG96" i="31"/>
  <c r="HC96" i="31"/>
  <c r="GY96" i="31"/>
  <c r="GU96" i="31"/>
  <c r="GQ96" i="31"/>
  <c r="GM96" i="31"/>
  <c r="HK94" i="31"/>
  <c r="HG94" i="31"/>
  <c r="HC94" i="31"/>
  <c r="GY94" i="31"/>
  <c r="GU94" i="31"/>
  <c r="GQ94" i="31"/>
  <c r="GM94" i="31"/>
  <c r="HK80" i="31"/>
  <c r="HK113" i="31" s="1"/>
  <c r="HG80" i="31"/>
  <c r="HG113" i="31" s="1"/>
  <c r="HC80" i="31"/>
  <c r="HC113" i="31" s="1"/>
  <c r="GY80" i="31"/>
  <c r="GY113" i="31" s="1"/>
  <c r="GU80" i="31"/>
  <c r="GU113" i="31" s="1"/>
  <c r="GQ80" i="31"/>
  <c r="GQ113" i="31" s="1"/>
  <c r="GM80" i="31"/>
  <c r="GM113" i="31" s="1"/>
  <c r="HK79" i="31"/>
  <c r="HK109" i="31" s="1"/>
  <c r="HG79" i="31"/>
  <c r="HG109" i="31" s="1"/>
  <c r="HC79" i="31"/>
  <c r="HC109" i="31" s="1"/>
  <c r="GY79" i="31"/>
  <c r="GY109" i="31" s="1"/>
  <c r="GU79" i="31"/>
  <c r="GU109" i="31" s="1"/>
  <c r="GQ79" i="31"/>
  <c r="GQ109" i="31" s="1"/>
  <c r="GM79" i="31"/>
  <c r="GM109" i="31" s="1"/>
  <c r="HK78" i="31"/>
  <c r="HG78" i="31"/>
  <c r="HC78" i="31"/>
  <c r="GY78" i="31"/>
  <c r="GU78" i="31"/>
  <c r="GQ78" i="31"/>
  <c r="GM78" i="31"/>
  <c r="HK64" i="31"/>
  <c r="HG64" i="31"/>
  <c r="HC64" i="31"/>
  <c r="GY64" i="31"/>
  <c r="GU64" i="31"/>
  <c r="GQ64" i="31"/>
  <c r="GM64" i="31"/>
  <c r="HK54" i="31"/>
  <c r="HG54" i="31"/>
  <c r="HC54" i="31"/>
  <c r="GY54" i="31"/>
  <c r="GU54" i="31"/>
  <c r="GQ54" i="31"/>
  <c r="GM54" i="31"/>
  <c r="HK53" i="31"/>
  <c r="HG53" i="31"/>
  <c r="HC53" i="31"/>
  <c r="GY53" i="31"/>
  <c r="GU53" i="31"/>
  <c r="GQ53" i="31"/>
  <c r="GM53" i="31"/>
  <c r="HK49" i="31"/>
  <c r="HG49" i="31"/>
  <c r="HC49" i="31"/>
  <c r="GY49" i="31"/>
  <c r="GU49" i="31"/>
  <c r="GQ49" i="31"/>
  <c r="GM49" i="31"/>
  <c r="HK48" i="31"/>
  <c r="HK83" i="31" s="1"/>
  <c r="HG48" i="31"/>
  <c r="HG83" i="31" s="1"/>
  <c r="HC48" i="31"/>
  <c r="HC83" i="31" s="1"/>
  <c r="GY48" i="31"/>
  <c r="GY83" i="31" s="1"/>
  <c r="GU48" i="31"/>
  <c r="GU83" i="31" s="1"/>
  <c r="GQ48" i="31"/>
  <c r="GQ83" i="31" s="1"/>
  <c r="GM48" i="31"/>
  <c r="GM83" i="31" s="1"/>
  <c r="HK47" i="31"/>
  <c r="HG47" i="31"/>
  <c r="HC47" i="31"/>
  <c r="GY47" i="31"/>
  <c r="GU47" i="31"/>
  <c r="GQ47" i="31"/>
  <c r="GM47" i="31"/>
  <c r="HK44" i="31"/>
  <c r="HG44" i="31"/>
  <c r="HC44" i="31"/>
  <c r="GY44" i="31"/>
  <c r="GU44" i="31"/>
  <c r="GQ44" i="31"/>
  <c r="GM44" i="31"/>
  <c r="HK36" i="31"/>
  <c r="HK40" i="31" s="1"/>
  <c r="HG36" i="31"/>
  <c r="HG40" i="31" s="1"/>
  <c r="HC36" i="31"/>
  <c r="HC40" i="31" s="1"/>
  <c r="GY36" i="31"/>
  <c r="GY40" i="31" s="1"/>
  <c r="GU36" i="31"/>
  <c r="GU40" i="31" s="1"/>
  <c r="GQ36" i="31"/>
  <c r="GQ37" i="31" s="1"/>
  <c r="GM36" i="31"/>
  <c r="GM40" i="31" s="1"/>
  <c r="HK35" i="31"/>
  <c r="HG35" i="31"/>
  <c r="HC35" i="31"/>
  <c r="GY35" i="31"/>
  <c r="GU35" i="31"/>
  <c r="GQ35" i="31"/>
  <c r="GM35" i="31"/>
  <c r="HK31" i="31"/>
  <c r="HG31" i="31"/>
  <c r="HC31" i="31"/>
  <c r="GY31" i="31"/>
  <c r="GU31" i="31"/>
  <c r="GQ31" i="31"/>
  <c r="GM31" i="31"/>
  <c r="HK30" i="31"/>
  <c r="HK22" i="31" s="1"/>
  <c r="HG30" i="31"/>
  <c r="HG22" i="31" s="1"/>
  <c r="HC30" i="31"/>
  <c r="HC22" i="31" s="1"/>
  <c r="GY30" i="31"/>
  <c r="GY22" i="31" s="1"/>
  <c r="GU30" i="31"/>
  <c r="GU22" i="31" s="1"/>
  <c r="GQ30" i="31"/>
  <c r="GQ22" i="31" s="1"/>
  <c r="GM30" i="31"/>
  <c r="GM22" i="31" s="1"/>
  <c r="HK26" i="31"/>
  <c r="HG26" i="31"/>
  <c r="HC26" i="31"/>
  <c r="GY26" i="31"/>
  <c r="GU26" i="31"/>
  <c r="GQ26" i="31"/>
  <c r="GM26" i="31"/>
  <c r="HK24" i="31"/>
  <c r="HG24" i="31"/>
  <c r="HC24" i="31"/>
  <c r="HC171" i="31" s="1"/>
  <c r="GY24" i="31"/>
  <c r="GU24" i="31"/>
  <c r="GQ24" i="31"/>
  <c r="GQ23" i="31" s="1"/>
  <c r="GQ179" i="31" s="1"/>
  <c r="GM24" i="31"/>
  <c r="FG177" i="31"/>
  <c r="GE176" i="31"/>
  <c r="GE177" i="31" s="1"/>
  <c r="GA176" i="31"/>
  <c r="GA177" i="31" s="1"/>
  <c r="FW176" i="31"/>
  <c r="FW177" i="31" s="1"/>
  <c r="FS176" i="31"/>
  <c r="FS177" i="31" s="1"/>
  <c r="FO176" i="31"/>
  <c r="FO177" i="31" s="1"/>
  <c r="FK176" i="31"/>
  <c r="FK177" i="31" s="1"/>
  <c r="FG176" i="31"/>
  <c r="FC176" i="31"/>
  <c r="FC177" i="31" s="1"/>
  <c r="EY176" i="31"/>
  <c r="EY177" i="31" s="1"/>
  <c r="EU176" i="31"/>
  <c r="EU177" i="31" s="1"/>
  <c r="EQ176" i="31"/>
  <c r="EQ177" i="31" s="1"/>
  <c r="EM176" i="31"/>
  <c r="EM177" i="31" s="1"/>
  <c r="EI176" i="31"/>
  <c r="EI177" i="31" s="1"/>
  <c r="EE176" i="31"/>
  <c r="EE177" i="31" s="1"/>
  <c r="EA176" i="31"/>
  <c r="EA177" i="31" s="1"/>
  <c r="GE130" i="31"/>
  <c r="GA130" i="31"/>
  <c r="FW130" i="31"/>
  <c r="FS130" i="31"/>
  <c r="FO130" i="31"/>
  <c r="FK130" i="31"/>
  <c r="FG130" i="31"/>
  <c r="FC130" i="31"/>
  <c r="EY130" i="31"/>
  <c r="EU130" i="31"/>
  <c r="EQ130" i="31"/>
  <c r="EM130" i="31"/>
  <c r="EI130" i="31"/>
  <c r="EE130" i="31"/>
  <c r="EA130" i="31"/>
  <c r="GE118" i="31"/>
  <c r="GA118" i="31"/>
  <c r="FW118" i="31"/>
  <c r="FS118" i="31"/>
  <c r="FO118" i="31"/>
  <c r="FK118" i="31"/>
  <c r="FG118" i="31"/>
  <c r="FC118" i="31"/>
  <c r="EY118" i="31"/>
  <c r="EU118" i="31"/>
  <c r="EQ118" i="31"/>
  <c r="EM118" i="31"/>
  <c r="EI118" i="31"/>
  <c r="EE118" i="31"/>
  <c r="EA118" i="31"/>
  <c r="FG113" i="31"/>
  <c r="EM113" i="31"/>
  <c r="FS109" i="31"/>
  <c r="FG109" i="31"/>
  <c r="EM109" i="31"/>
  <c r="EA109" i="31"/>
  <c r="GE96" i="31"/>
  <c r="GA96" i="31"/>
  <c r="FW96" i="31"/>
  <c r="FS96" i="31"/>
  <c r="FO96" i="31"/>
  <c r="FK96" i="31"/>
  <c r="FG96" i="31"/>
  <c r="FC96" i="31"/>
  <c r="EY96" i="31"/>
  <c r="EU96" i="31"/>
  <c r="EQ96" i="31"/>
  <c r="EM96" i="31"/>
  <c r="EI96" i="31"/>
  <c r="EE96" i="31"/>
  <c r="EA96" i="31"/>
  <c r="GE94" i="31"/>
  <c r="GA94" i="31"/>
  <c r="FW94" i="31"/>
  <c r="FS94" i="31"/>
  <c r="FO94" i="31"/>
  <c r="FK94" i="31"/>
  <c r="FG94" i="31"/>
  <c r="FC94" i="31"/>
  <c r="EY94" i="31"/>
  <c r="EU94" i="31"/>
  <c r="EQ94" i="31"/>
  <c r="EM94" i="31"/>
  <c r="EI94" i="31"/>
  <c r="EE94" i="31"/>
  <c r="EA94" i="31"/>
  <c r="GE80" i="31"/>
  <c r="GE113" i="31" s="1"/>
  <c r="GA80" i="31"/>
  <c r="GA113" i="31" s="1"/>
  <c r="FW80" i="31"/>
  <c r="FW113" i="31" s="1"/>
  <c r="FS80" i="31"/>
  <c r="FS113" i="31" s="1"/>
  <c r="FO80" i="31"/>
  <c r="FO113" i="31" s="1"/>
  <c r="FK80" i="31"/>
  <c r="FK113" i="31" s="1"/>
  <c r="FG80" i="31"/>
  <c r="FC80" i="31"/>
  <c r="FC113" i="31" s="1"/>
  <c r="EY80" i="31"/>
  <c r="EY113" i="31" s="1"/>
  <c r="EU80" i="31"/>
  <c r="EU113" i="31" s="1"/>
  <c r="EQ80" i="31"/>
  <c r="EQ113" i="31" s="1"/>
  <c r="EM80" i="31"/>
  <c r="EI80" i="31"/>
  <c r="EI113" i="31" s="1"/>
  <c r="EE80" i="31"/>
  <c r="EE113" i="31" s="1"/>
  <c r="EA80" i="31"/>
  <c r="EA113" i="31" s="1"/>
  <c r="GE79" i="31"/>
  <c r="GE109" i="31" s="1"/>
  <c r="GA79" i="31"/>
  <c r="GA109" i="31" s="1"/>
  <c r="FW79" i="31"/>
  <c r="FW109" i="31" s="1"/>
  <c r="FS79" i="31"/>
  <c r="FO79" i="31"/>
  <c r="FO109" i="31" s="1"/>
  <c r="FK79" i="31"/>
  <c r="FK109" i="31" s="1"/>
  <c r="FG79" i="31"/>
  <c r="FC79" i="31"/>
  <c r="FC109" i="31" s="1"/>
  <c r="EY79" i="31"/>
  <c r="EY109" i="31" s="1"/>
  <c r="EU79" i="31"/>
  <c r="EU109" i="31" s="1"/>
  <c r="EQ79" i="31"/>
  <c r="EQ109" i="31" s="1"/>
  <c r="EM79" i="31"/>
  <c r="EI79" i="31"/>
  <c r="EI109" i="31" s="1"/>
  <c r="EE79" i="31"/>
  <c r="EE109" i="31" s="1"/>
  <c r="EA79" i="31"/>
  <c r="GE78" i="31"/>
  <c r="GA78" i="31"/>
  <c r="FW78" i="31"/>
  <c r="FS78" i="31"/>
  <c r="FO78" i="31"/>
  <c r="FK78" i="31"/>
  <c r="FG78" i="31"/>
  <c r="FC78" i="31"/>
  <c r="EY78" i="31"/>
  <c r="EU78" i="31"/>
  <c r="EQ78" i="31"/>
  <c r="EM78" i="31"/>
  <c r="EI78" i="31"/>
  <c r="EE78" i="31"/>
  <c r="EA78" i="31"/>
  <c r="GE64" i="31"/>
  <c r="GA64" i="31"/>
  <c r="FW64" i="31"/>
  <c r="FS64" i="31"/>
  <c r="FO64" i="31"/>
  <c r="FK64" i="31"/>
  <c r="FG64" i="31"/>
  <c r="FC64" i="31"/>
  <c r="EY64" i="31"/>
  <c r="EU64" i="31"/>
  <c r="EQ64" i="31"/>
  <c r="EM64" i="31"/>
  <c r="EI64" i="31"/>
  <c r="EE64" i="31"/>
  <c r="EA64" i="31"/>
  <c r="GE54" i="31"/>
  <c r="GA54" i="31"/>
  <c r="FW54" i="31"/>
  <c r="FS54" i="31"/>
  <c r="FO54" i="31"/>
  <c r="FK54" i="31"/>
  <c r="FG54" i="31"/>
  <c r="FC54" i="31"/>
  <c r="EY54" i="31"/>
  <c r="EU54" i="31"/>
  <c r="EQ54" i="31"/>
  <c r="EM54" i="31"/>
  <c r="EI54" i="31"/>
  <c r="EE54" i="31"/>
  <c r="EA54" i="31"/>
  <c r="GE53" i="31"/>
  <c r="GA53" i="31"/>
  <c r="FW53" i="31"/>
  <c r="FS53" i="31"/>
  <c r="FO53" i="31"/>
  <c r="FK53" i="31"/>
  <c r="FG53" i="31"/>
  <c r="FC53" i="31"/>
  <c r="EY53" i="31"/>
  <c r="EU53" i="31"/>
  <c r="EQ53" i="31"/>
  <c r="EM53" i="31"/>
  <c r="EI53" i="31"/>
  <c r="EE53" i="31"/>
  <c r="EA53" i="31"/>
  <c r="GE49" i="31"/>
  <c r="GA49" i="31"/>
  <c r="FW49" i="31"/>
  <c r="FS49" i="31"/>
  <c r="FO49" i="31"/>
  <c r="FK49" i="31"/>
  <c r="FG49" i="31"/>
  <c r="FC49" i="31"/>
  <c r="EY49" i="31"/>
  <c r="EU49" i="31"/>
  <c r="EQ49" i="31"/>
  <c r="EM49" i="31"/>
  <c r="EI49" i="31"/>
  <c r="EE49" i="31"/>
  <c r="EA49" i="31"/>
  <c r="GE48" i="31"/>
  <c r="GE83" i="31" s="1"/>
  <c r="GA48" i="31"/>
  <c r="FW48" i="31"/>
  <c r="FS48" i="31"/>
  <c r="FS83" i="31" s="1"/>
  <c r="FO48" i="31"/>
  <c r="FO83" i="31" s="1"/>
  <c r="FK48" i="31"/>
  <c r="FK83" i="31" s="1"/>
  <c r="FG48" i="31"/>
  <c r="FG83" i="31" s="1"/>
  <c r="FC48" i="31"/>
  <c r="FC83" i="31" s="1"/>
  <c r="EY48" i="31"/>
  <c r="EY83" i="31" s="1"/>
  <c r="EU48" i="31"/>
  <c r="EQ48" i="31"/>
  <c r="EM48" i="31"/>
  <c r="EM83" i="31" s="1"/>
  <c r="EI48" i="31"/>
  <c r="EI83" i="31" s="1"/>
  <c r="EE48" i="31"/>
  <c r="EE83" i="31" s="1"/>
  <c r="EA48" i="31"/>
  <c r="EA83" i="31" s="1"/>
  <c r="GE47" i="31"/>
  <c r="GA47" i="31"/>
  <c r="FW47" i="31"/>
  <c r="FS47" i="31"/>
  <c r="FO47" i="31"/>
  <c r="FK47" i="31"/>
  <c r="FG47" i="31"/>
  <c r="FC47" i="31"/>
  <c r="EY47" i="31"/>
  <c r="EU47" i="31"/>
  <c r="EQ47" i="31"/>
  <c r="EM47" i="31"/>
  <c r="EI47" i="31"/>
  <c r="EE47" i="31"/>
  <c r="EA47" i="31"/>
  <c r="GE44" i="31"/>
  <c r="GA44" i="31"/>
  <c r="FW44" i="31"/>
  <c r="FS44" i="31"/>
  <c r="FO44" i="31"/>
  <c r="FK44" i="31"/>
  <c r="FG44" i="31"/>
  <c r="FC44" i="31"/>
  <c r="EY44" i="31"/>
  <c r="EU44" i="31"/>
  <c r="EQ44" i="31"/>
  <c r="EM44" i="31"/>
  <c r="EI44" i="31"/>
  <c r="EE44" i="31"/>
  <c r="EA44" i="31"/>
  <c r="GE36" i="31"/>
  <c r="GE40" i="31" s="1"/>
  <c r="GA36" i="31"/>
  <c r="GA40" i="31" s="1"/>
  <c r="FW36" i="31"/>
  <c r="FW40" i="31" s="1"/>
  <c r="FS36" i="31"/>
  <c r="FS40" i="31" s="1"/>
  <c r="FO36" i="31"/>
  <c r="FO40" i="31" s="1"/>
  <c r="FK36" i="31"/>
  <c r="FK40" i="31" s="1"/>
  <c r="FG36" i="31"/>
  <c r="FG40" i="31" s="1"/>
  <c r="FC36" i="31"/>
  <c r="FC40" i="31" s="1"/>
  <c r="EY36" i="31"/>
  <c r="EY40" i="31" s="1"/>
  <c r="EU36" i="31"/>
  <c r="EU40" i="31" s="1"/>
  <c r="EQ36" i="31"/>
  <c r="EQ40" i="31" s="1"/>
  <c r="EM36" i="31"/>
  <c r="EM40" i="31" s="1"/>
  <c r="EI36" i="31"/>
  <c r="EI40" i="31" s="1"/>
  <c r="EE36" i="31"/>
  <c r="EE40" i="31" s="1"/>
  <c r="EA36" i="31"/>
  <c r="EA40" i="31" s="1"/>
  <c r="GE35" i="31"/>
  <c r="GA35" i="31"/>
  <c r="FW35" i="31"/>
  <c r="FS35" i="31"/>
  <c r="FO35" i="31"/>
  <c r="FK35" i="31"/>
  <c r="FG35" i="31"/>
  <c r="FC35" i="31"/>
  <c r="EY35" i="31"/>
  <c r="EU35" i="31"/>
  <c r="EQ35" i="31"/>
  <c r="EM35" i="31"/>
  <c r="EI35" i="31"/>
  <c r="EE35" i="31"/>
  <c r="EA35" i="31"/>
  <c r="GE31" i="31"/>
  <c r="GA31" i="31"/>
  <c r="FW31" i="31"/>
  <c r="FS31" i="31"/>
  <c r="FO31" i="31"/>
  <c r="FK31" i="31"/>
  <c r="FG31" i="31"/>
  <c r="FC31" i="31"/>
  <c r="EY31" i="31"/>
  <c r="EU31" i="31"/>
  <c r="EQ31" i="31"/>
  <c r="EM31" i="31"/>
  <c r="EI31" i="31"/>
  <c r="EE31" i="31"/>
  <c r="EA31" i="31"/>
  <c r="GE30" i="31"/>
  <c r="GE22" i="31" s="1"/>
  <c r="GA30" i="31"/>
  <c r="GA22" i="31" s="1"/>
  <c r="FW30" i="31"/>
  <c r="FW22" i="31" s="1"/>
  <c r="FO30" i="31"/>
  <c r="FO22" i="31" s="1"/>
  <c r="FK30" i="31"/>
  <c r="FK22" i="31" s="1"/>
  <c r="FC30" i="31"/>
  <c r="FC22" i="31" s="1"/>
  <c r="EU30" i="31"/>
  <c r="EU22" i="31" s="1"/>
  <c r="EQ30" i="31"/>
  <c r="EQ22" i="31" s="1"/>
  <c r="EI30" i="31"/>
  <c r="EI22" i="31" s="1"/>
  <c r="EE30" i="31"/>
  <c r="EE22" i="31" s="1"/>
  <c r="GE26" i="31"/>
  <c r="GA26" i="31"/>
  <c r="FW26" i="31"/>
  <c r="FO26" i="31"/>
  <c r="FK26" i="31"/>
  <c r="FC26" i="31"/>
  <c r="EU26" i="31"/>
  <c r="EQ26" i="31"/>
  <c r="EI26" i="31"/>
  <c r="EE26" i="31"/>
  <c r="GE24" i="31"/>
  <c r="GA24" i="31"/>
  <c r="FW24" i="31"/>
  <c r="FO24" i="31"/>
  <c r="FK24" i="31"/>
  <c r="FC24" i="31"/>
  <c r="EY24" i="31"/>
  <c r="EU24" i="31"/>
  <c r="EQ24" i="31"/>
  <c r="EI24" i="31"/>
  <c r="EE24" i="31"/>
  <c r="DW176" i="31"/>
  <c r="DW177" i="31" s="1"/>
  <c r="DS176" i="31"/>
  <c r="DS177" i="31" s="1"/>
  <c r="DO176" i="31"/>
  <c r="DO177" i="31" s="1"/>
  <c r="DK176" i="31"/>
  <c r="DK177" i="31" s="1"/>
  <c r="DG176" i="31"/>
  <c r="DG177" i="31" s="1"/>
  <c r="DC176" i="31"/>
  <c r="DC177" i="31" s="1"/>
  <c r="CY176" i="31"/>
  <c r="CY177" i="31" s="1"/>
  <c r="CU176" i="31"/>
  <c r="CU177" i="31" s="1"/>
  <c r="CQ176" i="31"/>
  <c r="CQ177" i="31" s="1"/>
  <c r="CM176" i="31"/>
  <c r="CM177" i="31" s="1"/>
  <c r="CI176" i="31"/>
  <c r="CI177" i="31" s="1"/>
  <c r="CE176" i="31"/>
  <c r="CE177" i="31" s="1"/>
  <c r="CA176" i="31"/>
  <c r="CA177" i="31" s="1"/>
  <c r="BW176" i="31"/>
  <c r="BW177" i="31" s="1"/>
  <c r="BS176" i="31"/>
  <c r="BS177" i="31" s="1"/>
  <c r="BO176" i="31"/>
  <c r="BO177" i="31" s="1"/>
  <c r="DW130" i="31"/>
  <c r="DS130" i="31"/>
  <c r="DO130" i="31"/>
  <c r="DK130" i="31"/>
  <c r="DG130" i="31"/>
  <c r="DC130" i="31"/>
  <c r="CY130" i="31"/>
  <c r="CU130" i="31"/>
  <c r="CQ130" i="31"/>
  <c r="CM130" i="31"/>
  <c r="CI130" i="31"/>
  <c r="CE130" i="31"/>
  <c r="CA130" i="31"/>
  <c r="BW130" i="31"/>
  <c r="BS130" i="31"/>
  <c r="BO130" i="31"/>
  <c r="DW118" i="31"/>
  <c r="DS118" i="31"/>
  <c r="DO118" i="31"/>
  <c r="DK118" i="31"/>
  <c r="DG118" i="31"/>
  <c r="DC118" i="31"/>
  <c r="CY118" i="31"/>
  <c r="CU118" i="31"/>
  <c r="CQ118" i="31"/>
  <c r="CM118" i="31"/>
  <c r="CI118" i="31"/>
  <c r="CE118" i="31"/>
  <c r="CA118" i="31"/>
  <c r="BW118" i="31"/>
  <c r="BS118" i="31"/>
  <c r="BO118" i="31"/>
  <c r="BO109" i="31"/>
  <c r="DW96" i="31"/>
  <c r="DS96" i="31"/>
  <c r="DO96" i="31"/>
  <c r="DK96" i="31"/>
  <c r="DG96" i="31"/>
  <c r="DC96" i="31"/>
  <c r="CY96" i="31"/>
  <c r="CU96" i="31"/>
  <c r="CQ96" i="31"/>
  <c r="CM96" i="31"/>
  <c r="CI96" i="31"/>
  <c r="CE96" i="31"/>
  <c r="CA96" i="31"/>
  <c r="BW96" i="31"/>
  <c r="BS96" i="31"/>
  <c r="BO96" i="31"/>
  <c r="DW94" i="31"/>
  <c r="DS94" i="31"/>
  <c r="DO94" i="31"/>
  <c r="DK94" i="31"/>
  <c r="DG94" i="31"/>
  <c r="DC94" i="31"/>
  <c r="CY94" i="31"/>
  <c r="CU94" i="31"/>
  <c r="CQ94" i="31"/>
  <c r="CM94" i="31"/>
  <c r="CI94" i="31"/>
  <c r="CE94" i="31"/>
  <c r="CA94" i="31"/>
  <c r="BW94" i="31"/>
  <c r="BS94" i="31"/>
  <c r="BO94" i="31"/>
  <c r="CY83" i="31"/>
  <c r="CY105" i="31" s="1"/>
  <c r="BS83" i="31"/>
  <c r="BS105" i="31" s="1"/>
  <c r="DW80" i="31"/>
  <c r="DW113" i="31" s="1"/>
  <c r="DS80" i="31"/>
  <c r="DS113" i="31" s="1"/>
  <c r="DO80" i="31"/>
  <c r="DO113" i="31" s="1"/>
  <c r="DK80" i="31"/>
  <c r="DK113" i="31" s="1"/>
  <c r="DG80" i="31"/>
  <c r="DG113" i="31" s="1"/>
  <c r="DC80" i="31"/>
  <c r="DC113" i="31" s="1"/>
  <c r="CY80" i="31"/>
  <c r="CY113" i="31" s="1"/>
  <c r="CU80" i="31"/>
  <c r="CU54" i="31" s="1"/>
  <c r="CQ80" i="31"/>
  <c r="CQ113" i="31" s="1"/>
  <c r="CM80" i="31"/>
  <c r="CM113" i="31" s="1"/>
  <c r="CI80" i="31"/>
  <c r="CI113" i="31" s="1"/>
  <c r="CE80" i="31"/>
  <c r="CE113" i="31" s="1"/>
  <c r="CA80" i="31"/>
  <c r="CA113" i="31" s="1"/>
  <c r="BW80" i="31"/>
  <c r="BW113" i="31" s="1"/>
  <c r="BS80" i="31"/>
  <c r="BS113" i="31" s="1"/>
  <c r="BO80" i="31"/>
  <c r="BO54" i="31" s="1"/>
  <c r="DW79" i="31"/>
  <c r="DW109" i="31" s="1"/>
  <c r="DS79" i="31"/>
  <c r="DS109" i="31" s="1"/>
  <c r="DO79" i="31"/>
  <c r="DO109" i="31" s="1"/>
  <c r="DK79" i="31"/>
  <c r="DK109" i="31" s="1"/>
  <c r="DG79" i="31"/>
  <c r="DG109" i="31" s="1"/>
  <c r="DC79" i="31"/>
  <c r="DC109" i="31" s="1"/>
  <c r="CY79" i="31"/>
  <c r="CY109" i="31" s="1"/>
  <c r="CU79" i="31"/>
  <c r="CU53" i="31" s="1"/>
  <c r="CQ79" i="31"/>
  <c r="CQ109" i="31" s="1"/>
  <c r="CM79" i="31"/>
  <c r="CM109" i="31" s="1"/>
  <c r="CI79" i="31"/>
  <c r="CI109" i="31" s="1"/>
  <c r="CE79" i="31"/>
  <c r="CE109" i="31" s="1"/>
  <c r="CA79" i="31"/>
  <c r="CA109" i="31" s="1"/>
  <c r="BW79" i="31"/>
  <c r="BW109" i="31" s="1"/>
  <c r="BS79" i="31"/>
  <c r="BS109" i="31" s="1"/>
  <c r="BO79" i="31"/>
  <c r="BO53" i="31" s="1"/>
  <c r="DW78" i="31"/>
  <c r="DS78" i="31"/>
  <c r="DO78" i="31"/>
  <c r="DK78" i="31"/>
  <c r="DG78" i="31"/>
  <c r="DC78" i="31"/>
  <c r="CY78" i="31"/>
  <c r="CU78" i="31"/>
  <c r="CQ78" i="31"/>
  <c r="CM78" i="31"/>
  <c r="CI78" i="31"/>
  <c r="CE78" i="31"/>
  <c r="CA78" i="31"/>
  <c r="BW78" i="31"/>
  <c r="BS78" i="31"/>
  <c r="BO78" i="31"/>
  <c r="DW64" i="31"/>
  <c r="DS64" i="31"/>
  <c r="DO64" i="31"/>
  <c r="DK64" i="31"/>
  <c r="DG64" i="31"/>
  <c r="DC64" i="31"/>
  <c r="CY64" i="31"/>
  <c r="CU64" i="31"/>
  <c r="CQ64" i="31"/>
  <c r="CM64" i="31"/>
  <c r="CI64" i="31"/>
  <c r="CE64" i="31"/>
  <c r="CA64" i="31"/>
  <c r="BW64" i="31"/>
  <c r="BS64" i="31"/>
  <c r="BO64" i="31"/>
  <c r="DW54" i="31"/>
  <c r="DS54" i="31"/>
  <c r="DO54" i="31"/>
  <c r="DK54" i="31"/>
  <c r="DG54" i="31"/>
  <c r="DC54" i="31"/>
  <c r="CQ54" i="31"/>
  <c r="CM54" i="31"/>
  <c r="CI54" i="31"/>
  <c r="CE54" i="31"/>
  <c r="CA54" i="31"/>
  <c r="BW54" i="31"/>
  <c r="DW53" i="31"/>
  <c r="DS53" i="31"/>
  <c r="DO53" i="31"/>
  <c r="DK53" i="31"/>
  <c r="DG53" i="31"/>
  <c r="DC53" i="31"/>
  <c r="CQ53" i="31"/>
  <c r="CM53" i="31"/>
  <c r="CI53" i="31"/>
  <c r="CE53" i="31"/>
  <c r="CA53" i="31"/>
  <c r="BW53" i="31"/>
  <c r="DW49" i="31"/>
  <c r="DS49" i="31"/>
  <c r="DO49" i="31"/>
  <c r="DK49" i="31"/>
  <c r="DG49" i="31"/>
  <c r="DC49" i="31"/>
  <c r="CY49" i="31"/>
  <c r="CU49" i="31"/>
  <c r="CQ49" i="31"/>
  <c r="CM49" i="31"/>
  <c r="CI49" i="31"/>
  <c r="CE49" i="31"/>
  <c r="CA49" i="31"/>
  <c r="BW49" i="31"/>
  <c r="BS49" i="31"/>
  <c r="BO49" i="31"/>
  <c r="DW48" i="31"/>
  <c r="DW83" i="31" s="1"/>
  <c r="DS48" i="31"/>
  <c r="DS83" i="31" s="1"/>
  <c r="DO48" i="31"/>
  <c r="DO83" i="31" s="1"/>
  <c r="DK48" i="31"/>
  <c r="DK83" i="31" s="1"/>
  <c r="DG48" i="31"/>
  <c r="DG83" i="31" s="1"/>
  <c r="DC48" i="31"/>
  <c r="DC83" i="31" s="1"/>
  <c r="CY48" i="31"/>
  <c r="CU48" i="31"/>
  <c r="CU83" i="31" s="1"/>
  <c r="CQ48" i="31"/>
  <c r="CQ83" i="31" s="1"/>
  <c r="CM48" i="31"/>
  <c r="CI48" i="31"/>
  <c r="CI83" i="31" s="1"/>
  <c r="CE48" i="31"/>
  <c r="CE83" i="31" s="1"/>
  <c r="CA48" i="31"/>
  <c r="CA83" i="31" s="1"/>
  <c r="BW48" i="31"/>
  <c r="BW83" i="31" s="1"/>
  <c r="BS48" i="31"/>
  <c r="BO48" i="31"/>
  <c r="BO83" i="31" s="1"/>
  <c r="DW47" i="31"/>
  <c r="DS47" i="31"/>
  <c r="DO47" i="31"/>
  <c r="DK47" i="31"/>
  <c r="DG47" i="31"/>
  <c r="DC47" i="31"/>
  <c r="CY47" i="31"/>
  <c r="CU47" i="31"/>
  <c r="CQ47" i="31"/>
  <c r="CM47" i="31"/>
  <c r="CI47" i="31"/>
  <c r="CE47" i="31"/>
  <c r="CA47" i="31"/>
  <c r="BW47" i="31"/>
  <c r="BS47" i="31"/>
  <c r="BO47" i="31"/>
  <c r="DW44" i="31"/>
  <c r="DS44" i="31"/>
  <c r="DO44" i="31"/>
  <c r="DK44" i="31"/>
  <c r="DG44" i="31"/>
  <c r="DC44" i="31"/>
  <c r="CY44" i="31"/>
  <c r="CU44" i="31"/>
  <c r="CQ44" i="31"/>
  <c r="CM44" i="31"/>
  <c r="CI44" i="31"/>
  <c r="CE44" i="31"/>
  <c r="CA44" i="31"/>
  <c r="BW44" i="31"/>
  <c r="BS44" i="31"/>
  <c r="BO44" i="31"/>
  <c r="DW36" i="31"/>
  <c r="DW40" i="31" s="1"/>
  <c r="DS36" i="31"/>
  <c r="DS40" i="31" s="1"/>
  <c r="DO36" i="31"/>
  <c r="DO40" i="31" s="1"/>
  <c r="DK36" i="31"/>
  <c r="DK40" i="31" s="1"/>
  <c r="DG36" i="31"/>
  <c r="DG40" i="31" s="1"/>
  <c r="DC36" i="31"/>
  <c r="DC40" i="31" s="1"/>
  <c r="CY36" i="31"/>
  <c r="CY40" i="31" s="1"/>
  <c r="CU36" i="31"/>
  <c r="CU40" i="31" s="1"/>
  <c r="CQ36" i="31"/>
  <c r="CQ40" i="31" s="1"/>
  <c r="CM36" i="31"/>
  <c r="CM40" i="31" s="1"/>
  <c r="CI36" i="31"/>
  <c r="CI40" i="31" s="1"/>
  <c r="CE36" i="31"/>
  <c r="CE40" i="31" s="1"/>
  <c r="CA36" i="31"/>
  <c r="CA40" i="31" s="1"/>
  <c r="BW36" i="31"/>
  <c r="BW40" i="31" s="1"/>
  <c r="BS36" i="31"/>
  <c r="BS40" i="31" s="1"/>
  <c r="BO36" i="31"/>
  <c r="BO40" i="31" s="1"/>
  <c r="DW35" i="31"/>
  <c r="DS35" i="31"/>
  <c r="DO35" i="31"/>
  <c r="DK35" i="31"/>
  <c r="DG35" i="31"/>
  <c r="DC35" i="31"/>
  <c r="CY35" i="31"/>
  <c r="CU35" i="31"/>
  <c r="CQ35" i="31"/>
  <c r="CM35" i="31"/>
  <c r="CI35" i="31"/>
  <c r="CE35" i="31"/>
  <c r="CA35" i="31"/>
  <c r="BW35" i="31"/>
  <c r="BS35" i="31"/>
  <c r="BO35" i="31"/>
  <c r="DW31" i="31"/>
  <c r="DS31" i="31"/>
  <c r="DO31" i="31"/>
  <c r="DK31" i="31"/>
  <c r="DG31" i="31"/>
  <c r="DC31" i="31"/>
  <c r="CY31" i="31"/>
  <c r="CU31" i="31"/>
  <c r="CQ31" i="31"/>
  <c r="CM31" i="31"/>
  <c r="CI31" i="31"/>
  <c r="CE31" i="31"/>
  <c r="CA31" i="31"/>
  <c r="BW31" i="31"/>
  <c r="BS31" i="31"/>
  <c r="BO31" i="31"/>
  <c r="DW30" i="31"/>
  <c r="DW22" i="31" s="1"/>
  <c r="DS30" i="31"/>
  <c r="DS22" i="31" s="1"/>
  <c r="DO30" i="31"/>
  <c r="DO22" i="31" s="1"/>
  <c r="DK30" i="31"/>
  <c r="DG30" i="31"/>
  <c r="DG22" i="31" s="1"/>
  <c r="DC30" i="31"/>
  <c r="DC22" i="31" s="1"/>
  <c r="CY30" i="31"/>
  <c r="CY22" i="31" s="1"/>
  <c r="CU30" i="31"/>
  <c r="CU22" i="31" s="1"/>
  <c r="CQ30" i="31"/>
  <c r="CQ22" i="31" s="1"/>
  <c r="CM30" i="31"/>
  <c r="CM22" i="31" s="1"/>
  <c r="CI30" i="31"/>
  <c r="CI22" i="31" s="1"/>
  <c r="CE30" i="31"/>
  <c r="CE22" i="31" s="1"/>
  <c r="CA30" i="31"/>
  <c r="CA22" i="31" s="1"/>
  <c r="BW30" i="31"/>
  <c r="BW22" i="31" s="1"/>
  <c r="BS30" i="31"/>
  <c r="BS22" i="31" s="1"/>
  <c r="BO30" i="31"/>
  <c r="BO22" i="31" s="1"/>
  <c r="DW26" i="31"/>
  <c r="DS26" i="31"/>
  <c r="DO26" i="31"/>
  <c r="DK26" i="31"/>
  <c r="DG26" i="31"/>
  <c r="DC26" i="31"/>
  <c r="CY26" i="31"/>
  <c r="CU26" i="31"/>
  <c r="CQ26" i="31"/>
  <c r="CM26" i="31"/>
  <c r="CI26" i="31"/>
  <c r="CE26" i="31"/>
  <c r="CA26" i="31"/>
  <c r="BW26" i="31"/>
  <c r="BS26" i="31"/>
  <c r="BO26" i="31"/>
  <c r="DW24" i="31"/>
  <c r="DS24" i="31"/>
  <c r="DO24" i="31"/>
  <c r="DK24" i="31"/>
  <c r="DG24" i="31"/>
  <c r="DC24" i="31"/>
  <c r="CY24" i="31"/>
  <c r="CU24" i="31"/>
  <c r="CU155" i="31" s="1"/>
  <c r="CQ24" i="31"/>
  <c r="CM24" i="31"/>
  <c r="CI24" i="31"/>
  <c r="CE24" i="31"/>
  <c r="CA24" i="31"/>
  <c r="BW24" i="31"/>
  <c r="BS24" i="31"/>
  <c r="BO24" i="31"/>
  <c r="BK176" i="31"/>
  <c r="BK177" i="31" s="1"/>
  <c r="BG176" i="31"/>
  <c r="BG177" i="31" s="1"/>
  <c r="BC176" i="31"/>
  <c r="BC177" i="31" s="1"/>
  <c r="AY176" i="31"/>
  <c r="AY177" i="31" s="1"/>
  <c r="AU176" i="31"/>
  <c r="AU177" i="31" s="1"/>
  <c r="AQ176" i="31"/>
  <c r="AQ177" i="31" s="1"/>
  <c r="AM176" i="31"/>
  <c r="AM177" i="31" s="1"/>
  <c r="AI176" i="31"/>
  <c r="AI177" i="31" s="1"/>
  <c r="BK130" i="31"/>
  <c r="BG130" i="31"/>
  <c r="BC130" i="31"/>
  <c r="AY130" i="31"/>
  <c r="AU130" i="31"/>
  <c r="AQ130" i="31"/>
  <c r="AM130" i="31"/>
  <c r="AI130" i="31"/>
  <c r="BK118" i="31"/>
  <c r="BG118" i="31"/>
  <c r="BC118" i="31"/>
  <c r="AY118" i="31"/>
  <c r="AU118" i="31"/>
  <c r="AQ118" i="31"/>
  <c r="AM118" i="31"/>
  <c r="AI118" i="31"/>
  <c r="BK96" i="31"/>
  <c r="BG96" i="31"/>
  <c r="BC96" i="31"/>
  <c r="AY96" i="31"/>
  <c r="AU96" i="31"/>
  <c r="AQ96" i="31"/>
  <c r="AM96" i="31"/>
  <c r="AI96" i="31"/>
  <c r="BK94" i="31"/>
  <c r="BG94" i="31"/>
  <c r="BC94" i="31"/>
  <c r="AY94" i="31"/>
  <c r="AU94" i="31"/>
  <c r="AQ94" i="31"/>
  <c r="AM94" i="31"/>
  <c r="AI94" i="31"/>
  <c r="BK80" i="31"/>
  <c r="BK113" i="31" s="1"/>
  <c r="BG80" i="31"/>
  <c r="BG113" i="31" s="1"/>
  <c r="BC80" i="31"/>
  <c r="BC113" i="31" s="1"/>
  <c r="AY80" i="31"/>
  <c r="AY113" i="31" s="1"/>
  <c r="AU80" i="31"/>
  <c r="AU113" i="31" s="1"/>
  <c r="AQ80" i="31"/>
  <c r="AQ113" i="31" s="1"/>
  <c r="AM80" i="31"/>
  <c r="AM113" i="31" s="1"/>
  <c r="AI80" i="31"/>
  <c r="AI113" i="31" s="1"/>
  <c r="BK79" i="31"/>
  <c r="BK109" i="31" s="1"/>
  <c r="BG79" i="31"/>
  <c r="BG109" i="31" s="1"/>
  <c r="BC79" i="31"/>
  <c r="BC109" i="31" s="1"/>
  <c r="AY79" i="31"/>
  <c r="AY109" i="31" s="1"/>
  <c r="AU79" i="31"/>
  <c r="AU109" i="31" s="1"/>
  <c r="AQ79" i="31"/>
  <c r="AQ109" i="31" s="1"/>
  <c r="AM79" i="31"/>
  <c r="AM109" i="31" s="1"/>
  <c r="AI79" i="31"/>
  <c r="AI109" i="31" s="1"/>
  <c r="BK78" i="31"/>
  <c r="BG78" i="31"/>
  <c r="BC78" i="31"/>
  <c r="AY78" i="31"/>
  <c r="AU78" i="31"/>
  <c r="AQ78" i="31"/>
  <c r="AM78" i="31"/>
  <c r="AI78" i="31"/>
  <c r="BK64" i="31"/>
  <c r="BG64" i="31"/>
  <c r="BC64" i="31"/>
  <c r="AY64" i="31"/>
  <c r="AU64" i="31"/>
  <c r="AQ64" i="31"/>
  <c r="AM64" i="31"/>
  <c r="AI64" i="31"/>
  <c r="BK54" i="31"/>
  <c r="BG54" i="31"/>
  <c r="BC54" i="31"/>
  <c r="AY54" i="31"/>
  <c r="AU54" i="31"/>
  <c r="AQ54" i="31"/>
  <c r="AM54" i="31"/>
  <c r="AI54" i="31"/>
  <c r="BK53" i="31"/>
  <c r="BG53" i="31"/>
  <c r="BC53" i="31"/>
  <c r="AY53" i="31"/>
  <c r="AU53" i="31"/>
  <c r="AQ53" i="31"/>
  <c r="AM53" i="31"/>
  <c r="AI53" i="31"/>
  <c r="BK49" i="31"/>
  <c r="BG49" i="31"/>
  <c r="BC49" i="31"/>
  <c r="AY49" i="31"/>
  <c r="AU49" i="31"/>
  <c r="AQ49" i="31"/>
  <c r="AM49" i="31"/>
  <c r="AI49" i="31"/>
  <c r="BK48" i="31"/>
  <c r="BK83" i="31" s="1"/>
  <c r="BG48" i="31"/>
  <c r="BG83" i="31" s="1"/>
  <c r="BC48" i="31"/>
  <c r="BC83" i="31" s="1"/>
  <c r="AY48" i="31"/>
  <c r="AY83" i="31" s="1"/>
  <c r="AU48" i="31"/>
  <c r="AU83" i="31" s="1"/>
  <c r="AQ48" i="31"/>
  <c r="AQ83" i="31" s="1"/>
  <c r="AM48" i="31"/>
  <c r="AM83" i="31" s="1"/>
  <c r="AI48" i="31"/>
  <c r="AI83" i="31" s="1"/>
  <c r="BK47" i="31"/>
  <c r="BG47" i="31"/>
  <c r="BC47" i="31"/>
  <c r="AY47" i="31"/>
  <c r="AU47" i="31"/>
  <c r="AQ47" i="31"/>
  <c r="AM47" i="31"/>
  <c r="AI47" i="31"/>
  <c r="BK44" i="31"/>
  <c r="BG44" i="31"/>
  <c r="BC44" i="31"/>
  <c r="AY44" i="31"/>
  <c r="AU44" i="31"/>
  <c r="AQ44" i="31"/>
  <c r="AM44" i="31"/>
  <c r="AI44" i="31"/>
  <c r="BK36" i="31"/>
  <c r="BK40" i="31" s="1"/>
  <c r="BG36" i="31"/>
  <c r="BG40" i="31" s="1"/>
  <c r="BC36" i="31"/>
  <c r="BC40" i="31" s="1"/>
  <c r="AY36" i="31"/>
  <c r="AY40" i="31" s="1"/>
  <c r="AU36" i="31"/>
  <c r="AU40" i="31" s="1"/>
  <c r="AQ36" i="31"/>
  <c r="AQ40" i="31" s="1"/>
  <c r="AM36" i="31"/>
  <c r="AM37" i="31" s="1"/>
  <c r="AI36" i="31"/>
  <c r="AI40" i="31" s="1"/>
  <c r="BK35" i="31"/>
  <c r="BG35" i="31"/>
  <c r="BC35" i="31"/>
  <c r="AY35" i="31"/>
  <c r="AU35" i="31"/>
  <c r="AQ35" i="31"/>
  <c r="AM35" i="31"/>
  <c r="AI35" i="31"/>
  <c r="BK31" i="31"/>
  <c r="BG31" i="31"/>
  <c r="BC31" i="31"/>
  <c r="AY31" i="31"/>
  <c r="AU31" i="31"/>
  <c r="AQ31" i="31"/>
  <c r="AM31" i="31"/>
  <c r="AI31" i="31"/>
  <c r="BK30" i="31"/>
  <c r="BK22" i="31" s="1"/>
  <c r="BG30" i="31"/>
  <c r="BG22" i="31" s="1"/>
  <c r="BC30" i="31"/>
  <c r="BC22" i="31" s="1"/>
  <c r="AY30" i="31"/>
  <c r="AY22" i="31" s="1"/>
  <c r="AU30" i="31"/>
  <c r="AU22" i="31" s="1"/>
  <c r="AQ30" i="31"/>
  <c r="AQ22" i="31" s="1"/>
  <c r="AM30" i="31"/>
  <c r="AM22" i="31" s="1"/>
  <c r="BK26" i="31"/>
  <c r="BG26" i="31"/>
  <c r="BC26" i="31"/>
  <c r="AY26" i="31"/>
  <c r="AU26" i="31"/>
  <c r="AQ26" i="31"/>
  <c r="AM26" i="31"/>
  <c r="BK24" i="31"/>
  <c r="BG24" i="31"/>
  <c r="BC24" i="31"/>
  <c r="AY24" i="31"/>
  <c r="AU24" i="31"/>
  <c r="AQ24" i="31"/>
  <c r="AM24" i="31"/>
  <c r="AE176" i="31"/>
  <c r="AE177" i="31" s="1"/>
  <c r="AE130" i="31"/>
  <c r="AE118" i="31"/>
  <c r="AE113" i="31"/>
  <c r="AE109" i="31"/>
  <c r="AE96" i="31"/>
  <c r="AE94" i="31"/>
  <c r="AE80" i="31"/>
  <c r="AE79" i="31"/>
  <c r="AE53" i="31" s="1"/>
  <c r="AE78" i="31"/>
  <c r="AE64" i="31"/>
  <c r="AE54" i="31"/>
  <c r="AE49" i="31"/>
  <c r="AE48" i="31"/>
  <c r="AE83" i="31" s="1"/>
  <c r="AE47" i="31"/>
  <c r="AE44" i="31"/>
  <c r="AE36" i="31"/>
  <c r="AE40" i="31" s="1"/>
  <c r="AE35" i="31"/>
  <c r="AE31" i="31"/>
  <c r="AE30" i="31"/>
  <c r="AE26" i="31"/>
  <c r="AE24" i="31"/>
  <c r="AA176" i="31"/>
  <c r="AA177" i="31" s="1"/>
  <c r="AA130" i="31"/>
  <c r="AA118" i="31"/>
  <c r="AA109" i="31"/>
  <c r="AA96" i="31"/>
  <c r="AA94" i="31"/>
  <c r="AA80" i="31"/>
  <c r="AA113" i="31" s="1"/>
  <c r="AA79" i="31"/>
  <c r="AA78" i="31"/>
  <c r="AA64" i="31"/>
  <c r="AA54" i="31"/>
  <c r="AA53" i="31"/>
  <c r="AA49" i="31"/>
  <c r="AA48" i="31"/>
  <c r="AA83" i="31" s="1"/>
  <c r="AA47" i="31"/>
  <c r="AA44" i="31"/>
  <c r="AA36" i="31"/>
  <c r="AA40" i="31" s="1"/>
  <c r="AA35" i="31"/>
  <c r="AA31" i="31"/>
  <c r="AA30" i="31"/>
  <c r="AA26" i="31"/>
  <c r="AA24" i="31"/>
  <c r="W176" i="31"/>
  <c r="W177" i="31" s="1"/>
  <c r="W130" i="31"/>
  <c r="W118" i="31"/>
  <c r="W113" i="31"/>
  <c r="W109" i="31"/>
  <c r="W96" i="31"/>
  <c r="W94" i="31"/>
  <c r="W80" i="31"/>
  <c r="W79" i="31"/>
  <c r="W78" i="31"/>
  <c r="W64" i="31"/>
  <c r="W54" i="31"/>
  <c r="W53" i="31"/>
  <c r="W49" i="31"/>
  <c r="W48" i="31"/>
  <c r="W83" i="31" s="1"/>
  <c r="W47" i="31"/>
  <c r="W44" i="31"/>
  <c r="W36" i="31"/>
  <c r="W40" i="31" s="1"/>
  <c r="W35" i="31"/>
  <c r="W31" i="31"/>
  <c r="W30" i="31"/>
  <c r="W26" i="31"/>
  <c r="W24" i="31"/>
  <c r="S176" i="31"/>
  <c r="S177" i="31" s="1"/>
  <c r="S130" i="31"/>
  <c r="S118" i="31"/>
  <c r="S96" i="31"/>
  <c r="S94" i="31"/>
  <c r="S80" i="31"/>
  <c r="S113" i="31" s="1"/>
  <c r="S79" i="31"/>
  <c r="S109" i="31" s="1"/>
  <c r="S78" i="31"/>
  <c r="S64" i="31"/>
  <c r="S54" i="31"/>
  <c r="S53" i="31"/>
  <c r="S49" i="31"/>
  <c r="S48" i="31"/>
  <c r="S83" i="31" s="1"/>
  <c r="S47" i="31"/>
  <c r="S44" i="31"/>
  <c r="S36" i="31"/>
  <c r="S40" i="31" s="1"/>
  <c r="S42" i="31" s="1"/>
  <c r="S35" i="31"/>
  <c r="S31" i="31"/>
  <c r="S30" i="31"/>
  <c r="S22" i="31" s="1"/>
  <c r="S26" i="31"/>
  <c r="S24" i="31"/>
  <c r="O176" i="31"/>
  <c r="O177" i="31" s="1"/>
  <c r="O130" i="31"/>
  <c r="O118" i="31"/>
  <c r="O113" i="31"/>
  <c r="O109" i="31"/>
  <c r="O96" i="31"/>
  <c r="O94" i="31"/>
  <c r="O80" i="31"/>
  <c r="O79" i="31"/>
  <c r="O78" i="31"/>
  <c r="O64" i="31"/>
  <c r="O54" i="31"/>
  <c r="O53" i="31"/>
  <c r="O49" i="31"/>
  <c r="O48" i="31"/>
  <c r="O83" i="31" s="1"/>
  <c r="O47" i="31"/>
  <c r="O44" i="31"/>
  <c r="O36" i="31"/>
  <c r="O37" i="31" s="1"/>
  <c r="O35" i="31"/>
  <c r="O31" i="31"/>
  <c r="O24" i="31"/>
  <c r="K176" i="31"/>
  <c r="K177" i="31" s="1"/>
  <c r="K130" i="31"/>
  <c r="K118" i="31"/>
  <c r="K113" i="31"/>
  <c r="K109" i="31"/>
  <c r="K96" i="31"/>
  <c r="K94" i="31"/>
  <c r="K80" i="31"/>
  <c r="K54" i="31" s="1"/>
  <c r="K79" i="31"/>
  <c r="K78" i="31"/>
  <c r="K64" i="31"/>
  <c r="K53" i="31"/>
  <c r="K49" i="31"/>
  <c r="K48" i="31"/>
  <c r="K83" i="31" s="1"/>
  <c r="K47" i="31"/>
  <c r="K44" i="31"/>
  <c r="K36" i="31"/>
  <c r="K40" i="31" s="1"/>
  <c r="K35" i="31"/>
  <c r="K31" i="31"/>
  <c r="K30" i="31"/>
  <c r="K26" i="31"/>
  <c r="K24" i="31"/>
  <c r="G176" i="31"/>
  <c r="G177" i="31" s="1"/>
  <c r="G130" i="31"/>
  <c r="G118" i="31"/>
  <c r="G113" i="31"/>
  <c r="G96" i="31"/>
  <c r="G94" i="31"/>
  <c r="G80" i="31"/>
  <c r="G79" i="31"/>
  <c r="G53" i="31" s="1"/>
  <c r="G78" i="31"/>
  <c r="G64" i="31"/>
  <c r="G54" i="31"/>
  <c r="G49" i="31"/>
  <c r="G48" i="31"/>
  <c r="G47" i="31"/>
  <c r="G83" i="31" s="1"/>
  <c r="G44" i="31"/>
  <c r="G36" i="31"/>
  <c r="G37" i="31" s="1"/>
  <c r="G35" i="31"/>
  <c r="G31" i="31"/>
  <c r="G30" i="31"/>
  <c r="G22" i="31" s="1"/>
  <c r="G26" i="31"/>
  <c r="G24" i="31"/>
  <c r="C176" i="31"/>
  <c r="C177" i="31" s="1"/>
  <c r="C130" i="31"/>
  <c r="C118" i="31"/>
  <c r="C113" i="31"/>
  <c r="C109" i="31"/>
  <c r="C96" i="31"/>
  <c r="C94" i="31"/>
  <c r="C80" i="31"/>
  <c r="C54" i="31" s="1"/>
  <c r="C79" i="31"/>
  <c r="C53" i="31" s="1"/>
  <c r="C78" i="31"/>
  <c r="C49" i="31"/>
  <c r="C48" i="31"/>
  <c r="C83" i="31" s="1"/>
  <c r="C47" i="31"/>
  <c r="C44" i="31"/>
  <c r="C36" i="31"/>
  <c r="C40" i="31" s="1"/>
  <c r="C35" i="31"/>
  <c r="C31" i="31"/>
  <c r="CD43" i="32" l="1"/>
  <c r="CD45" i="32" s="1"/>
  <c r="CD44" i="32" s="1"/>
  <c r="CD93" i="32" s="1"/>
  <c r="CA43" i="32"/>
  <c r="CA45" i="32" s="1"/>
  <c r="CA44" i="32" s="1"/>
  <c r="CA93" i="32" s="1"/>
  <c r="BP89" i="32"/>
  <c r="BP91" i="32" s="1"/>
  <c r="BP96" i="32" s="1"/>
  <c r="BP116" i="32"/>
  <c r="BX56" i="32"/>
  <c r="BP95" i="32"/>
  <c r="BP94" i="32"/>
  <c r="BX112" i="32"/>
  <c r="BX40" i="32"/>
  <c r="BX43" i="32"/>
  <c r="BX45" i="32" s="1"/>
  <c r="BX44" i="32" s="1"/>
  <c r="BX93" i="32" s="1"/>
  <c r="CC83" i="32"/>
  <c r="CC56" i="32"/>
  <c r="CC112" i="32"/>
  <c r="BN116" i="32"/>
  <c r="BN57" i="32"/>
  <c r="BN89" i="32"/>
  <c r="BN91" i="32" s="1"/>
  <c r="BN96" i="32" s="1"/>
  <c r="CD83" i="32"/>
  <c r="CD56" i="32"/>
  <c r="CD112" i="32"/>
  <c r="BR94" i="32"/>
  <c r="BR95" i="32"/>
  <c r="BV83" i="32"/>
  <c r="BV112" i="32"/>
  <c r="BV56" i="32"/>
  <c r="BX116" i="32"/>
  <c r="BX57" i="32"/>
  <c r="BX89" i="32"/>
  <c r="BX91" i="32" s="1"/>
  <c r="BX96" i="32" s="1"/>
  <c r="BT57" i="32"/>
  <c r="BT116" i="32"/>
  <c r="BT89" i="32"/>
  <c r="BT91" i="32" s="1"/>
  <c r="BT96" i="32" s="1"/>
  <c r="CB56" i="32"/>
  <c r="CB83" i="32"/>
  <c r="CB112" i="32"/>
  <c r="BU116" i="32"/>
  <c r="BU57" i="32"/>
  <c r="BU89" i="32"/>
  <c r="BU91" i="32" s="1"/>
  <c r="BU96" i="32" s="1"/>
  <c r="BO57" i="32"/>
  <c r="BO116" i="32"/>
  <c r="BO89" i="32"/>
  <c r="BO91" i="32" s="1"/>
  <c r="BO96" i="32" s="1"/>
  <c r="CA94" i="32"/>
  <c r="CA95" i="32"/>
  <c r="BY116" i="32"/>
  <c r="BY57" i="32"/>
  <c r="BY89" i="32"/>
  <c r="BY91" i="32" s="1"/>
  <c r="BY96" i="32" s="1"/>
  <c r="BZ82" i="32"/>
  <c r="CA56" i="32"/>
  <c r="CA83" i="32"/>
  <c r="CA112" i="32"/>
  <c r="BR56" i="32"/>
  <c r="BR83" i="32"/>
  <c r="BR112" i="32"/>
  <c r="BW83" i="32"/>
  <c r="BW112" i="32"/>
  <c r="BW56" i="32"/>
  <c r="BZ43" i="32"/>
  <c r="BZ45" i="32" s="1"/>
  <c r="BZ44" i="32" s="1"/>
  <c r="BZ93" i="32" s="1"/>
  <c r="CB94" i="32"/>
  <c r="CB95" i="32"/>
  <c r="CD95" i="32"/>
  <c r="CD94" i="32"/>
  <c r="CC94" i="32"/>
  <c r="CC95" i="32"/>
  <c r="BW94" i="32"/>
  <c r="BW95" i="32"/>
  <c r="BV45" i="32"/>
  <c r="BV44" i="32" s="1"/>
  <c r="BV93" i="32" s="1"/>
  <c r="AB40" i="29"/>
  <c r="AB42" i="29" s="1"/>
  <c r="AB41" i="29" s="1"/>
  <c r="AB90" i="29" s="1"/>
  <c r="AJ21" i="29"/>
  <c r="AJ23" i="29" s="1"/>
  <c r="AJ179" i="29" s="1"/>
  <c r="AJ157" i="29"/>
  <c r="AJ86" i="29"/>
  <c r="AJ88" i="29" s="1"/>
  <c r="AJ93" i="29" s="1"/>
  <c r="AJ105" i="29"/>
  <c r="AJ131" i="29"/>
  <c r="AJ41" i="29"/>
  <c r="AJ90" i="29" s="1"/>
  <c r="AB21" i="29"/>
  <c r="AB157" i="29" s="1"/>
  <c r="AB172" i="29"/>
  <c r="AB17" i="29" s="1"/>
  <c r="AB105" i="29"/>
  <c r="AB60" i="29"/>
  <c r="AB120" i="29" s="1"/>
  <c r="AF42" i="29"/>
  <c r="AF41" i="29" s="1"/>
  <c r="AF90" i="29" s="1"/>
  <c r="AF37" i="29"/>
  <c r="AF86" i="29"/>
  <c r="AF88" i="29" s="1"/>
  <c r="AF93" i="29" s="1"/>
  <c r="AF105" i="29"/>
  <c r="AF21" i="29"/>
  <c r="AF131" i="29" s="1"/>
  <c r="AF22" i="29"/>
  <c r="HO37" i="31"/>
  <c r="HO86" i="31"/>
  <c r="HO88" i="31" s="1"/>
  <c r="HO93" i="31" s="1"/>
  <c r="HO105" i="31"/>
  <c r="HO109" i="31"/>
  <c r="HO22" i="31"/>
  <c r="HO113" i="31"/>
  <c r="HO41" i="31"/>
  <c r="HO90" i="31" s="1"/>
  <c r="GI37" i="31"/>
  <c r="GI86" i="31"/>
  <c r="GI88" i="31" s="1"/>
  <c r="GI93" i="31" s="1"/>
  <c r="GI105" i="31"/>
  <c r="GI42" i="31"/>
  <c r="GI41" i="31" s="1"/>
  <c r="GI90" i="31" s="1"/>
  <c r="GI109" i="31"/>
  <c r="GI22" i="31"/>
  <c r="FO131" i="31"/>
  <c r="FW131" i="31"/>
  <c r="FK155" i="31"/>
  <c r="FC155" i="31"/>
  <c r="DO171" i="31"/>
  <c r="EQ155" i="31"/>
  <c r="EI171" i="31"/>
  <c r="GE155" i="31"/>
  <c r="EY30" i="31"/>
  <c r="EY22" i="31" s="1"/>
  <c r="DG131" i="31"/>
  <c r="CE71" i="31"/>
  <c r="CE72" i="31" s="1"/>
  <c r="CE99" i="31" s="1"/>
  <c r="CE101" i="31" s="1"/>
  <c r="GU171" i="31"/>
  <c r="GA155" i="31"/>
  <c r="EE23" i="31"/>
  <c r="EE179" i="31" s="1"/>
  <c r="DS155" i="31"/>
  <c r="CM155" i="31"/>
  <c r="CA131" i="31"/>
  <c r="GY171" i="31"/>
  <c r="EU131" i="31"/>
  <c r="HK171" i="31"/>
  <c r="HG171" i="31"/>
  <c r="CQ155" i="31"/>
  <c r="AM155" i="31"/>
  <c r="GM171" i="31"/>
  <c r="BW23" i="31"/>
  <c r="BW179" i="31" s="1"/>
  <c r="AQ171" i="31"/>
  <c r="AU171" i="31"/>
  <c r="EA171" i="31"/>
  <c r="AY171" i="31"/>
  <c r="BC171" i="31"/>
  <c r="BG171" i="31"/>
  <c r="BK171" i="31"/>
  <c r="FG155" i="31"/>
  <c r="EM171" i="31"/>
  <c r="FS171" i="31"/>
  <c r="O26" i="31"/>
  <c r="EM26" i="31"/>
  <c r="FS26" i="31"/>
  <c r="BO71" i="31"/>
  <c r="BO72" i="31" s="1"/>
  <c r="BO99" i="31" s="1"/>
  <c r="BO101" i="31" s="1"/>
  <c r="AI26" i="31"/>
  <c r="C26" i="31"/>
  <c r="EA26" i="31"/>
  <c r="FG26" i="31"/>
  <c r="AI171" i="31"/>
  <c r="DW155" i="31"/>
  <c r="AA171" i="31"/>
  <c r="DK23" i="31"/>
  <c r="DK179" i="31" s="1"/>
  <c r="DK22" i="31"/>
  <c r="CU71" i="31"/>
  <c r="CU72" i="31" s="1"/>
  <c r="CU99" i="31" s="1"/>
  <c r="CU101" i="31" s="1"/>
  <c r="GQ71" i="31"/>
  <c r="GQ72" i="31" s="1"/>
  <c r="GQ99" i="31" s="1"/>
  <c r="GQ101" i="31" s="1"/>
  <c r="HC71" i="31"/>
  <c r="HC72" i="31" s="1"/>
  <c r="HC99" i="31" s="1"/>
  <c r="HC101" i="31" s="1"/>
  <c r="HC131" i="31"/>
  <c r="HC180" i="31" s="1"/>
  <c r="GQ131" i="31"/>
  <c r="GQ180" i="31" s="1"/>
  <c r="CY71" i="31"/>
  <c r="CY72" i="31" s="1"/>
  <c r="CY99" i="31" s="1"/>
  <c r="CY101" i="31" s="1"/>
  <c r="BS71" i="31"/>
  <c r="BS72" i="31" s="1"/>
  <c r="BS99" i="31" s="1"/>
  <c r="BS101" i="31" s="1"/>
  <c r="GM42" i="31"/>
  <c r="GM41" i="31" s="1"/>
  <c r="GM90" i="31" s="1"/>
  <c r="GM105" i="31"/>
  <c r="GM86" i="31"/>
  <c r="GM88" i="31" s="1"/>
  <c r="GM93" i="31" s="1"/>
  <c r="GQ86" i="31"/>
  <c r="GQ88" i="31" s="1"/>
  <c r="GQ93" i="31" s="1"/>
  <c r="GQ105" i="31"/>
  <c r="GU42" i="31"/>
  <c r="GU41" i="31" s="1"/>
  <c r="GU90" i="31" s="1"/>
  <c r="GU105" i="31"/>
  <c r="GU86" i="31"/>
  <c r="GU88" i="31" s="1"/>
  <c r="GU93" i="31" s="1"/>
  <c r="GY105" i="31"/>
  <c r="GY86" i="31"/>
  <c r="GY88" i="31" s="1"/>
  <c r="GY93" i="31" s="1"/>
  <c r="HC42" i="31"/>
  <c r="HC41" i="31"/>
  <c r="HC90" i="31" s="1"/>
  <c r="HC105" i="31"/>
  <c r="HC86" i="31"/>
  <c r="HC88" i="31" s="1"/>
  <c r="HC93" i="31" s="1"/>
  <c r="GY42" i="31"/>
  <c r="GY41" i="31" s="1"/>
  <c r="GY90" i="31" s="1"/>
  <c r="HG42" i="31"/>
  <c r="HG41" i="31" s="1"/>
  <c r="HG90" i="31" s="1"/>
  <c r="HG105" i="31"/>
  <c r="HG86" i="31"/>
  <c r="HG88" i="31" s="1"/>
  <c r="HG93" i="31" s="1"/>
  <c r="HK42" i="31"/>
  <c r="HK41" i="31" s="1"/>
  <c r="HK90" i="31" s="1"/>
  <c r="HK105" i="31"/>
  <c r="HK86" i="31"/>
  <c r="HK88" i="31" s="1"/>
  <c r="HK93" i="31" s="1"/>
  <c r="GQ171" i="31"/>
  <c r="GM37" i="31"/>
  <c r="GQ40" i="31"/>
  <c r="GU37" i="31"/>
  <c r="GY37" i="31"/>
  <c r="GQ155" i="31"/>
  <c r="HC23" i="31"/>
  <c r="HC179" i="31" s="1"/>
  <c r="HC37" i="31"/>
  <c r="HC155" i="31"/>
  <c r="HG37" i="31"/>
  <c r="HK37" i="31"/>
  <c r="EE105" i="31"/>
  <c r="EE86" i="31"/>
  <c r="EE88" i="31" s="1"/>
  <c r="EE93" i="31" s="1"/>
  <c r="EI42" i="31"/>
  <c r="EI41" i="31"/>
  <c r="EI90" i="31" s="1"/>
  <c r="FO42" i="31"/>
  <c r="FO41" i="31" s="1"/>
  <c r="FO90" i="31" s="1"/>
  <c r="EM42" i="31"/>
  <c r="EM41" i="31" s="1"/>
  <c r="EM90" i="31" s="1"/>
  <c r="FS42" i="31"/>
  <c r="FS41" i="31" s="1"/>
  <c r="FS90" i="31" s="1"/>
  <c r="EM86" i="31"/>
  <c r="EM88" i="31" s="1"/>
  <c r="EM93" i="31" s="1"/>
  <c r="EM105" i="31"/>
  <c r="FS105" i="31"/>
  <c r="FS86" i="31"/>
  <c r="FS88" i="31" s="1"/>
  <c r="FS93" i="31" s="1"/>
  <c r="EQ42" i="31"/>
  <c r="EQ41" i="31" s="1"/>
  <c r="EQ90" i="31" s="1"/>
  <c r="FW42" i="31"/>
  <c r="FW41" i="31" s="1"/>
  <c r="FW90" i="31" s="1"/>
  <c r="EA42" i="31"/>
  <c r="EA41" i="31" s="1"/>
  <c r="EA90" i="31" s="1"/>
  <c r="EU41" i="31"/>
  <c r="EU90" i="31" s="1"/>
  <c r="EU42" i="31"/>
  <c r="GA42" i="31"/>
  <c r="GA41" i="31" s="1"/>
  <c r="GA90" i="31" s="1"/>
  <c r="EY42" i="31"/>
  <c r="EY41" i="31" s="1"/>
  <c r="EY90" i="31" s="1"/>
  <c r="GE42" i="31"/>
  <c r="GE41" i="31" s="1"/>
  <c r="GE90" i="31" s="1"/>
  <c r="EY105" i="31"/>
  <c r="EY86" i="31"/>
  <c r="EY88" i="31" s="1"/>
  <c r="EY93" i="31" s="1"/>
  <c r="GE105" i="31"/>
  <c r="GE86" i="31"/>
  <c r="GE88" i="31" s="1"/>
  <c r="GE93" i="31" s="1"/>
  <c r="FC42" i="31"/>
  <c r="FC41" i="31" s="1"/>
  <c r="FC90" i="31" s="1"/>
  <c r="FG42" i="31"/>
  <c r="FG41" i="31" s="1"/>
  <c r="FG90" i="31" s="1"/>
  <c r="EA105" i="31"/>
  <c r="EA86" i="31"/>
  <c r="EA88" i="31" s="1"/>
  <c r="EA93" i="31" s="1"/>
  <c r="FG105" i="31"/>
  <c r="FG86" i="31"/>
  <c r="FG88" i="31" s="1"/>
  <c r="FG93" i="31" s="1"/>
  <c r="EE42" i="31"/>
  <c r="EE41" i="31" s="1"/>
  <c r="EE90" i="31" s="1"/>
  <c r="FK42" i="31"/>
  <c r="FK41" i="31" s="1"/>
  <c r="FK90" i="31" s="1"/>
  <c r="FK105" i="31"/>
  <c r="FK86" i="31"/>
  <c r="FK88" i="31" s="1"/>
  <c r="FK93" i="31" s="1"/>
  <c r="EY37" i="31"/>
  <c r="GE37" i="31"/>
  <c r="EQ83" i="31"/>
  <c r="FW83" i="31"/>
  <c r="FC23" i="31"/>
  <c r="FC179" i="31" s="1"/>
  <c r="FC37" i="31"/>
  <c r="EU83" i="31"/>
  <c r="GA83" i="31"/>
  <c r="EA37" i="31"/>
  <c r="FG37" i="31"/>
  <c r="FK171" i="31"/>
  <c r="FK23" i="31"/>
  <c r="FK179" i="31" s="1"/>
  <c r="EE37" i="31"/>
  <c r="FK37" i="31"/>
  <c r="FC105" i="31"/>
  <c r="FC86" i="31"/>
  <c r="FC88" i="31" s="1"/>
  <c r="FC93" i="31" s="1"/>
  <c r="EI37" i="31"/>
  <c r="FO37" i="31"/>
  <c r="EM37" i="31"/>
  <c r="FS37" i="31"/>
  <c r="EQ37" i="31"/>
  <c r="FW37" i="31"/>
  <c r="EI105" i="31"/>
  <c r="EI86" i="31"/>
  <c r="EI88" i="31" s="1"/>
  <c r="EI93" i="31" s="1"/>
  <c r="FO105" i="31"/>
  <c r="FO86" i="31"/>
  <c r="FO88" i="31" s="1"/>
  <c r="FO93" i="31" s="1"/>
  <c r="EU37" i="31"/>
  <c r="GA37" i="31"/>
  <c r="CI42" i="31"/>
  <c r="CI41" i="31" s="1"/>
  <c r="CI90" i="31" s="1"/>
  <c r="DO42" i="31"/>
  <c r="DO41" i="31" s="1"/>
  <c r="DO90" i="31" s="1"/>
  <c r="DS42" i="31"/>
  <c r="DS41" i="31" s="1"/>
  <c r="DS90" i="31" s="1"/>
  <c r="CE42" i="31"/>
  <c r="CE41" i="31" s="1"/>
  <c r="CE90" i="31" s="1"/>
  <c r="CM42" i="31"/>
  <c r="CM41" i="31"/>
  <c r="CM90" i="31" s="1"/>
  <c r="CQ42" i="31"/>
  <c r="CQ41" i="31" s="1"/>
  <c r="CQ90" i="31" s="1"/>
  <c r="DW42" i="31"/>
  <c r="DW41" i="31" s="1"/>
  <c r="DW90" i="31" s="1"/>
  <c r="BO42" i="31"/>
  <c r="BO41" i="31" s="1"/>
  <c r="BO90" i="31" s="1"/>
  <c r="CU42" i="31"/>
  <c r="CU41" i="31" s="1"/>
  <c r="CU90" i="31" s="1"/>
  <c r="BO105" i="31"/>
  <c r="BO86" i="31"/>
  <c r="BO88" i="31" s="1"/>
  <c r="BO93" i="31" s="1"/>
  <c r="CU105" i="31"/>
  <c r="CU86" i="31"/>
  <c r="CU88" i="31" s="1"/>
  <c r="CU93" i="31" s="1"/>
  <c r="CY42" i="31"/>
  <c r="CY41" i="31" s="1"/>
  <c r="CY90" i="31" s="1"/>
  <c r="DC171" i="31"/>
  <c r="DC155" i="31"/>
  <c r="DC23" i="31"/>
  <c r="DC179" i="31" s="1"/>
  <c r="BW42" i="31"/>
  <c r="BW41" i="31" s="1"/>
  <c r="BW90" i="31" s="1"/>
  <c r="DC42" i="31"/>
  <c r="DC41" i="31" s="1"/>
  <c r="DC90" i="31" s="1"/>
  <c r="BS42" i="31"/>
  <c r="BS41" i="31" s="1"/>
  <c r="BS90" i="31" s="1"/>
  <c r="CA42" i="31"/>
  <c r="CA41" i="31" s="1"/>
  <c r="CA90" i="31" s="1"/>
  <c r="DG42" i="31"/>
  <c r="DG41" i="31"/>
  <c r="DG90" i="31" s="1"/>
  <c r="DK42" i="31"/>
  <c r="DK41" i="31" s="1"/>
  <c r="DK90" i="31" s="1"/>
  <c r="CM37" i="31"/>
  <c r="DS37" i="31"/>
  <c r="CA105" i="31"/>
  <c r="CA86" i="31"/>
  <c r="CA88" i="31" s="1"/>
  <c r="CA93" i="31" s="1"/>
  <c r="DG105" i="31"/>
  <c r="DG86" i="31"/>
  <c r="DG88" i="31" s="1"/>
  <c r="DG93" i="31" s="1"/>
  <c r="CY86" i="31"/>
  <c r="CY88" i="31" s="1"/>
  <c r="CY93" i="31" s="1"/>
  <c r="DC131" i="31"/>
  <c r="CQ37" i="31"/>
  <c r="DW37" i="31"/>
  <c r="CE105" i="31"/>
  <c r="CE86" i="31"/>
  <c r="CE88" i="31" s="1"/>
  <c r="CE93" i="31" s="1"/>
  <c r="DK105" i="31"/>
  <c r="DK86" i="31"/>
  <c r="DK88" i="31" s="1"/>
  <c r="DK93" i="31" s="1"/>
  <c r="CU109" i="31"/>
  <c r="CU23" i="31"/>
  <c r="CU179" i="31" s="1"/>
  <c r="BO37" i="31"/>
  <c r="CU37" i="31"/>
  <c r="CI105" i="31"/>
  <c r="CI86" i="31"/>
  <c r="CI88" i="31" s="1"/>
  <c r="CI93" i="31" s="1"/>
  <c r="DO105" i="31"/>
  <c r="DO86" i="31"/>
  <c r="DO88" i="31" s="1"/>
  <c r="DO93" i="31" s="1"/>
  <c r="BO113" i="31"/>
  <c r="BS171" i="31"/>
  <c r="BS155" i="31"/>
  <c r="CY171" i="31"/>
  <c r="CY155" i="31"/>
  <c r="BS23" i="31"/>
  <c r="BS179" i="31" s="1"/>
  <c r="CY23" i="31"/>
  <c r="CY179" i="31" s="1"/>
  <c r="BS37" i="31"/>
  <c r="CY37" i="31"/>
  <c r="CM83" i="31"/>
  <c r="DS105" i="31"/>
  <c r="DS86" i="31"/>
  <c r="DS88" i="31" s="1"/>
  <c r="DS93" i="31" s="1"/>
  <c r="CU113" i="31"/>
  <c r="CI131" i="31"/>
  <c r="DC71" i="31"/>
  <c r="DC72" i="31" s="1"/>
  <c r="DC99" i="31" s="1"/>
  <c r="DC101" i="31" s="1"/>
  <c r="BW37" i="31"/>
  <c r="DC37" i="31"/>
  <c r="CQ105" i="31"/>
  <c r="CQ86" i="31"/>
  <c r="CQ88" i="31" s="1"/>
  <c r="CQ93" i="31" s="1"/>
  <c r="DW105" i="31"/>
  <c r="DW86" i="31"/>
  <c r="DW88" i="31" s="1"/>
  <c r="DW93" i="31" s="1"/>
  <c r="CA37" i="31"/>
  <c r="DG37" i="31"/>
  <c r="CU171" i="31"/>
  <c r="CE37" i="31"/>
  <c r="DK37" i="31"/>
  <c r="BS53" i="31"/>
  <c r="CY53" i="31"/>
  <c r="BS54" i="31"/>
  <c r="CY54" i="31"/>
  <c r="BS86" i="31"/>
  <c r="BS88" i="31" s="1"/>
  <c r="BS93" i="31" s="1"/>
  <c r="CI171" i="31"/>
  <c r="CI155" i="31"/>
  <c r="CI23" i="31"/>
  <c r="CI179" i="31" s="1"/>
  <c r="CI71" i="31"/>
  <c r="CI72" i="31" s="1"/>
  <c r="CI99" i="31" s="1"/>
  <c r="CI101" i="31" s="1"/>
  <c r="CI37" i="31"/>
  <c r="DO37" i="31"/>
  <c r="BW105" i="31"/>
  <c r="BW86" i="31"/>
  <c r="BW88" i="31" s="1"/>
  <c r="BW93" i="31" s="1"/>
  <c r="DC105" i="31"/>
  <c r="DC86" i="31"/>
  <c r="DC88" i="31" s="1"/>
  <c r="DC93" i="31" s="1"/>
  <c r="BS131" i="31"/>
  <c r="CY131" i="31"/>
  <c r="CU131" i="31"/>
  <c r="AM86" i="31"/>
  <c r="AM88" i="31" s="1"/>
  <c r="AM93" i="31" s="1"/>
  <c r="AM105" i="31"/>
  <c r="AI42" i="31"/>
  <c r="AI41" i="31" s="1"/>
  <c r="AI90" i="31" s="1"/>
  <c r="AQ42" i="31"/>
  <c r="AQ41" i="31" s="1"/>
  <c r="AQ90" i="31" s="1"/>
  <c r="AQ105" i="31"/>
  <c r="AQ86" i="31"/>
  <c r="AQ88" i="31" s="1"/>
  <c r="AQ93" i="31" s="1"/>
  <c r="AI105" i="31"/>
  <c r="AI86" i="31"/>
  <c r="AI88" i="31" s="1"/>
  <c r="AI93" i="31" s="1"/>
  <c r="AU42" i="31"/>
  <c r="AU41" i="31" s="1"/>
  <c r="AU90" i="31" s="1"/>
  <c r="AU105" i="31"/>
  <c r="AU86" i="31"/>
  <c r="AU88" i="31" s="1"/>
  <c r="AU93" i="31" s="1"/>
  <c r="AY105" i="31"/>
  <c r="AY86" i="31"/>
  <c r="AY88" i="31" s="1"/>
  <c r="AY93" i="31" s="1"/>
  <c r="BC42" i="31"/>
  <c r="BC41" i="31" s="1"/>
  <c r="BC90" i="31" s="1"/>
  <c r="BC105" i="31"/>
  <c r="BC86" i="31"/>
  <c r="BC88" i="31" s="1"/>
  <c r="BC93" i="31" s="1"/>
  <c r="BG42" i="31"/>
  <c r="BG41" i="31" s="1"/>
  <c r="BG90" i="31" s="1"/>
  <c r="BG105" i="31"/>
  <c r="BG86" i="31"/>
  <c r="BG88" i="31" s="1"/>
  <c r="BG93" i="31" s="1"/>
  <c r="AY42" i="31"/>
  <c r="AY41" i="31" s="1"/>
  <c r="AY90" i="31" s="1"/>
  <c r="BK42" i="31"/>
  <c r="BK41" i="31" s="1"/>
  <c r="BK90" i="31" s="1"/>
  <c r="BK105" i="31"/>
  <c r="BK86" i="31"/>
  <c r="BK88" i="31" s="1"/>
  <c r="BK93" i="31" s="1"/>
  <c r="AI37" i="31"/>
  <c r="AM40" i="31"/>
  <c r="AQ37" i="31"/>
  <c r="AU37" i="31"/>
  <c r="AY37" i="31"/>
  <c r="BC37" i="31"/>
  <c r="BG37" i="31"/>
  <c r="BK37" i="31"/>
  <c r="K22" i="31"/>
  <c r="G71" i="31"/>
  <c r="G72" i="31" s="1"/>
  <c r="G99" i="31" s="1"/>
  <c r="G101" i="31" s="1"/>
  <c r="O22" i="31"/>
  <c r="S37" i="31"/>
  <c r="AE37" i="31"/>
  <c r="AE86" i="31"/>
  <c r="AE88" i="31" s="1"/>
  <c r="AE93" i="31" s="1"/>
  <c r="AE105" i="31"/>
  <c r="AE42" i="31"/>
  <c r="AE41" i="31" s="1"/>
  <c r="AE90" i="31" s="1"/>
  <c r="AE22" i="31"/>
  <c r="AA86" i="31"/>
  <c r="AA88" i="31" s="1"/>
  <c r="AA93" i="31" s="1"/>
  <c r="AA105" i="31"/>
  <c r="AA42" i="31"/>
  <c r="AA41" i="31" s="1"/>
  <c r="AA90" i="31" s="1"/>
  <c r="AA22" i="31"/>
  <c r="AA37" i="31"/>
  <c r="W86" i="31"/>
  <c r="W88" i="31" s="1"/>
  <c r="W93" i="31" s="1"/>
  <c r="W105" i="31"/>
  <c r="W42" i="31"/>
  <c r="W41" i="31" s="1"/>
  <c r="W90" i="31" s="1"/>
  <c r="W22" i="31"/>
  <c r="W37" i="31"/>
  <c r="S86" i="31"/>
  <c r="S88" i="31" s="1"/>
  <c r="S93" i="31" s="1"/>
  <c r="S105" i="31"/>
  <c r="S41" i="31"/>
  <c r="S90" i="31" s="1"/>
  <c r="O105" i="31"/>
  <c r="O86" i="31"/>
  <c r="O88" i="31" s="1"/>
  <c r="O93" i="31" s="1"/>
  <c r="O131" i="31"/>
  <c r="O40" i="31"/>
  <c r="K86" i="31"/>
  <c r="K88" i="31" s="1"/>
  <c r="K93" i="31" s="1"/>
  <c r="K105" i="31"/>
  <c r="K42" i="31"/>
  <c r="K41" i="31"/>
  <c r="K90" i="31" s="1"/>
  <c r="K37" i="31"/>
  <c r="G86" i="31"/>
  <c r="G88" i="31" s="1"/>
  <c r="G93" i="31" s="1"/>
  <c r="G105" i="31"/>
  <c r="G109" i="31"/>
  <c r="G40" i="31"/>
  <c r="C42" i="31"/>
  <c r="C41" i="31" s="1"/>
  <c r="C90" i="31" s="1"/>
  <c r="C105" i="31"/>
  <c r="C86" i="31"/>
  <c r="C88" i="31" s="1"/>
  <c r="C93" i="31" s="1"/>
  <c r="C131" i="31"/>
  <c r="C37" i="31"/>
  <c r="H17" i="29"/>
  <c r="T180" i="29"/>
  <c r="P180" i="29"/>
  <c r="L180" i="29"/>
  <c r="D180" i="29"/>
  <c r="T23" i="29"/>
  <c r="P179" i="29"/>
  <c r="P23" i="29"/>
  <c r="L179" i="29"/>
  <c r="L23" i="29"/>
  <c r="D23" i="29"/>
  <c r="D179" i="29" s="1"/>
  <c r="T179" i="29"/>
  <c r="P176" i="29"/>
  <c r="H30" i="29"/>
  <c r="H22" i="29" s="1"/>
  <c r="L26" i="29"/>
  <c r="X30" i="29"/>
  <c r="X22" i="29" s="1"/>
  <c r="D71" i="29"/>
  <c r="D93" i="29"/>
  <c r="BX95" i="32" l="1"/>
  <c r="BX94" i="32"/>
  <c r="BZ112" i="32"/>
  <c r="BZ56" i="32"/>
  <c r="BZ83" i="32"/>
  <c r="BZ94" i="32"/>
  <c r="BZ95" i="32"/>
  <c r="CA57" i="32"/>
  <c r="CA116" i="32"/>
  <c r="CA89" i="32"/>
  <c r="CA91" i="32" s="1"/>
  <c r="CA96" i="32" s="1"/>
  <c r="BR116" i="32"/>
  <c r="BR57" i="32"/>
  <c r="BR89" i="32"/>
  <c r="BR91" i="32" s="1"/>
  <c r="BR96" i="32" s="1"/>
  <c r="CB57" i="32"/>
  <c r="CB116" i="32"/>
  <c r="CB89" i="32"/>
  <c r="CB91" i="32" s="1"/>
  <c r="CB96" i="32" s="1"/>
  <c r="BW57" i="32"/>
  <c r="BW116" i="32"/>
  <c r="BW89" i="32"/>
  <c r="BW91" i="32" s="1"/>
  <c r="BW96" i="32" s="1"/>
  <c r="BV116" i="32"/>
  <c r="BV57" i="32"/>
  <c r="BV89" i="32"/>
  <c r="BV91" i="32" s="1"/>
  <c r="BV96" i="32" s="1"/>
  <c r="CD116" i="32"/>
  <c r="CD57" i="32"/>
  <c r="CD89" i="32"/>
  <c r="CD91" i="32" s="1"/>
  <c r="CD96" i="32" s="1"/>
  <c r="CC57" i="32"/>
  <c r="CC116" i="32"/>
  <c r="CC89" i="32"/>
  <c r="CC91" i="32" s="1"/>
  <c r="CC96" i="32" s="1"/>
  <c r="BV95" i="32"/>
  <c r="BV94" i="32"/>
  <c r="AJ71" i="29"/>
  <c r="AJ72" i="29" s="1"/>
  <c r="AJ101" i="29" s="1"/>
  <c r="AJ171" i="29"/>
  <c r="AJ155" i="29"/>
  <c r="AJ180" i="29"/>
  <c r="AJ141" i="29"/>
  <c r="AJ178" i="29"/>
  <c r="AJ4" i="29" s="1"/>
  <c r="AJ16" i="29" s="1"/>
  <c r="AJ92" i="29"/>
  <c r="AJ91" i="29"/>
  <c r="AB171" i="29"/>
  <c r="AB155" i="29"/>
  <c r="AB23" i="29"/>
  <c r="AB179" i="29" s="1"/>
  <c r="AB71" i="29"/>
  <c r="AB72" i="29" s="1"/>
  <c r="AB99" i="29" s="1"/>
  <c r="AB101" i="29" s="1"/>
  <c r="AB131" i="29"/>
  <c r="AB180" i="29" s="1"/>
  <c r="AB178" i="29"/>
  <c r="AB4" i="29" s="1"/>
  <c r="AB16" i="29" s="1"/>
  <c r="AB141" i="29"/>
  <c r="AB142" i="29" s="1"/>
  <c r="AB143" i="29" s="1"/>
  <c r="AB92" i="29"/>
  <c r="AB91" i="29"/>
  <c r="AF91" i="29"/>
  <c r="AF92" i="29"/>
  <c r="AF180" i="29"/>
  <c r="AF141" i="29"/>
  <c r="AF142" i="29" s="1"/>
  <c r="AF71" i="29"/>
  <c r="AF72" i="29" s="1"/>
  <c r="AF99" i="29" s="1"/>
  <c r="AF101" i="29" s="1"/>
  <c r="AF157" i="29"/>
  <c r="AF23" i="29"/>
  <c r="AF179" i="29" s="1"/>
  <c r="AF155" i="29"/>
  <c r="AF171" i="29"/>
  <c r="HO157" i="31"/>
  <c r="HO23" i="31"/>
  <c r="HO179" i="31" s="1"/>
  <c r="HO155" i="31"/>
  <c r="HO171" i="31"/>
  <c r="HO71" i="31"/>
  <c r="HO72" i="31" s="1"/>
  <c r="HO99" i="31" s="1"/>
  <c r="HO101" i="31" s="1"/>
  <c r="HO131" i="31"/>
  <c r="HO92" i="31"/>
  <c r="HO91" i="31"/>
  <c r="GI92" i="31"/>
  <c r="GI91" i="31"/>
  <c r="GI157" i="31"/>
  <c r="GI23" i="31"/>
  <c r="GI179" i="31" s="1"/>
  <c r="GI155" i="31"/>
  <c r="GI171" i="31"/>
  <c r="GI71" i="31"/>
  <c r="GI72" i="31" s="1"/>
  <c r="GI99" i="31" s="1"/>
  <c r="GI101" i="31" s="1"/>
  <c r="GI131" i="31"/>
  <c r="FO71" i="31"/>
  <c r="FO72" i="31" s="1"/>
  <c r="FO99" i="31" s="1"/>
  <c r="FO101" i="31" s="1"/>
  <c r="FO23" i="31"/>
  <c r="FO179" i="31" s="1"/>
  <c r="FO155" i="31"/>
  <c r="FC131" i="31"/>
  <c r="FC141" i="31" s="1"/>
  <c r="FC142" i="31" s="1"/>
  <c r="FO171" i="31"/>
  <c r="FC71" i="31"/>
  <c r="FC72" i="31" s="1"/>
  <c r="FC99" i="31" s="1"/>
  <c r="FC101" i="31" s="1"/>
  <c r="FW71" i="31"/>
  <c r="FW72" i="31" s="1"/>
  <c r="FW99" i="31" s="1"/>
  <c r="FW101" i="31" s="1"/>
  <c r="FW23" i="31"/>
  <c r="FW179" i="31" s="1"/>
  <c r="FK71" i="31"/>
  <c r="FK72" i="31" s="1"/>
  <c r="FK99" i="31" s="1"/>
  <c r="FK101" i="31" s="1"/>
  <c r="FC171" i="31"/>
  <c r="DO155" i="31"/>
  <c r="DO131" i="31"/>
  <c r="DO141" i="31" s="1"/>
  <c r="DO142" i="31" s="1"/>
  <c r="GE131" i="31"/>
  <c r="GE180" i="31" s="1"/>
  <c r="DO71" i="31"/>
  <c r="DO72" i="31" s="1"/>
  <c r="DO99" i="31" s="1"/>
  <c r="DO101" i="31" s="1"/>
  <c r="EQ171" i="31"/>
  <c r="FW171" i="31"/>
  <c r="EI71" i="31"/>
  <c r="EI72" i="31" s="1"/>
  <c r="EI99" i="31" s="1"/>
  <c r="EI101" i="31" s="1"/>
  <c r="FW155" i="31"/>
  <c r="FK131" i="31"/>
  <c r="FK141" i="31" s="1"/>
  <c r="FK142" i="31" s="1"/>
  <c r="DO23" i="31"/>
  <c r="DO179" i="31" s="1"/>
  <c r="EI23" i="31"/>
  <c r="EI179" i="31" s="1"/>
  <c r="DS131" i="31"/>
  <c r="DS180" i="31" s="1"/>
  <c r="EI155" i="31"/>
  <c r="EI131" i="31"/>
  <c r="EI141" i="31" s="1"/>
  <c r="EI142" i="31" s="1"/>
  <c r="EQ71" i="31"/>
  <c r="EQ72" i="31" s="1"/>
  <c r="EQ99" i="31" s="1"/>
  <c r="EQ101" i="31" s="1"/>
  <c r="EQ23" i="31"/>
  <c r="EQ179" i="31" s="1"/>
  <c r="EQ131" i="31"/>
  <c r="EQ180" i="31" s="1"/>
  <c r="GE171" i="31"/>
  <c r="CE171" i="31"/>
  <c r="GE71" i="31"/>
  <c r="GE72" i="31" s="1"/>
  <c r="GE99" i="31" s="1"/>
  <c r="GE101" i="31" s="1"/>
  <c r="DG71" i="31"/>
  <c r="DG72" i="31" s="1"/>
  <c r="DG99" i="31" s="1"/>
  <c r="DG101" i="31" s="1"/>
  <c r="DG23" i="31"/>
  <c r="DG179" i="31" s="1"/>
  <c r="CE23" i="31"/>
  <c r="CE179" i="31" s="1"/>
  <c r="DG155" i="31"/>
  <c r="CE131" i="31"/>
  <c r="CE141" i="31" s="1"/>
  <c r="CE142" i="31" s="1"/>
  <c r="CE155" i="31"/>
  <c r="DG171" i="31"/>
  <c r="GA131" i="31"/>
  <c r="GA180" i="31" s="1"/>
  <c r="GE23" i="31"/>
  <c r="GE179" i="31" s="1"/>
  <c r="GA71" i="31"/>
  <c r="GA72" i="31" s="1"/>
  <c r="GA99" i="31" s="1"/>
  <c r="GA101" i="31" s="1"/>
  <c r="DS171" i="31"/>
  <c r="GA171" i="31"/>
  <c r="DS23" i="31"/>
  <c r="DS179" i="31" s="1"/>
  <c r="EU171" i="31"/>
  <c r="CM171" i="31"/>
  <c r="GU23" i="31"/>
  <c r="GU179" i="31" s="1"/>
  <c r="GU71" i="31"/>
  <c r="GU72" i="31" s="1"/>
  <c r="GU99" i="31" s="1"/>
  <c r="GU101" i="31" s="1"/>
  <c r="GU131" i="31"/>
  <c r="GU180" i="31" s="1"/>
  <c r="GU155" i="31"/>
  <c r="DS71" i="31"/>
  <c r="DS72" i="31" s="1"/>
  <c r="DS99" i="31" s="1"/>
  <c r="DS101" i="31" s="1"/>
  <c r="CM131" i="31"/>
  <c r="CM180" i="31" s="1"/>
  <c r="EU155" i="31"/>
  <c r="CM71" i="31"/>
  <c r="CM72" i="31" s="1"/>
  <c r="CM99" i="31" s="1"/>
  <c r="CM101" i="31" s="1"/>
  <c r="CM23" i="31"/>
  <c r="CM179" i="31" s="1"/>
  <c r="GA23" i="31"/>
  <c r="GA179" i="31" s="1"/>
  <c r="EU71" i="31"/>
  <c r="EU72" i="31" s="1"/>
  <c r="EU99" i="31" s="1"/>
  <c r="EU101" i="31" s="1"/>
  <c r="EU23" i="31"/>
  <c r="EU179" i="31" s="1"/>
  <c r="EE131" i="31"/>
  <c r="EE180" i="31" s="1"/>
  <c r="EE155" i="31"/>
  <c r="EE171" i="31"/>
  <c r="EE71" i="31"/>
  <c r="EE72" i="31" s="1"/>
  <c r="EE99" i="31" s="1"/>
  <c r="EE101" i="31" s="1"/>
  <c r="CA155" i="31"/>
  <c r="CA23" i="31"/>
  <c r="CA179" i="31" s="1"/>
  <c r="CA171" i="31"/>
  <c r="CA71" i="31"/>
  <c r="CA72" i="31" s="1"/>
  <c r="CA99" i="31" s="1"/>
  <c r="CA101" i="31" s="1"/>
  <c r="CQ131" i="31"/>
  <c r="CQ141" i="31" s="1"/>
  <c r="CQ171" i="31"/>
  <c r="GY23" i="31"/>
  <c r="GY179" i="31" s="1"/>
  <c r="GY131" i="31"/>
  <c r="GY141" i="31" s="1"/>
  <c r="GY142" i="31" s="1"/>
  <c r="GY143" i="31" s="1"/>
  <c r="CQ71" i="31"/>
  <c r="CQ72" i="31" s="1"/>
  <c r="CQ99" i="31" s="1"/>
  <c r="CQ101" i="31" s="1"/>
  <c r="HK71" i="31"/>
  <c r="HK72" i="31" s="1"/>
  <c r="HK99" i="31" s="1"/>
  <c r="HK101" i="31" s="1"/>
  <c r="CQ23" i="31"/>
  <c r="CQ179" i="31" s="1"/>
  <c r="HG23" i="31"/>
  <c r="HG179" i="31" s="1"/>
  <c r="HG71" i="31"/>
  <c r="HG72" i="31" s="1"/>
  <c r="HG99" i="31" s="1"/>
  <c r="HG101" i="31" s="1"/>
  <c r="GY155" i="31"/>
  <c r="GY71" i="31"/>
  <c r="GY72" i="31" s="1"/>
  <c r="GY99" i="31" s="1"/>
  <c r="GY101" i="31" s="1"/>
  <c r="BW71" i="31"/>
  <c r="BW72" i="31" s="1"/>
  <c r="BW99" i="31" s="1"/>
  <c r="BW101" i="31" s="1"/>
  <c r="EM71" i="31"/>
  <c r="EM72" i="31" s="1"/>
  <c r="EM99" i="31" s="1"/>
  <c r="EM101" i="31" s="1"/>
  <c r="AM171" i="31"/>
  <c r="AM23" i="31"/>
  <c r="AM179" i="31" s="1"/>
  <c r="BW155" i="31"/>
  <c r="BO171" i="31"/>
  <c r="HK155" i="31"/>
  <c r="HK131" i="31"/>
  <c r="HK141" i="31" s="1"/>
  <c r="HK142" i="31" s="1"/>
  <c r="HK143" i="31" s="1"/>
  <c r="HK23" i="31"/>
  <c r="HK179" i="31" s="1"/>
  <c r="AM71" i="31"/>
  <c r="AM72" i="31" s="1"/>
  <c r="AM99" i="31" s="1"/>
  <c r="AM101" i="31" s="1"/>
  <c r="AM131" i="31"/>
  <c r="AM180" i="31" s="1"/>
  <c r="BW131" i="31"/>
  <c r="BW180" i="31" s="1"/>
  <c r="BW171" i="31"/>
  <c r="FG23" i="31"/>
  <c r="FG179" i="31" s="1"/>
  <c r="AQ23" i="31"/>
  <c r="AQ179" i="31" s="1"/>
  <c r="BK23" i="31"/>
  <c r="BK179" i="31" s="1"/>
  <c r="GM131" i="31"/>
  <c r="GM180" i="31" s="1"/>
  <c r="BK71" i="31"/>
  <c r="BK72" i="31" s="1"/>
  <c r="BK99" i="31" s="1"/>
  <c r="BK101" i="31" s="1"/>
  <c r="AU23" i="31"/>
  <c r="AU179" i="31" s="1"/>
  <c r="AQ155" i="31"/>
  <c r="AU155" i="31"/>
  <c r="AU131" i="31"/>
  <c r="AU180" i="31" s="1"/>
  <c r="GM71" i="31"/>
  <c r="GM72" i="31" s="1"/>
  <c r="GM99" i="31" s="1"/>
  <c r="GM101" i="31" s="1"/>
  <c r="GM155" i="31"/>
  <c r="HG131" i="31"/>
  <c r="HG141" i="31" s="1"/>
  <c r="HG142" i="31" s="1"/>
  <c r="HG143" i="31" s="1"/>
  <c r="AU71" i="31"/>
  <c r="AU72" i="31" s="1"/>
  <c r="AU99" i="31" s="1"/>
  <c r="AU101" i="31" s="1"/>
  <c r="FS23" i="31"/>
  <c r="FS179" i="31" s="1"/>
  <c r="HG155" i="31"/>
  <c r="GM23" i="31"/>
  <c r="GM179" i="31" s="1"/>
  <c r="FS155" i="31"/>
  <c r="AQ71" i="31"/>
  <c r="AQ72" i="31" s="1"/>
  <c r="AQ99" i="31" s="1"/>
  <c r="AQ101" i="31" s="1"/>
  <c r="EM23" i="31"/>
  <c r="EM179" i="31" s="1"/>
  <c r="EA155" i="31"/>
  <c r="EM131" i="31"/>
  <c r="EM180" i="31" s="1"/>
  <c r="AI155" i="31"/>
  <c r="AI23" i="31"/>
  <c r="AI179" i="31" s="1"/>
  <c r="EA131" i="31"/>
  <c r="EA180" i="31" s="1"/>
  <c r="DW171" i="31"/>
  <c r="AY155" i="31"/>
  <c r="AY71" i="31"/>
  <c r="AY72" i="31" s="1"/>
  <c r="AY99" i="31" s="1"/>
  <c r="AY101" i="31" s="1"/>
  <c r="AY23" i="31"/>
  <c r="AY179" i="31" s="1"/>
  <c r="EA23" i="31"/>
  <c r="EA179" i="31" s="1"/>
  <c r="EA71" i="31"/>
  <c r="EA72" i="31" s="1"/>
  <c r="EA99" i="31" s="1"/>
  <c r="EA101" i="31" s="1"/>
  <c r="AQ131" i="31"/>
  <c r="AQ180" i="31" s="1"/>
  <c r="DK171" i="31"/>
  <c r="BC131" i="31"/>
  <c r="BC180" i="31" s="1"/>
  <c r="DK71" i="31"/>
  <c r="DK72" i="31" s="1"/>
  <c r="DK99" i="31" s="1"/>
  <c r="DK101" i="31" s="1"/>
  <c r="BG155" i="31"/>
  <c r="BO23" i="31"/>
  <c r="BO179" i="31" s="1"/>
  <c r="BO131" i="31"/>
  <c r="BO141" i="31" s="1"/>
  <c r="BO142" i="31" s="1"/>
  <c r="BO143" i="31" s="1"/>
  <c r="DK131" i="31"/>
  <c r="DK141" i="31" s="1"/>
  <c r="DK142" i="31" s="1"/>
  <c r="BO155" i="31"/>
  <c r="DK155" i="31"/>
  <c r="BG131" i="31"/>
  <c r="BG23" i="31"/>
  <c r="BG179" i="31" s="1"/>
  <c r="EM155" i="31"/>
  <c r="FG71" i="31"/>
  <c r="FG72" i="31" s="1"/>
  <c r="FG99" i="31" s="1"/>
  <c r="FG101" i="31" s="1"/>
  <c r="AY131" i="31"/>
  <c r="AY180" i="31" s="1"/>
  <c r="FG131" i="31"/>
  <c r="FG141" i="31" s="1"/>
  <c r="FG142" i="31" s="1"/>
  <c r="FG171" i="31"/>
  <c r="BK155" i="31"/>
  <c r="DW71" i="31"/>
  <c r="DW72" i="31" s="1"/>
  <c r="DW99" i="31" s="1"/>
  <c r="DW101" i="31" s="1"/>
  <c r="BK131" i="31"/>
  <c r="BK180" i="31" s="1"/>
  <c r="BG71" i="31"/>
  <c r="BG72" i="31" s="1"/>
  <c r="BG99" i="31" s="1"/>
  <c r="BG101" i="31" s="1"/>
  <c r="FS131" i="31"/>
  <c r="FS180" i="31" s="1"/>
  <c r="AA131" i="31"/>
  <c r="AA180" i="31" s="1"/>
  <c r="BC155" i="31"/>
  <c r="BC71" i="31"/>
  <c r="BC72" i="31" s="1"/>
  <c r="BC99" i="31" s="1"/>
  <c r="BC101" i="31" s="1"/>
  <c r="AA23" i="31"/>
  <c r="AA179" i="31" s="1"/>
  <c r="BC23" i="31"/>
  <c r="BC179" i="31" s="1"/>
  <c r="FS71" i="31"/>
  <c r="FS72" i="31" s="1"/>
  <c r="FS99" i="31" s="1"/>
  <c r="FS101" i="31" s="1"/>
  <c r="DW131" i="31"/>
  <c r="DW180" i="31" s="1"/>
  <c r="DW23" i="31"/>
  <c r="DW179" i="31" s="1"/>
  <c r="AI71" i="31"/>
  <c r="AI72" i="31" s="1"/>
  <c r="AI99" i="31" s="1"/>
  <c r="AI101" i="31" s="1"/>
  <c r="AI131" i="31"/>
  <c r="AI180" i="31" s="1"/>
  <c r="GQ141" i="31"/>
  <c r="GQ142" i="31" s="1"/>
  <c r="GQ143" i="31" s="1"/>
  <c r="AA155" i="31"/>
  <c r="AA71" i="31"/>
  <c r="AA72" i="31" s="1"/>
  <c r="AA99" i="31" s="1"/>
  <c r="AA101" i="31" s="1"/>
  <c r="HC141" i="31"/>
  <c r="HC142" i="31" s="1"/>
  <c r="HC143" i="31" s="1"/>
  <c r="GU92" i="31"/>
  <c r="GU91" i="31"/>
  <c r="GY92" i="31"/>
  <c r="GY91" i="31"/>
  <c r="HK92" i="31"/>
  <c r="HK91" i="31"/>
  <c r="HC92" i="31"/>
  <c r="HC91" i="31"/>
  <c r="HG92" i="31"/>
  <c r="HG91" i="31"/>
  <c r="GQ42" i="31"/>
  <c r="GQ41" i="31" s="1"/>
  <c r="GQ90" i="31" s="1"/>
  <c r="GM92" i="31"/>
  <c r="GM91" i="31"/>
  <c r="EA92" i="31"/>
  <c r="EA91" i="31"/>
  <c r="FS92" i="31"/>
  <c r="FS91" i="31"/>
  <c r="FG92" i="31"/>
  <c r="FG91" i="31"/>
  <c r="GE92" i="31"/>
  <c r="GE91" i="31"/>
  <c r="EM92" i="31"/>
  <c r="EM91" i="31"/>
  <c r="EY92" i="31"/>
  <c r="EY91" i="31"/>
  <c r="FO92" i="31"/>
  <c r="FO91" i="31"/>
  <c r="GA92" i="31"/>
  <c r="GA91" i="31"/>
  <c r="EQ92" i="31"/>
  <c r="EQ91" i="31"/>
  <c r="FC92" i="31"/>
  <c r="FC91" i="31"/>
  <c r="EU180" i="31"/>
  <c r="EU141" i="31"/>
  <c r="EE92" i="31"/>
  <c r="EE91" i="31"/>
  <c r="EU92" i="31"/>
  <c r="EU91" i="31"/>
  <c r="FW92" i="31"/>
  <c r="FW91" i="31"/>
  <c r="FW105" i="31"/>
  <c r="FW86" i="31"/>
  <c r="FW88" i="31" s="1"/>
  <c r="FW93" i="31" s="1"/>
  <c r="EI92" i="31"/>
  <c r="EI91" i="31"/>
  <c r="EQ105" i="31"/>
  <c r="EQ86" i="31"/>
  <c r="EQ88" i="31" s="1"/>
  <c r="EQ93" i="31" s="1"/>
  <c r="FO180" i="31"/>
  <c r="FO141" i="31"/>
  <c r="FO142" i="31" s="1"/>
  <c r="FW180" i="31"/>
  <c r="FW141" i="31"/>
  <c r="FC180" i="31"/>
  <c r="GA105" i="31"/>
  <c r="GA86" i="31"/>
  <c r="GA88" i="31" s="1"/>
  <c r="GA93" i="31" s="1"/>
  <c r="FK92" i="31"/>
  <c r="FK91" i="31"/>
  <c r="EU105" i="31"/>
  <c r="EU86" i="31"/>
  <c r="EU88" i="31" s="1"/>
  <c r="EU93" i="31" s="1"/>
  <c r="CE92" i="31"/>
  <c r="CE91" i="31"/>
  <c r="DC92" i="31"/>
  <c r="DC91" i="31"/>
  <c r="BW92" i="31"/>
  <c r="BW91" i="31"/>
  <c r="CU92" i="31"/>
  <c r="CU91" i="31"/>
  <c r="CI92" i="31"/>
  <c r="CI91" i="31"/>
  <c r="BO92" i="31"/>
  <c r="BO91" i="31"/>
  <c r="CY92" i="31"/>
  <c r="CY91" i="31"/>
  <c r="CQ92" i="31"/>
  <c r="CQ91" i="31"/>
  <c r="CA180" i="31"/>
  <c r="CA141" i="31"/>
  <c r="CA142" i="31" s="1"/>
  <c r="CM92" i="31"/>
  <c r="CM91" i="31"/>
  <c r="DG92" i="31"/>
  <c r="DG91" i="31"/>
  <c r="CY180" i="31"/>
  <c r="CY141" i="31"/>
  <c r="CY142" i="31" s="1"/>
  <c r="BS180" i="31"/>
  <c r="BS141" i="31"/>
  <c r="BS142" i="31" s="1"/>
  <c r="CI180" i="31"/>
  <c r="CI141" i="31"/>
  <c r="CI142" i="31" s="1"/>
  <c r="CM105" i="31"/>
  <c r="CM86" i="31"/>
  <c r="CM88" i="31" s="1"/>
  <c r="CM93" i="31" s="1"/>
  <c r="CA92" i="31"/>
  <c r="CA91" i="31"/>
  <c r="DO92" i="31"/>
  <c r="DO91" i="31"/>
  <c r="BS92" i="31"/>
  <c r="BS91" i="31"/>
  <c r="DW92" i="31"/>
  <c r="DW91" i="31"/>
  <c r="DS92" i="31"/>
  <c r="DS91" i="31"/>
  <c r="DG180" i="31"/>
  <c r="DG141" i="31"/>
  <c r="DG142" i="31" s="1"/>
  <c r="DC180" i="31"/>
  <c r="DC141" i="31"/>
  <c r="DC142" i="31" s="1"/>
  <c r="CU180" i="31"/>
  <c r="CU141" i="31"/>
  <c r="CU142" i="31" s="1"/>
  <c r="DK92" i="31"/>
  <c r="DK91" i="31"/>
  <c r="BC92" i="31"/>
  <c r="BC91" i="31"/>
  <c r="AI92" i="31"/>
  <c r="AI91" i="31"/>
  <c r="AY92" i="31"/>
  <c r="AY91" i="31"/>
  <c r="AU92" i="31"/>
  <c r="AU91" i="31"/>
  <c r="BK92" i="31"/>
  <c r="BK91" i="31"/>
  <c r="AM42" i="31"/>
  <c r="AM41" i="31" s="1"/>
  <c r="AM90" i="31" s="1"/>
  <c r="BG92" i="31"/>
  <c r="BG91" i="31"/>
  <c r="AQ92" i="31"/>
  <c r="AQ91" i="31"/>
  <c r="G171" i="31"/>
  <c r="G131" i="31"/>
  <c r="G180" i="31" s="1"/>
  <c r="G23" i="31"/>
  <c r="G179" i="31" s="1"/>
  <c r="G155" i="31"/>
  <c r="AE23" i="31"/>
  <c r="AE179" i="31" s="1"/>
  <c r="AE71" i="31"/>
  <c r="AE72" i="31" s="1"/>
  <c r="AE99" i="31" s="1"/>
  <c r="AE101" i="31" s="1"/>
  <c r="AE155" i="31"/>
  <c r="AE171" i="31"/>
  <c r="AE91" i="31"/>
  <c r="AE92" i="31"/>
  <c r="AE131" i="31"/>
  <c r="AA91" i="31"/>
  <c r="AA92" i="31"/>
  <c r="W92" i="31"/>
  <c r="W91" i="31"/>
  <c r="W71" i="31"/>
  <c r="W72" i="31" s="1"/>
  <c r="W99" i="31" s="1"/>
  <c r="W101" i="31" s="1"/>
  <c r="W23" i="31"/>
  <c r="W179" i="31" s="1"/>
  <c r="W171" i="31"/>
  <c r="W155" i="31"/>
  <c r="W131" i="31"/>
  <c r="S23" i="31"/>
  <c r="S179" i="31" s="1"/>
  <c r="S155" i="31"/>
  <c r="S171" i="31"/>
  <c r="S71" i="31"/>
  <c r="S72" i="31" s="1"/>
  <c r="S99" i="31" s="1"/>
  <c r="S101" i="31" s="1"/>
  <c r="S131" i="31"/>
  <c r="S92" i="31"/>
  <c r="S91" i="31"/>
  <c r="O42" i="31"/>
  <c r="O41" i="31"/>
  <c r="O90" i="31" s="1"/>
  <c r="O171" i="31"/>
  <c r="O71" i="31"/>
  <c r="O72" i="31" s="1"/>
  <c r="O99" i="31" s="1"/>
  <c r="O101" i="31" s="1"/>
  <c r="O23" i="31"/>
  <c r="O179" i="31" s="1"/>
  <c r="O155" i="31"/>
  <c r="O180" i="31"/>
  <c r="O141" i="31"/>
  <c r="K71" i="31"/>
  <c r="K72" i="31" s="1"/>
  <c r="K99" i="31" s="1"/>
  <c r="K101" i="31" s="1"/>
  <c r="K23" i="31"/>
  <c r="K179" i="31" s="1"/>
  <c r="K171" i="31"/>
  <c r="K155" i="31"/>
  <c r="K92" i="31"/>
  <c r="K91" i="31"/>
  <c r="K131" i="31"/>
  <c r="G42" i="31"/>
  <c r="G41" i="31"/>
  <c r="G90" i="31" s="1"/>
  <c r="C91" i="31"/>
  <c r="C92" i="31"/>
  <c r="C155" i="31"/>
  <c r="C23" i="31"/>
  <c r="C179" i="31" s="1"/>
  <c r="C72" i="31"/>
  <c r="C99" i="31" s="1"/>
  <c r="C101" i="31" s="1"/>
  <c r="C171" i="31"/>
  <c r="C180" i="31"/>
  <c r="C141" i="31"/>
  <c r="D32" i="29"/>
  <c r="H32" i="29"/>
  <c r="L32" i="29"/>
  <c r="BZ116" i="32" l="1"/>
  <c r="BZ57" i="32"/>
  <c r="BZ89" i="32"/>
  <c r="BZ91" i="32" s="1"/>
  <c r="BZ96" i="32" s="1"/>
  <c r="AJ142" i="29"/>
  <c r="AJ143" i="29" s="1"/>
  <c r="AB146" i="29"/>
  <c r="AB147" i="29"/>
  <c r="AB149" i="29" s="1"/>
  <c r="AB152" i="29" s="1"/>
  <c r="AB121" i="29" s="1"/>
  <c r="AB123" i="29" s="1"/>
  <c r="AB124" i="29" s="1"/>
  <c r="AB126" i="29" s="1"/>
  <c r="AF143" i="29"/>
  <c r="AF163" i="29" s="1"/>
  <c r="AF178" i="29"/>
  <c r="AF4" i="29" s="1"/>
  <c r="AF16" i="29" s="1"/>
  <c r="HO178" i="31"/>
  <c r="HO4" i="31" s="1"/>
  <c r="HO16" i="31" s="1"/>
  <c r="HO180" i="31"/>
  <c r="HO141" i="31"/>
  <c r="GI180" i="31"/>
  <c r="GI141" i="31"/>
  <c r="GI178" i="31"/>
  <c r="GI4" i="31" s="1"/>
  <c r="GI16" i="31" s="1"/>
  <c r="DO180" i="31"/>
  <c r="GE141" i="31"/>
  <c r="GE142" i="31" s="1"/>
  <c r="FK180" i="31"/>
  <c r="DS141" i="31"/>
  <c r="DS142" i="31" s="1"/>
  <c r="GA141" i="31"/>
  <c r="GA142" i="31" s="1"/>
  <c r="GA143" i="31" s="1"/>
  <c r="EI180" i="31"/>
  <c r="CE180" i="31"/>
  <c r="EQ141" i="31"/>
  <c r="EQ142" i="31" s="1"/>
  <c r="EQ143" i="31" s="1"/>
  <c r="EY71" i="31"/>
  <c r="EY72" i="31" s="1"/>
  <c r="EY99" i="31" s="1"/>
  <c r="EY101" i="31" s="1"/>
  <c r="EY171" i="31"/>
  <c r="EY131" i="31"/>
  <c r="EY155" i="31"/>
  <c r="EY23" i="31"/>
  <c r="EY179" i="31" s="1"/>
  <c r="CM141" i="31"/>
  <c r="CM142" i="31" s="1"/>
  <c r="CM143" i="31" s="1"/>
  <c r="GU141" i="31"/>
  <c r="GU142" i="31" s="1"/>
  <c r="GU143" i="31" s="1"/>
  <c r="GU146" i="31" s="1"/>
  <c r="EE141" i="31"/>
  <c r="EE142" i="31" s="1"/>
  <c r="GY180" i="31"/>
  <c r="CQ180" i="31"/>
  <c r="HK180" i="31"/>
  <c r="GM141" i="31"/>
  <c r="GM142" i="31" s="1"/>
  <c r="GM143" i="31" s="1"/>
  <c r="GM146" i="31" s="1"/>
  <c r="AM141" i="31"/>
  <c r="AM142" i="31" s="1"/>
  <c r="AM143" i="31" s="1"/>
  <c r="AM147" i="31" s="1"/>
  <c r="AM149" i="31" s="1"/>
  <c r="AM152" i="31" s="1"/>
  <c r="AM121" i="31" s="1"/>
  <c r="BW141" i="31"/>
  <c r="BW142" i="31" s="1"/>
  <c r="BW143" i="31" s="1"/>
  <c r="AU141" i="31"/>
  <c r="AU142" i="31" s="1"/>
  <c r="AU143" i="31" s="1"/>
  <c r="AU147" i="31" s="1"/>
  <c r="AU149" i="31" s="1"/>
  <c r="AU152" i="31" s="1"/>
  <c r="AU121" i="31" s="1"/>
  <c r="EM141" i="31"/>
  <c r="EM142" i="31" s="1"/>
  <c r="HG180" i="31"/>
  <c r="BC141" i="31"/>
  <c r="BC142" i="31" s="1"/>
  <c r="BC143" i="31" s="1"/>
  <c r="BC147" i="31" s="1"/>
  <c r="BC149" i="31" s="1"/>
  <c r="BC152" i="31" s="1"/>
  <c r="BC121" i="31" s="1"/>
  <c r="EA141" i="31"/>
  <c r="EA142" i="31" s="1"/>
  <c r="EA143" i="31" s="1"/>
  <c r="EA164" i="31" s="1"/>
  <c r="AQ141" i="31"/>
  <c r="AQ142" i="31" s="1"/>
  <c r="AQ143" i="31" s="1"/>
  <c r="AQ163" i="31" s="1"/>
  <c r="BO180" i="31"/>
  <c r="FG180" i="31"/>
  <c r="FS141" i="31"/>
  <c r="FS142" i="31" s="1"/>
  <c r="FS143" i="31" s="1"/>
  <c r="FS164" i="31" s="1"/>
  <c r="DK180" i="31"/>
  <c r="BG180" i="31"/>
  <c r="BG141" i="31"/>
  <c r="BG142" i="31" s="1"/>
  <c r="BG143" i="31" s="1"/>
  <c r="BG163" i="31" s="1"/>
  <c r="DW141" i="31"/>
  <c r="DW142" i="31" s="1"/>
  <c r="BK141" i="31"/>
  <c r="BK142" i="31" s="1"/>
  <c r="BK143" i="31" s="1"/>
  <c r="BK163" i="31" s="1"/>
  <c r="AY141" i="31"/>
  <c r="AY142" i="31" s="1"/>
  <c r="AY143" i="31" s="1"/>
  <c r="AY164" i="31" s="1"/>
  <c r="AI141" i="31"/>
  <c r="AI142" i="31" s="1"/>
  <c r="AA141" i="31"/>
  <c r="AA142" i="31" s="1"/>
  <c r="AA143" i="31" s="1"/>
  <c r="AA164" i="31" s="1"/>
  <c r="G141" i="31"/>
  <c r="G142" i="31" s="1"/>
  <c r="G143" i="31" s="1"/>
  <c r="EU142" i="31"/>
  <c r="EU143" i="31" s="1"/>
  <c r="FW142" i="31"/>
  <c r="FW143" i="31" s="1"/>
  <c r="HK164" i="31"/>
  <c r="HK147" i="31"/>
  <c r="HK149" i="31" s="1"/>
  <c r="HK152" i="31" s="1"/>
  <c r="HK121" i="31" s="1"/>
  <c r="HK146" i="31"/>
  <c r="HK163" i="31"/>
  <c r="HC164" i="31"/>
  <c r="HC147" i="31"/>
  <c r="HC149" i="31" s="1"/>
  <c r="HC152" i="31" s="1"/>
  <c r="HC121" i="31" s="1"/>
  <c r="HC146" i="31"/>
  <c r="HC163" i="31"/>
  <c r="HG164" i="31"/>
  <c r="HG147" i="31"/>
  <c r="HG149" i="31" s="1"/>
  <c r="HG152" i="31" s="1"/>
  <c r="HG121" i="31" s="1"/>
  <c r="HG146" i="31"/>
  <c r="HG163" i="31"/>
  <c r="GQ92" i="31"/>
  <c r="GQ91" i="31"/>
  <c r="GQ147" i="31"/>
  <c r="GQ149" i="31" s="1"/>
  <c r="GQ152" i="31" s="1"/>
  <c r="GQ121" i="31" s="1"/>
  <c r="GQ146" i="31"/>
  <c r="GQ163" i="31"/>
  <c r="GQ164" i="31"/>
  <c r="GY163" i="31"/>
  <c r="GY164" i="31"/>
  <c r="GY147" i="31"/>
  <c r="GY149" i="31" s="1"/>
  <c r="GY152" i="31" s="1"/>
  <c r="GY121" i="31" s="1"/>
  <c r="GY146" i="31"/>
  <c r="EI143" i="31"/>
  <c r="FG143" i="31"/>
  <c r="FO143" i="31"/>
  <c r="FC143" i="31"/>
  <c r="FK143" i="31"/>
  <c r="BO163" i="31"/>
  <c r="BO146" i="31"/>
  <c r="BO147" i="31"/>
  <c r="BO149" i="31" s="1"/>
  <c r="BO152" i="31" s="1"/>
  <c r="BO121" i="31" s="1"/>
  <c r="BO164" i="31"/>
  <c r="CU143" i="31"/>
  <c r="DO143" i="31"/>
  <c r="CY143" i="31"/>
  <c r="CQ142" i="31"/>
  <c r="CQ143" i="31" s="1"/>
  <c r="CE143" i="31"/>
  <c r="BS143" i="31"/>
  <c r="DG143" i="31"/>
  <c r="CI143" i="31"/>
  <c r="CA143" i="31"/>
  <c r="DK143" i="31"/>
  <c r="DC143" i="31"/>
  <c r="AM91" i="31"/>
  <c r="AM92" i="31"/>
  <c r="AE180" i="31"/>
  <c r="AE141" i="31"/>
  <c r="W180" i="31"/>
  <c r="W141" i="31"/>
  <c r="S180" i="31"/>
  <c r="S141" i="31"/>
  <c r="O92" i="31"/>
  <c r="O91" i="31"/>
  <c r="O142" i="31"/>
  <c r="O143" i="31" s="1"/>
  <c r="K180" i="31"/>
  <c r="K141" i="31"/>
  <c r="G92" i="31"/>
  <c r="G91" i="31"/>
  <c r="C142" i="31"/>
  <c r="C143" i="31" s="1"/>
  <c r="T58" i="29"/>
  <c r="T60" i="29" s="1"/>
  <c r="T120" i="29" s="1"/>
  <c r="X176" i="29"/>
  <c r="X177" i="29" s="1"/>
  <c r="X130" i="29"/>
  <c r="X113" i="29"/>
  <c r="X109" i="29"/>
  <c r="X96" i="29"/>
  <c r="X94" i="29"/>
  <c r="X80" i="29"/>
  <c r="X79" i="29"/>
  <c r="X78" i="29"/>
  <c r="X60" i="29"/>
  <c r="X120" i="29" s="1"/>
  <c r="X54" i="29"/>
  <c r="X53" i="29"/>
  <c r="X49" i="29"/>
  <c r="X48" i="29"/>
  <c r="X83" i="29" s="1"/>
  <c r="X47" i="29"/>
  <c r="X44" i="29"/>
  <c r="X36" i="29"/>
  <c r="X40" i="29" s="1"/>
  <c r="X35" i="29"/>
  <c r="X24" i="29"/>
  <c r="T176" i="29"/>
  <c r="T177" i="29" s="1"/>
  <c r="T130" i="29"/>
  <c r="T118" i="29"/>
  <c r="T96" i="29"/>
  <c r="T94" i="29"/>
  <c r="T83" i="29"/>
  <c r="T105" i="29" s="1"/>
  <c r="T80" i="29"/>
  <c r="T113" i="29" s="1"/>
  <c r="T79" i="29"/>
  <c r="T109" i="29" s="1"/>
  <c r="T78" i="29"/>
  <c r="T54" i="29"/>
  <c r="T49" i="29"/>
  <c r="T48" i="29"/>
  <c r="T47" i="29"/>
  <c r="T44" i="29"/>
  <c r="T40" i="29"/>
  <c r="T42" i="29" s="1"/>
  <c r="T37" i="29"/>
  <c r="T36" i="29"/>
  <c r="T35" i="29"/>
  <c r="T31" i="29"/>
  <c r="T30" i="29"/>
  <c r="T26" i="29"/>
  <c r="T24" i="29"/>
  <c r="P36" i="29"/>
  <c r="P93" i="29"/>
  <c r="P96" i="29"/>
  <c r="AJ163" i="29" l="1"/>
  <c r="AJ164" i="29"/>
  <c r="AJ147" i="29"/>
  <c r="AJ149" i="29" s="1"/>
  <c r="AJ152" i="29" s="1"/>
  <c r="AJ121" i="29" s="1"/>
  <c r="AJ123" i="29" s="1"/>
  <c r="AJ124" i="29" s="1"/>
  <c r="AJ126" i="29" s="1"/>
  <c r="AJ146" i="29"/>
  <c r="AB27" i="29"/>
  <c r="AB18" i="29"/>
  <c r="AF164" i="29"/>
  <c r="AF147" i="29"/>
  <c r="AF149" i="29" s="1"/>
  <c r="AF152" i="29" s="1"/>
  <c r="AF121" i="29" s="1"/>
  <c r="AF123" i="29" s="1"/>
  <c r="AF124" i="29" s="1"/>
  <c r="AF126" i="29" s="1"/>
  <c r="AF146" i="29"/>
  <c r="HO142" i="31"/>
  <c r="HO143" i="31" s="1"/>
  <c r="GI142" i="31"/>
  <c r="GI143" i="31" s="1"/>
  <c r="GE143" i="31"/>
  <c r="GE163" i="31" s="1"/>
  <c r="DS143" i="31"/>
  <c r="DS146" i="31" s="1"/>
  <c r="EY141" i="31"/>
  <c r="EY180" i="31"/>
  <c r="EE143" i="31"/>
  <c r="EE147" i="31" s="1"/>
  <c r="EE149" i="31" s="1"/>
  <c r="EE152" i="31" s="1"/>
  <c r="EE121" i="31" s="1"/>
  <c r="GU164" i="31"/>
  <c r="GU163" i="31"/>
  <c r="GU166" i="31" s="1"/>
  <c r="GU147" i="31"/>
  <c r="GU149" i="31" s="1"/>
  <c r="GU152" i="31" s="1"/>
  <c r="GU121" i="31" s="1"/>
  <c r="GM147" i="31"/>
  <c r="GM149" i="31" s="1"/>
  <c r="GM152" i="31" s="1"/>
  <c r="GM121" i="31" s="1"/>
  <c r="GM164" i="31"/>
  <c r="GM163" i="31"/>
  <c r="GM166" i="31" s="1"/>
  <c r="BC163" i="31"/>
  <c r="BC166" i="31" s="1"/>
  <c r="BC146" i="31"/>
  <c r="AU163" i="31"/>
  <c r="AU166" i="31" s="1"/>
  <c r="AM164" i="31"/>
  <c r="AM163" i="31"/>
  <c r="AM166" i="31" s="1"/>
  <c r="AM146" i="31"/>
  <c r="EM143" i="31"/>
  <c r="EM164" i="31" s="1"/>
  <c r="BG147" i="31"/>
  <c r="BG149" i="31" s="1"/>
  <c r="BG152" i="31" s="1"/>
  <c r="BG121" i="31" s="1"/>
  <c r="BG164" i="31"/>
  <c r="BC164" i="31"/>
  <c r="AY163" i="31"/>
  <c r="AY166" i="31" s="1"/>
  <c r="AY169" i="31" s="1"/>
  <c r="AQ146" i="31"/>
  <c r="AQ164" i="31"/>
  <c r="EA147" i="31"/>
  <c r="EA149" i="31" s="1"/>
  <c r="EA152" i="31" s="1"/>
  <c r="EA121" i="31" s="1"/>
  <c r="AQ147" i="31"/>
  <c r="AQ149" i="31" s="1"/>
  <c r="AQ152" i="31" s="1"/>
  <c r="AQ121" i="31" s="1"/>
  <c r="EA146" i="31"/>
  <c r="AY146" i="31"/>
  <c r="AU146" i="31"/>
  <c r="AY147" i="31"/>
  <c r="AY149" i="31" s="1"/>
  <c r="AY152" i="31" s="1"/>
  <c r="AY121" i="31" s="1"/>
  <c r="EA163" i="31"/>
  <c r="EA166" i="31" s="1"/>
  <c r="EA169" i="31" s="1"/>
  <c r="AI143" i="31"/>
  <c r="AI146" i="31" s="1"/>
  <c r="AU164" i="31"/>
  <c r="AA147" i="31"/>
  <c r="AA149" i="31" s="1"/>
  <c r="AA152" i="31" s="1"/>
  <c r="AA121" i="31" s="1"/>
  <c r="AA163" i="31"/>
  <c r="AA166" i="31" s="1"/>
  <c r="AA169" i="31" s="1"/>
  <c r="FS163" i="31"/>
  <c r="FS166" i="31" s="1"/>
  <c r="FS169" i="31" s="1"/>
  <c r="FS147" i="31"/>
  <c r="FS149" i="31" s="1"/>
  <c r="FS152" i="31" s="1"/>
  <c r="FS121" i="31" s="1"/>
  <c r="FS146" i="31"/>
  <c r="BK146" i="31"/>
  <c r="BK164" i="31"/>
  <c r="AA146" i="31"/>
  <c r="BG146" i="31"/>
  <c r="BK147" i="31"/>
  <c r="BK149" i="31" s="1"/>
  <c r="BK152" i="31" s="1"/>
  <c r="BK121" i="31" s="1"/>
  <c r="DW143" i="31"/>
  <c r="DW163" i="31" s="1"/>
  <c r="HG166" i="31"/>
  <c r="HG169" i="31" s="1"/>
  <c r="HC166" i="31"/>
  <c r="HC169" i="31" s="1"/>
  <c r="GY166" i="31"/>
  <c r="GY169" i="31" s="1"/>
  <c r="GQ166" i="31"/>
  <c r="GQ169" i="31" s="1"/>
  <c r="HK166" i="31"/>
  <c r="HK169" i="31" s="1"/>
  <c r="FO164" i="31"/>
  <c r="FO163" i="31"/>
  <c r="FO147" i="31"/>
  <c r="FO149" i="31" s="1"/>
  <c r="FO152" i="31" s="1"/>
  <c r="FO121" i="31" s="1"/>
  <c r="FO146" i="31"/>
  <c r="FG164" i="31"/>
  <c r="FG163" i="31"/>
  <c r="FG146" i="31"/>
  <c r="FG147" i="31"/>
  <c r="FG149" i="31" s="1"/>
  <c r="FG152" i="31" s="1"/>
  <c r="FG121" i="31" s="1"/>
  <c r="EU163" i="31"/>
  <c r="EU164" i="31"/>
  <c r="EU147" i="31"/>
  <c r="EU149" i="31" s="1"/>
  <c r="EU152" i="31" s="1"/>
  <c r="EU121" i="31" s="1"/>
  <c r="EU146" i="31"/>
  <c r="EI164" i="31"/>
  <c r="EI163" i="31"/>
  <c r="EI147" i="31"/>
  <c r="EI149" i="31" s="1"/>
  <c r="EI152" i="31" s="1"/>
  <c r="EI121" i="31" s="1"/>
  <c r="EI146" i="31"/>
  <c r="EQ164" i="31"/>
  <c r="EQ163" i="31"/>
  <c r="EQ147" i="31"/>
  <c r="EQ149" i="31" s="1"/>
  <c r="EQ152" i="31" s="1"/>
  <c r="EQ121" i="31" s="1"/>
  <c r="EQ146" i="31"/>
  <c r="FW164" i="31"/>
  <c r="FW163" i="31"/>
  <c r="FW147" i="31"/>
  <c r="FW149" i="31" s="1"/>
  <c r="FW152" i="31" s="1"/>
  <c r="FW121" i="31" s="1"/>
  <c r="FW146" i="31"/>
  <c r="GA164" i="31"/>
  <c r="GA163" i="31"/>
  <c r="GA147" i="31"/>
  <c r="GA149" i="31" s="1"/>
  <c r="GA152" i="31" s="1"/>
  <c r="GA121" i="31" s="1"/>
  <c r="GA146" i="31"/>
  <c r="FK164" i="31"/>
  <c r="FK163" i="31"/>
  <c r="FK146" i="31"/>
  <c r="FK147" i="31"/>
  <c r="FK149" i="31" s="1"/>
  <c r="FK152" i="31" s="1"/>
  <c r="FK121" i="31" s="1"/>
  <c r="FC164" i="31"/>
  <c r="FC163" i="31"/>
  <c r="FC146" i="31"/>
  <c r="FC147" i="31"/>
  <c r="FC149" i="31" s="1"/>
  <c r="FC152" i="31" s="1"/>
  <c r="FC121" i="31" s="1"/>
  <c r="CQ164" i="31"/>
  <c r="CQ163" i="31"/>
  <c r="CQ146" i="31"/>
  <c r="CQ147" i="31"/>
  <c r="CQ149" i="31" s="1"/>
  <c r="CQ152" i="31" s="1"/>
  <c r="CQ121" i="31" s="1"/>
  <c r="BW164" i="31"/>
  <c r="BW163" i="31"/>
  <c r="BW147" i="31"/>
  <c r="BW149" i="31" s="1"/>
  <c r="BW152" i="31" s="1"/>
  <c r="BW121" i="31" s="1"/>
  <c r="BW146" i="31"/>
  <c r="CA164" i="31"/>
  <c r="CA163" i="31"/>
  <c r="CA147" i="31"/>
  <c r="CA149" i="31" s="1"/>
  <c r="CA152" i="31" s="1"/>
  <c r="CA121" i="31" s="1"/>
  <c r="CA146" i="31"/>
  <c r="CY164" i="31"/>
  <c r="CY163" i="31"/>
  <c r="CY147" i="31"/>
  <c r="CY149" i="31" s="1"/>
  <c r="CY152" i="31" s="1"/>
  <c r="CY121" i="31" s="1"/>
  <c r="CY146" i="31"/>
  <c r="DO164" i="31"/>
  <c r="DO163" i="31"/>
  <c r="DO147" i="31"/>
  <c r="DO149" i="31" s="1"/>
  <c r="DO152" i="31" s="1"/>
  <c r="DO121" i="31" s="1"/>
  <c r="DO146" i="31"/>
  <c r="BO166" i="31"/>
  <c r="BO169" i="31" s="1"/>
  <c r="DG164" i="31"/>
  <c r="DG163" i="31"/>
  <c r="DG146" i="31"/>
  <c r="DG147" i="31"/>
  <c r="DG149" i="31" s="1"/>
  <c r="DG152" i="31" s="1"/>
  <c r="DG121" i="31" s="1"/>
  <c r="CU164" i="31"/>
  <c r="CU163" i="31"/>
  <c r="CU146" i="31"/>
  <c r="CU147" i="31"/>
  <c r="CU149" i="31" s="1"/>
  <c r="CU152" i="31" s="1"/>
  <c r="CU121" i="31" s="1"/>
  <c r="CI163" i="31"/>
  <c r="CI164" i="31"/>
  <c r="CI146" i="31"/>
  <c r="CI147" i="31"/>
  <c r="CI149" i="31" s="1"/>
  <c r="CI152" i="31" s="1"/>
  <c r="CI121" i="31" s="1"/>
  <c r="DC164" i="31"/>
  <c r="DC163" i="31"/>
  <c r="DC147" i="31"/>
  <c r="DC149" i="31" s="1"/>
  <c r="DC152" i="31" s="1"/>
  <c r="DC121" i="31" s="1"/>
  <c r="DC146" i="31"/>
  <c r="DS163" i="31"/>
  <c r="DS164" i="31"/>
  <c r="DS147" i="31"/>
  <c r="DS149" i="31" s="1"/>
  <c r="DS152" i="31" s="1"/>
  <c r="DS121" i="31" s="1"/>
  <c r="CM163" i="31"/>
  <c r="CM164" i="31"/>
  <c r="CM147" i="31"/>
  <c r="CM149" i="31" s="1"/>
  <c r="CM152" i="31" s="1"/>
  <c r="CM121" i="31" s="1"/>
  <c r="CM146" i="31"/>
  <c r="BS164" i="31"/>
  <c r="BS163" i="31"/>
  <c r="BS147" i="31"/>
  <c r="BS149" i="31" s="1"/>
  <c r="BS152" i="31" s="1"/>
  <c r="BS121" i="31" s="1"/>
  <c r="BS146" i="31"/>
  <c r="DK163" i="31"/>
  <c r="DK164" i="31"/>
  <c r="DK146" i="31"/>
  <c r="DK147" i="31"/>
  <c r="DK149" i="31" s="1"/>
  <c r="DK152" i="31" s="1"/>
  <c r="DK121" i="31" s="1"/>
  <c r="CE163" i="31"/>
  <c r="CE164" i="31"/>
  <c r="CE146" i="31"/>
  <c r="CE147" i="31"/>
  <c r="CE149" i="31" s="1"/>
  <c r="CE152" i="31" s="1"/>
  <c r="CE121" i="31" s="1"/>
  <c r="BG166" i="31"/>
  <c r="BK166" i="31"/>
  <c r="AQ166" i="31"/>
  <c r="AE142" i="31"/>
  <c r="AE143" i="31" s="1"/>
  <c r="W142" i="31"/>
  <c r="W143" i="31" s="1"/>
  <c r="S142" i="31"/>
  <c r="S143" i="31" s="1"/>
  <c r="O163" i="31"/>
  <c r="O164" i="31"/>
  <c r="O146" i="31"/>
  <c r="O147" i="31"/>
  <c r="O149" i="31" s="1"/>
  <c r="O152" i="31" s="1"/>
  <c r="O121" i="31" s="1"/>
  <c r="K142" i="31"/>
  <c r="K143" i="31" s="1"/>
  <c r="G164" i="31"/>
  <c r="G163" i="31"/>
  <c r="G146" i="31"/>
  <c r="G147" i="31"/>
  <c r="G149" i="31" s="1"/>
  <c r="G152" i="31" s="1"/>
  <c r="G121" i="31" s="1"/>
  <c r="C163" i="31"/>
  <c r="C147" i="31"/>
  <c r="C149" i="31" s="1"/>
  <c r="C152" i="31" s="1"/>
  <c r="C121" i="31" s="1"/>
  <c r="C146" i="31"/>
  <c r="T21" i="29"/>
  <c r="T157" i="29" s="1"/>
  <c r="T22" i="29"/>
  <c r="X26" i="29"/>
  <c r="X86" i="29"/>
  <c r="X88" i="29" s="1"/>
  <c r="X93" i="29" s="1"/>
  <c r="X105" i="29"/>
  <c r="X42" i="29"/>
  <c r="X41" i="29" s="1"/>
  <c r="X90" i="29" s="1"/>
  <c r="X37" i="29"/>
  <c r="T53" i="29"/>
  <c r="T86" i="29"/>
  <c r="T88" i="29" s="1"/>
  <c r="T93" i="29" s="1"/>
  <c r="T41" i="29"/>
  <c r="T90" i="29" s="1"/>
  <c r="P177" i="29"/>
  <c r="P130" i="29"/>
  <c r="P118" i="29"/>
  <c r="P113" i="29"/>
  <c r="P94" i="29"/>
  <c r="P80" i="29"/>
  <c r="P79" i="29"/>
  <c r="P109" i="29" s="1"/>
  <c r="P78" i="29"/>
  <c r="P64" i="29"/>
  <c r="P54" i="29"/>
  <c r="P49" i="29"/>
  <c r="P48" i="29"/>
  <c r="P83" i="29" s="1"/>
  <c r="P47" i="29"/>
  <c r="P44" i="29"/>
  <c r="P40" i="29"/>
  <c r="P35" i="29"/>
  <c r="P31" i="29"/>
  <c r="P30" i="29"/>
  <c r="P26" i="29"/>
  <c r="P24" i="29"/>
  <c r="L30" i="29"/>
  <c r="L24" i="29"/>
  <c r="L58" i="29"/>
  <c r="L60" i="29" s="1"/>
  <c r="L120" i="29" s="1"/>
  <c r="H26" i="29"/>
  <c r="H58" i="29"/>
  <c r="D31" i="29"/>
  <c r="L96" i="29"/>
  <c r="L176" i="29"/>
  <c r="L177" i="29" s="1"/>
  <c r="L130" i="29"/>
  <c r="L118" i="29"/>
  <c r="L113" i="29"/>
  <c r="L109" i="29"/>
  <c r="L94" i="29"/>
  <c r="L80" i="29"/>
  <c r="L54" i="29" s="1"/>
  <c r="L79" i="29"/>
  <c r="L78" i="29"/>
  <c r="L64" i="29"/>
  <c r="L53" i="29"/>
  <c r="L49" i="29"/>
  <c r="L48" i="29"/>
  <c r="L83" i="29" s="1"/>
  <c r="L47" i="29"/>
  <c r="L44" i="29"/>
  <c r="L36" i="29"/>
  <c r="L40" i="29" s="1"/>
  <c r="L35" i="29"/>
  <c r="L31" i="29"/>
  <c r="H64" i="29"/>
  <c r="H130" i="29"/>
  <c r="H31" i="29"/>
  <c r="H176" i="29"/>
  <c r="H177" i="29" s="1"/>
  <c r="H118" i="29"/>
  <c r="H94" i="29"/>
  <c r="H96" i="29" s="1"/>
  <c r="H80" i="29"/>
  <c r="H54" i="29" s="1"/>
  <c r="H79" i="29"/>
  <c r="H109" i="29" s="1"/>
  <c r="H78" i="29"/>
  <c r="H49" i="29"/>
  <c r="H48" i="29"/>
  <c r="H83" i="29" s="1"/>
  <c r="H105" i="29" s="1"/>
  <c r="H47" i="29"/>
  <c r="H44" i="29"/>
  <c r="H36" i="29"/>
  <c r="H37" i="29" s="1"/>
  <c r="H35" i="29"/>
  <c r="D64" i="29"/>
  <c r="AJ27" i="29" l="1"/>
  <c r="AJ18" i="29"/>
  <c r="AJ166" i="29"/>
  <c r="AJ169" i="29" s="1"/>
  <c r="AF27" i="29"/>
  <c r="AF18" i="29"/>
  <c r="AF166" i="29"/>
  <c r="AF169" i="29" s="1"/>
  <c r="HO163" i="31"/>
  <c r="HO164" i="31"/>
  <c r="HO147" i="31"/>
  <c r="HO149" i="31" s="1"/>
  <c r="HO152" i="31" s="1"/>
  <c r="HO121" i="31" s="1"/>
  <c r="HO123" i="31" s="1"/>
  <c r="HO124" i="31" s="1"/>
  <c r="HO126" i="31" s="1"/>
  <c r="HO146" i="31"/>
  <c r="GI163" i="31"/>
  <c r="GI164" i="31"/>
  <c r="GI147" i="31"/>
  <c r="GI149" i="31" s="1"/>
  <c r="GI152" i="31" s="1"/>
  <c r="GI121" i="31" s="1"/>
  <c r="GI123" i="31" s="1"/>
  <c r="GI124" i="31" s="1"/>
  <c r="GI126" i="31" s="1"/>
  <c r="GI146" i="31"/>
  <c r="GE164" i="31"/>
  <c r="GE146" i="31"/>
  <c r="GE147" i="31"/>
  <c r="GE149" i="31" s="1"/>
  <c r="GE152" i="31" s="1"/>
  <c r="GE121" i="31" s="1"/>
  <c r="EE163" i="31"/>
  <c r="EE164" i="31"/>
  <c r="GU169" i="31"/>
  <c r="GU170" i="31" s="1"/>
  <c r="GU172" i="31" s="1"/>
  <c r="GU17" i="31" s="1"/>
  <c r="EE146" i="31"/>
  <c r="EY142" i="31"/>
  <c r="EY143" i="31" s="1"/>
  <c r="GM169" i="31"/>
  <c r="GM170" i="31" s="1"/>
  <c r="GM172" i="31" s="1"/>
  <c r="GM17" i="31" s="1"/>
  <c r="BC169" i="31"/>
  <c r="BC170" i="31" s="1"/>
  <c r="BC172" i="31" s="1"/>
  <c r="BC17" i="31" s="1"/>
  <c r="EM147" i="31"/>
  <c r="EM149" i="31" s="1"/>
  <c r="EM152" i="31" s="1"/>
  <c r="EM121" i="31" s="1"/>
  <c r="EM146" i="31"/>
  <c r="EM163" i="31"/>
  <c r="EM166" i="31" s="1"/>
  <c r="EM169" i="31" s="1"/>
  <c r="BG169" i="31"/>
  <c r="BG170" i="31" s="1"/>
  <c r="BG172" i="31" s="1"/>
  <c r="BG17" i="31" s="1"/>
  <c r="AM169" i="31"/>
  <c r="AM170" i="31" s="1"/>
  <c r="AM172" i="31" s="1"/>
  <c r="AM17" i="31" s="1"/>
  <c r="AQ169" i="31"/>
  <c r="AQ170" i="31" s="1"/>
  <c r="AQ172" i="31" s="1"/>
  <c r="AQ17" i="31" s="1"/>
  <c r="DW147" i="31"/>
  <c r="DW149" i="31" s="1"/>
  <c r="DW152" i="31" s="1"/>
  <c r="DW121" i="31" s="1"/>
  <c r="AI163" i="31"/>
  <c r="AI166" i="31" s="1"/>
  <c r="AU169" i="31"/>
  <c r="AU170" i="31" s="1"/>
  <c r="AU172" i="31" s="1"/>
  <c r="AU17" i="31" s="1"/>
  <c r="AI164" i="31"/>
  <c r="AI147" i="31"/>
  <c r="AI149" i="31" s="1"/>
  <c r="AI152" i="31" s="1"/>
  <c r="AI121" i="31" s="1"/>
  <c r="BK169" i="31"/>
  <c r="BK3" i="31" s="1"/>
  <c r="BK58" i="31" s="1"/>
  <c r="DW164" i="31"/>
  <c r="DW146" i="31"/>
  <c r="GQ170" i="31"/>
  <c r="GQ172" i="31" s="1"/>
  <c r="GQ17" i="31" s="1"/>
  <c r="GQ3" i="31"/>
  <c r="GQ58" i="31" s="1"/>
  <c r="HC170" i="31"/>
  <c r="HC172" i="31" s="1"/>
  <c r="HC17" i="31" s="1"/>
  <c r="HC3" i="31"/>
  <c r="HC58" i="31" s="1"/>
  <c r="GY170" i="31"/>
  <c r="GY172" i="31" s="1"/>
  <c r="GY17" i="31" s="1"/>
  <c r="GY3" i="31"/>
  <c r="GY58" i="31" s="1"/>
  <c r="HK170" i="31"/>
  <c r="HK172" i="31" s="1"/>
  <c r="HK17" i="31" s="1"/>
  <c r="HK3" i="31"/>
  <c r="HK58" i="31" s="1"/>
  <c r="HG170" i="31"/>
  <c r="HG172" i="31" s="1"/>
  <c r="HG17" i="31" s="1"/>
  <c r="HG3" i="31"/>
  <c r="HG58" i="31" s="1"/>
  <c r="EA170" i="31"/>
  <c r="EA172" i="31" s="1"/>
  <c r="EA17" i="31" s="1"/>
  <c r="EA3" i="31"/>
  <c r="EA58" i="31" s="1"/>
  <c r="FS170" i="31"/>
  <c r="FS172" i="31" s="1"/>
  <c r="FS17" i="31" s="1"/>
  <c r="FS3" i="31"/>
  <c r="FS58" i="31" s="1"/>
  <c r="EU166" i="31"/>
  <c r="EU169" i="31" s="1"/>
  <c r="GE166" i="31"/>
  <c r="GE169" i="31" s="1"/>
  <c r="FG166" i="31"/>
  <c r="FG169" i="31" s="1"/>
  <c r="EI166" i="31"/>
  <c r="EI169" i="31" s="1"/>
  <c r="GA166" i="31"/>
  <c r="GA169" i="31" s="1"/>
  <c r="FK166" i="31"/>
  <c r="FK169" i="31" s="1"/>
  <c r="EQ166" i="31"/>
  <c r="EQ169" i="31" s="1"/>
  <c r="FC166" i="31"/>
  <c r="FC169" i="31" s="1"/>
  <c r="FO166" i="31"/>
  <c r="FO169" i="31" s="1"/>
  <c r="EE166" i="31"/>
  <c r="FW166" i="31"/>
  <c r="FW169" i="31" s="1"/>
  <c r="DC166" i="31"/>
  <c r="DC169" i="31" s="1"/>
  <c r="CU166" i="31"/>
  <c r="CU169" i="31" s="1"/>
  <c r="DG166" i="31"/>
  <c r="DG169" i="31" s="1"/>
  <c r="DK166" i="31"/>
  <c r="DK169" i="31" s="1"/>
  <c r="CM166" i="31"/>
  <c r="CM169" i="31" s="1"/>
  <c r="BO170" i="31"/>
  <c r="BO172" i="31" s="1"/>
  <c r="BO17" i="31" s="1"/>
  <c r="BO3" i="31"/>
  <c r="BO58" i="31" s="1"/>
  <c r="CY166" i="31"/>
  <c r="CY169" i="31" s="1"/>
  <c r="BW166" i="31"/>
  <c r="BW169" i="31" s="1"/>
  <c r="BS166" i="31"/>
  <c r="BS169" i="31" s="1"/>
  <c r="CE166" i="31"/>
  <c r="CE169" i="31" s="1"/>
  <c r="DS166" i="31"/>
  <c r="DS169" i="31" s="1"/>
  <c r="CI166" i="31"/>
  <c r="CI169" i="31" s="1"/>
  <c r="DW166" i="31"/>
  <c r="DO166" i="31"/>
  <c r="DO169" i="31" s="1"/>
  <c r="CA166" i="31"/>
  <c r="CA169" i="31" s="1"/>
  <c r="CQ166" i="31"/>
  <c r="CQ169" i="31" s="1"/>
  <c r="AY170" i="31"/>
  <c r="AY172" i="31" s="1"/>
  <c r="AY17" i="31" s="1"/>
  <c r="AY3" i="31"/>
  <c r="AY58" i="31" s="1"/>
  <c r="AE164" i="31"/>
  <c r="AE163" i="31"/>
  <c r="AE147" i="31"/>
  <c r="AE149" i="31" s="1"/>
  <c r="AE152" i="31" s="1"/>
  <c r="AE121" i="31" s="1"/>
  <c r="AE146" i="31"/>
  <c r="AA3" i="31"/>
  <c r="AA58" i="31" s="1"/>
  <c r="AA170" i="31"/>
  <c r="AA172" i="31" s="1"/>
  <c r="AA17" i="31" s="1"/>
  <c r="W164" i="31"/>
  <c r="W163" i="31"/>
  <c r="W146" i="31"/>
  <c r="W147" i="31"/>
  <c r="W149" i="31" s="1"/>
  <c r="W152" i="31" s="1"/>
  <c r="W121" i="31" s="1"/>
  <c r="S164" i="31"/>
  <c r="S163" i="31"/>
  <c r="S146" i="31"/>
  <c r="S147" i="31"/>
  <c r="S149" i="31" s="1"/>
  <c r="S152" i="31" s="1"/>
  <c r="S121" i="31" s="1"/>
  <c r="O166" i="31"/>
  <c r="O169" i="31" s="1"/>
  <c r="K163" i="31"/>
  <c r="K164" i="31"/>
  <c r="K147" i="31"/>
  <c r="K149" i="31" s="1"/>
  <c r="K152" i="31" s="1"/>
  <c r="K121" i="31" s="1"/>
  <c r="K146" i="31"/>
  <c r="G166" i="31"/>
  <c r="G169" i="31" s="1"/>
  <c r="C166" i="31"/>
  <c r="C169" i="31" s="1"/>
  <c r="C3" i="31" s="1"/>
  <c r="T171" i="29"/>
  <c r="T71" i="29"/>
  <c r="T72" i="29" s="1"/>
  <c r="T99" i="29" s="1"/>
  <c r="T101" i="29" s="1"/>
  <c r="T131" i="29"/>
  <c r="T141" i="29" s="1"/>
  <c r="T142" i="29" s="1"/>
  <c r="T155" i="29"/>
  <c r="T178" i="29" s="1"/>
  <c r="T4" i="29" s="1"/>
  <c r="T16" i="29" s="1"/>
  <c r="P22" i="29"/>
  <c r="P21" i="29"/>
  <c r="X92" i="29"/>
  <c r="X91" i="29"/>
  <c r="T92" i="29"/>
  <c r="T91" i="29"/>
  <c r="P42" i="29"/>
  <c r="P41" i="29" s="1"/>
  <c r="P90" i="29" s="1"/>
  <c r="P105" i="29"/>
  <c r="P86" i="29"/>
  <c r="P88" i="29" s="1"/>
  <c r="P37" i="29"/>
  <c r="P53" i="29"/>
  <c r="L22" i="29"/>
  <c r="L21" i="29"/>
  <c r="L42" i="29"/>
  <c r="L41" i="29"/>
  <c r="L90" i="29" s="1"/>
  <c r="L105" i="29"/>
  <c r="L86" i="29"/>
  <c r="L88" i="29" s="1"/>
  <c r="L93" i="29" s="1"/>
  <c r="L37" i="29"/>
  <c r="H53" i="29"/>
  <c r="H40" i="29"/>
  <c r="H42" i="29" s="1"/>
  <c r="H41" i="29" s="1"/>
  <c r="H90" i="29" s="1"/>
  <c r="H113" i="29"/>
  <c r="H60" i="29"/>
  <c r="H120" i="29" s="1"/>
  <c r="H86" i="29"/>
  <c r="H88" i="29" s="1"/>
  <c r="H93" i="29" s="1"/>
  <c r="D26" i="29"/>
  <c r="D94" i="29"/>
  <c r="D30" i="29"/>
  <c r="D176" i="29"/>
  <c r="D177" i="29" s="1"/>
  <c r="AJ3" i="29" l="1"/>
  <c r="AJ170" i="29"/>
  <c r="AJ172" i="29" s="1"/>
  <c r="AJ17" i="29" s="1"/>
  <c r="AF3" i="29"/>
  <c r="AF170" i="29"/>
  <c r="AF172" i="29" s="1"/>
  <c r="AF17" i="29" s="1"/>
  <c r="HO27" i="31"/>
  <c r="HO18" i="31"/>
  <c r="HO166" i="31"/>
  <c r="HO169" i="31" s="1"/>
  <c r="GI27" i="31"/>
  <c r="GI18" i="31"/>
  <c r="GI166" i="31"/>
  <c r="GI169" i="31" s="1"/>
  <c r="GU3" i="31"/>
  <c r="GU58" i="31" s="1"/>
  <c r="EE169" i="31"/>
  <c r="EY147" i="31"/>
  <c r="EY149" i="31" s="1"/>
  <c r="EY152" i="31" s="1"/>
  <c r="EY121" i="31" s="1"/>
  <c r="EY163" i="31"/>
  <c r="EY166" i="31" s="1"/>
  <c r="EY164" i="31"/>
  <c r="EY146" i="31"/>
  <c r="GM3" i="31"/>
  <c r="GM58" i="31" s="1"/>
  <c r="BC3" i="31"/>
  <c r="BC58" i="31" s="1"/>
  <c r="BC157" i="31" s="1"/>
  <c r="BC178" i="31" s="1"/>
  <c r="BC4" i="31" s="1"/>
  <c r="BC16" i="31" s="1"/>
  <c r="BG3" i="31"/>
  <c r="BG58" i="31" s="1"/>
  <c r="BG60" i="31" s="1"/>
  <c r="BG120" i="31" s="1"/>
  <c r="BG123" i="31" s="1"/>
  <c r="BG124" i="31" s="1"/>
  <c r="BG126" i="31" s="1"/>
  <c r="AQ3" i="31"/>
  <c r="AQ58" i="31" s="1"/>
  <c r="AQ157" i="31" s="1"/>
  <c r="AQ178" i="31" s="1"/>
  <c r="AQ4" i="31" s="1"/>
  <c r="AQ16" i="31" s="1"/>
  <c r="AM3" i="31"/>
  <c r="AM58" i="31" s="1"/>
  <c r="AM60" i="31" s="1"/>
  <c r="AM120" i="31" s="1"/>
  <c r="AM123" i="31" s="1"/>
  <c r="AM124" i="31" s="1"/>
  <c r="AM126" i="31" s="1"/>
  <c r="AI169" i="31"/>
  <c r="AI170" i="31" s="1"/>
  <c r="AI172" i="31" s="1"/>
  <c r="AI17" i="31" s="1"/>
  <c r="AU3" i="31"/>
  <c r="AU58" i="31" s="1"/>
  <c r="AU157" i="31" s="1"/>
  <c r="AU178" i="31" s="1"/>
  <c r="AU4" i="31" s="1"/>
  <c r="AU16" i="31" s="1"/>
  <c r="BK170" i="31"/>
  <c r="BK172" i="31" s="1"/>
  <c r="BK17" i="31" s="1"/>
  <c r="DW169" i="31"/>
  <c r="DW170" i="31" s="1"/>
  <c r="DW172" i="31" s="1"/>
  <c r="DW17" i="31" s="1"/>
  <c r="HG157" i="31"/>
  <c r="HG178" i="31" s="1"/>
  <c r="HG4" i="31" s="1"/>
  <c r="HG16" i="31" s="1"/>
  <c r="HG60" i="31"/>
  <c r="HG120" i="31" s="1"/>
  <c r="HG123" i="31" s="1"/>
  <c r="HG124" i="31" s="1"/>
  <c r="HG126" i="31" s="1"/>
  <c r="GY157" i="31"/>
  <c r="GY178" i="31" s="1"/>
  <c r="GY4" i="31" s="1"/>
  <c r="GY16" i="31" s="1"/>
  <c r="GY60" i="31"/>
  <c r="GY120" i="31" s="1"/>
  <c r="GY123" i="31" s="1"/>
  <c r="GY124" i="31" s="1"/>
  <c r="GY126" i="31" s="1"/>
  <c r="BK60" i="31"/>
  <c r="BK120" i="31" s="1"/>
  <c r="BK123" i="31" s="1"/>
  <c r="BK124" i="31" s="1"/>
  <c r="BK126" i="31" s="1"/>
  <c r="BK157" i="31"/>
  <c r="BK178" i="31" s="1"/>
  <c r="BK4" i="31" s="1"/>
  <c r="BK16" i="31" s="1"/>
  <c r="BG157" i="31"/>
  <c r="BG178" i="31" s="1"/>
  <c r="BG4" i="31" s="1"/>
  <c r="BG16" i="31" s="1"/>
  <c r="BO60" i="31"/>
  <c r="BO120" i="31" s="1"/>
  <c r="BO123" i="31" s="1"/>
  <c r="BO124" i="31" s="1"/>
  <c r="BO126" i="31" s="1"/>
  <c r="BO157" i="31"/>
  <c r="BO178" i="31" s="1"/>
  <c r="BO4" i="31" s="1"/>
  <c r="BO16" i="31" s="1"/>
  <c r="FS60" i="31"/>
  <c r="FS120" i="31" s="1"/>
  <c r="FS123" i="31" s="1"/>
  <c r="FS124" i="31" s="1"/>
  <c r="FS126" i="31" s="1"/>
  <c r="FS157" i="31"/>
  <c r="FS178" i="31" s="1"/>
  <c r="FS4" i="31" s="1"/>
  <c r="FS16" i="31" s="1"/>
  <c r="GM60" i="31"/>
  <c r="GM120" i="31" s="1"/>
  <c r="GM123" i="31" s="1"/>
  <c r="GM124" i="31" s="1"/>
  <c r="GM126" i="31" s="1"/>
  <c r="GM157" i="31"/>
  <c r="GM178" i="31" s="1"/>
  <c r="GM4" i="31" s="1"/>
  <c r="GM16" i="31" s="1"/>
  <c r="HC60" i="31"/>
  <c r="HC120" i="31" s="1"/>
  <c r="HC123" i="31" s="1"/>
  <c r="HC124" i="31" s="1"/>
  <c r="HC126" i="31" s="1"/>
  <c r="HC157" i="31"/>
  <c r="HC178" i="31" s="1"/>
  <c r="HC4" i="31" s="1"/>
  <c r="HC16" i="31" s="1"/>
  <c r="AY157" i="31"/>
  <c r="AY178" i="31" s="1"/>
  <c r="AY4" i="31" s="1"/>
  <c r="AY16" i="31" s="1"/>
  <c r="AY60" i="31"/>
  <c r="AY120" i="31" s="1"/>
  <c r="AY123" i="31" s="1"/>
  <c r="AY124" i="31" s="1"/>
  <c r="AY126" i="31" s="1"/>
  <c r="AA60" i="31"/>
  <c r="AA120" i="31" s="1"/>
  <c r="AA123" i="31" s="1"/>
  <c r="AA124" i="31" s="1"/>
  <c r="AA126" i="31" s="1"/>
  <c r="AA157" i="31"/>
  <c r="AA178" i="31" s="1"/>
  <c r="AA4" i="31" s="1"/>
  <c r="AA16" i="31" s="1"/>
  <c r="EA60" i="31"/>
  <c r="EA120" i="31" s="1"/>
  <c r="EA123" i="31" s="1"/>
  <c r="EA124" i="31" s="1"/>
  <c r="EA126" i="31" s="1"/>
  <c r="EA157" i="31"/>
  <c r="EA178" i="31" s="1"/>
  <c r="EA4" i="31" s="1"/>
  <c r="EA16" i="31" s="1"/>
  <c r="GU157" i="31"/>
  <c r="GU178" i="31" s="1"/>
  <c r="GU4" i="31" s="1"/>
  <c r="GU16" i="31" s="1"/>
  <c r="GU60" i="31"/>
  <c r="GU120" i="31" s="1"/>
  <c r="GU123" i="31" s="1"/>
  <c r="GU124" i="31" s="1"/>
  <c r="GU126" i="31" s="1"/>
  <c r="GQ60" i="31"/>
  <c r="GQ120" i="31" s="1"/>
  <c r="GQ123" i="31" s="1"/>
  <c r="GQ124" i="31" s="1"/>
  <c r="GQ126" i="31" s="1"/>
  <c r="GQ157" i="31"/>
  <c r="GQ178" i="31" s="1"/>
  <c r="GQ4" i="31" s="1"/>
  <c r="GQ16" i="31" s="1"/>
  <c r="HK157" i="31"/>
  <c r="HK178" i="31" s="1"/>
  <c r="HK4" i="31" s="1"/>
  <c r="HK16" i="31" s="1"/>
  <c r="HK60" i="31"/>
  <c r="HK120" i="31" s="1"/>
  <c r="HK123" i="31" s="1"/>
  <c r="HK124" i="31" s="1"/>
  <c r="HK126" i="31" s="1"/>
  <c r="FK170" i="31"/>
  <c r="FK172" i="31" s="1"/>
  <c r="FK17" i="31" s="1"/>
  <c r="FK3" i="31"/>
  <c r="FK58" i="31" s="1"/>
  <c r="FO170" i="31"/>
  <c r="FO172" i="31" s="1"/>
  <c r="FO17" i="31" s="1"/>
  <c r="FO3" i="31"/>
  <c r="FO58" i="31" s="1"/>
  <c r="FW170" i="31"/>
  <c r="FW172" i="31" s="1"/>
  <c r="FW17" i="31" s="1"/>
  <c r="FW3" i="31"/>
  <c r="FW58" i="31" s="1"/>
  <c r="GE170" i="31"/>
  <c r="GE172" i="31" s="1"/>
  <c r="GE17" i="31" s="1"/>
  <c r="GE3" i="31"/>
  <c r="GE58" i="31" s="1"/>
  <c r="FG170" i="31"/>
  <c r="FG172" i="31" s="1"/>
  <c r="FG17" i="31" s="1"/>
  <c r="FG3" i="31"/>
  <c r="FG58" i="31" s="1"/>
  <c r="EE170" i="31"/>
  <c r="EE172" i="31" s="1"/>
  <c r="EE17" i="31" s="1"/>
  <c r="EE3" i="31"/>
  <c r="EE58" i="31" s="1"/>
  <c r="GA170" i="31"/>
  <c r="GA172" i="31" s="1"/>
  <c r="GA17" i="31" s="1"/>
  <c r="GA3" i="31"/>
  <c r="GA58" i="31" s="1"/>
  <c r="EM170" i="31"/>
  <c r="EM172" i="31" s="1"/>
  <c r="EM17" i="31" s="1"/>
  <c r="EM3" i="31"/>
  <c r="EM58" i="31" s="1"/>
  <c r="EQ170" i="31"/>
  <c r="EQ172" i="31" s="1"/>
  <c r="EQ17" i="31" s="1"/>
  <c r="EQ3" i="31"/>
  <c r="EQ58" i="31" s="1"/>
  <c r="EU170" i="31"/>
  <c r="EU172" i="31" s="1"/>
  <c r="EU17" i="31" s="1"/>
  <c r="EU3" i="31"/>
  <c r="EU58" i="31" s="1"/>
  <c r="FC170" i="31"/>
  <c r="FC172" i="31" s="1"/>
  <c r="FC17" i="31" s="1"/>
  <c r="FC3" i="31"/>
  <c r="FC58" i="31" s="1"/>
  <c r="EI170" i="31"/>
  <c r="EI172" i="31" s="1"/>
  <c r="EI17" i="31" s="1"/>
  <c r="EI3" i="31"/>
  <c r="EI58" i="31" s="1"/>
  <c r="DS170" i="31"/>
  <c r="DS172" i="31" s="1"/>
  <c r="DS17" i="31" s="1"/>
  <c r="DS3" i="31"/>
  <c r="DS58" i="31" s="1"/>
  <c r="CM170" i="31"/>
  <c r="CM172" i="31" s="1"/>
  <c r="CM17" i="31" s="1"/>
  <c r="CM3" i="31"/>
  <c r="CM58" i="31" s="1"/>
  <c r="DK170" i="31"/>
  <c r="DK172" i="31" s="1"/>
  <c r="DK17" i="31" s="1"/>
  <c r="DK3" i="31"/>
  <c r="DK58" i="31" s="1"/>
  <c r="DO170" i="31"/>
  <c r="DO172" i="31" s="1"/>
  <c r="DO17" i="31" s="1"/>
  <c r="DO3" i="31"/>
  <c r="DO58" i="31" s="1"/>
  <c r="DG170" i="31"/>
  <c r="DG172" i="31" s="1"/>
  <c r="DG17" i="31" s="1"/>
  <c r="DG3" i="31"/>
  <c r="DG58" i="31" s="1"/>
  <c r="BS170" i="31"/>
  <c r="BS172" i="31" s="1"/>
  <c r="BS17" i="31" s="1"/>
  <c r="BS3" i="31"/>
  <c r="BS58" i="31" s="1"/>
  <c r="CU170" i="31"/>
  <c r="CU172" i="31" s="1"/>
  <c r="CU17" i="31" s="1"/>
  <c r="CU3" i="31"/>
  <c r="CU58" i="31" s="1"/>
  <c r="CY170" i="31"/>
  <c r="CY172" i="31" s="1"/>
  <c r="CY17" i="31" s="1"/>
  <c r="CY3" i="31"/>
  <c r="CY58" i="31" s="1"/>
  <c r="CI170" i="31"/>
  <c r="CI172" i="31" s="1"/>
  <c r="CI17" i="31" s="1"/>
  <c r="CI3" i="31"/>
  <c r="CI58" i="31" s="1"/>
  <c r="CA170" i="31"/>
  <c r="CA172" i="31" s="1"/>
  <c r="CA17" i="31" s="1"/>
  <c r="CA3" i="31"/>
  <c r="CA58" i="31" s="1"/>
  <c r="BW170" i="31"/>
  <c r="BW172" i="31" s="1"/>
  <c r="BW17" i="31" s="1"/>
  <c r="BW3" i="31"/>
  <c r="BW58" i="31" s="1"/>
  <c r="DC170" i="31"/>
  <c r="DC172" i="31" s="1"/>
  <c r="DC17" i="31" s="1"/>
  <c r="DC3" i="31"/>
  <c r="DC58" i="31" s="1"/>
  <c r="CE170" i="31"/>
  <c r="CE172" i="31" s="1"/>
  <c r="CE17" i="31" s="1"/>
  <c r="CE3" i="31"/>
  <c r="CE58" i="31" s="1"/>
  <c r="CQ170" i="31"/>
  <c r="CQ172" i="31" s="1"/>
  <c r="CQ17" i="31" s="1"/>
  <c r="CQ3" i="31"/>
  <c r="CQ58" i="31" s="1"/>
  <c r="AE166" i="31"/>
  <c r="AE169" i="31" s="1"/>
  <c r="W166" i="31"/>
  <c r="W169" i="31" s="1"/>
  <c r="S166" i="31"/>
  <c r="S169" i="31" s="1"/>
  <c r="O3" i="31"/>
  <c r="O58" i="31" s="1"/>
  <c r="O170" i="31"/>
  <c r="O172" i="31" s="1"/>
  <c r="O17" i="31" s="1"/>
  <c r="K166" i="31"/>
  <c r="K169" i="31" s="1"/>
  <c r="G3" i="31"/>
  <c r="G58" i="31" s="1"/>
  <c r="G170" i="31"/>
  <c r="G172" i="31" s="1"/>
  <c r="G17" i="31" s="1"/>
  <c r="C58" i="31"/>
  <c r="C170" i="31"/>
  <c r="C172" i="31" s="1"/>
  <c r="C17" i="31" s="1"/>
  <c r="L71" i="29"/>
  <c r="L72" i="29" s="1"/>
  <c r="L99" i="29" s="1"/>
  <c r="L101" i="29" s="1"/>
  <c r="P71" i="29"/>
  <c r="P72" i="29" s="1"/>
  <c r="P99" i="29" s="1"/>
  <c r="P101" i="29" s="1"/>
  <c r="P171" i="29"/>
  <c r="P155" i="29"/>
  <c r="P131" i="29"/>
  <c r="P141" i="29" s="1"/>
  <c r="P142" i="29" s="1"/>
  <c r="T143" i="29"/>
  <c r="P91" i="29"/>
  <c r="P92" i="29"/>
  <c r="L157" i="29"/>
  <c r="L171" i="29"/>
  <c r="L131" i="29"/>
  <c r="L141" i="29" s="1"/>
  <c r="L155" i="29"/>
  <c r="L92" i="29"/>
  <c r="L91" i="29"/>
  <c r="H91" i="29"/>
  <c r="H92" i="29"/>
  <c r="D96" i="29"/>
  <c r="HO3" i="31" l="1"/>
  <c r="HO170" i="31"/>
  <c r="HO172" i="31" s="1"/>
  <c r="HO17" i="31" s="1"/>
  <c r="GI3" i="31"/>
  <c r="GI170" i="31"/>
  <c r="GI172" i="31" s="1"/>
  <c r="GI17" i="31" s="1"/>
  <c r="EY169" i="31"/>
  <c r="EY170" i="31" s="1"/>
  <c r="EY172" i="31" s="1"/>
  <c r="EY17" i="31" s="1"/>
  <c r="AQ60" i="31"/>
  <c r="AQ120" i="31" s="1"/>
  <c r="AQ123" i="31" s="1"/>
  <c r="AQ124" i="31" s="1"/>
  <c r="AQ126" i="31" s="1"/>
  <c r="AQ27" i="31" s="1"/>
  <c r="BC60" i="31"/>
  <c r="BC120" i="31" s="1"/>
  <c r="BC123" i="31" s="1"/>
  <c r="BC124" i="31" s="1"/>
  <c r="BC126" i="31" s="1"/>
  <c r="BC18" i="31" s="1"/>
  <c r="AI3" i="31"/>
  <c r="AI58" i="31" s="1"/>
  <c r="AI157" i="31" s="1"/>
  <c r="AI178" i="31" s="1"/>
  <c r="AI4" i="31" s="1"/>
  <c r="AI16" i="31" s="1"/>
  <c r="AM157" i="31"/>
  <c r="AM178" i="31" s="1"/>
  <c r="AM4" i="31" s="1"/>
  <c r="AM16" i="31" s="1"/>
  <c r="AU60" i="31"/>
  <c r="AU120" i="31" s="1"/>
  <c r="AU123" i="31" s="1"/>
  <c r="AU124" i="31" s="1"/>
  <c r="AU126" i="31" s="1"/>
  <c r="AU18" i="31" s="1"/>
  <c r="DW3" i="31"/>
  <c r="DW58" i="31" s="1"/>
  <c r="DW60" i="31" s="1"/>
  <c r="DW120" i="31" s="1"/>
  <c r="DW123" i="31" s="1"/>
  <c r="DW124" i="31" s="1"/>
  <c r="DW126" i="31" s="1"/>
  <c r="FG60" i="31"/>
  <c r="FG120" i="31" s="1"/>
  <c r="FG123" i="31" s="1"/>
  <c r="FG124" i="31" s="1"/>
  <c r="FG126" i="31" s="1"/>
  <c r="FG157" i="31"/>
  <c r="FG178" i="31" s="1"/>
  <c r="FG4" i="31" s="1"/>
  <c r="FG16" i="31" s="1"/>
  <c r="BG27" i="31"/>
  <c r="BG18" i="31"/>
  <c r="C60" i="31"/>
  <c r="C120" i="31" s="1"/>
  <c r="C123" i="31" s="1"/>
  <c r="C124" i="31" s="1"/>
  <c r="C126" i="31" s="1"/>
  <c r="C157" i="31"/>
  <c r="C178" i="31" s="1"/>
  <c r="C4" i="31" s="1"/>
  <c r="C16" i="31" s="1"/>
  <c r="HC27" i="31"/>
  <c r="HC18" i="31"/>
  <c r="O60" i="31"/>
  <c r="O120" i="31" s="1"/>
  <c r="O123" i="31" s="1"/>
  <c r="O124" i="31" s="1"/>
  <c r="O126" i="31" s="1"/>
  <c r="O157" i="31"/>
  <c r="O178" i="31" s="1"/>
  <c r="O4" i="31" s="1"/>
  <c r="O16" i="31" s="1"/>
  <c r="EQ157" i="31"/>
  <c r="EQ178" i="31" s="1"/>
  <c r="EQ4" i="31" s="1"/>
  <c r="EQ16" i="31" s="1"/>
  <c r="EQ60" i="31"/>
  <c r="EQ120" i="31" s="1"/>
  <c r="EQ123" i="31" s="1"/>
  <c r="EQ124" i="31" s="1"/>
  <c r="EQ126" i="31" s="1"/>
  <c r="FO60" i="31"/>
  <c r="FO120" i="31" s="1"/>
  <c r="FO123" i="31" s="1"/>
  <c r="FO124" i="31" s="1"/>
  <c r="FO126" i="31" s="1"/>
  <c r="FO157" i="31"/>
  <c r="FO178" i="31" s="1"/>
  <c r="FO4" i="31" s="1"/>
  <c r="FO16" i="31" s="1"/>
  <c r="EA18" i="31"/>
  <c r="EA27" i="31"/>
  <c r="BW60" i="31"/>
  <c r="BW120" i="31" s="1"/>
  <c r="BW123" i="31" s="1"/>
  <c r="BW124" i="31" s="1"/>
  <c r="BW126" i="31" s="1"/>
  <c r="BW157" i="31"/>
  <c r="BW178" i="31" s="1"/>
  <c r="BW4" i="31" s="1"/>
  <c r="BW16" i="31" s="1"/>
  <c r="CU60" i="31"/>
  <c r="CU120" i="31" s="1"/>
  <c r="CU123" i="31" s="1"/>
  <c r="CU124" i="31" s="1"/>
  <c r="CU126" i="31" s="1"/>
  <c r="CU157" i="31"/>
  <c r="CU178" i="31" s="1"/>
  <c r="CU4" i="31" s="1"/>
  <c r="CU16" i="31" s="1"/>
  <c r="DK60" i="31"/>
  <c r="DK120" i="31" s="1"/>
  <c r="DK123" i="31" s="1"/>
  <c r="DK124" i="31" s="1"/>
  <c r="DK126" i="31" s="1"/>
  <c r="DK157" i="31"/>
  <c r="DK178" i="31" s="1"/>
  <c r="DK4" i="31" s="1"/>
  <c r="DK16" i="31" s="1"/>
  <c r="EI60" i="31"/>
  <c r="EI120" i="31" s="1"/>
  <c r="EI123" i="31" s="1"/>
  <c r="EI124" i="31" s="1"/>
  <c r="EI126" i="31" s="1"/>
  <c r="EI157" i="31"/>
  <c r="EI178" i="31" s="1"/>
  <c r="EI4" i="31" s="1"/>
  <c r="EI16" i="31" s="1"/>
  <c r="EM60" i="31"/>
  <c r="EM120" i="31" s="1"/>
  <c r="EM123" i="31" s="1"/>
  <c r="EM124" i="31" s="1"/>
  <c r="EM126" i="31" s="1"/>
  <c r="EM157" i="31"/>
  <c r="EM178" i="31" s="1"/>
  <c r="EM4" i="31" s="1"/>
  <c r="EM16" i="31" s="1"/>
  <c r="GE60" i="31"/>
  <c r="GE120" i="31" s="1"/>
  <c r="GE123" i="31" s="1"/>
  <c r="GE124" i="31" s="1"/>
  <c r="GE126" i="31" s="1"/>
  <c r="GE157" i="31"/>
  <c r="GE178" i="31" s="1"/>
  <c r="GE4" i="31" s="1"/>
  <c r="GE16" i="31" s="1"/>
  <c r="FK60" i="31"/>
  <c r="FK120" i="31" s="1"/>
  <c r="FK123" i="31" s="1"/>
  <c r="FK124" i="31" s="1"/>
  <c r="FK126" i="31" s="1"/>
  <c r="FK157" i="31"/>
  <c r="FK178" i="31" s="1"/>
  <c r="FK4" i="31" s="1"/>
  <c r="FK16" i="31" s="1"/>
  <c r="HK27" i="31"/>
  <c r="HK18" i="31"/>
  <c r="AA27" i="31"/>
  <c r="AA18" i="31"/>
  <c r="DC157" i="31"/>
  <c r="DC178" i="31" s="1"/>
  <c r="DC4" i="31" s="1"/>
  <c r="DC16" i="31" s="1"/>
  <c r="DC60" i="31"/>
  <c r="DC120" i="31" s="1"/>
  <c r="DC123" i="31" s="1"/>
  <c r="DC124" i="31" s="1"/>
  <c r="DC126" i="31" s="1"/>
  <c r="CQ157" i="31"/>
  <c r="CQ178" i="31" s="1"/>
  <c r="CQ4" i="31" s="1"/>
  <c r="CQ16" i="31" s="1"/>
  <c r="CQ60" i="31"/>
  <c r="CQ120" i="31" s="1"/>
  <c r="CQ123" i="31" s="1"/>
  <c r="CQ124" i="31" s="1"/>
  <c r="CQ126" i="31" s="1"/>
  <c r="CA157" i="31"/>
  <c r="CA178" i="31" s="1"/>
  <c r="CA4" i="31" s="1"/>
  <c r="CA16" i="31" s="1"/>
  <c r="CA60" i="31"/>
  <c r="CA120" i="31" s="1"/>
  <c r="CA123" i="31" s="1"/>
  <c r="CA124" i="31" s="1"/>
  <c r="CA126" i="31" s="1"/>
  <c r="BS157" i="31"/>
  <c r="BS178" i="31" s="1"/>
  <c r="BS4" i="31" s="1"/>
  <c r="BS16" i="31" s="1"/>
  <c r="BS60" i="31"/>
  <c r="BS120" i="31" s="1"/>
  <c r="BS123" i="31" s="1"/>
  <c r="BS124" i="31" s="1"/>
  <c r="BS126" i="31" s="1"/>
  <c r="CM157" i="31"/>
  <c r="CM178" i="31" s="1"/>
  <c r="CM4" i="31" s="1"/>
  <c r="CM16" i="31" s="1"/>
  <c r="CM60" i="31"/>
  <c r="CM120" i="31" s="1"/>
  <c r="CM123" i="31" s="1"/>
  <c r="CM124" i="31" s="1"/>
  <c r="CM126" i="31" s="1"/>
  <c r="FC157" i="31"/>
  <c r="FC178" i="31" s="1"/>
  <c r="FC4" i="31" s="1"/>
  <c r="FC16" i="31" s="1"/>
  <c r="FC60" i="31"/>
  <c r="FC120" i="31" s="1"/>
  <c r="FC123" i="31" s="1"/>
  <c r="FC124" i="31" s="1"/>
  <c r="FC126" i="31" s="1"/>
  <c r="GA60" i="31"/>
  <c r="GA120" i="31" s="1"/>
  <c r="GA123" i="31" s="1"/>
  <c r="GA124" i="31" s="1"/>
  <c r="GA126" i="31" s="1"/>
  <c r="GA157" i="31"/>
  <c r="GA178" i="31" s="1"/>
  <c r="GA4" i="31" s="1"/>
  <c r="GA16" i="31" s="1"/>
  <c r="FW60" i="31"/>
  <c r="FW120" i="31" s="1"/>
  <c r="FW123" i="31" s="1"/>
  <c r="FW124" i="31" s="1"/>
  <c r="FW126" i="31" s="1"/>
  <c r="FW157" i="31"/>
  <c r="FW178" i="31" s="1"/>
  <c r="FW4" i="31" s="1"/>
  <c r="FW16" i="31" s="1"/>
  <c r="GQ27" i="31"/>
  <c r="GQ18" i="31"/>
  <c r="GY27" i="31"/>
  <c r="GY18" i="31"/>
  <c r="CY60" i="31"/>
  <c r="CY120" i="31" s="1"/>
  <c r="CY123" i="31" s="1"/>
  <c r="CY124" i="31" s="1"/>
  <c r="CY126" i="31" s="1"/>
  <c r="CY157" i="31"/>
  <c r="CY178" i="31" s="1"/>
  <c r="CY4" i="31" s="1"/>
  <c r="CY16" i="31" s="1"/>
  <c r="GU18" i="31"/>
  <c r="GU27" i="31"/>
  <c r="AY27" i="31"/>
  <c r="AY18" i="31"/>
  <c r="FS27" i="31"/>
  <c r="FS18" i="31"/>
  <c r="DO157" i="31"/>
  <c r="DO178" i="31" s="1"/>
  <c r="DO4" i="31" s="1"/>
  <c r="DO16" i="31" s="1"/>
  <c r="DO60" i="31"/>
  <c r="DO120" i="31" s="1"/>
  <c r="DO123" i="31" s="1"/>
  <c r="DO124" i="31" s="1"/>
  <c r="DO126" i="31" s="1"/>
  <c r="GM27" i="31"/>
  <c r="GM18" i="31"/>
  <c r="CE60" i="31"/>
  <c r="CE120" i="31" s="1"/>
  <c r="CE123" i="31" s="1"/>
  <c r="CE124" i="31" s="1"/>
  <c r="CE126" i="31" s="1"/>
  <c r="CE157" i="31"/>
  <c r="CE178" i="31" s="1"/>
  <c r="CE4" i="31" s="1"/>
  <c r="CE16" i="31" s="1"/>
  <c r="CI157" i="31"/>
  <c r="CI178" i="31" s="1"/>
  <c r="CI4" i="31" s="1"/>
  <c r="CI16" i="31" s="1"/>
  <c r="CI60" i="31"/>
  <c r="CI120" i="31" s="1"/>
  <c r="CI123" i="31" s="1"/>
  <c r="CI124" i="31" s="1"/>
  <c r="CI126" i="31" s="1"/>
  <c r="DG157" i="31"/>
  <c r="DG178" i="31" s="1"/>
  <c r="DG4" i="31" s="1"/>
  <c r="DG16" i="31" s="1"/>
  <c r="DG60" i="31"/>
  <c r="DG120" i="31" s="1"/>
  <c r="DG123" i="31" s="1"/>
  <c r="DG124" i="31" s="1"/>
  <c r="DG126" i="31" s="1"/>
  <c r="DS157" i="31"/>
  <c r="DS178" i="31" s="1"/>
  <c r="DS4" i="31" s="1"/>
  <c r="DS16" i="31" s="1"/>
  <c r="DS60" i="31"/>
  <c r="DS120" i="31" s="1"/>
  <c r="DS123" i="31" s="1"/>
  <c r="DS124" i="31" s="1"/>
  <c r="DS126" i="31" s="1"/>
  <c r="EU60" i="31"/>
  <c r="EU120" i="31" s="1"/>
  <c r="EU123" i="31" s="1"/>
  <c r="EU124" i="31" s="1"/>
  <c r="EU126" i="31" s="1"/>
  <c r="EU157" i="31"/>
  <c r="EU178" i="31" s="1"/>
  <c r="EU4" i="31" s="1"/>
  <c r="EU16" i="31" s="1"/>
  <c r="EE157" i="31"/>
  <c r="EE178" i="31" s="1"/>
  <c r="EE4" i="31" s="1"/>
  <c r="EE16" i="31" s="1"/>
  <c r="EE60" i="31"/>
  <c r="EE120" i="31" s="1"/>
  <c r="EE123" i="31" s="1"/>
  <c r="EE124" i="31" s="1"/>
  <c r="EE126" i="31" s="1"/>
  <c r="HG27" i="31"/>
  <c r="HG18" i="31"/>
  <c r="G60" i="31"/>
  <c r="G120" i="31" s="1"/>
  <c r="G123" i="31" s="1"/>
  <c r="G124" i="31" s="1"/>
  <c r="G126" i="31" s="1"/>
  <c r="G157" i="31"/>
  <c r="G178" i="31" s="1"/>
  <c r="G4" i="31" s="1"/>
  <c r="G16" i="31" s="1"/>
  <c r="BK27" i="31"/>
  <c r="BK18" i="31"/>
  <c r="AM27" i="31"/>
  <c r="AM18" i="31"/>
  <c r="BO18" i="31"/>
  <c r="BO27" i="31"/>
  <c r="AE170" i="31"/>
  <c r="AE172" i="31" s="1"/>
  <c r="AE17" i="31" s="1"/>
  <c r="AE3" i="31"/>
  <c r="AE58" i="31" s="1"/>
  <c r="W170" i="31"/>
  <c r="W172" i="31" s="1"/>
  <c r="W17" i="31" s="1"/>
  <c r="W3" i="31"/>
  <c r="W58" i="31" s="1"/>
  <c r="S3" i="31"/>
  <c r="S58" i="31" s="1"/>
  <c r="S170" i="31"/>
  <c r="S172" i="31" s="1"/>
  <c r="S17" i="31" s="1"/>
  <c r="K3" i="31"/>
  <c r="K58" i="31" s="1"/>
  <c r="K170" i="31"/>
  <c r="K172" i="31" s="1"/>
  <c r="K17" i="31" s="1"/>
  <c r="L142" i="29"/>
  <c r="L143" i="29" s="1"/>
  <c r="T164" i="29"/>
  <c r="T147" i="29"/>
  <c r="T149" i="29" s="1"/>
  <c r="T152" i="29" s="1"/>
  <c r="T121" i="29" s="1"/>
  <c r="T123" i="29" s="1"/>
  <c r="T124" i="29" s="1"/>
  <c r="T126" i="29" s="1"/>
  <c r="T146" i="29"/>
  <c r="P143" i="29"/>
  <c r="L178" i="29"/>
  <c r="L4" i="29" s="1"/>
  <c r="L16" i="29" s="1"/>
  <c r="D147" i="29"/>
  <c r="D148" i="29" s="1"/>
  <c r="D130" i="29"/>
  <c r="BC27" i="31" l="1"/>
  <c r="EY3" i="31"/>
  <c r="EY58" i="31" s="1"/>
  <c r="AI60" i="31"/>
  <c r="AI120" i="31" s="1"/>
  <c r="AI123" i="31" s="1"/>
  <c r="AI124" i="31" s="1"/>
  <c r="AI126" i="31" s="1"/>
  <c r="AI27" i="31" s="1"/>
  <c r="AQ18" i="31"/>
  <c r="AU27" i="31"/>
  <c r="DW157" i="31"/>
  <c r="DW178" i="31" s="1"/>
  <c r="DW4" i="31" s="1"/>
  <c r="DW16" i="31" s="1"/>
  <c r="EQ27" i="31"/>
  <c r="EQ18" i="31"/>
  <c r="K60" i="31"/>
  <c r="K120" i="31" s="1"/>
  <c r="K123" i="31" s="1"/>
  <c r="K124" i="31" s="1"/>
  <c r="K126" i="31" s="1"/>
  <c r="K157" i="31"/>
  <c r="K178" i="31" s="1"/>
  <c r="K4" i="31" s="1"/>
  <c r="K16" i="31" s="1"/>
  <c r="CE27" i="31"/>
  <c r="CE18" i="31"/>
  <c r="GA27" i="31"/>
  <c r="GA18" i="31"/>
  <c r="EM27" i="31"/>
  <c r="EM18" i="31"/>
  <c r="BW18" i="31"/>
  <c r="BW27" i="31"/>
  <c r="C18" i="31"/>
  <c r="C27" i="31"/>
  <c r="CA27" i="31"/>
  <c r="CA18" i="31"/>
  <c r="EU18" i="31"/>
  <c r="EU27" i="31"/>
  <c r="DS27" i="31"/>
  <c r="DS18" i="31"/>
  <c r="FC27" i="31"/>
  <c r="FC18" i="31"/>
  <c r="CQ27" i="31"/>
  <c r="CQ18" i="31"/>
  <c r="DW27" i="31"/>
  <c r="DW18" i="31"/>
  <c r="EI27" i="31"/>
  <c r="EI18" i="31"/>
  <c r="W60" i="31"/>
  <c r="W120" i="31" s="1"/>
  <c r="W123" i="31" s="1"/>
  <c r="W124" i="31" s="1"/>
  <c r="W126" i="31" s="1"/>
  <c r="W157" i="31"/>
  <c r="W178" i="31" s="1"/>
  <c r="W4" i="31" s="1"/>
  <c r="W16" i="31" s="1"/>
  <c r="DO18" i="31"/>
  <c r="DO27" i="31"/>
  <c r="CM27" i="31"/>
  <c r="CM18" i="31"/>
  <c r="FK18" i="31"/>
  <c r="FK27" i="31"/>
  <c r="DK27" i="31"/>
  <c r="DK18" i="31"/>
  <c r="FG27" i="31"/>
  <c r="FG18" i="31"/>
  <c r="S60" i="31"/>
  <c r="S120" i="31" s="1"/>
  <c r="S123" i="31" s="1"/>
  <c r="S124" i="31" s="1"/>
  <c r="S126" i="31" s="1"/>
  <c r="S157" i="31"/>
  <c r="S178" i="31" s="1"/>
  <c r="S4" i="31" s="1"/>
  <c r="S16" i="31" s="1"/>
  <c r="O27" i="31"/>
  <c r="O18" i="31"/>
  <c r="AE60" i="31"/>
  <c r="AE120" i="31" s="1"/>
  <c r="AE123" i="31" s="1"/>
  <c r="AE124" i="31" s="1"/>
  <c r="AE126" i="31" s="1"/>
  <c r="AE157" i="31"/>
  <c r="AE178" i="31" s="1"/>
  <c r="AE4" i="31" s="1"/>
  <c r="AE16" i="31" s="1"/>
  <c r="EE27" i="31"/>
  <c r="EE18" i="31"/>
  <c r="BS27" i="31"/>
  <c r="BS18" i="31"/>
  <c r="DC27" i="31"/>
  <c r="DC18" i="31"/>
  <c r="DG27" i="31"/>
  <c r="DG18" i="31"/>
  <c r="CI27" i="31"/>
  <c r="CI18" i="31"/>
  <c r="G27" i="31"/>
  <c r="G18" i="31"/>
  <c r="CY27" i="31"/>
  <c r="CY18" i="31"/>
  <c r="FW27" i="31"/>
  <c r="FW18" i="31"/>
  <c r="GE27" i="31"/>
  <c r="GE18" i="31"/>
  <c r="CU18" i="31"/>
  <c r="CU27" i="31"/>
  <c r="FO18" i="31"/>
  <c r="FO27" i="31"/>
  <c r="P164" i="29"/>
  <c r="P147" i="29"/>
  <c r="P149" i="29" s="1"/>
  <c r="P152" i="29" s="1"/>
  <c r="P121" i="29" s="1"/>
  <c r="L164" i="29"/>
  <c r="L163" i="29"/>
  <c r="L166" i="29" s="1"/>
  <c r="L147" i="29"/>
  <c r="L149" i="29" s="1"/>
  <c r="L152" i="29" s="1"/>
  <c r="L121" i="29" s="1"/>
  <c r="L123" i="29" s="1"/>
  <c r="L124" i="29" s="1"/>
  <c r="L126" i="29" s="1"/>
  <c r="L146" i="29"/>
  <c r="T169" i="29"/>
  <c r="T18" i="29"/>
  <c r="T27" i="29"/>
  <c r="P163" i="29"/>
  <c r="P146" i="29"/>
  <c r="D24" i="29"/>
  <c r="D21" i="29" s="1"/>
  <c r="D118" i="29"/>
  <c r="D44" i="29"/>
  <c r="D36" i="29"/>
  <c r="D40" i="29" s="1"/>
  <c r="D35" i="29"/>
  <c r="D80" i="29"/>
  <c r="D113" i="29" s="1"/>
  <c r="D79" i="29"/>
  <c r="D109" i="29" s="1"/>
  <c r="D78" i="29"/>
  <c r="D49" i="29"/>
  <c r="D48" i="29"/>
  <c r="D47" i="29"/>
  <c r="D22" i="29"/>
  <c r="EY60" i="31" l="1"/>
  <c r="EY120" i="31" s="1"/>
  <c r="EY123" i="31" s="1"/>
  <c r="EY124" i="31" s="1"/>
  <c r="EY126" i="31" s="1"/>
  <c r="EY157" i="31"/>
  <c r="EY178" i="31" s="1"/>
  <c r="EY4" i="31" s="1"/>
  <c r="EY16" i="31" s="1"/>
  <c r="AI18" i="31"/>
  <c r="AE18" i="31"/>
  <c r="AE27" i="31"/>
  <c r="K27" i="31"/>
  <c r="K18" i="31"/>
  <c r="W27" i="31"/>
  <c r="W18" i="31"/>
  <c r="S27" i="31"/>
  <c r="S18" i="31"/>
  <c r="L18" i="29"/>
  <c r="L27" i="29"/>
  <c r="P166" i="29"/>
  <c r="P169" i="29" s="1"/>
  <c r="P170" i="29" s="1"/>
  <c r="L169" i="29"/>
  <c r="L3" i="29" s="1"/>
  <c r="T170" i="29"/>
  <c r="T172" i="29" s="1"/>
  <c r="T17" i="29" s="1"/>
  <c r="T3" i="29"/>
  <c r="D53" i="29"/>
  <c r="D54" i="29"/>
  <c r="D83" i="29"/>
  <c r="D105" i="29" s="1"/>
  <c r="D72" i="29"/>
  <c r="D99" i="29" s="1"/>
  <c r="D101" i="29" s="1"/>
  <c r="D165" i="29"/>
  <c r="D131" i="29"/>
  <c r="D141" i="29" s="1"/>
  <c r="D42" i="29"/>
  <c r="D41" i="29" s="1"/>
  <c r="D90" i="29" s="1"/>
  <c r="D91" i="29" s="1"/>
  <c r="D37" i="29"/>
  <c r="EY27" i="31" l="1"/>
  <c r="EY18" i="31"/>
  <c r="P3" i="29"/>
  <c r="L170" i="29"/>
  <c r="L172" i="29" s="1"/>
  <c r="L17" i="29" s="1"/>
  <c r="P58" i="29"/>
  <c r="D86" i="29"/>
  <c r="D88" i="29" s="1"/>
  <c r="D92" i="29"/>
  <c r="P172" i="29" l="1"/>
  <c r="P17" i="29" s="1"/>
  <c r="P60" i="29"/>
  <c r="P120" i="29" s="1"/>
  <c r="P123" i="29" s="1"/>
  <c r="P124" i="29" s="1"/>
  <c r="P126" i="29" s="1"/>
  <c r="P27" i="29" s="1"/>
  <c r="P157" i="29"/>
  <c r="D142" i="29"/>
  <c r="D143" i="29" s="1"/>
  <c r="D151" i="29" s="1"/>
  <c r="P178" i="29" l="1"/>
  <c r="P4" i="29" s="1"/>
  <c r="P16" i="29" s="1"/>
  <c r="P18" i="29"/>
  <c r="D156" i="29"/>
  <c r="D158" i="29" s="1"/>
  <c r="D161" i="29" s="1"/>
  <c r="D121" i="29" s="1"/>
  <c r="D3" i="29"/>
  <c r="D155" i="29"/>
  <c r="D17" i="29" l="1"/>
  <c r="D58" i="29" l="1"/>
  <c r="D167" i="29" l="1"/>
  <c r="D178" i="29" s="1"/>
  <c r="D60" i="29"/>
  <c r="D120" i="29" s="1"/>
  <c r="D123" i="29" s="1"/>
  <c r="D124" i="29" s="1"/>
  <c r="D126" i="29" s="1"/>
  <c r="D18" i="29" s="1"/>
  <c r="D16" i="29" l="1"/>
  <c r="D27" i="29"/>
  <c r="D4" i="29"/>
  <c r="H24" i="29"/>
  <c r="H21" i="29" s="1"/>
  <c r="H23" i="29" s="1"/>
  <c r="H179" i="29" s="1"/>
  <c r="H71" i="29" l="1"/>
  <c r="H72" i="29" s="1"/>
  <c r="H171" i="29"/>
  <c r="H131" i="29"/>
  <c r="H157" i="29"/>
  <c r="H155" i="29"/>
  <c r="H141" i="29" l="1"/>
  <c r="H142" i="29" s="1"/>
  <c r="H143" i="29" s="1"/>
  <c r="H146" i="29" s="1"/>
  <c r="H180" i="29"/>
  <c r="H99" i="29"/>
  <c r="H101" i="29" s="1"/>
  <c r="H178" i="29"/>
  <c r="H4" i="29" s="1"/>
  <c r="H16" i="29" s="1"/>
  <c r="H163" i="29" l="1"/>
  <c r="H166" i="29" s="1"/>
  <c r="H164" i="29"/>
  <c r="H147" i="29"/>
  <c r="H149" i="29" s="1"/>
  <c r="H152" i="29" s="1"/>
  <c r="H121" i="29" s="1"/>
  <c r="H123" i="29" s="1"/>
  <c r="H124" i="29" s="1"/>
  <c r="H126" i="29" s="1"/>
  <c r="H18" i="29" s="1"/>
  <c r="H169" i="29" l="1"/>
  <c r="H170" i="29" s="1"/>
  <c r="H172" i="29" s="1"/>
  <c r="H27" i="29"/>
  <c r="X21" i="29"/>
  <c r="X71" i="29" l="1"/>
  <c r="X72" i="29" s="1"/>
  <c r="X157" i="29"/>
  <c r="X23" i="29"/>
  <c r="X179" i="29" s="1"/>
  <c r="H3" i="29"/>
  <c r="X171" i="29"/>
  <c r="X155" i="29"/>
  <c r="X131" i="29"/>
  <c r="X180" i="29" l="1"/>
  <c r="X141" i="29"/>
  <c r="X178" i="29"/>
  <c r="X4" i="29" s="1"/>
  <c r="X16" i="29" s="1"/>
  <c r="X99" i="29"/>
  <c r="X101" i="29" s="1"/>
  <c r="X142" i="29" l="1"/>
  <c r="X143" i="29" s="1"/>
  <c r="X147" i="29" l="1"/>
  <c r="X149" i="29" s="1"/>
  <c r="X152" i="29" s="1"/>
  <c r="X121" i="29" s="1"/>
  <c r="X123" i="29" s="1"/>
  <c r="X124" i="29" s="1"/>
  <c r="X126" i="29" s="1"/>
  <c r="X146" i="29"/>
  <c r="X18" i="29" l="1"/>
  <c r="X27" i="29"/>
  <c r="X3" i="29" l="1"/>
  <c r="X170" i="29"/>
  <c r="X172" i="29" s="1"/>
  <c r="X17" i="29" s="1"/>
  <c r="CA27" i="32"/>
  <c r="CA74" i="32" s="1"/>
  <c r="CA75" i="32" s="1"/>
  <c r="CA102" i="32" s="1"/>
  <c r="CA104" i="32" s="1"/>
  <c r="CA61" i="32"/>
  <c r="CA63" i="32" s="1"/>
  <c r="CA123" i="32" s="1"/>
  <c r="BR27" i="32"/>
  <c r="BR74" i="32" s="1"/>
  <c r="BR75" i="32" s="1"/>
  <c r="BR102" i="32" s="1"/>
  <c r="BR104" i="32" s="1"/>
  <c r="CC61" i="32"/>
  <c r="CC27" i="32"/>
  <c r="BY27" i="32"/>
  <c r="BY74" i="32" s="1"/>
  <c r="BY75" i="32" s="1"/>
  <c r="BY102" i="32" s="1"/>
  <c r="BY104" i="32" s="1"/>
  <c r="BY61" i="32"/>
  <c r="BY63" i="32" s="1"/>
  <c r="BY123" i="32" s="1"/>
  <c r="CD61" i="32"/>
  <c r="CD27" i="32"/>
  <c r="CD74" i="32" s="1"/>
  <c r="CD75" i="32" s="1"/>
  <c r="CD102" i="32" s="1"/>
  <c r="CD104" i="32" s="1"/>
  <c r="CB27" i="32"/>
  <c r="CB74" i="32" s="1"/>
  <c r="CB75" i="32" s="1"/>
  <c r="CB102" i="32" s="1"/>
  <c r="CB104" i="32" s="1"/>
  <c r="BG27" i="32"/>
  <c r="BG74" i="32" s="1"/>
  <c r="BG75" i="32" s="1"/>
  <c r="BG102" i="32" s="1"/>
  <c r="BG104" i="32" s="1"/>
  <c r="BH27" i="32"/>
  <c r="BH74" i="32" s="1"/>
  <c r="BH75" i="32" s="1"/>
  <c r="BH102" i="32" s="1"/>
  <c r="BH104" i="32" s="1"/>
  <c r="N61" i="32"/>
  <c r="N27" i="32"/>
  <c r="N24" i="32" s="1"/>
  <c r="BZ27" i="32"/>
  <c r="AZ27" i="32"/>
  <c r="AZ74" i="32" s="1"/>
  <c r="AZ75" i="32" s="1"/>
  <c r="AZ102" i="32" s="1"/>
  <c r="AZ104" i="32" s="1"/>
  <c r="BB27" i="32"/>
  <c r="BB61" i="32"/>
  <c r="BB63" i="32" s="1"/>
  <c r="BB123" i="32" s="1"/>
  <c r="P61" i="32"/>
  <c r="P63" i="32" s="1"/>
  <c r="P123" i="32" s="1"/>
  <c r="P27" i="32"/>
  <c r="P24" i="32" s="1"/>
  <c r="S61" i="32"/>
  <c r="S63" i="32" s="1"/>
  <c r="S123" i="32" s="1"/>
  <c r="S27" i="32"/>
  <c r="AW27" i="32"/>
  <c r="E61" i="32"/>
  <c r="E63" i="32" s="1"/>
  <c r="E123" i="32" s="1"/>
  <c r="E27" i="32"/>
  <c r="E24" i="32" s="1"/>
  <c r="E26" i="32" s="1"/>
  <c r="E182" i="32" s="1"/>
  <c r="BZ61" i="32"/>
  <c r="BZ63" i="32" s="1"/>
  <c r="BZ123" i="32" s="1"/>
  <c r="K27" i="32"/>
  <c r="K61" i="32"/>
  <c r="K63" i="32" s="1"/>
  <c r="K123" i="32" s="1"/>
  <c r="M27" i="32"/>
  <c r="M24" i="32" s="1"/>
  <c r="M134" i="32" s="1"/>
  <c r="M61" i="32"/>
  <c r="M63" i="32" s="1"/>
  <c r="M123" i="32" s="1"/>
  <c r="I61" i="32"/>
  <c r="I63" i="32" s="1"/>
  <c r="I123" i="32" s="1"/>
  <c r="I27" i="32"/>
  <c r="BX27" i="32"/>
  <c r="BX74" i="32" s="1"/>
  <c r="BX75" i="32" s="1"/>
  <c r="BX102" i="32" s="1"/>
  <c r="BX104" i="32" s="1"/>
  <c r="BX61" i="32"/>
  <c r="U27" i="32"/>
  <c r="U74" i="32" s="1"/>
  <c r="U75" i="32" s="1"/>
  <c r="U102" i="32" s="1"/>
  <c r="U104" i="32" s="1"/>
  <c r="U61" i="32"/>
  <c r="AI61" i="32"/>
  <c r="AI63" i="32" s="1"/>
  <c r="AI123" i="32" s="1"/>
  <c r="AI27" i="32"/>
  <c r="AI74" i="32" s="1"/>
  <c r="AI75" i="32" s="1"/>
  <c r="AI102" i="32" s="1"/>
  <c r="AI104" i="32" s="1"/>
  <c r="BN27" i="32"/>
  <c r="BN74" i="32" s="1"/>
  <c r="BN75" i="32" s="1"/>
  <c r="BN102" i="32" s="1"/>
  <c r="BN104" i="32" s="1"/>
  <c r="BW27" i="32"/>
  <c r="BW74" i="32" s="1"/>
  <c r="BW75" i="32" s="1"/>
  <c r="BW102" i="32" s="1"/>
  <c r="BW104" i="32" s="1"/>
  <c r="BW61" i="32"/>
  <c r="BW63" i="32" s="1"/>
  <c r="BW123" i="32" s="1"/>
  <c r="BM27" i="32"/>
  <c r="BM74" i="32" s="1"/>
  <c r="BM75" i="32" s="1"/>
  <c r="BM102" i="32" s="1"/>
  <c r="BM104" i="32" s="1"/>
  <c r="BT27" i="32"/>
  <c r="BT74" i="32" s="1"/>
  <c r="BT75" i="32" s="1"/>
  <c r="BT102" i="32" s="1"/>
  <c r="BT104" i="32" s="1"/>
  <c r="BF27" i="32"/>
  <c r="BF74" i="32" s="1"/>
  <c r="BF75" i="32" s="1"/>
  <c r="BF102" i="32" s="1"/>
  <c r="BF104" i="32" s="1"/>
  <c r="AY27" i="32"/>
  <c r="AY74" i="32" s="1"/>
  <c r="AY75" i="32" s="1"/>
  <c r="AY102" i="32" s="1"/>
  <c r="AY104" i="32" s="1"/>
  <c r="BS27" i="32"/>
  <c r="BS74" i="32" s="1"/>
  <c r="BS75" i="32" s="1"/>
  <c r="BS102" i="32" s="1"/>
  <c r="BS104" i="32" s="1"/>
  <c r="BP27" i="32"/>
  <c r="BP74" i="32" s="1"/>
  <c r="BP75" i="32" s="1"/>
  <c r="BP102" i="32" s="1"/>
  <c r="BP104" i="32" s="1"/>
  <c r="C61" i="32"/>
  <c r="C63" i="32" s="1"/>
  <c r="C123" i="32" s="1"/>
  <c r="C27" i="32"/>
  <c r="C74" i="32" s="1"/>
  <c r="C75" i="32" s="1"/>
  <c r="C102" i="32" s="1"/>
  <c r="C104" i="32" s="1"/>
  <c r="D61" i="32"/>
  <c r="D27" i="32"/>
  <c r="F61" i="32"/>
  <c r="F27" i="32"/>
  <c r="F74" i="32" s="1"/>
  <c r="F75" i="32" s="1"/>
  <c r="F102" i="32" s="1"/>
  <c r="F104" i="32" s="1"/>
  <c r="H61" i="32"/>
  <c r="H63" i="32" s="1"/>
  <c r="H123" i="32" s="1"/>
  <c r="H27" i="32"/>
  <c r="H24" i="32" s="1"/>
  <c r="H174" i="32" s="1"/>
  <c r="O61" i="32"/>
  <c r="O63" i="32" s="1"/>
  <c r="O123" i="32" s="1"/>
  <c r="O27" i="32"/>
  <c r="O24" i="32" s="1"/>
  <c r="Q61" i="32"/>
  <c r="Q63" i="32" s="1"/>
  <c r="Q123" i="32" s="1"/>
  <c r="Q27" i="32"/>
  <c r="Q74" i="32" s="1"/>
  <c r="Q75" i="32" s="1"/>
  <c r="Q102" i="32" s="1"/>
  <c r="Q104" i="32" s="1"/>
  <c r="CB61" i="32"/>
  <c r="AD61" i="32"/>
  <c r="AD27" i="32"/>
  <c r="AL61" i="32"/>
  <c r="AL63" i="32" s="1"/>
  <c r="AL123" i="32" s="1"/>
  <c r="AL27" i="32"/>
  <c r="AE27" i="32"/>
  <c r="AE74" i="32" s="1"/>
  <c r="AE75" i="32" s="1"/>
  <c r="AE102" i="32" s="1"/>
  <c r="AE104" i="32" s="1"/>
  <c r="L61" i="32"/>
  <c r="L63" i="32" s="1"/>
  <c r="L123" i="32" s="1"/>
  <c r="L27" i="32"/>
  <c r="AM27" i="32"/>
  <c r="AO61" i="32"/>
  <c r="AO27" i="32"/>
  <c r="BO61" i="32"/>
  <c r="BO63" i="32" s="1"/>
  <c r="BO123" i="32" s="1"/>
  <c r="BO27" i="32"/>
  <c r="BO74" i="32" s="1"/>
  <c r="BO75" i="32" s="1"/>
  <c r="BO102" i="32" s="1"/>
  <c r="BO104" i="32" s="1"/>
  <c r="BV27" i="32"/>
  <c r="AV27" i="32"/>
  <c r="BU27" i="32"/>
  <c r="BJ27" i="32"/>
  <c r="BJ61" i="32"/>
  <c r="BJ63" i="32" s="1"/>
  <c r="BJ123" i="32" s="1"/>
  <c r="AV61" i="32"/>
  <c r="AV63" i="32" s="1"/>
  <c r="AV123" i="32" s="1"/>
  <c r="BU61" i="32"/>
  <c r="BL61" i="32"/>
  <c r="BL27" i="32"/>
  <c r="BL24" i="32" s="1"/>
  <c r="BL134" i="32" s="1"/>
  <c r="V61" i="32"/>
  <c r="V63" i="32" s="1"/>
  <c r="V123" i="32" s="1"/>
  <c r="V27" i="32"/>
  <c r="V74" i="32" s="1"/>
  <c r="V75" i="32" s="1"/>
  <c r="V102" i="32" s="1"/>
  <c r="V104" i="32" s="1"/>
  <c r="BF61" i="32"/>
  <c r="BF63" i="32" s="1"/>
  <c r="BF123" i="32" s="1"/>
  <c r="J61" i="32"/>
  <c r="J27" i="32"/>
  <c r="J24" i="32" s="1"/>
  <c r="J174" i="32" s="1"/>
  <c r="AF61" i="32"/>
  <c r="AF63" i="32" s="1"/>
  <c r="AF123" i="32" s="1"/>
  <c r="AF27" i="32"/>
  <c r="AF74" i="32" s="1"/>
  <c r="AF75" i="32" s="1"/>
  <c r="AF102" i="32" s="1"/>
  <c r="AF104" i="32" s="1"/>
  <c r="BP61" i="32"/>
  <c r="BP63" i="32" s="1"/>
  <c r="BP123" i="32" s="1"/>
  <c r="BM61" i="32"/>
  <c r="BS61" i="32"/>
  <c r="AK61" i="32"/>
  <c r="AK27" i="32"/>
  <c r="AK74" i="32" s="1"/>
  <c r="AK75" i="32" s="1"/>
  <c r="AK102" i="32" s="1"/>
  <c r="AK104" i="32" s="1"/>
  <c r="BH61" i="32"/>
  <c r="BH63" i="32" s="1"/>
  <c r="BH123" i="32" s="1"/>
  <c r="BC61" i="32"/>
  <c r="BC63" i="32" s="1"/>
  <c r="BC123" i="32" s="1"/>
  <c r="BC27" i="32"/>
  <c r="BC24" i="32" s="1"/>
  <c r="AJ61" i="32"/>
  <c r="AJ63" i="32" s="1"/>
  <c r="AJ123" i="32" s="1"/>
  <c r="AJ27" i="32"/>
  <c r="AJ24" i="32" s="1"/>
  <c r="AC61" i="32"/>
  <c r="AC27" i="32"/>
  <c r="BD61" i="32"/>
  <c r="BD27" i="32"/>
  <c r="BD24" i="32" s="1"/>
  <c r="BD158" i="32" s="1"/>
  <c r="AP61" i="32"/>
  <c r="AP63" i="32" s="1"/>
  <c r="AP123" i="32" s="1"/>
  <c r="AP27" i="32"/>
  <c r="AP24" i="32" s="1"/>
  <c r="BR61" i="32"/>
  <c r="BR63" i="32" s="1"/>
  <c r="BR123" i="32" s="1"/>
  <c r="BG61" i="32"/>
  <c r="Y61" i="32"/>
  <c r="Y63" i="32" s="1"/>
  <c r="Y123" i="32" s="1"/>
  <c r="Y27" i="32"/>
  <c r="Y24" i="32" s="1"/>
  <c r="AY61" i="32"/>
  <c r="AX61" i="32"/>
  <c r="AX27" i="32"/>
  <c r="AX24" i="32" s="1"/>
  <c r="AM61" i="32"/>
  <c r="AE61" i="32"/>
  <c r="AE63" i="32" s="1"/>
  <c r="AE123" i="32" s="1"/>
  <c r="AA27" i="32"/>
  <c r="AA74" i="32" s="1"/>
  <c r="AA75" i="32" s="1"/>
  <c r="AA102" i="32" s="1"/>
  <c r="AA104" i="32" s="1"/>
  <c r="AA61" i="32"/>
  <c r="AA63" i="32" s="1"/>
  <c r="AA123" i="32" s="1"/>
  <c r="AZ61" i="32"/>
  <c r="BV61" i="32"/>
  <c r="BV63" i="32" s="1"/>
  <c r="BV123" i="32" s="1"/>
  <c r="AW61" i="32"/>
  <c r="AW63" i="32" s="1"/>
  <c r="AW123" i="32" s="1"/>
  <c r="BI27" i="32"/>
  <c r="AS27" i="32"/>
  <c r="T61" i="32"/>
  <c r="T63" i="32" s="1"/>
  <c r="T123" i="32" s="1"/>
  <c r="T27" i="32"/>
  <c r="T24" i="32" s="1"/>
  <c r="T26" i="32" s="1"/>
  <c r="T182" i="32" s="1"/>
  <c r="W27" i="32"/>
  <c r="W24" i="32" s="1"/>
  <c r="AG61" i="32"/>
  <c r="AG27" i="32"/>
  <c r="AB61" i="32"/>
  <c r="AB63" i="32" s="1"/>
  <c r="AB123" i="32" s="1"/>
  <c r="AB27" i="32"/>
  <c r="AB24" i="32" s="1"/>
  <c r="AH61" i="32"/>
  <c r="AH63" i="32" s="1"/>
  <c r="AH123" i="32" s="1"/>
  <c r="AH27" i="32"/>
  <c r="AH24" i="32" s="1"/>
  <c r="AT61" i="32"/>
  <c r="AT63" i="32" s="1"/>
  <c r="AT123" i="32" s="1"/>
  <c r="AT27" i="32"/>
  <c r="AT24" i="32" s="1"/>
  <c r="AT174" i="32" s="1"/>
  <c r="BQ61" i="32"/>
  <c r="BQ27" i="32"/>
  <c r="AS61" i="32"/>
  <c r="AS63" i="32" s="1"/>
  <c r="AS123" i="32" s="1"/>
  <c r="BI61" i="32"/>
  <c r="BI63" i="32" s="1"/>
  <c r="BI123" i="32" s="1"/>
  <c r="W61" i="32"/>
  <c r="W63" i="32" s="1"/>
  <c r="W123" i="32" s="1"/>
  <c r="AN61" i="32"/>
  <c r="AN63" i="32" s="1"/>
  <c r="AN123" i="32" s="1"/>
  <c r="AN27" i="32"/>
  <c r="AN74" i="32" s="1"/>
  <c r="AN75" i="32" s="1"/>
  <c r="AN102" i="32" s="1"/>
  <c r="AN104" i="32" s="1"/>
  <c r="AU27" i="32"/>
  <c r="BN61" i="32"/>
  <c r="BT61" i="32"/>
  <c r="BK61" i="32"/>
  <c r="BK63" i="32" s="1"/>
  <c r="BK123" i="32" s="1"/>
  <c r="BK27" i="32"/>
  <c r="BK74" i="32" s="1"/>
  <c r="BK75" i="32" s="1"/>
  <c r="BK102" i="32" s="1"/>
  <c r="BK104" i="32" s="1"/>
  <c r="BA61" i="32"/>
  <c r="BA63" i="32" s="1"/>
  <c r="BA123" i="32" s="1"/>
  <c r="BA27" i="32"/>
  <c r="R61" i="32"/>
  <c r="R63" i="32" s="1"/>
  <c r="R123" i="32" s="1"/>
  <c r="R27" i="32"/>
  <c r="R24" i="32" s="1"/>
  <c r="R174" i="32" s="1"/>
  <c r="AU61" i="32"/>
  <c r="AU63" i="32" s="1"/>
  <c r="AU123" i="32" s="1"/>
  <c r="G61" i="32"/>
  <c r="G63" i="32" s="1"/>
  <c r="G123" i="32" s="1"/>
  <c r="G27" i="32"/>
  <c r="G24" i="32" s="1"/>
  <c r="AR61" i="32"/>
  <c r="AR63" i="32" s="1"/>
  <c r="AR123" i="32" s="1"/>
  <c r="AR27" i="32"/>
  <c r="AR24" i="32" s="1"/>
  <c r="AR26" i="32" s="1"/>
  <c r="AR182" i="32" s="1"/>
  <c r="AQ61" i="32"/>
  <c r="AQ63" i="32" s="1"/>
  <c r="AQ123" i="32" s="1"/>
  <c r="AQ27" i="32"/>
  <c r="AQ24" i="32" s="1"/>
  <c r="Z61" i="32"/>
  <c r="Z27" i="32"/>
  <c r="Z24" i="32" s="1"/>
  <c r="X61" i="32"/>
  <c r="X63" i="32" s="1"/>
  <c r="X123" i="32" s="1"/>
  <c r="X27" i="32"/>
  <c r="X24" i="32" s="1"/>
  <c r="BE61" i="32"/>
  <c r="BE63" i="32" s="1"/>
  <c r="BE123" i="32" s="1"/>
  <c r="BE27" i="32"/>
  <c r="BE24" i="32" s="1"/>
  <c r="CB24" i="32" l="1"/>
  <c r="CB26" i="32" s="1"/>
  <c r="CB182" i="32" s="1"/>
  <c r="Y74" i="32"/>
  <c r="Y75" i="32" s="1"/>
  <c r="Y102" i="32" s="1"/>
  <c r="Y104" i="32" s="1"/>
  <c r="F24" i="32"/>
  <c r="F134" i="32" s="1"/>
  <c r="F183" i="32" s="1"/>
  <c r="W160" i="32"/>
  <c r="BX24" i="32"/>
  <c r="BX26" i="32" s="1"/>
  <c r="BX182" i="32" s="1"/>
  <c r="P74" i="32"/>
  <c r="P75" i="32" s="1"/>
  <c r="P102" i="32" s="1"/>
  <c r="P104" i="32" s="1"/>
  <c r="V24" i="32"/>
  <c r="V158" i="32" s="1"/>
  <c r="BD74" i="32"/>
  <c r="BD75" i="32" s="1"/>
  <c r="BD102" i="32" s="1"/>
  <c r="BD104" i="32" s="1"/>
  <c r="BC74" i="32"/>
  <c r="BC75" i="32" s="1"/>
  <c r="BC102" i="32" s="1"/>
  <c r="BC104" i="32" s="1"/>
  <c r="BR24" i="32"/>
  <c r="BR158" i="32" s="1"/>
  <c r="AR74" i="32"/>
  <c r="AR75" i="32" s="1"/>
  <c r="AR102" i="32" s="1"/>
  <c r="AR104" i="32" s="1"/>
  <c r="T74" i="32"/>
  <c r="T75" i="32" s="1"/>
  <c r="T102" i="32" s="1"/>
  <c r="T104" i="32" s="1"/>
  <c r="BD160" i="32"/>
  <c r="BD181" i="32" s="1"/>
  <c r="BD4" i="32" s="1"/>
  <c r="BD19" i="32" s="1"/>
  <c r="BD15" i="32" s="1"/>
  <c r="AR160" i="32"/>
  <c r="AJ74" i="32"/>
  <c r="AJ75" i="32" s="1"/>
  <c r="AJ102" i="32" s="1"/>
  <c r="AJ104" i="32" s="1"/>
  <c r="BE74" i="32"/>
  <c r="BE75" i="32" s="1"/>
  <c r="BE102" i="32" s="1"/>
  <c r="BE104" i="32" s="1"/>
  <c r="BM24" i="32"/>
  <c r="BM134" i="32" s="1"/>
  <c r="AZ24" i="32"/>
  <c r="AZ174" i="32" s="1"/>
  <c r="R74" i="32"/>
  <c r="R75" i="32" s="1"/>
  <c r="R102" i="32" s="1"/>
  <c r="R104" i="32" s="1"/>
  <c r="BL74" i="32"/>
  <c r="BL75" i="32" s="1"/>
  <c r="BL102" i="32" s="1"/>
  <c r="BL104" i="32" s="1"/>
  <c r="BW24" i="32"/>
  <c r="BW174" i="32" s="1"/>
  <c r="O74" i="32"/>
  <c r="O75" i="32" s="1"/>
  <c r="O102" i="32" s="1"/>
  <c r="O104" i="32" s="1"/>
  <c r="G74" i="32"/>
  <c r="G75" i="32" s="1"/>
  <c r="G102" i="32" s="1"/>
  <c r="G104" i="32" s="1"/>
  <c r="BF24" i="32"/>
  <c r="BF26" i="32" s="1"/>
  <c r="BF182" i="32" s="1"/>
  <c r="BN24" i="32"/>
  <c r="BN174" i="32" s="1"/>
  <c r="BH24" i="32"/>
  <c r="BH26" i="32" s="1"/>
  <c r="BH182" i="32" s="1"/>
  <c r="AH74" i="32"/>
  <c r="AH75" i="32" s="1"/>
  <c r="AH102" i="32" s="1"/>
  <c r="AH104" i="32" s="1"/>
  <c r="W74" i="32"/>
  <c r="W75" i="32" s="1"/>
  <c r="W102" i="32" s="1"/>
  <c r="W104" i="32" s="1"/>
  <c r="AX74" i="32"/>
  <c r="AX75" i="32" s="1"/>
  <c r="AX102" i="32" s="1"/>
  <c r="AX104" i="32" s="1"/>
  <c r="AI24" i="32"/>
  <c r="AI26" i="32" s="1"/>
  <c r="AI182" i="32" s="1"/>
  <c r="BG24" i="32"/>
  <c r="BG158" i="32" s="1"/>
  <c r="BY24" i="32"/>
  <c r="BY158" i="32" s="1"/>
  <c r="E74" i="32"/>
  <c r="E75" i="32" s="1"/>
  <c r="E102" i="32" s="1"/>
  <c r="E104" i="32" s="1"/>
  <c r="AX160" i="32"/>
  <c r="AA24" i="32"/>
  <c r="AA134" i="32" s="1"/>
  <c r="AP74" i="32"/>
  <c r="AP75" i="32" s="1"/>
  <c r="AP102" i="32" s="1"/>
  <c r="AP104" i="32" s="1"/>
  <c r="AF24" i="32"/>
  <c r="AF158" i="32" s="1"/>
  <c r="F63" i="32"/>
  <c r="F123" i="32" s="1"/>
  <c r="AY24" i="32"/>
  <c r="AY160" i="32" s="1"/>
  <c r="CA24" i="32"/>
  <c r="CA134" i="32" s="1"/>
  <c r="AZ63" i="32"/>
  <c r="AZ123" i="32" s="1"/>
  <c r="X74" i="32"/>
  <c r="X75" i="32" s="1"/>
  <c r="X102" i="32" s="1"/>
  <c r="X104" i="32" s="1"/>
  <c r="AT74" i="32"/>
  <c r="AT75" i="32" s="1"/>
  <c r="AT102" i="32" s="1"/>
  <c r="AT104" i="32" s="1"/>
  <c r="BS24" i="32"/>
  <c r="BS26" i="32" s="1"/>
  <c r="BS182" i="32" s="1"/>
  <c r="BT24" i="32"/>
  <c r="BT160" i="32" s="1"/>
  <c r="M26" i="32"/>
  <c r="M182" i="32" s="1"/>
  <c r="R160" i="32"/>
  <c r="BN63" i="32"/>
  <c r="BN123" i="32" s="1"/>
  <c r="AX63" i="32"/>
  <c r="AX123" i="32" s="1"/>
  <c r="BD63" i="32"/>
  <c r="BD123" i="32" s="1"/>
  <c r="J74" i="32"/>
  <c r="J75" i="32" s="1"/>
  <c r="J102" i="32" s="1"/>
  <c r="J104" i="32" s="1"/>
  <c r="BO24" i="32"/>
  <c r="BO134" i="32" s="1"/>
  <c r="AE24" i="32"/>
  <c r="AE158" i="32" s="1"/>
  <c r="O160" i="32"/>
  <c r="E160" i="32"/>
  <c r="U63" i="32"/>
  <c r="U123" i="32" s="1"/>
  <c r="H74" i="32"/>
  <c r="H75" i="32" s="1"/>
  <c r="H102" i="32" s="1"/>
  <c r="H104" i="32" s="1"/>
  <c r="BP24" i="32"/>
  <c r="U24" i="32"/>
  <c r="U160" i="32" s="1"/>
  <c r="M160" i="32"/>
  <c r="N74" i="32"/>
  <c r="N75" i="32" s="1"/>
  <c r="N102" i="32" s="1"/>
  <c r="N104" i="32" s="1"/>
  <c r="BT63" i="32"/>
  <c r="BT123" i="32" s="1"/>
  <c r="BQ24" i="32"/>
  <c r="BQ74" i="32"/>
  <c r="BQ75" i="32" s="1"/>
  <c r="BQ102" i="32" s="1"/>
  <c r="BQ104" i="32" s="1"/>
  <c r="BS63" i="32"/>
  <c r="BS123" i="32" s="1"/>
  <c r="AB134" i="32"/>
  <c r="AB158" i="32"/>
  <c r="AB26" i="32"/>
  <c r="AB182" i="32" s="1"/>
  <c r="AB174" i="32"/>
  <c r="BC134" i="32"/>
  <c r="BC174" i="32"/>
  <c r="BC26" i="32"/>
  <c r="BC182" i="32" s="1"/>
  <c r="X134" i="32"/>
  <c r="X26" i="32"/>
  <c r="X182" i="32" s="1"/>
  <c r="X158" i="32"/>
  <c r="X174" i="32"/>
  <c r="X160" i="32"/>
  <c r="G134" i="32"/>
  <c r="G158" i="32"/>
  <c r="G174" i="32"/>
  <c r="G26" i="32"/>
  <c r="G182" i="32" s="1"/>
  <c r="G160" i="32"/>
  <c r="AG63" i="32"/>
  <c r="AG123" i="32" s="1"/>
  <c r="Y134" i="32"/>
  <c r="Y158" i="32"/>
  <c r="Y26" i="32"/>
  <c r="Y182" i="32" s="1"/>
  <c r="Y174" i="32"/>
  <c r="BG63" i="32"/>
  <c r="BG123" i="32" s="1"/>
  <c r="J160" i="32"/>
  <c r="J63" i="32"/>
  <c r="J123" i="32" s="1"/>
  <c r="BL160" i="32"/>
  <c r="BL63" i="32"/>
  <c r="BL123" i="32" s="1"/>
  <c r="Z160" i="32"/>
  <c r="AU24" i="32"/>
  <c r="AU74" i="32"/>
  <c r="AU75" i="32" s="1"/>
  <c r="AU102" i="32" s="1"/>
  <c r="AU104" i="32" s="1"/>
  <c r="AB160" i="32"/>
  <c r="AM63" i="32"/>
  <c r="AM123" i="32" s="1"/>
  <c r="AP158" i="32"/>
  <c r="AP26" i="32"/>
  <c r="AP182" i="32" s="1"/>
  <c r="AP134" i="32"/>
  <c r="AP174" i="32"/>
  <c r="AC24" i="32"/>
  <c r="AC160" i="32" s="1"/>
  <c r="AC74" i="32"/>
  <c r="AC75" i="32" s="1"/>
  <c r="AC102" i="32" s="1"/>
  <c r="AC104" i="32" s="1"/>
  <c r="BU74" i="32"/>
  <c r="BU75" i="32" s="1"/>
  <c r="BU102" i="32" s="1"/>
  <c r="BU104" i="32" s="1"/>
  <c r="BU24" i="32"/>
  <c r="BU160" i="32" s="1"/>
  <c r="BC158" i="32"/>
  <c r="AO24" i="32"/>
  <c r="AO160" i="32" s="1"/>
  <c r="AO74" i="32"/>
  <c r="AO75" i="32" s="1"/>
  <c r="AO102" i="32" s="1"/>
  <c r="AO104" i="32" s="1"/>
  <c r="AS74" i="32"/>
  <c r="AS75" i="32" s="1"/>
  <c r="AS102" i="32" s="1"/>
  <c r="AS104" i="32" s="1"/>
  <c r="AS24" i="32"/>
  <c r="AR134" i="32"/>
  <c r="AR158" i="32"/>
  <c r="AR174" i="32"/>
  <c r="AQ74" i="32"/>
  <c r="AQ75" i="32" s="1"/>
  <c r="AQ102" i="32" s="1"/>
  <c r="AQ104" i="32" s="1"/>
  <c r="BC160" i="32"/>
  <c r="BV74" i="32"/>
  <c r="BV75" i="32" s="1"/>
  <c r="BV102" i="32" s="1"/>
  <c r="BV104" i="32" s="1"/>
  <c r="BV24" i="32"/>
  <c r="Z134" i="32"/>
  <c r="Z174" i="32"/>
  <c r="Z26" i="32"/>
  <c r="Z182" i="32" s="1"/>
  <c r="Z158" i="32"/>
  <c r="BM63" i="32"/>
  <c r="BM123" i="32" s="1"/>
  <c r="BU63" i="32"/>
  <c r="BU123" i="32" s="1"/>
  <c r="BE158" i="32"/>
  <c r="BE134" i="32"/>
  <c r="BE26" i="32"/>
  <c r="BE182" i="32" s="1"/>
  <c r="BE174" i="32"/>
  <c r="BE160" i="32"/>
  <c r="BA74" i="32"/>
  <c r="BA75" i="32" s="1"/>
  <c r="BA102" i="32" s="1"/>
  <c r="BA104" i="32" s="1"/>
  <c r="BA24" i="32"/>
  <c r="AQ134" i="32"/>
  <c r="AQ158" i="32"/>
  <c r="AQ174" i="32"/>
  <c r="AQ26" i="32"/>
  <c r="AQ182" i="32" s="1"/>
  <c r="AQ160" i="32"/>
  <c r="BK24" i="32"/>
  <c r="BQ63" i="32"/>
  <c r="BQ123" i="32" s="1"/>
  <c r="AG24" i="32"/>
  <c r="AG160" i="32" s="1"/>
  <c r="AG74" i="32"/>
  <c r="AG75" i="32" s="1"/>
  <c r="AG102" i="32" s="1"/>
  <c r="AG104" i="32" s="1"/>
  <c r="BI74" i="32"/>
  <c r="BI75" i="32" s="1"/>
  <c r="BI102" i="32" s="1"/>
  <c r="BI104" i="32" s="1"/>
  <c r="BI24" i="32"/>
  <c r="AC63" i="32"/>
  <c r="AC123" i="32" s="1"/>
  <c r="AT158" i="32"/>
  <c r="AT134" i="32"/>
  <c r="AT26" i="32"/>
  <c r="AT182" i="32" s="1"/>
  <c r="Z74" i="32"/>
  <c r="Z75" i="32" s="1"/>
  <c r="Z102" i="32" s="1"/>
  <c r="Z104" i="32" s="1"/>
  <c r="Z63" i="32"/>
  <c r="Z123" i="32" s="1"/>
  <c r="AN24" i="32"/>
  <c r="AB74" i="32"/>
  <c r="AB75" i="32" s="1"/>
  <c r="AB102" i="32" s="1"/>
  <c r="AB104" i="32" s="1"/>
  <c r="AX158" i="32"/>
  <c r="AX134" i="32"/>
  <c r="AX174" i="32"/>
  <c r="AX26" i="32"/>
  <c r="AX182" i="32" s="1"/>
  <c r="AY63" i="32"/>
  <c r="AY123" i="32" s="1"/>
  <c r="Y160" i="32"/>
  <c r="AL74" i="32"/>
  <c r="AL75" i="32" s="1"/>
  <c r="AL102" i="32" s="1"/>
  <c r="AL104" i="32" s="1"/>
  <c r="AL24" i="32"/>
  <c r="AL160" i="32" s="1"/>
  <c r="CB63" i="32"/>
  <c r="CB123" i="32" s="1"/>
  <c r="S74" i="32"/>
  <c r="S75" i="32" s="1"/>
  <c r="S102" i="32" s="1"/>
  <c r="S104" i="32" s="1"/>
  <c r="S24" i="32"/>
  <c r="W158" i="32"/>
  <c r="W26" i="32"/>
  <c r="W182" i="32" s="1"/>
  <c r="W174" i="32"/>
  <c r="W134" i="32"/>
  <c r="AT160" i="32"/>
  <c r="AJ134" i="32"/>
  <c r="AJ174" i="32"/>
  <c r="AJ26" i="32"/>
  <c r="AJ182" i="32" s="1"/>
  <c r="AJ158" i="32"/>
  <c r="L74" i="32"/>
  <c r="L75" i="32" s="1"/>
  <c r="L102" i="32" s="1"/>
  <c r="L104" i="32" s="1"/>
  <c r="L24" i="32"/>
  <c r="L160" i="32" s="1"/>
  <c r="AD63" i="32"/>
  <c r="AD123" i="32" s="1"/>
  <c r="AW74" i="32"/>
  <c r="AW75" i="32" s="1"/>
  <c r="AW102" i="32" s="1"/>
  <c r="AW104" i="32" s="1"/>
  <c r="AW24" i="32"/>
  <c r="J158" i="32"/>
  <c r="J134" i="32"/>
  <c r="J26" i="32"/>
  <c r="J182" i="32" s="1"/>
  <c r="D63" i="32"/>
  <c r="D123" i="32" s="1"/>
  <c r="P160" i="32"/>
  <c r="BJ74" i="32"/>
  <c r="BJ75" i="32" s="1"/>
  <c r="BJ102" i="32" s="1"/>
  <c r="BJ104" i="32" s="1"/>
  <c r="BJ24" i="32"/>
  <c r="BJ160" i="32" s="1"/>
  <c r="BL158" i="32"/>
  <c r="BB74" i="32"/>
  <c r="BB75" i="32" s="1"/>
  <c r="BB102" i="32" s="1"/>
  <c r="BB104" i="32" s="1"/>
  <c r="BB24" i="32"/>
  <c r="BD26" i="32"/>
  <c r="BD182" i="32" s="1"/>
  <c r="BD174" i="32"/>
  <c r="BD134" i="32"/>
  <c r="AK63" i="32"/>
  <c r="AK123" i="32" s="1"/>
  <c r="BL144" i="32"/>
  <c r="BL174" i="32"/>
  <c r="AO63" i="32"/>
  <c r="AO123" i="32" s="1"/>
  <c r="BZ74" i="32"/>
  <c r="BZ75" i="32" s="1"/>
  <c r="BZ102" i="32" s="1"/>
  <c r="BZ104" i="32" s="1"/>
  <c r="BZ24" i="32"/>
  <c r="AV74" i="32"/>
  <c r="AV75" i="32" s="1"/>
  <c r="AV102" i="32" s="1"/>
  <c r="AV104" i="32" s="1"/>
  <c r="AV24" i="32"/>
  <c r="AD24" i="32"/>
  <c r="AD160" i="32" s="1"/>
  <c r="AD74" i="32"/>
  <c r="AD75" i="32" s="1"/>
  <c r="AD102" i="32" s="1"/>
  <c r="AD104" i="32" s="1"/>
  <c r="AK24" i="32"/>
  <c r="BL183" i="32"/>
  <c r="R158" i="32"/>
  <c r="R134" i="32"/>
  <c r="AH134" i="32"/>
  <c r="AH158" i="32"/>
  <c r="AH174" i="32"/>
  <c r="AH26" i="32"/>
  <c r="AH182" i="32" s="1"/>
  <c r="AH160" i="32"/>
  <c r="T158" i="32"/>
  <c r="T134" i="32"/>
  <c r="T174" i="32"/>
  <c r="T160" i="32"/>
  <c r="AP160" i="32"/>
  <c r="BL26" i="32"/>
  <c r="BL182" i="32" s="1"/>
  <c r="AM74" i="32"/>
  <c r="AM75" i="32" s="1"/>
  <c r="AM102" i="32" s="1"/>
  <c r="AM104" i="32" s="1"/>
  <c r="AM24" i="32"/>
  <c r="AM160" i="32" s="1"/>
  <c r="R26" i="32"/>
  <c r="R182" i="32" s="1"/>
  <c r="D74" i="32"/>
  <c r="D75" i="32" s="1"/>
  <c r="D102" i="32" s="1"/>
  <c r="D104" i="32" s="1"/>
  <c r="D24" i="32"/>
  <c r="D160" i="32" s="1"/>
  <c r="BX63" i="32"/>
  <c r="BX123" i="32" s="1"/>
  <c r="I74" i="32"/>
  <c r="I75" i="32" s="1"/>
  <c r="I102" i="32" s="1"/>
  <c r="I104" i="32" s="1"/>
  <c r="I24" i="32"/>
  <c r="I160" i="32" s="1"/>
  <c r="CC63" i="32"/>
  <c r="CC123" i="32" s="1"/>
  <c r="O158" i="32"/>
  <c r="O134" i="32"/>
  <c r="O26" i="32"/>
  <c r="O182" i="32" s="1"/>
  <c r="M74" i="32"/>
  <c r="M75" i="32" s="1"/>
  <c r="M102" i="32" s="1"/>
  <c r="M104" i="32" s="1"/>
  <c r="O174" i="32"/>
  <c r="CC74" i="32"/>
  <c r="CC75" i="32" s="1"/>
  <c r="CC102" i="32" s="1"/>
  <c r="CC104" i="32" s="1"/>
  <c r="CC24" i="32"/>
  <c r="CC160" i="32" s="1"/>
  <c r="M158" i="32"/>
  <c r="N160" i="32"/>
  <c r="N63" i="32"/>
  <c r="N123" i="32" s="1"/>
  <c r="AJ160" i="32"/>
  <c r="Q24" i="32"/>
  <c r="Q160" i="32" s="1"/>
  <c r="C24" i="32"/>
  <c r="M174" i="32"/>
  <c r="K24" i="32"/>
  <c r="K74" i="32"/>
  <c r="K75" i="32" s="1"/>
  <c r="K102" i="32" s="1"/>
  <c r="K104" i="32" s="1"/>
  <c r="M183" i="32"/>
  <c r="M144" i="32"/>
  <c r="H26" i="32"/>
  <c r="H182" i="32" s="1"/>
  <c r="H158" i="32"/>
  <c r="H134" i="32"/>
  <c r="H160" i="32"/>
  <c r="E158" i="32"/>
  <c r="E134" i="32"/>
  <c r="E174" i="32"/>
  <c r="P134" i="32"/>
  <c r="P158" i="32"/>
  <c r="P26" i="32"/>
  <c r="P182" i="32" s="1"/>
  <c r="P174" i="32"/>
  <c r="N158" i="32"/>
  <c r="N134" i="32"/>
  <c r="N174" i="32"/>
  <c r="N26" i="32"/>
  <c r="N182" i="32" s="1"/>
  <c r="CD24" i="32"/>
  <c r="CD160" i="32" s="1"/>
  <c r="CD63" i="32"/>
  <c r="CD123" i="32" s="1"/>
  <c r="BR26" i="32" l="1"/>
  <c r="BR182" i="32" s="1"/>
  <c r="CB134" i="32"/>
  <c r="CB144" i="32" s="1"/>
  <c r="CB158" i="32"/>
  <c r="CB174" i="32"/>
  <c r="CB160" i="32"/>
  <c r="BW160" i="32"/>
  <c r="F160" i="32"/>
  <c r="F26" i="32"/>
  <c r="F182" i="32" s="1"/>
  <c r="F174" i="32"/>
  <c r="F144" i="32"/>
  <c r="F145" i="32" s="1"/>
  <c r="F146" i="32" s="1"/>
  <c r="F158" i="32"/>
  <c r="W181" i="32"/>
  <c r="W4" i="32" s="1"/>
  <c r="W19" i="32" s="1"/>
  <c r="W15" i="32" s="1"/>
  <c r="BW134" i="32"/>
  <c r="BW183" i="32" s="1"/>
  <c r="U174" i="32"/>
  <c r="BX160" i="32"/>
  <c r="C160" i="32"/>
  <c r="C158" i="32"/>
  <c r="Z181" i="32"/>
  <c r="Z4" i="32" s="1"/>
  <c r="Z19" i="32" s="1"/>
  <c r="Z15" i="32" s="1"/>
  <c r="BX134" i="32"/>
  <c r="BX183" i="32" s="1"/>
  <c r="BW26" i="32"/>
  <c r="BW182" i="32" s="1"/>
  <c r="BO160" i="32"/>
  <c r="BX174" i="32"/>
  <c r="BX158" i="32"/>
  <c r="AR181" i="32"/>
  <c r="AR4" i="32" s="1"/>
  <c r="AR19" i="32" s="1"/>
  <c r="AR15" i="32" s="1"/>
  <c r="AE134" i="32"/>
  <c r="AE183" i="32" s="1"/>
  <c r="U158" i="32"/>
  <c r="U181" i="32" s="1"/>
  <c r="U4" i="32" s="1"/>
  <c r="U19" i="32" s="1"/>
  <c r="U15" i="32" s="1"/>
  <c r="BM158" i="32"/>
  <c r="V160" i="32"/>
  <c r="V181" i="32" s="1"/>
  <c r="V4" i="32" s="1"/>
  <c r="V19" i="32" s="1"/>
  <c r="V15" i="32" s="1"/>
  <c r="AF26" i="32"/>
  <c r="AF182" i="32" s="1"/>
  <c r="V174" i="32"/>
  <c r="BG160" i="32"/>
  <c r="BG181" i="32" s="1"/>
  <c r="BG4" i="32" s="1"/>
  <c r="BG19" i="32" s="1"/>
  <c r="BG15" i="32" s="1"/>
  <c r="V26" i="32"/>
  <c r="V182" i="32" s="1"/>
  <c r="AF174" i="32"/>
  <c r="AZ26" i="32"/>
  <c r="AZ182" i="32" s="1"/>
  <c r="AF160" i="32"/>
  <c r="AF181" i="32" s="1"/>
  <c r="AF4" i="32" s="1"/>
  <c r="AF19" i="32" s="1"/>
  <c r="AF15" i="32" s="1"/>
  <c r="BM174" i="32"/>
  <c r="V134" i="32"/>
  <c r="V183" i="32" s="1"/>
  <c r="BM160" i="32"/>
  <c r="BR134" i="32"/>
  <c r="BR144" i="32" s="1"/>
  <c r="BM26" i="32"/>
  <c r="BM182" i="32" s="1"/>
  <c r="AZ158" i="32"/>
  <c r="BN26" i="32"/>
  <c r="BN182" i="32" s="1"/>
  <c r="BR160" i="32"/>
  <c r="BR181" i="32" s="1"/>
  <c r="BR4" i="32" s="1"/>
  <c r="BR19" i="32" s="1"/>
  <c r="BR15" i="32" s="1"/>
  <c r="AF134" i="32"/>
  <c r="AF183" i="32" s="1"/>
  <c r="BY160" i="32"/>
  <c r="BY181" i="32" s="1"/>
  <c r="BY4" i="32" s="1"/>
  <c r="BY19" i="32" s="1"/>
  <c r="BY15" i="32" s="1"/>
  <c r="P181" i="32"/>
  <c r="P4" i="32" s="1"/>
  <c r="P19" i="32" s="1"/>
  <c r="P15" i="32" s="1"/>
  <c r="BF158" i="32"/>
  <c r="BT158" i="32"/>
  <c r="BT181" i="32" s="1"/>
  <c r="BT4" i="32" s="1"/>
  <c r="BT19" i="32" s="1"/>
  <c r="BT15" i="32" s="1"/>
  <c r="BN158" i="32"/>
  <c r="BF160" i="32"/>
  <c r="AZ160" i="32"/>
  <c r="BY26" i="32"/>
  <c r="BY182" i="32" s="1"/>
  <c r="BF174" i="32"/>
  <c r="BT174" i="32"/>
  <c r="BG26" i="32"/>
  <c r="BG182" i="32" s="1"/>
  <c r="BN134" i="32"/>
  <c r="BN144" i="32" s="1"/>
  <c r="BF134" i="32"/>
  <c r="BF183" i="32" s="1"/>
  <c r="BT134" i="32"/>
  <c r="BT144" i="32" s="1"/>
  <c r="BG134" i="32"/>
  <c r="BG144" i="32" s="1"/>
  <c r="AZ134" i="32"/>
  <c r="AZ183" i="32" s="1"/>
  <c r="BT26" i="32"/>
  <c r="BT182" i="32" s="1"/>
  <c r="BG174" i="32"/>
  <c r="BR174" i="32"/>
  <c r="BN160" i="32"/>
  <c r="BH174" i="32"/>
  <c r="BH160" i="32"/>
  <c r="BH134" i="32"/>
  <c r="BH144" i="32" s="1"/>
  <c r="AY158" i="32"/>
  <c r="AY181" i="32" s="1"/>
  <c r="AY4" i="32" s="1"/>
  <c r="AY19" i="32" s="1"/>
  <c r="AY15" i="32" s="1"/>
  <c r="BH158" i="32"/>
  <c r="AY134" i="32"/>
  <c r="AY144" i="32" s="1"/>
  <c r="BO174" i="32"/>
  <c r="CA26" i="32"/>
  <c r="CA182" i="32" s="1"/>
  <c r="BO158" i="32"/>
  <c r="J181" i="32"/>
  <c r="J4" i="32" s="1"/>
  <c r="J19" i="32" s="1"/>
  <c r="J15" i="32" s="1"/>
  <c r="BO26" i="32"/>
  <c r="BO182" i="32" s="1"/>
  <c r="H181" i="32"/>
  <c r="H4" i="32" s="1"/>
  <c r="H19" i="32" s="1"/>
  <c r="H15" i="32" s="1"/>
  <c r="AX181" i="32"/>
  <c r="AX4" i="32" s="1"/>
  <c r="AX19" i="32" s="1"/>
  <c r="AX15" i="32" s="1"/>
  <c r="BW158" i="32"/>
  <c r="M181" i="32"/>
  <c r="M4" i="32" s="1"/>
  <c r="M19" i="32" s="1"/>
  <c r="M15" i="32" s="1"/>
  <c r="AA160" i="32"/>
  <c r="AA158" i="32"/>
  <c r="R181" i="32"/>
  <c r="R4" i="32" s="1"/>
  <c r="R19" i="32" s="1"/>
  <c r="R15" i="32" s="1"/>
  <c r="AI174" i="32"/>
  <c r="AA26" i="32"/>
  <c r="AA182" i="32" s="1"/>
  <c r="AY174" i="32"/>
  <c r="AY26" i="32"/>
  <c r="AY182" i="32" s="1"/>
  <c r="AA174" i="32"/>
  <c r="AI160" i="32"/>
  <c r="AI158" i="32"/>
  <c r="AH181" i="32"/>
  <c r="AH4" i="32" s="1"/>
  <c r="AH19" i="32" s="1"/>
  <c r="AH15" i="32" s="1"/>
  <c r="BY134" i="32"/>
  <c r="BY174" i="32"/>
  <c r="O181" i="32"/>
  <c r="O4" i="32" s="1"/>
  <c r="O19" i="32" s="1"/>
  <c r="O15" i="32" s="1"/>
  <c r="AI134" i="32"/>
  <c r="AI144" i="32" s="1"/>
  <c r="G181" i="32"/>
  <c r="G4" i="32" s="1"/>
  <c r="G19" i="32" s="1"/>
  <c r="G15" i="32" s="1"/>
  <c r="AB181" i="32"/>
  <c r="AB4" i="32" s="1"/>
  <c r="AB19" i="32" s="1"/>
  <c r="AB15" i="32" s="1"/>
  <c r="E181" i="32"/>
  <c r="E4" i="32" s="1"/>
  <c r="E19" i="32" s="1"/>
  <c r="E15" i="32" s="1"/>
  <c r="BS158" i="32"/>
  <c r="BP174" i="32"/>
  <c r="BP158" i="32"/>
  <c r="BS174" i="32"/>
  <c r="BP160" i="32"/>
  <c r="BS160" i="32"/>
  <c r="BS134" i="32"/>
  <c r="BS144" i="32" s="1"/>
  <c r="AE174" i="32"/>
  <c r="AE26" i="32"/>
  <c r="AE182" i="32" s="1"/>
  <c r="AE160" i="32"/>
  <c r="AE181" i="32" s="1"/>
  <c r="AE4" i="32" s="1"/>
  <c r="AE19" i="32" s="1"/>
  <c r="AE15" i="32" s="1"/>
  <c r="BP134" i="32"/>
  <c r="BP144" i="32" s="1"/>
  <c r="BP26" i="32"/>
  <c r="BP182" i="32" s="1"/>
  <c r="U134" i="32"/>
  <c r="U26" i="32"/>
  <c r="U182" i="32" s="1"/>
  <c r="CA160" i="32"/>
  <c r="CA158" i="32"/>
  <c r="CA174" i="32"/>
  <c r="X183" i="32"/>
  <c r="X144" i="32"/>
  <c r="K134" i="32"/>
  <c r="K158" i="32"/>
  <c r="K174" i="32"/>
  <c r="K26" i="32"/>
  <c r="K182" i="32" s="1"/>
  <c r="K160" i="32"/>
  <c r="AV158" i="32"/>
  <c r="AV134" i="32"/>
  <c r="AV174" i="32"/>
  <c r="AV26" i="32"/>
  <c r="AV182" i="32" s="1"/>
  <c r="AV160" i="32"/>
  <c r="AN134" i="32"/>
  <c r="AN158" i="32"/>
  <c r="AN26" i="32"/>
  <c r="AN182" i="32" s="1"/>
  <c r="AN174" i="32"/>
  <c r="AN160" i="32"/>
  <c r="Y181" i="32"/>
  <c r="Y4" i="32" s="1"/>
  <c r="Y19" i="32" s="1"/>
  <c r="Y15" i="32" s="1"/>
  <c r="BQ134" i="32"/>
  <c r="BQ158" i="32"/>
  <c r="BQ174" i="32"/>
  <c r="BQ26" i="32"/>
  <c r="BQ182" i="32" s="1"/>
  <c r="BM144" i="32"/>
  <c r="BM183" i="32"/>
  <c r="BA158" i="32"/>
  <c r="BA134" i="32"/>
  <c r="BA174" i="32"/>
  <c r="BA26" i="32"/>
  <c r="BA182" i="32" s="1"/>
  <c r="BU134" i="32"/>
  <c r="BU26" i="32"/>
  <c r="BU182" i="32" s="1"/>
  <c r="BU174" i="32"/>
  <c r="BU158" i="32"/>
  <c r="BU181" i="32" s="1"/>
  <c r="BU4" i="32" s="1"/>
  <c r="BU19" i="32" s="1"/>
  <c r="BU15" i="32" s="1"/>
  <c r="P144" i="32"/>
  <c r="P183" i="32"/>
  <c r="CA144" i="32"/>
  <c r="CA183" i="32"/>
  <c r="O144" i="32"/>
  <c r="O183" i="32"/>
  <c r="D158" i="32"/>
  <c r="D181" i="32" s="1"/>
  <c r="D4" i="32" s="1"/>
  <c r="D19" i="32" s="1"/>
  <c r="D15" i="32" s="1"/>
  <c r="D26" i="32"/>
  <c r="D182" i="32" s="1"/>
  <c r="D134" i="32"/>
  <c r="D174" i="32"/>
  <c r="AH144" i="32"/>
  <c r="AH183" i="32"/>
  <c r="AJ181" i="32"/>
  <c r="AJ4" i="32" s="1"/>
  <c r="AJ19" i="32" s="1"/>
  <c r="AJ15" i="32" s="1"/>
  <c r="BK134" i="32"/>
  <c r="BK26" i="32"/>
  <c r="BK182" i="32" s="1"/>
  <c r="BK158" i="32"/>
  <c r="BK174" i="32"/>
  <c r="BK160" i="32"/>
  <c r="Y144" i="32"/>
  <c r="Y183" i="32"/>
  <c r="S158" i="32"/>
  <c r="S134" i="32"/>
  <c r="S174" i="32"/>
  <c r="S26" i="32"/>
  <c r="S182" i="32" s="1"/>
  <c r="BL145" i="32"/>
  <c r="BL146" i="32" s="1"/>
  <c r="AU158" i="32"/>
  <c r="AU134" i="32"/>
  <c r="AU174" i="32"/>
  <c r="AU160" i="32"/>
  <c r="AU26" i="32"/>
  <c r="AU182" i="32" s="1"/>
  <c r="AB144" i="32"/>
  <c r="AB183" i="32"/>
  <c r="AL158" i="32"/>
  <c r="AL181" i="32" s="1"/>
  <c r="AL4" i="32" s="1"/>
  <c r="AL19" i="32" s="1"/>
  <c r="AL15" i="32" s="1"/>
  <c r="AL134" i="32"/>
  <c r="AL26" i="32"/>
  <c r="AL182" i="32" s="1"/>
  <c r="AL174" i="32"/>
  <c r="E144" i="32"/>
  <c r="E183" i="32"/>
  <c r="C134" i="32"/>
  <c r="C174" i="32"/>
  <c r="C26" i="32"/>
  <c r="C182" i="32" s="1"/>
  <c r="BI134" i="32"/>
  <c r="BI26" i="32"/>
  <c r="BI182" i="32" s="1"/>
  <c r="BI174" i="32"/>
  <c r="BI158" i="32"/>
  <c r="BI160" i="32"/>
  <c r="N144" i="32"/>
  <c r="N183" i="32"/>
  <c r="T183" i="32"/>
  <c r="T144" i="32"/>
  <c r="AK134" i="32"/>
  <c r="AK174" i="32"/>
  <c r="AK158" i="32"/>
  <c r="AK26" i="32"/>
  <c r="AK182" i="32" s="1"/>
  <c r="N181" i="32"/>
  <c r="N4" i="32" s="1"/>
  <c r="N19" i="32" s="1"/>
  <c r="N15" i="32" s="1"/>
  <c r="AM134" i="32"/>
  <c r="AM26" i="32"/>
  <c r="AM182" i="32" s="1"/>
  <c r="AM158" i="32"/>
  <c r="AM181" i="32" s="1"/>
  <c r="AM4" i="32" s="1"/>
  <c r="AM19" i="32" s="1"/>
  <c r="AM15" i="32" s="1"/>
  <c r="AM174" i="32"/>
  <c r="T181" i="32"/>
  <c r="T4" i="32" s="1"/>
  <c r="T19" i="32" s="1"/>
  <c r="T15" i="32" s="1"/>
  <c r="BZ134" i="32"/>
  <c r="BZ26" i="32"/>
  <c r="BZ182" i="32" s="1"/>
  <c r="BZ174" i="32"/>
  <c r="BZ158" i="32"/>
  <c r="BZ160" i="32"/>
  <c r="BO144" i="32"/>
  <c r="BO183" i="32"/>
  <c r="AJ183" i="32"/>
  <c r="AJ144" i="32"/>
  <c r="BE144" i="32"/>
  <c r="BE183" i="32"/>
  <c r="AP183" i="32"/>
  <c r="AP144" i="32"/>
  <c r="AW26" i="32"/>
  <c r="AW182" i="32" s="1"/>
  <c r="AW158" i="32"/>
  <c r="AW174" i="32"/>
  <c r="AW134" i="32"/>
  <c r="AW160" i="32"/>
  <c r="M145" i="32"/>
  <c r="M146" i="32" s="1"/>
  <c r="Q158" i="32"/>
  <c r="Q181" i="32" s="1"/>
  <c r="Q4" i="32" s="1"/>
  <c r="Q19" i="32" s="1"/>
  <c r="Q15" i="32" s="1"/>
  <c r="Q26" i="32"/>
  <c r="Q182" i="32" s="1"/>
  <c r="Q174" i="32"/>
  <c r="Q134" i="32"/>
  <c r="I158" i="32"/>
  <c r="I181" i="32" s="1"/>
  <c r="I4" i="32" s="1"/>
  <c r="I19" i="32" s="1"/>
  <c r="I15" i="32" s="1"/>
  <c r="I174" i="32"/>
  <c r="I26" i="32"/>
  <c r="I182" i="32" s="1"/>
  <c r="I134" i="32"/>
  <c r="AK160" i="32"/>
  <c r="BB134" i="32"/>
  <c r="BB158" i="32"/>
  <c r="BB26" i="32"/>
  <c r="BB182" i="32" s="1"/>
  <c r="BB174" i="32"/>
  <c r="BB160" i="32"/>
  <c r="BL181" i="32"/>
  <c r="BL4" i="32" s="1"/>
  <c r="BL19" i="32" s="1"/>
  <c r="BL15" i="32" s="1"/>
  <c r="J144" i="32"/>
  <c r="J183" i="32"/>
  <c r="AX183" i="32"/>
  <c r="AX144" i="32"/>
  <c r="AT144" i="32"/>
  <c r="AT183" i="32"/>
  <c r="AG134" i="32"/>
  <c r="AG158" i="32"/>
  <c r="AG181" i="32" s="1"/>
  <c r="AG4" i="32" s="1"/>
  <c r="AG19" i="32" s="1"/>
  <c r="AG15" i="32" s="1"/>
  <c r="AG26" i="32"/>
  <c r="AG182" i="32" s="1"/>
  <c r="AG174" i="32"/>
  <c r="AQ181" i="32"/>
  <c r="AQ4" i="32" s="1"/>
  <c r="AQ19" i="32" s="1"/>
  <c r="AQ15" i="32" s="1"/>
  <c r="BE181" i="32"/>
  <c r="BE4" i="32" s="1"/>
  <c r="BE19" i="32" s="1"/>
  <c r="BE15" i="32" s="1"/>
  <c r="Z144" i="32"/>
  <c r="Z183" i="32"/>
  <c r="AR183" i="32"/>
  <c r="AR144" i="32"/>
  <c r="AO158" i="32"/>
  <c r="AO181" i="32" s="1"/>
  <c r="AO4" i="32" s="1"/>
  <c r="AO19" i="32" s="1"/>
  <c r="AO15" i="32" s="1"/>
  <c r="AO134" i="32"/>
  <c r="AO174" i="32"/>
  <c r="AO26" i="32"/>
  <c r="AO182" i="32" s="1"/>
  <c r="BA160" i="32"/>
  <c r="X181" i="32"/>
  <c r="X4" i="32" s="1"/>
  <c r="X19" i="32" s="1"/>
  <c r="X15" i="32" s="1"/>
  <c r="AA144" i="32"/>
  <c r="AA183" i="32"/>
  <c r="R183" i="32"/>
  <c r="R144" i="32"/>
  <c r="AC134" i="32"/>
  <c r="AC174" i="32"/>
  <c r="AC158" i="32"/>
  <c r="AC181" i="32" s="1"/>
  <c r="AC4" i="32" s="1"/>
  <c r="AC19" i="32" s="1"/>
  <c r="AC15" i="32" s="1"/>
  <c r="AC26" i="32"/>
  <c r="AC182" i="32" s="1"/>
  <c r="G183" i="32"/>
  <c r="G144" i="32"/>
  <c r="CD134" i="32"/>
  <c r="CD26" i="32"/>
  <c r="CD182" i="32" s="1"/>
  <c r="CD158" i="32"/>
  <c r="CD181" i="32" s="1"/>
  <c r="CD4" i="32" s="1"/>
  <c r="CD19" i="32" s="1"/>
  <c r="CD15" i="32" s="1"/>
  <c r="CD174" i="32"/>
  <c r="H144" i="32"/>
  <c r="H183" i="32"/>
  <c r="S160" i="32"/>
  <c r="CC134" i="32"/>
  <c r="CC26" i="32"/>
  <c r="CC182" i="32" s="1"/>
  <c r="CC158" i="32"/>
  <c r="CC181" i="32" s="1"/>
  <c r="CC4" i="32" s="1"/>
  <c r="CC19" i="32" s="1"/>
  <c r="CC15" i="32" s="1"/>
  <c r="CC174" i="32"/>
  <c r="AD134" i="32"/>
  <c r="AD158" i="32"/>
  <c r="AD181" i="32" s="1"/>
  <c r="AD4" i="32" s="1"/>
  <c r="AD19" i="32" s="1"/>
  <c r="AD15" i="32" s="1"/>
  <c r="AD174" i="32"/>
  <c r="AD26" i="32"/>
  <c r="AD182" i="32" s="1"/>
  <c r="BD144" i="32"/>
  <c r="BD183" i="32"/>
  <c r="BJ26" i="32"/>
  <c r="BJ182" i="32" s="1"/>
  <c r="BJ134" i="32"/>
  <c r="BJ158" i="32"/>
  <c r="BJ181" i="32" s="1"/>
  <c r="BJ4" i="32" s="1"/>
  <c r="BJ19" i="32" s="1"/>
  <c r="BJ15" i="32" s="1"/>
  <c r="BJ174" i="32"/>
  <c r="L134" i="32"/>
  <c r="L158" i="32"/>
  <c r="L181" i="32" s="1"/>
  <c r="L4" i="32" s="1"/>
  <c r="L19" i="32" s="1"/>
  <c r="L15" i="32" s="1"/>
  <c r="L26" i="32"/>
  <c r="L182" i="32" s="1"/>
  <c r="L174" i="32"/>
  <c r="W144" i="32"/>
  <c r="W183" i="32"/>
  <c r="AT181" i="32"/>
  <c r="AT4" i="32" s="1"/>
  <c r="AT19" i="32" s="1"/>
  <c r="AT15" i="32" s="1"/>
  <c r="BQ160" i="32"/>
  <c r="AQ144" i="32"/>
  <c r="AQ183" i="32"/>
  <c r="BV26" i="32"/>
  <c r="BV182" i="32" s="1"/>
  <c r="BV134" i="32"/>
  <c r="BV174" i="32"/>
  <c r="BV160" i="32"/>
  <c r="BV158" i="32"/>
  <c r="AS158" i="32"/>
  <c r="AS134" i="32"/>
  <c r="AS174" i="32"/>
  <c r="AS26" i="32"/>
  <c r="AS182" i="32" s="1"/>
  <c r="AS160" i="32"/>
  <c r="BC181" i="32"/>
  <c r="BC4" i="32" s="1"/>
  <c r="BC19" i="32" s="1"/>
  <c r="BC15" i="32" s="1"/>
  <c r="AP181" i="32"/>
  <c r="AP4" i="32" s="1"/>
  <c r="AP19" i="32" s="1"/>
  <c r="AP15" i="32" s="1"/>
  <c r="BC183" i="32"/>
  <c r="BC144" i="32"/>
  <c r="CB183" i="32" l="1"/>
  <c r="CB181" i="32"/>
  <c r="CB4" i="32" s="1"/>
  <c r="CB19" i="32" s="1"/>
  <c r="CB15" i="32" s="1"/>
  <c r="BX181" i="32"/>
  <c r="BX4" i="32" s="1"/>
  <c r="BX19" i="32" s="1"/>
  <c r="BX15" i="32" s="1"/>
  <c r="F181" i="32"/>
  <c r="F4" i="32" s="1"/>
  <c r="F19" i="32" s="1"/>
  <c r="F15" i="32" s="1"/>
  <c r="BW181" i="32"/>
  <c r="BW4" i="32" s="1"/>
  <c r="BW19" i="32" s="1"/>
  <c r="BW15" i="32" s="1"/>
  <c r="BW144" i="32"/>
  <c r="BW145" i="32" s="1"/>
  <c r="BW146" i="32" s="1"/>
  <c r="C181" i="32"/>
  <c r="C4" i="32" s="1"/>
  <c r="C19" i="32" s="1"/>
  <c r="C15" i="32" s="1"/>
  <c r="BM181" i="32"/>
  <c r="BM4" i="32" s="1"/>
  <c r="BM19" i="32" s="1"/>
  <c r="BM15" i="32" s="1"/>
  <c r="BO181" i="32"/>
  <c r="BO4" i="32" s="1"/>
  <c r="BO19" i="32" s="1"/>
  <c r="BO15" i="32" s="1"/>
  <c r="BF144" i="32"/>
  <c r="BF145" i="32" s="1"/>
  <c r="BF146" i="32" s="1"/>
  <c r="BX144" i="32"/>
  <c r="BH183" i="32"/>
  <c r="AF144" i="32"/>
  <c r="AF145" i="32" s="1"/>
  <c r="AF146" i="32" s="1"/>
  <c r="BG183" i="32"/>
  <c r="AE144" i="32"/>
  <c r="AE145" i="32" s="1"/>
  <c r="AE146" i="32" s="1"/>
  <c r="V144" i="32"/>
  <c r="V145" i="32" s="1"/>
  <c r="V146" i="32" s="1"/>
  <c r="AZ181" i="32"/>
  <c r="AZ4" i="32" s="1"/>
  <c r="AZ19" i="32" s="1"/>
  <c r="AZ15" i="32" s="1"/>
  <c r="BN183" i="32"/>
  <c r="BR183" i="32"/>
  <c r="AI181" i="32"/>
  <c r="AI4" i="32" s="1"/>
  <c r="AI19" i="32" s="1"/>
  <c r="AI15" i="32" s="1"/>
  <c r="BV181" i="32"/>
  <c r="BV4" i="32" s="1"/>
  <c r="BV19" i="32" s="1"/>
  <c r="BV15" i="32" s="1"/>
  <c r="BT183" i="32"/>
  <c r="AA181" i="32"/>
  <c r="AA4" i="32" s="1"/>
  <c r="AA19" i="32" s="1"/>
  <c r="AA15" i="32" s="1"/>
  <c r="AZ144" i="32"/>
  <c r="AZ145" i="32" s="1"/>
  <c r="AZ146" i="32" s="1"/>
  <c r="BF181" i="32"/>
  <c r="BF4" i="32" s="1"/>
  <c r="BF19" i="32" s="1"/>
  <c r="BF15" i="32" s="1"/>
  <c r="BH181" i="32"/>
  <c r="BH4" i="32" s="1"/>
  <c r="BH19" i="32" s="1"/>
  <c r="BH15" i="32" s="1"/>
  <c r="BN181" i="32"/>
  <c r="BN4" i="32" s="1"/>
  <c r="BN19" i="32" s="1"/>
  <c r="BN15" i="32" s="1"/>
  <c r="AY183" i="32"/>
  <c r="AI183" i="32"/>
  <c r="AS181" i="32"/>
  <c r="AS4" i="32" s="1"/>
  <c r="AS19" i="32" s="1"/>
  <c r="AS15" i="32" s="1"/>
  <c r="BP183" i="32"/>
  <c r="BS183" i="32"/>
  <c r="BY183" i="32"/>
  <c r="BY144" i="32"/>
  <c r="BY145" i="32" s="1"/>
  <c r="BY146" i="32" s="1"/>
  <c r="BY167" i="32" s="1"/>
  <c r="AU181" i="32"/>
  <c r="AU4" i="32" s="1"/>
  <c r="AU19" i="32" s="1"/>
  <c r="AU15" i="32" s="1"/>
  <c r="K181" i="32"/>
  <c r="K4" i="32" s="1"/>
  <c r="K19" i="32" s="1"/>
  <c r="K15" i="32" s="1"/>
  <c r="AN181" i="32"/>
  <c r="AN4" i="32" s="1"/>
  <c r="AN19" i="32" s="1"/>
  <c r="AN15" i="32" s="1"/>
  <c r="AW181" i="32"/>
  <c r="AW4" i="32" s="1"/>
  <c r="AW19" i="32" s="1"/>
  <c r="AW15" i="32" s="1"/>
  <c r="CA181" i="32"/>
  <c r="CA4" i="32" s="1"/>
  <c r="CA19" i="32" s="1"/>
  <c r="CA15" i="32" s="1"/>
  <c r="AK181" i="32"/>
  <c r="AK4" i="32" s="1"/>
  <c r="AK19" i="32" s="1"/>
  <c r="AK15" i="32" s="1"/>
  <c r="BP181" i="32"/>
  <c r="BP4" i="32" s="1"/>
  <c r="BP19" i="32" s="1"/>
  <c r="BP15" i="32" s="1"/>
  <c r="U144" i="32"/>
  <c r="U183" i="32"/>
  <c r="BS181" i="32"/>
  <c r="BS4" i="32" s="1"/>
  <c r="BS19" i="32" s="1"/>
  <c r="BS15" i="32" s="1"/>
  <c r="BA181" i="32"/>
  <c r="BA4" i="32" s="1"/>
  <c r="BA19" i="32" s="1"/>
  <c r="BA15" i="32" s="1"/>
  <c r="M167" i="32"/>
  <c r="M166" i="32"/>
  <c r="M149" i="32"/>
  <c r="M150" i="32"/>
  <c r="M152" i="32" s="1"/>
  <c r="M155" i="32" s="1"/>
  <c r="M124" i="32" s="1"/>
  <c r="M126" i="32" s="1"/>
  <c r="M127" i="32" s="1"/>
  <c r="M129" i="32" s="1"/>
  <c r="AX145" i="32"/>
  <c r="AX146" i="32" s="1"/>
  <c r="AY145" i="32"/>
  <c r="AY146" i="32" s="1"/>
  <c r="AP145" i="32"/>
  <c r="AP146" i="32" s="1"/>
  <c r="F166" i="32"/>
  <c r="F167" i="32"/>
  <c r="F150" i="32"/>
  <c r="F152" i="32" s="1"/>
  <c r="F155" i="32" s="1"/>
  <c r="F124" i="32" s="1"/>
  <c r="F126" i="32" s="1"/>
  <c r="F127" i="32" s="1"/>
  <c r="F129" i="32" s="1"/>
  <c r="F149" i="32"/>
  <c r="BR145" i="32"/>
  <c r="BR146" i="32" s="1"/>
  <c r="AB145" i="32"/>
  <c r="AB146" i="32" s="1"/>
  <c r="BX145" i="32"/>
  <c r="BX146" i="32" s="1"/>
  <c r="S144" i="32"/>
  <c r="S183" i="32"/>
  <c r="BK144" i="32"/>
  <c r="BK183" i="32"/>
  <c r="AN144" i="32"/>
  <c r="AN183" i="32"/>
  <c r="BS145" i="32"/>
  <c r="BS146" i="32" s="1"/>
  <c r="BC145" i="32"/>
  <c r="BC146" i="32" s="1"/>
  <c r="AC183" i="32"/>
  <c r="AC144" i="32"/>
  <c r="J145" i="32"/>
  <c r="J146" i="32" s="1"/>
  <c r="I144" i="32"/>
  <c r="I183" i="32"/>
  <c r="BE145" i="32"/>
  <c r="BE146" i="32" s="1"/>
  <c r="BI144" i="32"/>
  <c r="BI183" i="32"/>
  <c r="C144" i="32"/>
  <c r="C183" i="32"/>
  <c r="E145" i="32"/>
  <c r="E146" i="32" s="1"/>
  <c r="O145" i="32"/>
  <c r="O146" i="32" s="1"/>
  <c r="P145" i="32"/>
  <c r="P146" i="32" s="1"/>
  <c r="BQ144" i="32"/>
  <c r="BQ183" i="32"/>
  <c r="AS144" i="32"/>
  <c r="AS183" i="32"/>
  <c r="BJ183" i="32"/>
  <c r="BJ144" i="32"/>
  <c r="G145" i="32"/>
  <c r="G146" i="32" s="1"/>
  <c r="R145" i="32"/>
  <c r="R146" i="32" s="1"/>
  <c r="W145" i="32"/>
  <c r="W146" i="32" s="1"/>
  <c r="AD144" i="32"/>
  <c r="AD183" i="32"/>
  <c r="CC144" i="32"/>
  <c r="CC183" i="32"/>
  <c r="AG183" i="32"/>
  <c r="AG144" i="32"/>
  <c r="S181" i="32"/>
  <c r="S4" i="32" s="1"/>
  <c r="S19" i="32" s="1"/>
  <c r="S15" i="32" s="1"/>
  <c r="D144" i="32"/>
  <c r="D183" i="32"/>
  <c r="Y145" i="32"/>
  <c r="Y146" i="32" s="1"/>
  <c r="X145" i="32"/>
  <c r="X146" i="32" s="1"/>
  <c r="AL144" i="32"/>
  <c r="AL183" i="32"/>
  <c r="BG145" i="32"/>
  <c r="BG146" i="32" s="1"/>
  <c r="CB145" i="32"/>
  <c r="CB146" i="32" s="1"/>
  <c r="AA145" i="32"/>
  <c r="AA146" i="32" s="1"/>
  <c r="AM144" i="32"/>
  <c r="AM183" i="32"/>
  <c r="BN145" i="32"/>
  <c r="BN146" i="32" s="1"/>
  <c r="BU144" i="32"/>
  <c r="BU183" i="32"/>
  <c r="BB181" i="32"/>
  <c r="BB4" i="32" s="1"/>
  <c r="BB19" i="32" s="1"/>
  <c r="BB15" i="32" s="1"/>
  <c r="BO145" i="32"/>
  <c r="BO146" i="32" s="1"/>
  <c r="AK144" i="32"/>
  <c r="AK183" i="32"/>
  <c r="BI181" i="32"/>
  <c r="BI4" i="32" s="1"/>
  <c r="BI19" i="32" s="1"/>
  <c r="BI15" i="32" s="1"/>
  <c r="BL167" i="32"/>
  <c r="BL166" i="32"/>
  <c r="BL150" i="32"/>
  <c r="BL152" i="32" s="1"/>
  <c r="BL155" i="32" s="1"/>
  <c r="BL124" i="32" s="1"/>
  <c r="BL126" i="32" s="1"/>
  <c r="BL127" i="32" s="1"/>
  <c r="BL129" i="32" s="1"/>
  <c r="BL149" i="32"/>
  <c r="AV144" i="32"/>
  <c r="AV183" i="32"/>
  <c r="K183" i="32"/>
  <c r="K144" i="32"/>
  <c r="BZ181" i="32"/>
  <c r="BZ4" i="32" s="1"/>
  <c r="BZ19" i="32" s="1"/>
  <c r="BZ15" i="32" s="1"/>
  <c r="BM145" i="32"/>
  <c r="BM146" i="32" s="1"/>
  <c r="BD145" i="32"/>
  <c r="BD146" i="32" s="1"/>
  <c r="BB144" i="32"/>
  <c r="BB183" i="32"/>
  <c r="N145" i="32"/>
  <c r="N146" i="32" s="1"/>
  <c r="AV181" i="32"/>
  <c r="AV4" i="32" s="1"/>
  <c r="AV19" i="32" s="1"/>
  <c r="AV15" i="32" s="1"/>
  <c r="AI145" i="32"/>
  <c r="AI146" i="32" s="1"/>
  <c r="AQ145" i="32"/>
  <c r="AQ146" i="32" s="1"/>
  <c r="H145" i="32"/>
  <c r="H146" i="32" s="1"/>
  <c r="AO144" i="32"/>
  <c r="AO183" i="32"/>
  <c r="Z145" i="32"/>
  <c r="Z146" i="32" s="1"/>
  <c r="CA145" i="32"/>
  <c r="CA146" i="32" s="1"/>
  <c r="AR145" i="32"/>
  <c r="AR146" i="32" s="1"/>
  <c r="BV144" i="32"/>
  <c r="BV183" i="32"/>
  <c r="L183" i="32"/>
  <c r="L144" i="32"/>
  <c r="BH145" i="32"/>
  <c r="BH146" i="32" s="1"/>
  <c r="BP145" i="32"/>
  <c r="BP146" i="32" s="1"/>
  <c r="CD144" i="32"/>
  <c r="CD183" i="32"/>
  <c r="AT145" i="32"/>
  <c r="AT146" i="32" s="1"/>
  <c r="Q144" i="32"/>
  <c r="Q183" i="32"/>
  <c r="AW144" i="32"/>
  <c r="AW183" i="32"/>
  <c r="BT145" i="32"/>
  <c r="BT146" i="32" s="1"/>
  <c r="AJ145" i="32"/>
  <c r="AJ146" i="32" s="1"/>
  <c r="BZ183" i="32"/>
  <c r="BZ144" i="32"/>
  <c r="T145" i="32"/>
  <c r="T146" i="32" s="1"/>
  <c r="AU144" i="32"/>
  <c r="AU183" i="32"/>
  <c r="BK181" i="32"/>
  <c r="BK4" i="32" s="1"/>
  <c r="BK19" i="32" s="1"/>
  <c r="BK15" i="32" s="1"/>
  <c r="AH145" i="32"/>
  <c r="AH146" i="32" s="1"/>
  <c r="BA144" i="32"/>
  <c r="BA183" i="32"/>
  <c r="BQ181" i="32"/>
  <c r="BQ4" i="32" s="1"/>
  <c r="BQ19" i="32" s="1"/>
  <c r="BQ15" i="32" s="1"/>
  <c r="BY166" i="32" l="1"/>
  <c r="BY149" i="32"/>
  <c r="BY150" i="32"/>
  <c r="BY152" i="32" s="1"/>
  <c r="BY155" i="32" s="1"/>
  <c r="BY124" i="32" s="1"/>
  <c r="BY126" i="32" s="1"/>
  <c r="BY127" i="32" s="1"/>
  <c r="BY129" i="32" s="1"/>
  <c r="U145" i="32"/>
  <c r="U146" i="32" s="1"/>
  <c r="BN166" i="32"/>
  <c r="BN167" i="32"/>
  <c r="BN149" i="32"/>
  <c r="BN150" i="32"/>
  <c r="BN152" i="32" s="1"/>
  <c r="BN155" i="32" s="1"/>
  <c r="BN124" i="32" s="1"/>
  <c r="BN126" i="32" s="1"/>
  <c r="BN127" i="32" s="1"/>
  <c r="BN129" i="32" s="1"/>
  <c r="BE166" i="32"/>
  <c r="BE167" i="32"/>
  <c r="BE149" i="32"/>
  <c r="BE150" i="32"/>
  <c r="BE152" i="32" s="1"/>
  <c r="BE155" i="32" s="1"/>
  <c r="BE124" i="32" s="1"/>
  <c r="BE126" i="32" s="1"/>
  <c r="BE127" i="32" s="1"/>
  <c r="BE129" i="32" s="1"/>
  <c r="AB167" i="32"/>
  <c r="AB166" i="32"/>
  <c r="AB150" i="32"/>
  <c r="AB152" i="32" s="1"/>
  <c r="AB155" i="32" s="1"/>
  <c r="AB124" i="32" s="1"/>
  <c r="AB126" i="32" s="1"/>
  <c r="AB127" i="32" s="1"/>
  <c r="AB129" i="32" s="1"/>
  <c r="AB149" i="32"/>
  <c r="AJ166" i="32"/>
  <c r="AJ167" i="32"/>
  <c r="AJ149" i="32"/>
  <c r="AJ150" i="32"/>
  <c r="AJ152" i="32" s="1"/>
  <c r="AJ155" i="32" s="1"/>
  <c r="AJ124" i="32" s="1"/>
  <c r="AJ126" i="32" s="1"/>
  <c r="AJ127" i="32" s="1"/>
  <c r="AJ129" i="32" s="1"/>
  <c r="AI167" i="32"/>
  <c r="AI166" i="32"/>
  <c r="AI149" i="32"/>
  <c r="AI150" i="32"/>
  <c r="AI152" i="32" s="1"/>
  <c r="AI155" i="32" s="1"/>
  <c r="AI124" i="32" s="1"/>
  <c r="AI126" i="32" s="1"/>
  <c r="AI127" i="32" s="1"/>
  <c r="AI129" i="32" s="1"/>
  <c r="BT166" i="32"/>
  <c r="BT167" i="32"/>
  <c r="BT150" i="32"/>
  <c r="BT152" i="32" s="1"/>
  <c r="BT155" i="32" s="1"/>
  <c r="BT124" i="32" s="1"/>
  <c r="BT126" i="32" s="1"/>
  <c r="BT127" i="32" s="1"/>
  <c r="BT129" i="32" s="1"/>
  <c r="BT149" i="32"/>
  <c r="H166" i="32"/>
  <c r="H167" i="32"/>
  <c r="H149" i="32"/>
  <c r="H150" i="32"/>
  <c r="H152" i="32" s="1"/>
  <c r="H155" i="32" s="1"/>
  <c r="H124" i="32" s="1"/>
  <c r="H126" i="32" s="1"/>
  <c r="H127" i="32" s="1"/>
  <c r="H129" i="32" s="1"/>
  <c r="AE166" i="32"/>
  <c r="AE167" i="32"/>
  <c r="AE149" i="32"/>
  <c r="AE150" i="32"/>
  <c r="AE152" i="32" s="1"/>
  <c r="AE155" i="32" s="1"/>
  <c r="AE124" i="32" s="1"/>
  <c r="AE126" i="32" s="1"/>
  <c r="AE127" i="32" s="1"/>
  <c r="AE129" i="32" s="1"/>
  <c r="O167" i="32"/>
  <c r="O166" i="32"/>
  <c r="O149" i="32"/>
  <c r="O150" i="32"/>
  <c r="O152" i="32" s="1"/>
  <c r="O155" i="32" s="1"/>
  <c r="O124" i="32" s="1"/>
  <c r="O126" i="32" s="1"/>
  <c r="O127" i="32" s="1"/>
  <c r="O129" i="32" s="1"/>
  <c r="Z166" i="32"/>
  <c r="Z167" i="32"/>
  <c r="Z150" i="32"/>
  <c r="Z152" i="32" s="1"/>
  <c r="Z155" i="32" s="1"/>
  <c r="Z124" i="32" s="1"/>
  <c r="Z126" i="32" s="1"/>
  <c r="Z127" i="32" s="1"/>
  <c r="Z129" i="32" s="1"/>
  <c r="Z149" i="32"/>
  <c r="E166" i="32"/>
  <c r="E167" i="32"/>
  <c r="E150" i="32"/>
  <c r="E152" i="32" s="1"/>
  <c r="E155" i="32" s="1"/>
  <c r="E124" i="32" s="1"/>
  <c r="E126" i="32" s="1"/>
  <c r="E127" i="32" s="1"/>
  <c r="E129" i="32" s="1"/>
  <c r="E149" i="32"/>
  <c r="AF166" i="32"/>
  <c r="AF167" i="32"/>
  <c r="AF149" i="32"/>
  <c r="AF150" i="32"/>
  <c r="AF152" i="32" s="1"/>
  <c r="AF155" i="32" s="1"/>
  <c r="AF124" i="32" s="1"/>
  <c r="AF126" i="32" s="1"/>
  <c r="AF127" i="32" s="1"/>
  <c r="AF129" i="32" s="1"/>
  <c r="BX167" i="32"/>
  <c r="BX166" i="32"/>
  <c r="BX150" i="32"/>
  <c r="BX152" i="32" s="1"/>
  <c r="BX155" i="32" s="1"/>
  <c r="BX124" i="32" s="1"/>
  <c r="BX126" i="32" s="1"/>
  <c r="BX127" i="32" s="1"/>
  <c r="BX129" i="32" s="1"/>
  <c r="BX149" i="32"/>
  <c r="X167" i="32"/>
  <c r="X166" i="32"/>
  <c r="X149" i="32"/>
  <c r="X150" i="32"/>
  <c r="X152" i="32" s="1"/>
  <c r="X155" i="32" s="1"/>
  <c r="X124" i="32" s="1"/>
  <c r="X126" i="32" s="1"/>
  <c r="X127" i="32" s="1"/>
  <c r="X129" i="32" s="1"/>
  <c r="BH167" i="32"/>
  <c r="BH166" i="32"/>
  <c r="BH150" i="32"/>
  <c r="BH152" i="32" s="1"/>
  <c r="BH155" i="32" s="1"/>
  <c r="BH124" i="32" s="1"/>
  <c r="BH126" i="32" s="1"/>
  <c r="BH127" i="32" s="1"/>
  <c r="BH129" i="32" s="1"/>
  <c r="BH149" i="32"/>
  <c r="BO167" i="32"/>
  <c r="BO166" i="32"/>
  <c r="BO149" i="32"/>
  <c r="BO150" i="32"/>
  <c r="BO152" i="32" s="1"/>
  <c r="BO155" i="32" s="1"/>
  <c r="BO124" i="32" s="1"/>
  <c r="BO126" i="32" s="1"/>
  <c r="BO127" i="32" s="1"/>
  <c r="BO129" i="32" s="1"/>
  <c r="T166" i="32"/>
  <c r="T167" i="32"/>
  <c r="T150" i="32"/>
  <c r="T152" i="32" s="1"/>
  <c r="T155" i="32" s="1"/>
  <c r="T124" i="32" s="1"/>
  <c r="T126" i="32" s="1"/>
  <c r="T127" i="32" s="1"/>
  <c r="T129" i="32" s="1"/>
  <c r="T149" i="32"/>
  <c r="W166" i="32"/>
  <c r="W167" i="32"/>
  <c r="W149" i="32"/>
  <c r="W150" i="32"/>
  <c r="W152" i="32" s="1"/>
  <c r="W155" i="32" s="1"/>
  <c r="W124" i="32" s="1"/>
  <c r="W126" i="32" s="1"/>
  <c r="W127" i="32" s="1"/>
  <c r="W129" i="32" s="1"/>
  <c r="AR167" i="32"/>
  <c r="AR166" i="32"/>
  <c r="AR149" i="32"/>
  <c r="AR150" i="32"/>
  <c r="AR152" i="32" s="1"/>
  <c r="AR155" i="32" s="1"/>
  <c r="AR124" i="32" s="1"/>
  <c r="AR126" i="32" s="1"/>
  <c r="AR127" i="32" s="1"/>
  <c r="AR129" i="32" s="1"/>
  <c r="AQ167" i="32"/>
  <c r="AQ166" i="32"/>
  <c r="AQ149" i="32"/>
  <c r="AQ150" i="32"/>
  <c r="AQ152" i="32" s="1"/>
  <c r="AQ155" i="32" s="1"/>
  <c r="AQ124" i="32" s="1"/>
  <c r="AQ126" i="32" s="1"/>
  <c r="AQ127" i="32" s="1"/>
  <c r="AQ129" i="32" s="1"/>
  <c r="BR166" i="32"/>
  <c r="BR167" i="32"/>
  <c r="BR150" i="32"/>
  <c r="BR152" i="32" s="1"/>
  <c r="BR155" i="32" s="1"/>
  <c r="BR124" i="32" s="1"/>
  <c r="BR126" i="32" s="1"/>
  <c r="BR127" i="32" s="1"/>
  <c r="BR129" i="32" s="1"/>
  <c r="BR149" i="32"/>
  <c r="BW166" i="32"/>
  <c r="BW167" i="32"/>
  <c r="BW150" i="32"/>
  <c r="BW152" i="32" s="1"/>
  <c r="BW155" i="32" s="1"/>
  <c r="BW124" i="32" s="1"/>
  <c r="BW126" i="32" s="1"/>
  <c r="BW127" i="32" s="1"/>
  <c r="BW129" i="32" s="1"/>
  <c r="BW149" i="32"/>
  <c r="Y166" i="32"/>
  <c r="Y167" i="32"/>
  <c r="Y149" i="32"/>
  <c r="Y150" i="32"/>
  <c r="Y152" i="32" s="1"/>
  <c r="Y155" i="32" s="1"/>
  <c r="Y124" i="32" s="1"/>
  <c r="Y126" i="32" s="1"/>
  <c r="Y127" i="32" s="1"/>
  <c r="Y129" i="32" s="1"/>
  <c r="N166" i="32"/>
  <c r="N167" i="32"/>
  <c r="N149" i="32"/>
  <c r="N150" i="32"/>
  <c r="N152" i="32" s="1"/>
  <c r="N155" i="32" s="1"/>
  <c r="N124" i="32" s="1"/>
  <c r="N126" i="32" s="1"/>
  <c r="N127" i="32" s="1"/>
  <c r="N129" i="32" s="1"/>
  <c r="J167" i="32"/>
  <c r="J166" i="32"/>
  <c r="J149" i="32"/>
  <c r="J150" i="32"/>
  <c r="J152" i="32" s="1"/>
  <c r="J155" i="32" s="1"/>
  <c r="J124" i="32" s="1"/>
  <c r="J126" i="32" s="1"/>
  <c r="J127" i="32" s="1"/>
  <c r="J129" i="32" s="1"/>
  <c r="AT167" i="32"/>
  <c r="AT166" i="32"/>
  <c r="AT149" i="32"/>
  <c r="AT150" i="32"/>
  <c r="AT152" i="32" s="1"/>
  <c r="AT155" i="32" s="1"/>
  <c r="AT124" i="32" s="1"/>
  <c r="AT126" i="32" s="1"/>
  <c r="AT127" i="32" s="1"/>
  <c r="AT129" i="32" s="1"/>
  <c r="BG167" i="32"/>
  <c r="BG166" i="32"/>
  <c r="BG149" i="32"/>
  <c r="BG150" i="32"/>
  <c r="BG152" i="32" s="1"/>
  <c r="BG155" i="32" s="1"/>
  <c r="BG124" i="32" s="1"/>
  <c r="BG126" i="32" s="1"/>
  <c r="BG127" i="32" s="1"/>
  <c r="BG129" i="32" s="1"/>
  <c r="V167" i="32"/>
  <c r="V166" i="32"/>
  <c r="V150" i="32"/>
  <c r="V152" i="32" s="1"/>
  <c r="V155" i="32" s="1"/>
  <c r="V124" i="32" s="1"/>
  <c r="V126" i="32" s="1"/>
  <c r="V127" i="32" s="1"/>
  <c r="V129" i="32" s="1"/>
  <c r="V149" i="32"/>
  <c r="BC166" i="32"/>
  <c r="BC167" i="32"/>
  <c r="BC150" i="32"/>
  <c r="BC152" i="32" s="1"/>
  <c r="BC155" i="32" s="1"/>
  <c r="BC124" i="32" s="1"/>
  <c r="BC126" i="32" s="1"/>
  <c r="BC127" i="32" s="1"/>
  <c r="BC129" i="32" s="1"/>
  <c r="BC149" i="32"/>
  <c r="AP166" i="32"/>
  <c r="AP167" i="32"/>
  <c r="AP149" i="32"/>
  <c r="AP150" i="32"/>
  <c r="AP152" i="32" s="1"/>
  <c r="AP155" i="32" s="1"/>
  <c r="AP124" i="32" s="1"/>
  <c r="AP126" i="32" s="1"/>
  <c r="AP127" i="32" s="1"/>
  <c r="AP129" i="32" s="1"/>
  <c r="BL30" i="32"/>
  <c r="BL21" i="32"/>
  <c r="BL17" i="32" s="1"/>
  <c r="BU145" i="32"/>
  <c r="BU146" i="32" s="1"/>
  <c r="AY166" i="32"/>
  <c r="AY167" i="32"/>
  <c r="AY150" i="32"/>
  <c r="AY152" i="32" s="1"/>
  <c r="AY155" i="32" s="1"/>
  <c r="AY124" i="32" s="1"/>
  <c r="AY126" i="32" s="1"/>
  <c r="AY127" i="32" s="1"/>
  <c r="AY129" i="32" s="1"/>
  <c r="AY149" i="32"/>
  <c r="BB145" i="32"/>
  <c r="BB146" i="32" s="1"/>
  <c r="BL169" i="32"/>
  <c r="BL172" i="32" s="1"/>
  <c r="CB166" i="32"/>
  <c r="CB167" i="32"/>
  <c r="CB150" i="32"/>
  <c r="CB152" i="32" s="1"/>
  <c r="CB155" i="32" s="1"/>
  <c r="CB124" i="32" s="1"/>
  <c r="CB126" i="32" s="1"/>
  <c r="CB127" i="32" s="1"/>
  <c r="CB129" i="32" s="1"/>
  <c r="CB149" i="32"/>
  <c r="BQ145" i="32"/>
  <c r="BQ146" i="32" s="1"/>
  <c r="AH166" i="32"/>
  <c r="AH167" i="32"/>
  <c r="AH149" i="32"/>
  <c r="AH150" i="32"/>
  <c r="AH152" i="32" s="1"/>
  <c r="AH155" i="32" s="1"/>
  <c r="AH124" i="32" s="1"/>
  <c r="AH126" i="32" s="1"/>
  <c r="AH127" i="32" s="1"/>
  <c r="AH129" i="32" s="1"/>
  <c r="Q145" i="32"/>
  <c r="Q146" i="32" s="1"/>
  <c r="BP166" i="32"/>
  <c r="BP167" i="32"/>
  <c r="BP150" i="32"/>
  <c r="BP152" i="32" s="1"/>
  <c r="BP155" i="32" s="1"/>
  <c r="BP124" i="32" s="1"/>
  <c r="BP126" i="32" s="1"/>
  <c r="BP127" i="32" s="1"/>
  <c r="BP129" i="32" s="1"/>
  <c r="BP149" i="32"/>
  <c r="BV145" i="32"/>
  <c r="BV146" i="32" s="1"/>
  <c r="AO145" i="32"/>
  <c r="AO146" i="32" s="1"/>
  <c r="BF167" i="32"/>
  <c r="BF166" i="32"/>
  <c r="BF150" i="32"/>
  <c r="BF152" i="32" s="1"/>
  <c r="BF155" i="32" s="1"/>
  <c r="BF124" i="32" s="1"/>
  <c r="BF126" i="32" s="1"/>
  <c r="BF127" i="32" s="1"/>
  <c r="BF129" i="32" s="1"/>
  <c r="BF149" i="32"/>
  <c r="AA166" i="32"/>
  <c r="AA167" i="32"/>
  <c r="AA149" i="32"/>
  <c r="AA150" i="32"/>
  <c r="AA152" i="32" s="1"/>
  <c r="AA155" i="32" s="1"/>
  <c r="AA124" i="32" s="1"/>
  <c r="AA126" i="32" s="1"/>
  <c r="AA127" i="32" s="1"/>
  <c r="AA129" i="32" s="1"/>
  <c r="D145" i="32"/>
  <c r="D146" i="32" s="1"/>
  <c r="BJ145" i="32"/>
  <c r="BJ146" i="32" s="1"/>
  <c r="AC145" i="32"/>
  <c r="AC146" i="32" s="1"/>
  <c r="F30" i="32"/>
  <c r="F21" i="32"/>
  <c r="F17" i="32" s="1"/>
  <c r="BM167" i="32"/>
  <c r="BM166" i="32"/>
  <c r="BM150" i="32"/>
  <c r="BM152" i="32" s="1"/>
  <c r="BM155" i="32" s="1"/>
  <c r="BM124" i="32" s="1"/>
  <c r="BM126" i="32" s="1"/>
  <c r="BM127" i="32" s="1"/>
  <c r="BM129" i="32" s="1"/>
  <c r="BM149" i="32"/>
  <c r="AG145" i="32"/>
  <c r="AG146" i="32" s="1"/>
  <c r="G166" i="32"/>
  <c r="G167" i="32"/>
  <c r="G150" i="32"/>
  <c r="G152" i="32" s="1"/>
  <c r="G155" i="32" s="1"/>
  <c r="G124" i="32" s="1"/>
  <c r="G126" i="32" s="1"/>
  <c r="G127" i="32" s="1"/>
  <c r="G129" i="32" s="1"/>
  <c r="G149" i="32"/>
  <c r="I145" i="32"/>
  <c r="I146" i="32" s="1"/>
  <c r="M30" i="32"/>
  <c r="M21" i="32"/>
  <c r="M17" i="32" s="1"/>
  <c r="L145" i="32"/>
  <c r="L146" i="32" s="1"/>
  <c r="R167" i="32"/>
  <c r="R166" i="32"/>
  <c r="R149" i="32"/>
  <c r="R150" i="32"/>
  <c r="R152" i="32" s="1"/>
  <c r="R155" i="32" s="1"/>
  <c r="R124" i="32" s="1"/>
  <c r="R126" i="32" s="1"/>
  <c r="R127" i="32" s="1"/>
  <c r="R129" i="32" s="1"/>
  <c r="AN145" i="32"/>
  <c r="AN146" i="32" s="1"/>
  <c r="CA167" i="32"/>
  <c r="CA166" i="32"/>
  <c r="CA150" i="32"/>
  <c r="CA152" i="32" s="1"/>
  <c r="CA155" i="32" s="1"/>
  <c r="CA124" i="32" s="1"/>
  <c r="CA126" i="32" s="1"/>
  <c r="CA127" i="32" s="1"/>
  <c r="CA129" i="32" s="1"/>
  <c r="CA149" i="32"/>
  <c r="BY169" i="32"/>
  <c r="BY172" i="32" s="1"/>
  <c r="K145" i="32"/>
  <c r="K146" i="32" s="1"/>
  <c r="AS145" i="32"/>
  <c r="AS146" i="32" s="1"/>
  <c r="F169" i="32"/>
  <c r="F172" i="32" s="1"/>
  <c r="BZ145" i="32"/>
  <c r="BZ146" i="32" s="1"/>
  <c r="BD166" i="32"/>
  <c r="BD167" i="32"/>
  <c r="BD150" i="32"/>
  <c r="BD152" i="32" s="1"/>
  <c r="BD155" i="32" s="1"/>
  <c r="BD124" i="32" s="1"/>
  <c r="BD126" i="32" s="1"/>
  <c r="BD127" i="32" s="1"/>
  <c r="BD129" i="32" s="1"/>
  <c r="BD149" i="32"/>
  <c r="CC145" i="32"/>
  <c r="CC146" i="32" s="1"/>
  <c r="P166" i="32"/>
  <c r="P167" i="32"/>
  <c r="P149" i="32"/>
  <c r="P150" i="32"/>
  <c r="P152" i="32" s="1"/>
  <c r="P155" i="32" s="1"/>
  <c r="P124" i="32" s="1"/>
  <c r="P126" i="32" s="1"/>
  <c r="P127" i="32" s="1"/>
  <c r="P129" i="32" s="1"/>
  <c r="S145" i="32"/>
  <c r="S146" i="32" s="1"/>
  <c r="AW145" i="32"/>
  <c r="AW146" i="32" s="1"/>
  <c r="AU145" i="32"/>
  <c r="AU146" i="32" s="1"/>
  <c r="CD145" i="32"/>
  <c r="CD146" i="32" s="1"/>
  <c r="AV145" i="32"/>
  <c r="AV146" i="32" s="1"/>
  <c r="AM145" i="32"/>
  <c r="AM146" i="32" s="1"/>
  <c r="BS166" i="32"/>
  <c r="BS167" i="32"/>
  <c r="BS149" i="32"/>
  <c r="BS150" i="32"/>
  <c r="BS152" i="32" s="1"/>
  <c r="BS155" i="32" s="1"/>
  <c r="BS124" i="32" s="1"/>
  <c r="BS126" i="32" s="1"/>
  <c r="BS127" i="32" s="1"/>
  <c r="BS129" i="32" s="1"/>
  <c r="M169" i="32"/>
  <c r="M172" i="32" s="1"/>
  <c r="BY30" i="32"/>
  <c r="BY21" i="32"/>
  <c r="BY17" i="32" s="1"/>
  <c r="C145" i="32"/>
  <c r="C146" i="32" s="1"/>
  <c r="AX166" i="32"/>
  <c r="AX167" i="32"/>
  <c r="AX149" i="32"/>
  <c r="AX150" i="32"/>
  <c r="AX152" i="32" s="1"/>
  <c r="AX155" i="32" s="1"/>
  <c r="AX124" i="32" s="1"/>
  <c r="AX126" i="32" s="1"/>
  <c r="AX127" i="32" s="1"/>
  <c r="AX129" i="32" s="1"/>
  <c r="BA145" i="32"/>
  <c r="BA146" i="32" s="1"/>
  <c r="AZ166" i="32"/>
  <c r="AZ167" i="32"/>
  <c r="AZ150" i="32"/>
  <c r="AZ152" i="32" s="1"/>
  <c r="AZ155" i="32" s="1"/>
  <c r="AZ124" i="32" s="1"/>
  <c r="AZ126" i="32" s="1"/>
  <c r="AZ127" i="32" s="1"/>
  <c r="AZ129" i="32" s="1"/>
  <c r="AZ149" i="32"/>
  <c r="AK145" i="32"/>
  <c r="AK146" i="32" s="1"/>
  <c r="AL145" i="32"/>
  <c r="AL146" i="32" s="1"/>
  <c r="AD145" i="32"/>
  <c r="AD146" i="32" s="1"/>
  <c r="BI145" i="32"/>
  <c r="BI146" i="32" s="1"/>
  <c r="BK145" i="32"/>
  <c r="BK146" i="32" s="1"/>
  <c r="U150" i="32" l="1"/>
  <c r="U152" i="32" s="1"/>
  <c r="U155" i="32" s="1"/>
  <c r="U124" i="32" s="1"/>
  <c r="U126" i="32" s="1"/>
  <c r="U127" i="32" s="1"/>
  <c r="U129" i="32" s="1"/>
  <c r="U149" i="32"/>
  <c r="U166" i="32"/>
  <c r="U169" i="32" s="1"/>
  <c r="U167" i="32"/>
  <c r="BI167" i="32"/>
  <c r="BI166" i="32"/>
  <c r="BI149" i="32"/>
  <c r="BI150" i="32"/>
  <c r="BI152" i="32" s="1"/>
  <c r="BI155" i="32" s="1"/>
  <c r="BI124" i="32" s="1"/>
  <c r="BI126" i="32" s="1"/>
  <c r="BI127" i="32" s="1"/>
  <c r="BI129" i="32" s="1"/>
  <c r="AD166" i="32"/>
  <c r="AD167" i="32"/>
  <c r="AD149" i="32"/>
  <c r="AD150" i="32"/>
  <c r="AD152" i="32" s="1"/>
  <c r="AD155" i="32" s="1"/>
  <c r="AD124" i="32" s="1"/>
  <c r="AD126" i="32" s="1"/>
  <c r="AD127" i="32" s="1"/>
  <c r="AD129" i="32" s="1"/>
  <c r="F3" i="32"/>
  <c r="F173" i="32"/>
  <c r="F175" i="32" s="1"/>
  <c r="F20" i="32" s="1"/>
  <c r="F16" i="32" s="1"/>
  <c r="AO167" i="32"/>
  <c r="AO166" i="32"/>
  <c r="AO149" i="32"/>
  <c r="AO150" i="32"/>
  <c r="AO152" i="32" s="1"/>
  <c r="AO155" i="32" s="1"/>
  <c r="AO124" i="32" s="1"/>
  <c r="AO126" i="32" s="1"/>
  <c r="AO127" i="32" s="1"/>
  <c r="AO129" i="32" s="1"/>
  <c r="C166" i="32"/>
  <c r="C167" i="32"/>
  <c r="C150" i="32"/>
  <c r="C152" i="32" s="1"/>
  <c r="C155" i="32" s="1"/>
  <c r="C124" i="32" s="1"/>
  <c r="C126" i="32" s="1"/>
  <c r="C127" i="32" s="1"/>
  <c r="C129" i="32" s="1"/>
  <c r="C149" i="32"/>
  <c r="AN167" i="32"/>
  <c r="AN166" i="32"/>
  <c r="AN149" i="32"/>
  <c r="AN150" i="32"/>
  <c r="AN152" i="32" s="1"/>
  <c r="AN155" i="32" s="1"/>
  <c r="AN124" i="32" s="1"/>
  <c r="AN126" i="32" s="1"/>
  <c r="AN127" i="32" s="1"/>
  <c r="AN129" i="32" s="1"/>
  <c r="K166" i="32"/>
  <c r="K167" i="32"/>
  <c r="K150" i="32"/>
  <c r="K152" i="32" s="1"/>
  <c r="K155" i="32" s="1"/>
  <c r="K124" i="32" s="1"/>
  <c r="K126" i="32" s="1"/>
  <c r="K127" i="32" s="1"/>
  <c r="K129" i="32" s="1"/>
  <c r="K149" i="32"/>
  <c r="BV166" i="32"/>
  <c r="BV167" i="32"/>
  <c r="BV149" i="32"/>
  <c r="BV150" i="32"/>
  <c r="BV152" i="32" s="1"/>
  <c r="BV155" i="32" s="1"/>
  <c r="BV124" i="32" s="1"/>
  <c r="BV126" i="32" s="1"/>
  <c r="BV127" i="32" s="1"/>
  <c r="BV129" i="32" s="1"/>
  <c r="AC166" i="32"/>
  <c r="AC167" i="32"/>
  <c r="AC150" i="32"/>
  <c r="AC152" i="32" s="1"/>
  <c r="AC155" i="32" s="1"/>
  <c r="AC124" i="32" s="1"/>
  <c r="AC126" i="32" s="1"/>
  <c r="AC127" i="32" s="1"/>
  <c r="AC129" i="32" s="1"/>
  <c r="AC149" i="32"/>
  <c r="BJ166" i="32"/>
  <c r="BJ167" i="32"/>
  <c r="BJ149" i="32"/>
  <c r="BJ150" i="32"/>
  <c r="BJ152" i="32" s="1"/>
  <c r="BJ155" i="32" s="1"/>
  <c r="BJ124" i="32" s="1"/>
  <c r="BJ126" i="32" s="1"/>
  <c r="BJ127" i="32" s="1"/>
  <c r="BJ129" i="32" s="1"/>
  <c r="BZ166" i="32"/>
  <c r="BZ167" i="32"/>
  <c r="BZ149" i="32"/>
  <c r="BZ150" i="32"/>
  <c r="BZ152" i="32" s="1"/>
  <c r="BZ155" i="32" s="1"/>
  <c r="BZ124" i="32" s="1"/>
  <c r="BZ126" i="32" s="1"/>
  <c r="BZ127" i="32" s="1"/>
  <c r="BZ129" i="32" s="1"/>
  <c r="AS166" i="32"/>
  <c r="AS167" i="32"/>
  <c r="AS150" i="32"/>
  <c r="AS152" i="32" s="1"/>
  <c r="AS155" i="32" s="1"/>
  <c r="AS124" i="32" s="1"/>
  <c r="AS126" i="32" s="1"/>
  <c r="AS127" i="32" s="1"/>
  <c r="AS129" i="32" s="1"/>
  <c r="AS149" i="32"/>
  <c r="BA166" i="32"/>
  <c r="BA167" i="32"/>
  <c r="BA150" i="32"/>
  <c r="BA152" i="32" s="1"/>
  <c r="BA155" i="32" s="1"/>
  <c r="BA124" i="32" s="1"/>
  <c r="BA126" i="32" s="1"/>
  <c r="BA127" i="32" s="1"/>
  <c r="BA129" i="32" s="1"/>
  <c r="BA149" i="32"/>
  <c r="AG167" i="32"/>
  <c r="AG166" i="32"/>
  <c r="AG150" i="32"/>
  <c r="AG152" i="32" s="1"/>
  <c r="AG155" i="32" s="1"/>
  <c r="AG124" i="32" s="1"/>
  <c r="AG126" i="32" s="1"/>
  <c r="AG127" i="32" s="1"/>
  <c r="AG129" i="32" s="1"/>
  <c r="AG149" i="32"/>
  <c r="Q166" i="32"/>
  <c r="Q167" i="32"/>
  <c r="Q149" i="32"/>
  <c r="Q150" i="32"/>
  <c r="Q152" i="32" s="1"/>
  <c r="Q155" i="32" s="1"/>
  <c r="Q124" i="32" s="1"/>
  <c r="Q126" i="32" s="1"/>
  <c r="Q127" i="32" s="1"/>
  <c r="Q129" i="32" s="1"/>
  <c r="D166" i="32"/>
  <c r="D167" i="32"/>
  <c r="D150" i="32"/>
  <c r="D152" i="32" s="1"/>
  <c r="D155" i="32" s="1"/>
  <c r="D124" i="32" s="1"/>
  <c r="D126" i="32" s="1"/>
  <c r="D127" i="32" s="1"/>
  <c r="D129" i="32" s="1"/>
  <c r="D149" i="32"/>
  <c r="L167" i="32"/>
  <c r="L166" i="32"/>
  <c r="L149" i="32"/>
  <c r="L150" i="32"/>
  <c r="L152" i="32" s="1"/>
  <c r="L155" i="32" s="1"/>
  <c r="L124" i="32" s="1"/>
  <c r="L126" i="32" s="1"/>
  <c r="L127" i="32" s="1"/>
  <c r="L129" i="32" s="1"/>
  <c r="AA30" i="32"/>
  <c r="AA21" i="32"/>
  <c r="AA17" i="32" s="1"/>
  <c r="X30" i="32"/>
  <c r="X21" i="32"/>
  <c r="X17" i="32" s="1"/>
  <c r="AJ30" i="32"/>
  <c r="AJ21" i="32"/>
  <c r="AJ17" i="32" s="1"/>
  <c r="AX169" i="32"/>
  <c r="AX172" i="32" s="1"/>
  <c r="BD169" i="32"/>
  <c r="BD172" i="32" s="1"/>
  <c r="CB30" i="32"/>
  <c r="CB21" i="32"/>
  <c r="CB17" i="32" s="1"/>
  <c r="AY30" i="32"/>
  <c r="AY21" i="32"/>
  <c r="AY17" i="32" s="1"/>
  <c r="V30" i="32"/>
  <c r="V21" i="32"/>
  <c r="V17" i="32" s="1"/>
  <c r="BW30" i="32"/>
  <c r="BW21" i="32"/>
  <c r="BW17" i="32" s="1"/>
  <c r="Z30" i="32"/>
  <c r="Z21" i="32"/>
  <c r="Z17" i="32" s="1"/>
  <c r="BT30" i="32"/>
  <c r="BT21" i="32"/>
  <c r="BT17" i="32" s="1"/>
  <c r="P30" i="32"/>
  <c r="P21" i="32"/>
  <c r="P17" i="32" s="1"/>
  <c r="N30" i="32"/>
  <c r="N21" i="32"/>
  <c r="N17" i="32" s="1"/>
  <c r="AE30" i="32"/>
  <c r="AE21" i="32"/>
  <c r="AE17" i="32" s="1"/>
  <c r="BE30" i="32"/>
  <c r="BE21" i="32"/>
  <c r="BE17" i="32" s="1"/>
  <c r="AU166" i="32"/>
  <c r="AU167" i="32"/>
  <c r="AU150" i="32"/>
  <c r="AU152" i="32" s="1"/>
  <c r="AU155" i="32" s="1"/>
  <c r="AU124" i="32" s="1"/>
  <c r="AU126" i="32" s="1"/>
  <c r="AU127" i="32" s="1"/>
  <c r="AU129" i="32" s="1"/>
  <c r="AU149" i="32"/>
  <c r="BY173" i="32"/>
  <c r="BY175" i="32" s="1"/>
  <c r="BY20" i="32" s="1"/>
  <c r="BY16" i="32" s="1"/>
  <c r="BY3" i="32"/>
  <c r="R30" i="32"/>
  <c r="R21" i="32"/>
  <c r="R17" i="32" s="1"/>
  <c r="AH30" i="32"/>
  <c r="AH21" i="32"/>
  <c r="AH17" i="32" s="1"/>
  <c r="V169" i="32"/>
  <c r="V172" i="32" s="1"/>
  <c r="AT169" i="32"/>
  <c r="AT172" i="32" s="1"/>
  <c r="AQ169" i="32"/>
  <c r="AQ172" i="32" s="1"/>
  <c r="BO169" i="32"/>
  <c r="BO172" i="32" s="1"/>
  <c r="X169" i="32"/>
  <c r="X172" i="32" s="1"/>
  <c r="CD167" i="32"/>
  <c r="CD166" i="32"/>
  <c r="CD150" i="32"/>
  <c r="CD152" i="32" s="1"/>
  <c r="CD155" i="32" s="1"/>
  <c r="CD124" i="32" s="1"/>
  <c r="CD126" i="32" s="1"/>
  <c r="CD127" i="32" s="1"/>
  <c r="CD129" i="32" s="1"/>
  <c r="CD149" i="32"/>
  <c r="W30" i="32"/>
  <c r="W21" i="32"/>
  <c r="W17" i="32" s="1"/>
  <c r="AZ30" i="32"/>
  <c r="AZ21" i="32"/>
  <c r="AZ17" i="32" s="1"/>
  <c r="AL167" i="32"/>
  <c r="AL166" i="32"/>
  <c r="AL150" i="32"/>
  <c r="AL152" i="32" s="1"/>
  <c r="AL155" i="32" s="1"/>
  <c r="AL124" i="32" s="1"/>
  <c r="AL126" i="32" s="1"/>
  <c r="AL127" i="32" s="1"/>
  <c r="AL129" i="32" s="1"/>
  <c r="AL149" i="32"/>
  <c r="AZ169" i="32"/>
  <c r="AZ172" i="32" s="1"/>
  <c r="BS169" i="32"/>
  <c r="BS172" i="32" s="1"/>
  <c r="P169" i="32"/>
  <c r="P172" i="32" s="1"/>
  <c r="I166" i="32"/>
  <c r="I167" i="32"/>
  <c r="I149" i="32"/>
  <c r="I150" i="32"/>
  <c r="I152" i="32" s="1"/>
  <c r="I155" i="32" s="1"/>
  <c r="I124" i="32" s="1"/>
  <c r="I126" i="32" s="1"/>
  <c r="I127" i="32" s="1"/>
  <c r="I129" i="32" s="1"/>
  <c r="BM30" i="32"/>
  <c r="BM21" i="32"/>
  <c r="BM17" i="32" s="1"/>
  <c r="AA169" i="32"/>
  <c r="AA172" i="32" s="1"/>
  <c r="CB169" i="32"/>
  <c r="CB172" i="32" s="1"/>
  <c r="AY169" i="32"/>
  <c r="AY172" i="32" s="1"/>
  <c r="AP169" i="32"/>
  <c r="AP172" i="32" s="1"/>
  <c r="N169" i="32"/>
  <c r="N172" i="32" s="1"/>
  <c r="BW169" i="32"/>
  <c r="BW172" i="32" s="1"/>
  <c r="W169" i="32"/>
  <c r="W172" i="32" s="1"/>
  <c r="AF169" i="32"/>
  <c r="AF172" i="32" s="1"/>
  <c r="Z169" i="32"/>
  <c r="Z172" i="32" s="1"/>
  <c r="AE169" i="32"/>
  <c r="AE172" i="32" s="1"/>
  <c r="BT169" i="32"/>
  <c r="BT172" i="32" s="1"/>
  <c r="AJ169" i="32"/>
  <c r="AJ172" i="32" s="1"/>
  <c r="BE169" i="32"/>
  <c r="BE172" i="32" s="1"/>
  <c r="AT30" i="32"/>
  <c r="AT21" i="32"/>
  <c r="AT17" i="32" s="1"/>
  <c r="R169" i="32"/>
  <c r="R172" i="32" s="1"/>
  <c r="BL173" i="32"/>
  <c r="BL175" i="32" s="1"/>
  <c r="BL20" i="32" s="1"/>
  <c r="BL16" i="32" s="1"/>
  <c r="BL3" i="32"/>
  <c r="BU167" i="32"/>
  <c r="BU166" i="32"/>
  <c r="BU149" i="32"/>
  <c r="BU150" i="32"/>
  <c r="BU152" i="32" s="1"/>
  <c r="BU155" i="32" s="1"/>
  <c r="BU124" i="32" s="1"/>
  <c r="BU126" i="32" s="1"/>
  <c r="BU127" i="32" s="1"/>
  <c r="BU129" i="32" s="1"/>
  <c r="BG30" i="32"/>
  <c r="BG21" i="32"/>
  <c r="BG17" i="32" s="1"/>
  <c r="J30" i="32"/>
  <c r="J21" i="32"/>
  <c r="J17" i="32" s="1"/>
  <c r="Y30" i="32"/>
  <c r="Y21" i="32"/>
  <c r="Y17" i="32" s="1"/>
  <c r="AR30" i="32"/>
  <c r="AR21" i="32"/>
  <c r="AR17" i="32" s="1"/>
  <c r="O30" i="32"/>
  <c r="O21" i="32"/>
  <c r="O17" i="32" s="1"/>
  <c r="H30" i="32"/>
  <c r="H21" i="32"/>
  <c r="H17" i="32" s="1"/>
  <c r="AI30" i="32"/>
  <c r="AI21" i="32"/>
  <c r="AI17" i="32" s="1"/>
  <c r="BN30" i="32"/>
  <c r="BN21" i="32"/>
  <c r="BN17" i="32" s="1"/>
  <c r="AQ30" i="32"/>
  <c r="AQ21" i="32"/>
  <c r="AQ17" i="32" s="1"/>
  <c r="BK167" i="32"/>
  <c r="BK166" i="32"/>
  <c r="BK149" i="32"/>
  <c r="BK150" i="32"/>
  <c r="BK152" i="32" s="1"/>
  <c r="BK155" i="32" s="1"/>
  <c r="BK124" i="32" s="1"/>
  <c r="BK126" i="32" s="1"/>
  <c r="BK127" i="32" s="1"/>
  <c r="BK129" i="32" s="1"/>
  <c r="AM166" i="32"/>
  <c r="AM167" i="32"/>
  <c r="AM149" i="32"/>
  <c r="AM150" i="32"/>
  <c r="AM152" i="32" s="1"/>
  <c r="AM155" i="32" s="1"/>
  <c r="AM124" i="32" s="1"/>
  <c r="AM126" i="32" s="1"/>
  <c r="AM127" i="32" s="1"/>
  <c r="AM129" i="32" s="1"/>
  <c r="BP30" i="32"/>
  <c r="BP21" i="32"/>
  <c r="BP17" i="32" s="1"/>
  <c r="BR30" i="32"/>
  <c r="BR21" i="32"/>
  <c r="BR17" i="32" s="1"/>
  <c r="T30" i="32"/>
  <c r="T21" i="32"/>
  <c r="T17" i="32" s="1"/>
  <c r="BH30" i="32"/>
  <c r="BH21" i="32"/>
  <c r="BH17" i="32" s="1"/>
  <c r="BX30" i="32"/>
  <c r="BX21" i="32"/>
  <c r="BX17" i="32" s="1"/>
  <c r="E30" i="32"/>
  <c r="E21" i="32"/>
  <c r="E17" i="32" s="1"/>
  <c r="AB30" i="32"/>
  <c r="AB21" i="32"/>
  <c r="AB17" i="32" s="1"/>
  <c r="BS30" i="32"/>
  <c r="BS21" i="32"/>
  <c r="BS17" i="32" s="1"/>
  <c r="AF30" i="32"/>
  <c r="AF21" i="32"/>
  <c r="AF17" i="32" s="1"/>
  <c r="CC166" i="32"/>
  <c r="CC167" i="32"/>
  <c r="CC149" i="32"/>
  <c r="CC150" i="32"/>
  <c r="CC152" i="32" s="1"/>
  <c r="CC155" i="32" s="1"/>
  <c r="CC124" i="32" s="1"/>
  <c r="CC126" i="32" s="1"/>
  <c r="CC127" i="32" s="1"/>
  <c r="CC129" i="32" s="1"/>
  <c r="BM169" i="32"/>
  <c r="BM172" i="32" s="1"/>
  <c r="G30" i="32"/>
  <c r="G21" i="32"/>
  <c r="G17" i="32" s="1"/>
  <c r="BC30" i="32"/>
  <c r="BC21" i="32"/>
  <c r="BC17" i="32" s="1"/>
  <c r="AX21" i="32"/>
  <c r="AX17" i="32" s="1"/>
  <c r="AX30" i="32"/>
  <c r="AV167" i="32"/>
  <c r="AV166" i="32"/>
  <c r="AV149" i="32"/>
  <c r="AV150" i="32"/>
  <c r="AV152" i="32" s="1"/>
  <c r="AV155" i="32" s="1"/>
  <c r="AV124" i="32" s="1"/>
  <c r="AV126" i="32" s="1"/>
  <c r="AV127" i="32" s="1"/>
  <c r="AV129" i="32" s="1"/>
  <c r="S166" i="32"/>
  <c r="S167" i="32"/>
  <c r="S149" i="32"/>
  <c r="S150" i="32"/>
  <c r="S152" i="32" s="1"/>
  <c r="S155" i="32" s="1"/>
  <c r="S124" i="32" s="1"/>
  <c r="S126" i="32" s="1"/>
  <c r="S127" i="32" s="1"/>
  <c r="S129" i="32" s="1"/>
  <c r="CA169" i="32"/>
  <c r="CA172" i="32" s="1"/>
  <c r="BF169" i="32"/>
  <c r="BF172" i="32" s="1"/>
  <c r="BQ167" i="32"/>
  <c r="BQ166" i="32"/>
  <c r="BQ150" i="32"/>
  <c r="BQ152" i="32" s="1"/>
  <c r="BQ155" i="32" s="1"/>
  <c r="BQ124" i="32" s="1"/>
  <c r="BQ126" i="32" s="1"/>
  <c r="BQ127" i="32" s="1"/>
  <c r="BQ129" i="32" s="1"/>
  <c r="BQ149" i="32"/>
  <c r="BB166" i="32"/>
  <c r="BB167" i="32"/>
  <c r="BB150" i="32"/>
  <c r="BB152" i="32" s="1"/>
  <c r="BB155" i="32" s="1"/>
  <c r="BB124" i="32" s="1"/>
  <c r="BB126" i="32" s="1"/>
  <c r="BB127" i="32" s="1"/>
  <c r="BB129" i="32" s="1"/>
  <c r="BB149" i="32"/>
  <c r="BG169" i="32"/>
  <c r="BG172" i="32" s="1"/>
  <c r="J169" i="32"/>
  <c r="J172" i="32" s="1"/>
  <c r="AR169" i="32"/>
  <c r="AR172" i="32" s="1"/>
  <c r="BH169" i="32"/>
  <c r="BH172" i="32" s="1"/>
  <c r="BX169" i="32"/>
  <c r="BX172" i="32" s="1"/>
  <c r="O169" i="32"/>
  <c r="O172" i="32" s="1"/>
  <c r="AI169" i="32"/>
  <c r="AI172" i="32" s="1"/>
  <c r="AB169" i="32"/>
  <c r="AB172" i="32" s="1"/>
  <c r="AP30" i="32"/>
  <c r="AP21" i="32"/>
  <c r="AP17" i="32" s="1"/>
  <c r="BO30" i="32"/>
  <c r="BO21" i="32"/>
  <c r="BO17" i="32" s="1"/>
  <c r="AK166" i="32"/>
  <c r="AK167" i="32"/>
  <c r="AK150" i="32"/>
  <c r="AK152" i="32" s="1"/>
  <c r="AK155" i="32" s="1"/>
  <c r="AK124" i="32" s="1"/>
  <c r="AK126" i="32" s="1"/>
  <c r="AK127" i="32" s="1"/>
  <c r="AK129" i="32" s="1"/>
  <c r="AK149" i="32"/>
  <c r="AW167" i="32"/>
  <c r="AW166" i="32"/>
  <c r="AW149" i="32"/>
  <c r="AW150" i="32"/>
  <c r="AW152" i="32" s="1"/>
  <c r="AW155" i="32" s="1"/>
  <c r="AW124" i="32" s="1"/>
  <c r="AW126" i="32" s="1"/>
  <c r="AW127" i="32" s="1"/>
  <c r="AW129" i="32" s="1"/>
  <c r="CA30" i="32"/>
  <c r="CA21" i="32"/>
  <c r="CA17" i="32" s="1"/>
  <c r="BF30" i="32"/>
  <c r="BF21" i="32"/>
  <c r="BF17" i="32" s="1"/>
  <c r="AH169" i="32"/>
  <c r="AH172" i="32" s="1"/>
  <c r="M173" i="32"/>
  <c r="M175" i="32" s="1"/>
  <c r="M20" i="32" s="1"/>
  <c r="M16" i="32" s="1"/>
  <c r="M3" i="32"/>
  <c r="BD30" i="32"/>
  <c r="BD21" i="32"/>
  <c r="BD17" i="32" s="1"/>
  <c r="G169" i="32"/>
  <c r="G172" i="32" s="1"/>
  <c r="BP169" i="32"/>
  <c r="BP172" i="32" s="1"/>
  <c r="BC169" i="32"/>
  <c r="BC172" i="32" s="1"/>
  <c r="Y169" i="32"/>
  <c r="Y172" i="32" s="1"/>
  <c r="BR169" i="32"/>
  <c r="BR172" i="32" s="1"/>
  <c r="T169" i="32"/>
  <c r="T172" i="32" s="1"/>
  <c r="E169" i="32"/>
  <c r="E172" i="32" s="1"/>
  <c r="H169" i="32"/>
  <c r="H172" i="32" s="1"/>
  <c r="BN169" i="32"/>
  <c r="BN172" i="32" s="1"/>
  <c r="U172" i="32" l="1"/>
  <c r="U30" i="32"/>
  <c r="U21" i="32"/>
  <c r="U17" i="32" s="1"/>
  <c r="E3" i="32"/>
  <c r="E173" i="32"/>
  <c r="E175" i="32" s="1"/>
  <c r="E20" i="32" s="1"/>
  <c r="E16" i="32" s="1"/>
  <c r="T173" i="32"/>
  <c r="T175" i="32" s="1"/>
  <c r="T20" i="32" s="1"/>
  <c r="T16" i="32" s="1"/>
  <c r="T3" i="32"/>
  <c r="CA3" i="32"/>
  <c r="CA173" i="32"/>
  <c r="CA175" i="32" s="1"/>
  <c r="CA20" i="32" s="1"/>
  <c r="CA16" i="32" s="1"/>
  <c r="H173" i="32"/>
  <c r="H175" i="32" s="1"/>
  <c r="H20" i="32" s="1"/>
  <c r="H16" i="32" s="1"/>
  <c r="H3" i="32"/>
  <c r="AY173" i="32"/>
  <c r="AY175" i="32" s="1"/>
  <c r="AY20" i="32" s="1"/>
  <c r="AY16" i="32" s="1"/>
  <c r="AY3" i="32"/>
  <c r="AR3" i="32"/>
  <c r="AR173" i="32"/>
  <c r="AR175" i="32" s="1"/>
  <c r="AR20" i="32" s="1"/>
  <c r="AR16" i="32" s="1"/>
  <c r="J173" i="32"/>
  <c r="J175" i="32" s="1"/>
  <c r="J20" i="32" s="1"/>
  <c r="J16" i="32" s="1"/>
  <c r="J3" i="32"/>
  <c r="P173" i="32"/>
  <c r="P175" i="32" s="1"/>
  <c r="P20" i="32" s="1"/>
  <c r="P16" i="32" s="1"/>
  <c r="P3" i="32"/>
  <c r="BE3" i="32"/>
  <c r="BE173" i="32"/>
  <c r="BE175" i="32" s="1"/>
  <c r="BE20" i="32" s="1"/>
  <c r="BE16" i="32" s="1"/>
  <c r="O173" i="32"/>
  <c r="O175" i="32" s="1"/>
  <c r="O20" i="32" s="1"/>
  <c r="O16" i="32" s="1"/>
  <c r="O3" i="32"/>
  <c r="R3" i="32"/>
  <c r="R173" i="32"/>
  <c r="R175" i="32" s="1"/>
  <c r="R20" i="32" s="1"/>
  <c r="R16" i="32" s="1"/>
  <c r="AE3" i="32"/>
  <c r="AE173" i="32"/>
  <c r="AE175" i="32" s="1"/>
  <c r="AE20" i="32" s="1"/>
  <c r="AE16" i="32" s="1"/>
  <c r="N3" i="32"/>
  <c r="N173" i="32"/>
  <c r="N175" i="32" s="1"/>
  <c r="N20" i="32" s="1"/>
  <c r="N16" i="32" s="1"/>
  <c r="AQ173" i="32"/>
  <c r="AQ175" i="32" s="1"/>
  <c r="AQ20" i="32" s="1"/>
  <c r="AQ16" i="32" s="1"/>
  <c r="AQ3" i="32"/>
  <c r="AT3" i="32"/>
  <c r="AT173" i="32"/>
  <c r="AT175" i="32" s="1"/>
  <c r="AT20" i="32" s="1"/>
  <c r="AT16" i="32" s="1"/>
  <c r="BC3" i="32"/>
  <c r="BC173" i="32"/>
  <c r="BC175" i="32" s="1"/>
  <c r="BC20" i="32" s="1"/>
  <c r="BC16" i="32" s="1"/>
  <c r="BF3" i="32"/>
  <c r="BF173" i="32"/>
  <c r="BF175" i="32" s="1"/>
  <c r="BF20" i="32" s="1"/>
  <c r="BF16" i="32" s="1"/>
  <c r="BM3" i="32"/>
  <c r="BM173" i="32"/>
  <c r="BM175" i="32" s="1"/>
  <c r="BM20" i="32" s="1"/>
  <c r="BM16" i="32" s="1"/>
  <c r="Z173" i="32"/>
  <c r="Z175" i="32" s="1"/>
  <c r="Z20" i="32" s="1"/>
  <c r="Z16" i="32" s="1"/>
  <c r="Z3" i="32"/>
  <c r="AZ3" i="32"/>
  <c r="AZ173" i="32"/>
  <c r="AZ175" i="32" s="1"/>
  <c r="AZ20" i="32" s="1"/>
  <c r="AZ16" i="32" s="1"/>
  <c r="BN173" i="32"/>
  <c r="BN175" i="32" s="1"/>
  <c r="BN20" i="32" s="1"/>
  <c r="BN16" i="32" s="1"/>
  <c r="BN3" i="32"/>
  <c r="BP3" i="32"/>
  <c r="BP173" i="32"/>
  <c r="BP175" i="32" s="1"/>
  <c r="BP20" i="32" s="1"/>
  <c r="BP16" i="32" s="1"/>
  <c r="AW169" i="32"/>
  <c r="AW172" i="32" s="1"/>
  <c r="BX3" i="32"/>
  <c r="BX173" i="32"/>
  <c r="BX175" i="32" s="1"/>
  <c r="BX20" i="32" s="1"/>
  <c r="BX16" i="32" s="1"/>
  <c r="BQ169" i="32"/>
  <c r="BQ172" i="32" s="1"/>
  <c r="CD169" i="32"/>
  <c r="CD172" i="32" s="1"/>
  <c r="AD30" i="32"/>
  <c r="AD21" i="32"/>
  <c r="AD17" i="32" s="1"/>
  <c r="S169" i="32"/>
  <c r="S172" i="32" s="1"/>
  <c r="CC169" i="32"/>
  <c r="CC172" i="32" s="1"/>
  <c r="Q169" i="32"/>
  <c r="Q172" i="32" s="1"/>
  <c r="BA169" i="32"/>
  <c r="BA172" i="32" s="1"/>
  <c r="BZ169" i="32"/>
  <c r="BZ172" i="32" s="1"/>
  <c r="AC169" i="32"/>
  <c r="AC172" i="32" s="1"/>
  <c r="K169" i="32"/>
  <c r="K172" i="32" s="1"/>
  <c r="C169" i="32"/>
  <c r="C172" i="32" s="1"/>
  <c r="BB30" i="32"/>
  <c r="BB21" i="32"/>
  <c r="BB17" i="32" s="1"/>
  <c r="AH173" i="32"/>
  <c r="AH175" i="32" s="1"/>
  <c r="AH20" i="32" s="1"/>
  <c r="AH16" i="32" s="1"/>
  <c r="AH3" i="32"/>
  <c r="BG173" i="32"/>
  <c r="BG175" i="32" s="1"/>
  <c r="BG20" i="32" s="1"/>
  <c r="BG16" i="32" s="1"/>
  <c r="BG3" i="32"/>
  <c r="BK30" i="32"/>
  <c r="BK21" i="32"/>
  <c r="BK17" i="32" s="1"/>
  <c r="BU169" i="32"/>
  <c r="BU172" i="32" s="1"/>
  <c r="AA173" i="32"/>
  <c r="AA175" i="32" s="1"/>
  <c r="AA20" i="32" s="1"/>
  <c r="AA16" i="32" s="1"/>
  <c r="AA3" i="32"/>
  <c r="AL169" i="32"/>
  <c r="AL172" i="32" s="1"/>
  <c r="L169" i="32"/>
  <c r="L172" i="32" s="1"/>
  <c r="AV30" i="32"/>
  <c r="AV21" i="32"/>
  <c r="AV17" i="32" s="1"/>
  <c r="BK169" i="32"/>
  <c r="BK172" i="32" s="1"/>
  <c r="BJ30" i="32"/>
  <c r="BJ21" i="32"/>
  <c r="BJ17" i="32" s="1"/>
  <c r="BV30" i="32"/>
  <c r="BV21" i="32"/>
  <c r="BV17" i="32" s="1"/>
  <c r="AN30" i="32"/>
  <c r="AN21" i="32"/>
  <c r="AN17" i="32" s="1"/>
  <c r="AO30" i="32"/>
  <c r="AO21" i="32"/>
  <c r="AO17" i="32" s="1"/>
  <c r="G173" i="32"/>
  <c r="G175" i="32" s="1"/>
  <c r="G20" i="32" s="1"/>
  <c r="G16" i="32" s="1"/>
  <c r="G3" i="32"/>
  <c r="AP173" i="32"/>
  <c r="AP175" i="32" s="1"/>
  <c r="AP20" i="32" s="1"/>
  <c r="AP16" i="32" s="1"/>
  <c r="AP3" i="32"/>
  <c r="V3" i="32"/>
  <c r="V173" i="32"/>
  <c r="V175" i="32" s="1"/>
  <c r="V20" i="32" s="1"/>
  <c r="V16" i="32" s="1"/>
  <c r="AS30" i="32"/>
  <c r="AS21" i="32"/>
  <c r="AS17" i="32" s="1"/>
  <c r="AD169" i="32"/>
  <c r="AD172" i="32" s="1"/>
  <c r="AI3" i="32"/>
  <c r="AI173" i="32"/>
  <c r="AI175" i="32" s="1"/>
  <c r="AI20" i="32" s="1"/>
  <c r="AI16" i="32" s="1"/>
  <c r="AV169" i="32"/>
  <c r="AV172" i="32" s="1"/>
  <c r="BT3" i="32"/>
  <c r="BT173" i="32"/>
  <c r="BT175" i="32" s="1"/>
  <c r="BT20" i="32" s="1"/>
  <c r="BT16" i="32" s="1"/>
  <c r="W3" i="32"/>
  <c r="W173" i="32"/>
  <c r="W175" i="32" s="1"/>
  <c r="W20" i="32" s="1"/>
  <c r="W16" i="32" s="1"/>
  <c r="AG169" i="32"/>
  <c r="AG172" i="32" s="1"/>
  <c r="AN169" i="32"/>
  <c r="AN172" i="32" s="1"/>
  <c r="AO169" i="32"/>
  <c r="AO172" i="32" s="1"/>
  <c r="BI30" i="32"/>
  <c r="BI21" i="32"/>
  <c r="BI17" i="32" s="1"/>
  <c r="BR3" i="32"/>
  <c r="BR173" i="32"/>
  <c r="BR175" i="32" s="1"/>
  <c r="BR20" i="32" s="1"/>
  <c r="BR16" i="32" s="1"/>
  <c r="BH3" i="32"/>
  <c r="BH173" i="32"/>
  <c r="BH175" i="32" s="1"/>
  <c r="BH20" i="32" s="1"/>
  <c r="BH16" i="32" s="1"/>
  <c r="AJ3" i="32"/>
  <c r="AJ173" i="32"/>
  <c r="AJ175" i="32" s="1"/>
  <c r="AJ20" i="32" s="1"/>
  <c r="AJ16" i="32" s="1"/>
  <c r="AU30" i="32"/>
  <c r="AU21" i="32"/>
  <c r="AU17" i="32" s="1"/>
  <c r="AG30" i="32"/>
  <c r="AG21" i="32"/>
  <c r="AG17" i="32" s="1"/>
  <c r="Y173" i="32"/>
  <c r="Y175" i="32" s="1"/>
  <c r="Y20" i="32" s="1"/>
  <c r="Y16" i="32" s="1"/>
  <c r="Y3" i="32"/>
  <c r="AM30" i="32"/>
  <c r="AM21" i="32"/>
  <c r="AM17" i="32" s="1"/>
  <c r="I30" i="32"/>
  <c r="I21" i="32"/>
  <c r="I17" i="32" s="1"/>
  <c r="BO3" i="32"/>
  <c r="BO173" i="32"/>
  <c r="BO175" i="32" s="1"/>
  <c r="BO20" i="32" s="1"/>
  <c r="BO16" i="32" s="1"/>
  <c r="AX173" i="32"/>
  <c r="AX175" i="32" s="1"/>
  <c r="AX20" i="32" s="1"/>
  <c r="AX16" i="32" s="1"/>
  <c r="AX3" i="32"/>
  <c r="AK169" i="32"/>
  <c r="AK172" i="32" s="1"/>
  <c r="BB169" i="32"/>
  <c r="BB172" i="32" s="1"/>
  <c r="AU169" i="32"/>
  <c r="AU172" i="32" s="1"/>
  <c r="D169" i="32"/>
  <c r="D172" i="32" s="1"/>
  <c r="AS169" i="32"/>
  <c r="AS172" i="32" s="1"/>
  <c r="BJ169" i="32"/>
  <c r="BJ172" i="32" s="1"/>
  <c r="BV169" i="32"/>
  <c r="BV172" i="32" s="1"/>
  <c r="AB3" i="32"/>
  <c r="AB173" i="32"/>
  <c r="AB175" i="32" s="1"/>
  <c r="AB20" i="32" s="1"/>
  <c r="AB16" i="32" s="1"/>
  <c r="AF173" i="32"/>
  <c r="AF175" i="32" s="1"/>
  <c r="AF20" i="32" s="1"/>
  <c r="AF16" i="32" s="1"/>
  <c r="AF3" i="32"/>
  <c r="D30" i="32"/>
  <c r="D21" i="32"/>
  <c r="D17" i="32" s="1"/>
  <c r="AW30" i="32"/>
  <c r="AW21" i="32"/>
  <c r="AW17" i="32" s="1"/>
  <c r="S30" i="32"/>
  <c r="S21" i="32"/>
  <c r="S17" i="32" s="1"/>
  <c r="CC30" i="32"/>
  <c r="CC21" i="32"/>
  <c r="CC17" i="32" s="1"/>
  <c r="BU30" i="32"/>
  <c r="BU21" i="32"/>
  <c r="BU17" i="32" s="1"/>
  <c r="BW3" i="32"/>
  <c r="BW173" i="32"/>
  <c r="BW175" i="32" s="1"/>
  <c r="BW20" i="32" s="1"/>
  <c r="BW16" i="32" s="1"/>
  <c r="CB173" i="32"/>
  <c r="CB175" i="32" s="1"/>
  <c r="CB20" i="32" s="1"/>
  <c r="CB16" i="32" s="1"/>
  <c r="CB3" i="32"/>
  <c r="L30" i="32"/>
  <c r="L21" i="32"/>
  <c r="L17" i="32" s="1"/>
  <c r="Q30" i="32"/>
  <c r="Q21" i="32"/>
  <c r="Q17" i="32" s="1"/>
  <c r="BZ30" i="32"/>
  <c r="BZ21" i="32"/>
  <c r="BZ17" i="32" s="1"/>
  <c r="BI169" i="32"/>
  <c r="BI172" i="32" s="1"/>
  <c r="AK30" i="32"/>
  <c r="AK21" i="32"/>
  <c r="AK17" i="32" s="1"/>
  <c r="BS3" i="32"/>
  <c r="BS173" i="32"/>
  <c r="BS175" i="32" s="1"/>
  <c r="BS20" i="32" s="1"/>
  <c r="BS16" i="32" s="1"/>
  <c r="X173" i="32"/>
  <c r="X175" i="32" s="1"/>
  <c r="X20" i="32" s="1"/>
  <c r="X16" i="32" s="1"/>
  <c r="X3" i="32"/>
  <c r="BD3" i="32"/>
  <c r="BD173" i="32"/>
  <c r="BD175" i="32" s="1"/>
  <c r="BD20" i="32" s="1"/>
  <c r="BD16" i="32" s="1"/>
  <c r="BQ30" i="32"/>
  <c r="BQ21" i="32"/>
  <c r="BQ17" i="32" s="1"/>
  <c r="AM169" i="32"/>
  <c r="AM172" i="32" s="1"/>
  <c r="I169" i="32"/>
  <c r="I172" i="32" s="1"/>
  <c r="AL30" i="32"/>
  <c r="AL21" i="32"/>
  <c r="AL17" i="32" s="1"/>
  <c r="CD30" i="32"/>
  <c r="CD21" i="32"/>
  <c r="CD17" i="32" s="1"/>
  <c r="BA30" i="32"/>
  <c r="BA21" i="32"/>
  <c r="BA17" i="32" s="1"/>
  <c r="AC30" i="32"/>
  <c r="AC21" i="32"/>
  <c r="AC17" i="32" s="1"/>
  <c r="K30" i="32"/>
  <c r="K21" i="32"/>
  <c r="K17" i="32" s="1"/>
  <c r="C30" i="32"/>
  <c r="C21" i="32"/>
  <c r="C17" i="32" s="1"/>
  <c r="U173" i="32" l="1"/>
  <c r="U175" i="32" s="1"/>
  <c r="U20" i="32" s="1"/>
  <c r="U16" i="32" s="1"/>
  <c r="U3" i="32"/>
  <c r="AL173" i="32"/>
  <c r="AL175" i="32" s="1"/>
  <c r="AL20" i="32" s="1"/>
  <c r="AL16" i="32" s="1"/>
  <c r="AL3" i="32"/>
  <c r="D173" i="32"/>
  <c r="D175" i="32" s="1"/>
  <c r="D20" i="32" s="1"/>
  <c r="D16" i="32" s="1"/>
  <c r="D3" i="32"/>
  <c r="AM173" i="32"/>
  <c r="AM175" i="32" s="1"/>
  <c r="AM20" i="32" s="1"/>
  <c r="AM16" i="32" s="1"/>
  <c r="AM3" i="32"/>
  <c r="AD3" i="32"/>
  <c r="AD173" i="32"/>
  <c r="AD175" i="32" s="1"/>
  <c r="AD20" i="32" s="1"/>
  <c r="AD16" i="32" s="1"/>
  <c r="AC173" i="32"/>
  <c r="AC175" i="32" s="1"/>
  <c r="AC20" i="32" s="1"/>
  <c r="AC16" i="32" s="1"/>
  <c r="AC3" i="32"/>
  <c r="BI173" i="32"/>
  <c r="BI175" i="32" s="1"/>
  <c r="BI20" i="32" s="1"/>
  <c r="BI16" i="32" s="1"/>
  <c r="BI3" i="32"/>
  <c r="AK173" i="32"/>
  <c r="AK175" i="32" s="1"/>
  <c r="AK20" i="32" s="1"/>
  <c r="AK16" i="32" s="1"/>
  <c r="AK3" i="32"/>
  <c r="BB3" i="32"/>
  <c r="BB173" i="32"/>
  <c r="BB175" i="32" s="1"/>
  <c r="BB20" i="32" s="1"/>
  <c r="BB16" i="32" s="1"/>
  <c r="AS3" i="32"/>
  <c r="AS173" i="32"/>
  <c r="AS175" i="32" s="1"/>
  <c r="AS20" i="32" s="1"/>
  <c r="AS16" i="32" s="1"/>
  <c r="AO3" i="32"/>
  <c r="AO173" i="32"/>
  <c r="AO175" i="32" s="1"/>
  <c r="AO20" i="32" s="1"/>
  <c r="AO16" i="32" s="1"/>
  <c r="BJ3" i="32"/>
  <c r="BJ173" i="32"/>
  <c r="BJ175" i="32" s="1"/>
  <c r="BJ20" i="32" s="1"/>
  <c r="BJ16" i="32" s="1"/>
  <c r="K173" i="32"/>
  <c r="K175" i="32" s="1"/>
  <c r="K20" i="32" s="1"/>
  <c r="K16" i="32" s="1"/>
  <c r="K3" i="32"/>
  <c r="BQ3" i="32"/>
  <c r="BQ173" i="32"/>
  <c r="BQ175" i="32" s="1"/>
  <c r="BQ20" i="32" s="1"/>
  <c r="BQ16" i="32" s="1"/>
  <c r="S173" i="32"/>
  <c r="S175" i="32" s="1"/>
  <c r="S20" i="32" s="1"/>
  <c r="S16" i="32" s="1"/>
  <c r="S3" i="32"/>
  <c r="AN3" i="32"/>
  <c r="AN173" i="32"/>
  <c r="AN175" i="32" s="1"/>
  <c r="AN20" i="32" s="1"/>
  <c r="AN16" i="32" s="1"/>
  <c r="AV173" i="32"/>
  <c r="AV175" i="32" s="1"/>
  <c r="AV20" i="32" s="1"/>
  <c r="AV16" i="32" s="1"/>
  <c r="AV3" i="32"/>
  <c r="BU3" i="32"/>
  <c r="BU173" i="32"/>
  <c r="BU175" i="32" s="1"/>
  <c r="BU20" i="32" s="1"/>
  <c r="BU16" i="32" s="1"/>
  <c r="BZ173" i="32"/>
  <c r="BZ175" i="32" s="1"/>
  <c r="BZ20" i="32" s="1"/>
  <c r="BZ16" i="32" s="1"/>
  <c r="BZ3" i="32"/>
  <c r="AU3" i="32"/>
  <c r="AU173" i="32"/>
  <c r="AU175" i="32" s="1"/>
  <c r="AU20" i="32" s="1"/>
  <c r="AU16" i="32" s="1"/>
  <c r="AW173" i="32"/>
  <c r="AW175" i="32" s="1"/>
  <c r="AW20" i="32" s="1"/>
  <c r="AW16" i="32" s="1"/>
  <c r="AW3" i="32"/>
  <c r="Q173" i="32"/>
  <c r="Q175" i="32" s="1"/>
  <c r="Q20" i="32" s="1"/>
  <c r="Q16" i="32" s="1"/>
  <c r="Q3" i="32"/>
  <c r="CD3" i="32"/>
  <c r="CD173" i="32"/>
  <c r="CD175" i="32" s="1"/>
  <c r="CD20" i="32" s="1"/>
  <c r="CD16" i="32" s="1"/>
  <c r="I3" i="32"/>
  <c r="I173" i="32"/>
  <c r="I175" i="32" s="1"/>
  <c r="I20" i="32" s="1"/>
  <c r="I16" i="32" s="1"/>
  <c r="BV173" i="32"/>
  <c r="BV175" i="32" s="1"/>
  <c r="BV20" i="32" s="1"/>
  <c r="BV16" i="32" s="1"/>
  <c r="BV3" i="32"/>
  <c r="AG173" i="32"/>
  <c r="AG175" i="32" s="1"/>
  <c r="AG20" i="32" s="1"/>
  <c r="AG16" i="32" s="1"/>
  <c r="AG3" i="32"/>
  <c r="L3" i="32"/>
  <c r="L173" i="32"/>
  <c r="L175" i="32" s="1"/>
  <c r="L20" i="32" s="1"/>
  <c r="L16" i="32" s="1"/>
  <c r="C3" i="32"/>
  <c r="C173" i="32"/>
  <c r="C175" i="32" s="1"/>
  <c r="C20" i="32" s="1"/>
  <c r="C16" i="32" s="1"/>
  <c r="BA3" i="32"/>
  <c r="BA173" i="32"/>
  <c r="BA175" i="32" s="1"/>
  <c r="BA20" i="32" s="1"/>
  <c r="BA16" i="32" s="1"/>
  <c r="CC173" i="32"/>
  <c r="CC175" i="32" s="1"/>
  <c r="CC20" i="32" s="1"/>
  <c r="CC16" i="32" s="1"/>
  <c r="CC3" i="32"/>
  <c r="BK3" i="32"/>
  <c r="BK173" i="32"/>
  <c r="BK175" i="32" s="1"/>
  <c r="BK20" i="32" s="1"/>
  <c r="BK16" i="32" s="1"/>
</calcChain>
</file>

<file path=xl/sharedStrings.xml><?xml version="1.0" encoding="utf-8"?>
<sst xmlns="http://schemas.openxmlformats.org/spreadsheetml/2006/main" count="15974" uniqueCount="191">
  <si>
    <t>Wing Weight</t>
  </si>
  <si>
    <t>K</t>
  </si>
  <si>
    <t>Wing Loading</t>
  </si>
  <si>
    <t>Sigma</t>
  </si>
  <si>
    <t>T/W</t>
  </si>
  <si>
    <t>DISA</t>
  </si>
  <si>
    <t>Mach</t>
  </si>
  <si>
    <t>q</t>
  </si>
  <si>
    <t>CL</t>
  </si>
  <si>
    <t>CD</t>
  </si>
  <si>
    <t>Range</t>
  </si>
  <si>
    <t>Wing Area</t>
  </si>
  <si>
    <t>Span (ref)</t>
  </si>
  <si>
    <t>Span Overall</t>
  </si>
  <si>
    <t>Taper</t>
  </si>
  <si>
    <t>MAC</t>
  </si>
  <si>
    <t>Croot</t>
  </si>
  <si>
    <t>Ctip</t>
  </si>
  <si>
    <t>T/W IPPS</t>
  </si>
  <si>
    <t>W IPPS</t>
  </si>
  <si>
    <t>SFC</t>
  </si>
  <si>
    <t>C/4 Sweep</t>
  </si>
  <si>
    <t>NULT</t>
  </si>
  <si>
    <t>T/C Ave</t>
  </si>
  <si>
    <t>EA Sweep</t>
  </si>
  <si>
    <t xml:space="preserve">Wing </t>
  </si>
  <si>
    <t>Fuselage</t>
  </si>
  <si>
    <t>Fan Diameter</t>
  </si>
  <si>
    <t>Nacelle Diameter</t>
  </si>
  <si>
    <t>Nose Cone</t>
  </si>
  <si>
    <t>Tail Cone</t>
  </si>
  <si>
    <t>N engines</t>
  </si>
  <si>
    <t>Wetted Area</t>
  </si>
  <si>
    <t>Wing</t>
  </si>
  <si>
    <t>Htail</t>
  </si>
  <si>
    <t>Vtail</t>
  </si>
  <si>
    <t>KTAS</t>
  </si>
  <si>
    <t>ft</t>
  </si>
  <si>
    <t>in</t>
  </si>
  <si>
    <t>Re</t>
  </si>
  <si>
    <t>W Fuel</t>
  </si>
  <si>
    <t>Nacelle Length</t>
  </si>
  <si>
    <t>AR</t>
  </si>
  <si>
    <t>Empty Weight</t>
  </si>
  <si>
    <t>Nacelle</t>
  </si>
  <si>
    <t>Swet/Sref</t>
  </si>
  <si>
    <t>Delta Weights</t>
  </si>
  <si>
    <t>Delta Wing Weight</t>
  </si>
  <si>
    <t>Delta Fuselage Weight</t>
  </si>
  <si>
    <t>Fuse Weight</t>
  </si>
  <si>
    <t>Delta Htail weight</t>
  </si>
  <si>
    <t>Delta Vtail Weight</t>
  </si>
  <si>
    <t>TO Weight IPPS</t>
  </si>
  <si>
    <t>Altitude</t>
  </si>
  <si>
    <t>Cdo</t>
  </si>
  <si>
    <t>L/D</t>
  </si>
  <si>
    <t>Reserve Ratio</t>
  </si>
  <si>
    <t>Payload Weight</t>
  </si>
  <si>
    <t>Reserve Weight</t>
  </si>
  <si>
    <t>K Range</t>
  </si>
  <si>
    <t>Useable Fuel</t>
  </si>
  <si>
    <t>TOC Thrust Req</t>
  </si>
  <si>
    <t>TOC Climb ROC</t>
  </si>
  <si>
    <t>Cruise Drag</t>
  </si>
  <si>
    <t>VTAS</t>
  </si>
  <si>
    <t>TOC Thrust/ Engine</t>
  </si>
  <si>
    <t>TO thrust Equivalent</t>
  </si>
  <si>
    <t>Engine Weight</t>
  </si>
  <si>
    <t>Delta Engine Weight</t>
  </si>
  <si>
    <t>KTO</t>
  </si>
  <si>
    <t>CLMAx</t>
  </si>
  <si>
    <t>BFL</t>
  </si>
  <si>
    <t>Delta Weight</t>
  </si>
  <si>
    <t>Reference</t>
  </si>
  <si>
    <t xml:space="preserve">Range </t>
  </si>
  <si>
    <t>nm</t>
  </si>
  <si>
    <t>lb</t>
  </si>
  <si>
    <t>Delta Weight Input</t>
  </si>
  <si>
    <t>Delta Weight Calc</t>
  </si>
  <si>
    <t>sq ft</t>
  </si>
  <si>
    <t>deg</t>
  </si>
  <si>
    <t>lb/lb</t>
  </si>
  <si>
    <t>C</t>
  </si>
  <si>
    <t>psf</t>
  </si>
  <si>
    <t>knots</t>
  </si>
  <si>
    <t>fps</t>
  </si>
  <si>
    <t>fpm</t>
  </si>
  <si>
    <t>lb/ft</t>
  </si>
  <si>
    <t>Total Wetted Area</t>
  </si>
  <si>
    <t>lb/sq ft</t>
  </si>
  <si>
    <t>FN Guess</t>
  </si>
  <si>
    <t>W Fuel Guess</t>
  </si>
  <si>
    <t>Delta Weight Guess</t>
  </si>
  <si>
    <t>FN Calc</t>
  </si>
  <si>
    <t>W Fuel Calc</t>
  </si>
  <si>
    <t>1/ft</t>
  </si>
  <si>
    <t>Re/ft</t>
  </si>
  <si>
    <t>Thrust Lapse</t>
  </si>
  <si>
    <t>Climb Weight IPPS</t>
  </si>
  <si>
    <t>Seed Empty Weight</t>
  </si>
  <si>
    <t>Takeoff Thrust (SL-ISA)</t>
  </si>
  <si>
    <t>Wing Stuffed Weight</t>
  </si>
  <si>
    <t>Seed Wing Weight</t>
  </si>
  <si>
    <t>Seed HTail Area</t>
  </si>
  <si>
    <t>Seed VTail Area</t>
  </si>
  <si>
    <t>Seed T/W IPPS</t>
  </si>
  <si>
    <t>Seed Engine Weight</t>
  </si>
  <si>
    <t xml:space="preserve">cf (typical from Seed (cf = 0.0030)) </t>
  </si>
  <si>
    <t>Seed Takeoff thrust</t>
  </si>
  <si>
    <t>Wing Area Check</t>
  </si>
  <si>
    <t>Cf calculated (re)</t>
  </si>
  <si>
    <t xml:space="preserve">Range Requirement </t>
  </si>
  <si>
    <t xml:space="preserve">BFL  Requirement </t>
  </si>
  <si>
    <t>Length</t>
  </si>
  <si>
    <t>Diameter</t>
  </si>
  <si>
    <t>Wing Structural Weight</t>
  </si>
  <si>
    <t>Maximum Payload Weight</t>
  </si>
  <si>
    <t>IPPS (Integrated Power Plant system)</t>
  </si>
  <si>
    <t>VTail Area Weight Trade</t>
  </si>
  <si>
    <t>HTail Area Weight Trade</t>
  </si>
  <si>
    <t>Top of Climb  Weight (WTOC)</t>
  </si>
  <si>
    <t>MZFW (Max Zero Fuel Weight)</t>
  </si>
  <si>
    <t>MRamp (Max Ramp Weight)</t>
  </si>
  <si>
    <t>MLDW (Max Landing Weight)</t>
  </si>
  <si>
    <t>W at Top of Climb (TOC) /MRamp</t>
  </si>
  <si>
    <t>Input</t>
  </si>
  <si>
    <t>From Another Cell</t>
  </si>
  <si>
    <t>Guess</t>
  </si>
  <si>
    <t>Section Header</t>
  </si>
  <si>
    <t>Iterations</t>
  </si>
  <si>
    <t>Setup</t>
  </si>
  <si>
    <t>Performance</t>
  </si>
  <si>
    <t>Seed Input</t>
  </si>
  <si>
    <t>Seed K</t>
  </si>
  <si>
    <t>Seed AR</t>
  </si>
  <si>
    <t>delta (P/P0)</t>
  </si>
  <si>
    <t xml:space="preserve"> </t>
  </si>
  <si>
    <t>Cruise Altitude</t>
  </si>
  <si>
    <t>Seed Fuse area</t>
  </si>
  <si>
    <t>rho</t>
  </si>
  <si>
    <t>l/s</t>
  </si>
  <si>
    <t>We/W0</t>
  </si>
  <si>
    <t>Wf/W0</t>
  </si>
  <si>
    <t>W fuel Calculated</t>
  </si>
  <si>
    <t>Mission Profile</t>
  </si>
  <si>
    <t>Segment1</t>
  </si>
  <si>
    <t>Segment2</t>
  </si>
  <si>
    <t>Segment3</t>
  </si>
  <si>
    <t>Segment4</t>
  </si>
  <si>
    <t>Segment5</t>
  </si>
  <si>
    <t>Segment6</t>
  </si>
  <si>
    <t>Segment7</t>
  </si>
  <si>
    <t>Take off</t>
  </si>
  <si>
    <t>Climb</t>
  </si>
  <si>
    <t>Cruise 100 nmi</t>
  </si>
  <si>
    <t>Loiter 4 hrs</t>
  </si>
  <si>
    <t>Decent/Land</t>
  </si>
  <si>
    <t xml:space="preserve"> -</t>
  </si>
  <si>
    <t>-</t>
  </si>
  <si>
    <t>MISSION Wx/W0</t>
  </si>
  <si>
    <t>Wx/W0</t>
  </si>
  <si>
    <t>DESIGNED MISSION</t>
  </si>
  <si>
    <t>DESIGNED MISSION (Wing Area)</t>
  </si>
  <si>
    <t>DESIGNED MISSION (Aspect Ratio)</t>
  </si>
  <si>
    <t>DESIGNED MISSION (CLmax)</t>
  </si>
  <si>
    <t>LFL</t>
  </si>
  <si>
    <t>Service ceiling</t>
  </si>
  <si>
    <t>qalt</t>
  </si>
  <si>
    <t>&gt; 40000 ft</t>
  </si>
  <si>
    <t>&gt; 50000 ft</t>
  </si>
  <si>
    <t>&gt; 35000 ft</t>
  </si>
  <si>
    <t>at 0.5 Mach</t>
  </si>
  <si>
    <r>
      <t xml:space="preserve">DESIGNED MISSION (T/W IPPS) </t>
    </r>
    <r>
      <rPr>
        <b/>
        <sz val="11"/>
        <color rgb="FFFF0000"/>
        <rFont val="Calibri"/>
        <family val="2"/>
        <scheme val="minor"/>
      </rPr>
      <t>FINAL PARAMETERS</t>
    </r>
  </si>
  <si>
    <r>
      <t xml:space="preserve">FERRY MISSION </t>
    </r>
    <r>
      <rPr>
        <b/>
        <sz val="11"/>
        <color rgb="FFFF0000"/>
        <rFont val="Calibri"/>
        <family val="2"/>
        <scheme val="minor"/>
      </rPr>
      <t>FINAL PARAMETERS</t>
    </r>
  </si>
  <si>
    <t>LFL Checked</t>
  </si>
  <si>
    <t>Service Ceilling Checked</t>
  </si>
  <si>
    <t>BFL Checked</t>
  </si>
  <si>
    <t>Aircraft capable of 900 n</t>
  </si>
  <si>
    <t>mi ferry misison</t>
  </si>
  <si>
    <t>Takeoff bhp (SL-ISA)</t>
  </si>
  <si>
    <t>hp</t>
  </si>
  <si>
    <t>bhp Guess</t>
  </si>
  <si>
    <t>bhp/lb</t>
  </si>
  <si>
    <t>http://www.aerospaceweb.org/design/scripts/atmosphere/</t>
  </si>
  <si>
    <t>turbo prop (3000 lbs)</t>
  </si>
  <si>
    <t>turbofan (3000 lbs)</t>
  </si>
  <si>
    <t>bhp</t>
  </si>
  <si>
    <t>FN ITER</t>
  </si>
  <si>
    <t>W Fuel ITER</t>
  </si>
  <si>
    <t>DW ITER</t>
  </si>
  <si>
    <t>DESIGNED MISSION WING AREA VS 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</si>
</sst>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164" fontId="0" fillId="0" borderId="0" xfId="0" applyNumberFormat="1"/>
    <xf numFmtId="0" fontId="0" fillId="0" borderId="0" xfId="0" applyFont="1"/>
    <xf numFmtId="164" fontId="0" fillId="2" borderId="0" xfId="0" applyNumberFormat="1" applyFill="1"/>
    <xf numFmtId="164" fontId="0" fillId="0" borderId="0" xfId="0" applyNumberFormat="1" applyFill="1"/>
    <xf numFmtId="0" fontId="0" fillId="6" borderId="0" xfId="0" applyFill="1"/>
    <xf numFmtId="164" fontId="0" fillId="5" borderId="0" xfId="0" applyNumberFormat="1" applyFill="1"/>
    <xf numFmtId="0" fontId="0" fillId="0" borderId="0" xfId="0" applyBorder="1"/>
    <xf numFmtId="0" fontId="0" fillId="0" borderId="2" xfId="0" applyBorder="1"/>
    <xf numFmtId="0" fontId="0" fillId="7" borderId="2" xfId="0" applyFill="1" applyBorder="1"/>
    <xf numFmtId="0" fontId="0" fillId="0" borderId="3" xfId="0" applyBorder="1"/>
    <xf numFmtId="0" fontId="0" fillId="7" borderId="4" xfId="0" applyFill="1" applyBorder="1"/>
    <xf numFmtId="164" fontId="0" fillId="2" borderId="3" xfId="0" applyNumberFormat="1" applyFill="1" applyBorder="1"/>
    <xf numFmtId="164" fontId="0" fillId="0" borderId="5" xfId="0" applyNumberFormat="1" applyFill="1" applyBorder="1"/>
    <xf numFmtId="0" fontId="0" fillId="0" borderId="5" xfId="0" applyBorder="1"/>
    <xf numFmtId="0" fontId="0" fillId="0" borderId="4" xfId="0" applyBorder="1"/>
    <xf numFmtId="164" fontId="0" fillId="7" borderId="6" xfId="0" applyNumberFormat="1" applyFill="1" applyBorder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64" fontId="0" fillId="0" borderId="0" xfId="0" applyNumberFormat="1" applyBorder="1"/>
    <xf numFmtId="164" fontId="3" fillId="5" borderId="0" xfId="0" applyNumberFormat="1" applyFont="1" applyFill="1" applyBorder="1"/>
    <xf numFmtId="0" fontId="0" fillId="0" borderId="1" xfId="0" applyBorder="1" applyAlignment="1">
      <alignment horizontal="right"/>
    </xf>
    <xf numFmtId="0" fontId="0" fillId="8" borderId="0" xfId="0" applyFill="1"/>
    <xf numFmtId="0" fontId="0" fillId="8" borderId="0" xfId="0" applyFill="1" applyAlignment="1">
      <alignment horizontal="right"/>
    </xf>
    <xf numFmtId="0" fontId="0" fillId="9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581025</xdr:colOff>
      <xdr:row>2</xdr:row>
      <xdr:rowOff>152400</xdr:rowOff>
    </xdr:from>
    <xdr:to>
      <xdr:col>48</xdr:col>
      <xdr:colOff>126942</xdr:colOff>
      <xdr:row>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9C69A5-5575-499A-A63D-3D2B7A79F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16050" y="533400"/>
          <a:ext cx="6251517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E1AA-1DA0-497F-A988-0812C4CFE606}">
  <dimension ref="A1:AJ204"/>
  <sheetViews>
    <sheetView topLeftCell="AB70" zoomScaleNormal="100" workbookViewId="0">
      <selection activeCell="AJ99" sqref="AJ99"/>
    </sheetView>
  </sheetViews>
  <sheetFormatPr defaultRowHeight="15" x14ac:dyDescent="0.25"/>
  <cols>
    <col min="1" max="1" width="21.7109375" customWidth="1"/>
    <col min="2" max="2" width="27.5703125" customWidth="1"/>
    <col min="3" max="3" width="18.5703125" customWidth="1"/>
    <col min="4" max="4" width="17.42578125" customWidth="1"/>
    <col min="6" max="6" width="25.42578125" customWidth="1"/>
    <col min="7" max="7" width="37.42578125" customWidth="1"/>
    <col min="8" max="8" width="23.42578125" customWidth="1"/>
    <col min="10" max="10" width="22.42578125" customWidth="1"/>
    <col min="11" max="11" width="20.42578125" customWidth="1"/>
    <col min="12" max="12" width="19.140625" customWidth="1"/>
    <col min="14" max="14" width="30.28515625" customWidth="1"/>
    <col min="15" max="15" width="18.85546875" customWidth="1"/>
    <col min="16" max="16" width="25.7109375" customWidth="1"/>
    <col min="18" max="18" width="25.28515625" customWidth="1"/>
    <col min="19" max="19" width="24.7109375" customWidth="1"/>
    <col min="20" max="20" width="33.7109375" customWidth="1"/>
    <col min="22" max="22" width="28.7109375" customWidth="1"/>
    <col min="23" max="23" width="22.140625" customWidth="1"/>
    <col min="24" max="24" width="22.5703125" customWidth="1"/>
    <col min="25" max="25" width="58.85546875" customWidth="1"/>
    <col min="26" max="26" width="21.85546875" customWidth="1"/>
    <col min="27" max="27" width="19.85546875" customWidth="1"/>
    <col min="28" max="28" width="18.5703125" customWidth="1"/>
    <col min="29" max="29" width="28.42578125" customWidth="1"/>
    <col min="30" max="30" width="23.7109375" customWidth="1"/>
    <col min="31" max="31" width="25.7109375" customWidth="1"/>
    <col min="32" max="32" width="23.85546875" customWidth="1"/>
    <col min="34" max="34" width="19.85546875" customWidth="1"/>
    <col min="35" max="35" width="13.42578125" customWidth="1"/>
    <col min="36" max="36" width="23.7109375" customWidth="1"/>
  </cols>
  <sheetData>
    <row r="1" spans="1:36" x14ac:dyDescent="0.25">
      <c r="A1" s="19" t="s">
        <v>125</v>
      </c>
      <c r="B1" s="34" t="s">
        <v>173</v>
      </c>
      <c r="C1" s="32"/>
      <c r="D1" s="32"/>
      <c r="F1" s="32" t="s">
        <v>161</v>
      </c>
      <c r="G1" s="32"/>
      <c r="H1" s="32"/>
      <c r="J1" s="32" t="s">
        <v>162</v>
      </c>
      <c r="K1" s="32"/>
      <c r="L1" s="32"/>
      <c r="N1" s="32" t="s">
        <v>163</v>
      </c>
      <c r="O1" s="32"/>
      <c r="P1" s="32"/>
      <c r="R1" s="32" t="s">
        <v>164</v>
      </c>
      <c r="S1" s="32"/>
      <c r="T1" s="32"/>
      <c r="V1" s="32" t="s">
        <v>184</v>
      </c>
      <c r="W1" s="32"/>
      <c r="X1" s="32"/>
      <c r="Y1" t="s">
        <v>183</v>
      </c>
      <c r="Z1" s="32" t="s">
        <v>184</v>
      </c>
      <c r="AA1" s="32"/>
      <c r="AB1" s="32"/>
      <c r="AD1" s="32" t="s">
        <v>185</v>
      </c>
      <c r="AE1" s="32"/>
      <c r="AF1" s="32"/>
      <c r="AH1" s="32" t="s">
        <v>185</v>
      </c>
      <c r="AI1" s="32"/>
      <c r="AJ1" s="32"/>
    </row>
    <row r="2" spans="1:36" x14ac:dyDescent="0.25">
      <c r="A2" s="7" t="s">
        <v>126</v>
      </c>
      <c r="B2" t="s">
        <v>73</v>
      </c>
      <c r="D2" s="8"/>
      <c r="F2" t="s">
        <v>73</v>
      </c>
      <c r="H2" s="26"/>
      <c r="J2" t="s">
        <v>73</v>
      </c>
      <c r="L2" s="26"/>
      <c r="N2" t="s">
        <v>73</v>
      </c>
      <c r="P2" s="26"/>
      <c r="R2" t="s">
        <v>73</v>
      </c>
      <c r="T2" s="26"/>
      <c r="V2" t="s">
        <v>73</v>
      </c>
      <c r="X2" s="26"/>
      <c r="Z2" t="s">
        <v>73</v>
      </c>
      <c r="AB2" s="26"/>
      <c r="AD2" t="s">
        <v>73</v>
      </c>
      <c r="AF2" s="26"/>
      <c r="AH2" t="s">
        <v>73</v>
      </c>
      <c r="AJ2" s="26"/>
    </row>
    <row r="3" spans="1:36" x14ac:dyDescent="0.25">
      <c r="A3" s="4" t="s">
        <v>127</v>
      </c>
      <c r="B3" t="s">
        <v>74</v>
      </c>
      <c r="C3" t="s">
        <v>75</v>
      </c>
      <c r="D3" s="13">
        <f>D151</f>
        <v>900.00002259182781</v>
      </c>
      <c r="F3" t="s">
        <v>159</v>
      </c>
      <c r="G3" s="14"/>
      <c r="H3" s="27">
        <f>H169</f>
        <v>0.75336408192356785</v>
      </c>
      <c r="I3" s="14"/>
      <c r="J3" t="s">
        <v>159</v>
      </c>
      <c r="K3" s="14"/>
      <c r="L3" s="27">
        <f>L169</f>
        <v>0.76525733290786724</v>
      </c>
      <c r="N3" t="s">
        <v>159</v>
      </c>
      <c r="O3" s="14"/>
      <c r="P3" s="27">
        <f>P169</f>
        <v>0.77927403748226864</v>
      </c>
      <c r="R3" t="s">
        <v>159</v>
      </c>
      <c r="S3" s="14"/>
      <c r="T3" s="27">
        <f>T169</f>
        <v>0.81013154302980417</v>
      </c>
      <c r="V3" t="s">
        <v>159</v>
      </c>
      <c r="W3" s="14"/>
      <c r="X3" s="27">
        <f>X169</f>
        <v>0.82340000000000002</v>
      </c>
      <c r="Z3" t="s">
        <v>159</v>
      </c>
      <c r="AA3" s="14"/>
      <c r="AB3" s="27">
        <f>AB169</f>
        <v>0.82340000000000002</v>
      </c>
      <c r="AD3" t="s">
        <v>159</v>
      </c>
      <c r="AE3" s="14"/>
      <c r="AF3" s="27">
        <f>AF169</f>
        <v>0.77969032718728148</v>
      </c>
      <c r="AH3" t="s">
        <v>159</v>
      </c>
      <c r="AI3" s="14"/>
      <c r="AJ3" s="27">
        <f>AJ169</f>
        <v>0.78070740547751583</v>
      </c>
    </row>
    <row r="4" spans="1:36" x14ac:dyDescent="0.25">
      <c r="A4" s="5" t="s">
        <v>128</v>
      </c>
      <c r="B4" t="s">
        <v>71</v>
      </c>
      <c r="C4" t="s">
        <v>37</v>
      </c>
      <c r="D4" s="13">
        <f>D178</f>
        <v>4000</v>
      </c>
      <c r="F4" t="s">
        <v>71</v>
      </c>
      <c r="G4" t="s">
        <v>37</v>
      </c>
      <c r="H4" s="13">
        <f>H178</f>
        <v>4000.0000000000005</v>
      </c>
      <c r="J4" t="s">
        <v>71</v>
      </c>
      <c r="K4" t="s">
        <v>37</v>
      </c>
      <c r="L4" s="13">
        <f>L178</f>
        <v>4000</v>
      </c>
      <c r="N4" t="s">
        <v>71</v>
      </c>
      <c r="O4" t="s">
        <v>37</v>
      </c>
      <c r="P4" s="13">
        <f>P178</f>
        <v>3999.9999999999991</v>
      </c>
      <c r="R4" t="s">
        <v>71</v>
      </c>
      <c r="S4" t="s">
        <v>37</v>
      </c>
      <c r="T4" s="13">
        <f>T178</f>
        <v>4000</v>
      </c>
      <c r="V4" t="s">
        <v>71</v>
      </c>
      <c r="W4" t="s">
        <v>37</v>
      </c>
      <c r="X4" s="13">
        <f>X178</f>
        <v>4000.3330481485541</v>
      </c>
      <c r="Z4" t="s">
        <v>71</v>
      </c>
      <c r="AA4" t="s">
        <v>37</v>
      </c>
      <c r="AB4" s="13">
        <f>AB178</f>
        <v>4001.5825226428369</v>
      </c>
      <c r="AD4" t="s">
        <v>71</v>
      </c>
      <c r="AE4" t="s">
        <v>37</v>
      </c>
      <c r="AF4" s="13">
        <f>AF178</f>
        <v>4001.2420751710506</v>
      </c>
      <c r="AH4" t="s">
        <v>71</v>
      </c>
      <c r="AI4" t="s">
        <v>37</v>
      </c>
      <c r="AJ4" s="13">
        <f>AJ178</f>
        <v>4000.3218878961166</v>
      </c>
    </row>
    <row r="5" spans="1:36" x14ac:dyDescent="0.25">
      <c r="A5" s="12" t="s">
        <v>132</v>
      </c>
      <c r="D5" s="11"/>
      <c r="H5" s="20"/>
      <c r="L5" s="20"/>
      <c r="P5" s="20"/>
      <c r="T5" s="20"/>
      <c r="X5" s="20"/>
      <c r="AB5" s="20"/>
      <c r="AF5" s="20"/>
      <c r="AJ5" s="20"/>
    </row>
    <row r="6" spans="1:36" x14ac:dyDescent="0.25">
      <c r="A6" s="18"/>
      <c r="B6" t="s">
        <v>111</v>
      </c>
      <c r="C6" t="s">
        <v>75</v>
      </c>
      <c r="D6" s="10">
        <v>900</v>
      </c>
      <c r="G6" s="22"/>
      <c r="H6" s="23"/>
      <c r="K6" s="22"/>
      <c r="L6" s="23"/>
      <c r="O6" s="22"/>
      <c r="P6" s="23"/>
      <c r="S6" s="22"/>
      <c r="T6" s="23"/>
      <c r="W6" s="22"/>
      <c r="X6" s="23"/>
      <c r="AA6" s="22"/>
      <c r="AB6" s="23"/>
      <c r="AE6" s="22"/>
      <c r="AF6" s="23"/>
      <c r="AI6" s="22"/>
      <c r="AJ6" s="23"/>
    </row>
    <row r="7" spans="1:36" x14ac:dyDescent="0.25">
      <c r="A7" s="17"/>
      <c r="B7" t="s">
        <v>112</v>
      </c>
      <c r="C7" t="s">
        <v>37</v>
      </c>
      <c r="D7" s="10">
        <v>4000</v>
      </c>
      <c r="F7" t="s">
        <v>112</v>
      </c>
      <c r="G7" t="s">
        <v>37</v>
      </c>
      <c r="H7" s="10">
        <v>4000</v>
      </c>
      <c r="J7" t="s">
        <v>112</v>
      </c>
      <c r="K7" t="s">
        <v>37</v>
      </c>
      <c r="L7" s="10">
        <v>4000</v>
      </c>
      <c r="N7" t="s">
        <v>112</v>
      </c>
      <c r="O7" t="s">
        <v>37</v>
      </c>
      <c r="P7" s="10">
        <v>4000</v>
      </c>
      <c r="R7" t="s">
        <v>112</v>
      </c>
      <c r="S7" t="s">
        <v>37</v>
      </c>
      <c r="T7" s="10">
        <v>4000</v>
      </c>
      <c r="V7" t="s">
        <v>112</v>
      </c>
      <c r="W7" t="s">
        <v>37</v>
      </c>
      <c r="X7" s="10">
        <v>4000</v>
      </c>
      <c r="Z7" t="s">
        <v>112</v>
      </c>
      <c r="AA7" t="s">
        <v>37</v>
      </c>
      <c r="AB7" s="10">
        <v>4000</v>
      </c>
      <c r="AD7" t="s">
        <v>112</v>
      </c>
      <c r="AE7" t="s">
        <v>37</v>
      </c>
      <c r="AF7" s="10">
        <v>4000</v>
      </c>
      <c r="AH7" t="s">
        <v>112</v>
      </c>
      <c r="AI7" t="s">
        <v>37</v>
      </c>
      <c r="AJ7" s="10">
        <v>4000</v>
      </c>
    </row>
    <row r="9" spans="1:36" x14ac:dyDescent="0.25">
      <c r="B9" s="5" t="s">
        <v>129</v>
      </c>
      <c r="C9" s="5"/>
      <c r="D9" s="5"/>
      <c r="F9" s="5" t="s">
        <v>129</v>
      </c>
      <c r="G9" s="5"/>
      <c r="H9" s="5"/>
      <c r="J9" s="5" t="s">
        <v>129</v>
      </c>
      <c r="K9" s="5"/>
      <c r="L9" s="5"/>
      <c r="N9" s="5" t="s">
        <v>129</v>
      </c>
      <c r="O9" s="5"/>
      <c r="P9" s="5"/>
      <c r="R9" s="5" t="s">
        <v>129</v>
      </c>
      <c r="S9" s="5"/>
      <c r="T9" s="5"/>
      <c r="V9" s="5" t="s">
        <v>129</v>
      </c>
      <c r="W9" s="5"/>
      <c r="X9" s="5"/>
      <c r="Z9" s="5" t="s">
        <v>129</v>
      </c>
      <c r="AA9" s="5"/>
      <c r="AB9" s="5"/>
      <c r="AD9" s="5" t="s">
        <v>129</v>
      </c>
      <c r="AE9" s="5"/>
      <c r="AF9" s="5"/>
      <c r="AH9" s="5" t="s">
        <v>129</v>
      </c>
      <c r="AI9" s="5"/>
      <c r="AJ9" s="5"/>
    </row>
    <row r="10" spans="1:36" x14ac:dyDescent="0.25">
      <c r="B10" t="s">
        <v>11</v>
      </c>
      <c r="C10" t="s">
        <v>79</v>
      </c>
      <c r="D10" s="3">
        <v>280</v>
      </c>
      <c r="F10" t="s">
        <v>11</v>
      </c>
      <c r="G10" t="s">
        <v>79</v>
      </c>
      <c r="H10" s="3">
        <v>208</v>
      </c>
      <c r="J10" t="s">
        <v>11</v>
      </c>
      <c r="K10" t="s">
        <v>79</v>
      </c>
      <c r="L10" s="3">
        <v>280</v>
      </c>
      <c r="N10" t="s">
        <v>11</v>
      </c>
      <c r="O10" t="s">
        <v>79</v>
      </c>
      <c r="P10" s="3">
        <v>280</v>
      </c>
      <c r="R10" t="s">
        <v>11</v>
      </c>
      <c r="S10" t="s">
        <v>79</v>
      </c>
      <c r="T10" s="3">
        <v>280</v>
      </c>
      <c r="V10" t="s">
        <v>11</v>
      </c>
      <c r="W10" t="s">
        <v>79</v>
      </c>
      <c r="X10" s="3">
        <v>220</v>
      </c>
      <c r="Z10" t="s">
        <v>11</v>
      </c>
      <c r="AA10" t="s">
        <v>79</v>
      </c>
      <c r="AB10" s="3">
        <v>220</v>
      </c>
      <c r="AD10" t="s">
        <v>11</v>
      </c>
      <c r="AE10" t="s">
        <v>79</v>
      </c>
      <c r="AF10" s="3">
        <v>250</v>
      </c>
      <c r="AH10" t="s">
        <v>11</v>
      </c>
      <c r="AI10" t="s">
        <v>79</v>
      </c>
      <c r="AJ10" s="3">
        <v>250</v>
      </c>
    </row>
    <row r="11" spans="1:36" x14ac:dyDescent="0.25">
      <c r="B11" t="s">
        <v>42</v>
      </c>
      <c r="D11" s="3">
        <v>7</v>
      </c>
      <c r="F11" t="s">
        <v>42</v>
      </c>
      <c r="H11" s="3">
        <v>5.3</v>
      </c>
      <c r="J11" t="s">
        <v>42</v>
      </c>
      <c r="L11" s="3">
        <v>5.3</v>
      </c>
      <c r="N11" t="s">
        <v>42</v>
      </c>
      <c r="P11" s="3">
        <v>7</v>
      </c>
      <c r="R11" t="s">
        <v>42</v>
      </c>
      <c r="T11" s="3">
        <v>7</v>
      </c>
      <c r="V11" t="s">
        <v>42</v>
      </c>
      <c r="X11" s="3">
        <v>7</v>
      </c>
      <c r="Z11" t="s">
        <v>42</v>
      </c>
      <c r="AB11" s="3">
        <v>7</v>
      </c>
      <c r="AD11" t="s">
        <v>42</v>
      </c>
      <c r="AF11" s="3">
        <v>7</v>
      </c>
      <c r="AH11" t="s">
        <v>42</v>
      </c>
      <c r="AJ11" s="3">
        <v>7</v>
      </c>
    </row>
    <row r="12" spans="1:36" x14ac:dyDescent="0.25">
      <c r="A12" s="29" t="s">
        <v>177</v>
      </c>
      <c r="B12" t="s">
        <v>90</v>
      </c>
      <c r="C12" t="s">
        <v>76</v>
      </c>
      <c r="D12" s="4">
        <v>1866.6289797416516</v>
      </c>
      <c r="F12" t="s">
        <v>90</v>
      </c>
      <c r="G12" t="s">
        <v>76</v>
      </c>
      <c r="H12" s="4">
        <v>8041.1999138848441</v>
      </c>
      <c r="J12" t="s">
        <v>90</v>
      </c>
      <c r="K12" t="s">
        <v>76</v>
      </c>
      <c r="L12" s="4">
        <v>5853.0912445401545</v>
      </c>
      <c r="N12" t="s">
        <v>90</v>
      </c>
      <c r="O12" t="s">
        <v>76</v>
      </c>
      <c r="P12" s="4">
        <v>5759.0408769799687</v>
      </c>
      <c r="R12" t="s">
        <v>90</v>
      </c>
      <c r="S12" t="s">
        <v>76</v>
      </c>
      <c r="T12" s="4">
        <v>5060.0305942823979</v>
      </c>
      <c r="V12" t="s">
        <v>181</v>
      </c>
      <c r="W12" t="s">
        <v>180</v>
      </c>
      <c r="X12" s="4">
        <v>1384</v>
      </c>
      <c r="Z12" t="s">
        <v>181</v>
      </c>
      <c r="AA12" t="s">
        <v>180</v>
      </c>
      <c r="AB12" s="4">
        <v>1819</v>
      </c>
      <c r="AD12" t="s">
        <v>90</v>
      </c>
      <c r="AE12" t="s">
        <v>76</v>
      </c>
      <c r="AF12" s="4">
        <v>3002</v>
      </c>
      <c r="AH12" t="s">
        <v>90</v>
      </c>
      <c r="AI12" t="s">
        <v>76</v>
      </c>
      <c r="AJ12" s="4">
        <v>3926</v>
      </c>
    </row>
    <row r="13" spans="1:36" x14ac:dyDescent="0.25">
      <c r="A13" s="29" t="s">
        <v>178</v>
      </c>
      <c r="B13" t="s">
        <v>91</v>
      </c>
      <c r="C13" t="s">
        <v>76</v>
      </c>
      <c r="D13" s="4">
        <v>2082.7699575512911</v>
      </c>
      <c r="F13" t="s">
        <v>91</v>
      </c>
      <c r="G13" t="s">
        <v>76</v>
      </c>
      <c r="H13" s="4">
        <v>7474.550531624619</v>
      </c>
      <c r="J13" t="s">
        <v>91</v>
      </c>
      <c r="K13" t="s">
        <v>76</v>
      </c>
      <c r="L13" s="4">
        <v>7175.7664679782847</v>
      </c>
      <c r="N13" t="s">
        <v>91</v>
      </c>
      <c r="O13" t="s">
        <v>76</v>
      </c>
      <c r="P13" s="4">
        <v>6842.5166924590676</v>
      </c>
      <c r="R13" t="s">
        <v>91</v>
      </c>
      <c r="S13" t="s">
        <v>76</v>
      </c>
      <c r="T13" s="4">
        <v>6840.5005746086645</v>
      </c>
      <c r="V13" t="s">
        <v>91</v>
      </c>
      <c r="W13" t="s">
        <v>76</v>
      </c>
      <c r="X13" s="4">
        <v>3500</v>
      </c>
      <c r="Z13" t="s">
        <v>91</v>
      </c>
      <c r="AA13" t="s">
        <v>76</v>
      </c>
      <c r="AB13" s="4">
        <v>4415</v>
      </c>
      <c r="AD13" t="s">
        <v>91</v>
      </c>
      <c r="AE13" t="s">
        <v>76</v>
      </c>
      <c r="AF13" s="4">
        <v>4357</v>
      </c>
      <c r="AH13" t="s">
        <v>91</v>
      </c>
      <c r="AI13" t="s">
        <v>76</v>
      </c>
      <c r="AJ13" s="4">
        <v>5300</v>
      </c>
    </row>
    <row r="14" spans="1:36" x14ac:dyDescent="0.25">
      <c r="A14" s="29"/>
      <c r="B14" t="s">
        <v>92</v>
      </c>
      <c r="C14" t="s">
        <v>76</v>
      </c>
      <c r="D14" s="4">
        <v>87.055109732190047</v>
      </c>
      <c r="F14" t="s">
        <v>92</v>
      </c>
      <c r="G14" t="s">
        <v>76</v>
      </c>
      <c r="H14" s="4">
        <v>1054.7883119167843</v>
      </c>
      <c r="J14" t="s">
        <v>92</v>
      </c>
      <c r="K14" t="s">
        <v>76</v>
      </c>
      <c r="L14" s="4">
        <v>1144.3694859571119</v>
      </c>
      <c r="N14" t="s">
        <v>92</v>
      </c>
      <c r="O14" t="s">
        <v>76</v>
      </c>
      <c r="P14" s="4">
        <v>1312.6604984203948</v>
      </c>
      <c r="R14" t="s">
        <v>92</v>
      </c>
      <c r="S14" t="s">
        <v>76</v>
      </c>
      <c r="T14" s="4">
        <v>1312.7833250972967</v>
      </c>
      <c r="V14" t="s">
        <v>92</v>
      </c>
      <c r="W14" t="s">
        <v>76</v>
      </c>
      <c r="X14" s="4">
        <v>383</v>
      </c>
      <c r="Z14" t="s">
        <v>92</v>
      </c>
      <c r="AA14" t="s">
        <v>76</v>
      </c>
      <c r="AB14" s="4">
        <v>471</v>
      </c>
      <c r="AD14" t="s">
        <v>92</v>
      </c>
      <c r="AE14" t="s">
        <v>76</v>
      </c>
      <c r="AF14" s="4">
        <v>628</v>
      </c>
      <c r="AH14" t="s">
        <v>92</v>
      </c>
      <c r="AI14" t="s">
        <v>76</v>
      </c>
      <c r="AJ14" s="4">
        <v>803</v>
      </c>
    </row>
    <row r="16" spans="1:36" x14ac:dyDescent="0.25">
      <c r="B16" t="s">
        <v>93</v>
      </c>
      <c r="C16" t="s">
        <v>76</v>
      </c>
      <c r="D16">
        <f>D12*D178/D7</f>
        <v>1866.6289797416516</v>
      </c>
      <c r="F16" t="s">
        <v>93</v>
      </c>
      <c r="G16" t="s">
        <v>76</v>
      </c>
      <c r="H16">
        <f>H12*H4/H7</f>
        <v>8041.199913884845</v>
      </c>
      <c r="J16" t="s">
        <v>93</v>
      </c>
      <c r="K16" t="s">
        <v>76</v>
      </c>
      <c r="L16">
        <f>L12*L4/L7</f>
        <v>5853.0912445401545</v>
      </c>
      <c r="N16" t="s">
        <v>93</v>
      </c>
      <c r="O16" t="s">
        <v>76</v>
      </c>
      <c r="P16">
        <f>P12*P4/P7</f>
        <v>5759.0408769799678</v>
      </c>
      <c r="R16" t="s">
        <v>93</v>
      </c>
      <c r="S16" t="s">
        <v>76</v>
      </c>
      <c r="T16">
        <f>T12*T4/T7</f>
        <v>5060.0305942823979</v>
      </c>
      <c r="V16" t="s">
        <v>93</v>
      </c>
      <c r="W16" t="s">
        <v>186</v>
      </c>
      <c r="X16">
        <f>X12*X4/X7</f>
        <v>1384.1152346593997</v>
      </c>
      <c r="Z16" t="s">
        <v>93</v>
      </c>
      <c r="AA16" t="s">
        <v>186</v>
      </c>
      <c r="AB16">
        <f>AB12*AB4/AB7</f>
        <v>1819.7196521718301</v>
      </c>
      <c r="AD16" t="s">
        <v>93</v>
      </c>
      <c r="AE16" t="s">
        <v>76</v>
      </c>
      <c r="AF16">
        <f>AF12*AF4/AF7</f>
        <v>3002.9321774158734</v>
      </c>
      <c r="AH16" t="s">
        <v>93</v>
      </c>
      <c r="AI16" t="s">
        <v>76</v>
      </c>
      <c r="AJ16">
        <f>AJ12*AJ4/AJ7</f>
        <v>3926.3159329700388</v>
      </c>
    </row>
    <row r="17" spans="2:36" x14ac:dyDescent="0.25">
      <c r="B17" t="s">
        <v>94</v>
      </c>
      <c r="C17" t="s">
        <v>76</v>
      </c>
      <c r="D17">
        <f>D13*D6/D3</f>
        <v>2082.7699052695366</v>
      </c>
      <c r="F17" t="s">
        <v>94</v>
      </c>
      <c r="G17" t="s">
        <v>76</v>
      </c>
      <c r="H17">
        <f>H172</f>
        <v>7474.0824992320022</v>
      </c>
      <c r="J17" t="s">
        <v>94</v>
      </c>
      <c r="K17" t="s">
        <v>76</v>
      </c>
      <c r="L17">
        <f>L172</f>
        <v>7176.1519765918638</v>
      </c>
      <c r="N17" t="s">
        <v>94</v>
      </c>
      <c r="O17" t="s">
        <v>76</v>
      </c>
      <c r="P17">
        <f>P172</f>
        <v>6840.5219076474623</v>
      </c>
      <c r="R17" t="s">
        <v>94</v>
      </c>
      <c r="S17" t="s">
        <v>76</v>
      </c>
      <c r="T17">
        <f>T172</f>
        <v>5549.6855539785738</v>
      </c>
      <c r="V17" t="s">
        <v>94</v>
      </c>
      <c r="W17" t="s">
        <v>76</v>
      </c>
      <c r="X17">
        <f>X172</f>
        <v>3494.7311867353128</v>
      </c>
      <c r="Z17" t="s">
        <v>94</v>
      </c>
      <c r="AA17" t="s">
        <v>76</v>
      </c>
      <c r="AB17">
        <f>AB172</f>
        <v>4414.3646641531377</v>
      </c>
      <c r="AD17" t="s">
        <v>94</v>
      </c>
      <c r="AE17" t="s">
        <v>76</v>
      </c>
      <c r="AF17">
        <f>AF172</f>
        <v>4313.3042286551336</v>
      </c>
      <c r="AH17" t="s">
        <v>94</v>
      </c>
      <c r="AI17" t="s">
        <v>76</v>
      </c>
      <c r="AJ17">
        <f>AJ172</f>
        <v>5335.3622813009279</v>
      </c>
    </row>
    <row r="18" spans="2:36" x14ac:dyDescent="0.25">
      <c r="B18" t="s">
        <v>78</v>
      </c>
      <c r="C18" t="s">
        <v>76</v>
      </c>
      <c r="D18" s="7" t="e">
        <f>D126</f>
        <v>#REF!</v>
      </c>
      <c r="F18" t="s">
        <v>78</v>
      </c>
      <c r="G18" t="s">
        <v>76</v>
      </c>
      <c r="H18" s="7">
        <f>H126</f>
        <v>1110.6195766206174</v>
      </c>
      <c r="J18" t="s">
        <v>78</v>
      </c>
      <c r="K18" t="s">
        <v>76</v>
      </c>
      <c r="L18" s="7">
        <f>L126</f>
        <v>1144.3439661667126</v>
      </c>
      <c r="N18" t="s">
        <v>78</v>
      </c>
      <c r="O18" t="s">
        <v>76</v>
      </c>
      <c r="P18" s="7">
        <f>P126</f>
        <v>1350.6778849411503</v>
      </c>
      <c r="R18" t="s">
        <v>78</v>
      </c>
      <c r="S18" t="s">
        <v>76</v>
      </c>
      <c r="T18" s="7">
        <f>T126</f>
        <v>1312.6680189157807</v>
      </c>
      <c r="V18" t="s">
        <v>78</v>
      </c>
      <c r="W18" t="s">
        <v>76</v>
      </c>
      <c r="X18" s="7">
        <f>X126</f>
        <v>387.16761138214923</v>
      </c>
      <c r="Z18" t="s">
        <v>78</v>
      </c>
      <c r="AA18" t="s">
        <v>76</v>
      </c>
      <c r="AB18" s="7">
        <f>AB126</f>
        <v>475.50927018023282</v>
      </c>
      <c r="AD18" t="s">
        <v>78</v>
      </c>
      <c r="AE18" t="s">
        <v>76</v>
      </c>
      <c r="AF18" s="7">
        <f>AF126</f>
        <v>628.17961836559653</v>
      </c>
      <c r="AH18" t="s">
        <v>78</v>
      </c>
      <c r="AI18" t="s">
        <v>76</v>
      </c>
      <c r="AJ18" s="7">
        <f>AJ126</f>
        <v>811.80092514139528</v>
      </c>
    </row>
    <row r="20" spans="2:36" x14ac:dyDescent="0.25">
      <c r="B20" s="5" t="s">
        <v>130</v>
      </c>
      <c r="C20" s="5"/>
      <c r="D20" s="5"/>
      <c r="F20" s="5" t="s">
        <v>130</v>
      </c>
      <c r="G20" s="5"/>
      <c r="H20" s="5"/>
      <c r="J20" s="5" t="s">
        <v>130</v>
      </c>
      <c r="K20" s="5"/>
      <c r="L20" s="5"/>
      <c r="N20" s="5" t="s">
        <v>130</v>
      </c>
      <c r="O20" s="5"/>
      <c r="P20" s="5"/>
      <c r="R20" s="5" t="s">
        <v>130</v>
      </c>
      <c r="S20" s="5"/>
      <c r="T20" s="5"/>
      <c r="V20" s="5" t="s">
        <v>130</v>
      </c>
      <c r="W20" s="5"/>
      <c r="X20" s="5"/>
      <c r="Z20" s="5" t="s">
        <v>130</v>
      </c>
      <c r="AA20" s="5"/>
      <c r="AB20" s="5"/>
      <c r="AD20" s="5" t="s">
        <v>130</v>
      </c>
      <c r="AE20" s="5"/>
      <c r="AF20" s="5"/>
      <c r="AH20" s="5" t="s">
        <v>130</v>
      </c>
      <c r="AI20" s="5"/>
      <c r="AJ20" s="5"/>
    </row>
    <row r="21" spans="2:36" x14ac:dyDescent="0.25">
      <c r="B21" t="s">
        <v>122</v>
      </c>
      <c r="C21" t="s">
        <v>76</v>
      </c>
      <c r="D21">
        <f>D24+D30+D31</f>
        <v>12318.825067283482</v>
      </c>
      <c r="F21" t="s">
        <v>122</v>
      </c>
      <c r="G21" t="s">
        <v>76</v>
      </c>
      <c r="H21">
        <f>H24+H30+H31</f>
        <v>20658.338843541402</v>
      </c>
      <c r="J21" t="s">
        <v>122</v>
      </c>
      <c r="K21" t="s">
        <v>76</v>
      </c>
      <c r="L21">
        <f>L24+L30+L31</f>
        <v>20449.135953935394</v>
      </c>
      <c r="N21" t="s">
        <v>122</v>
      </c>
      <c r="O21" t="s">
        <v>76</v>
      </c>
      <c r="P21">
        <f>P24+P30+P31</f>
        <v>20284.177190879462</v>
      </c>
      <c r="R21" t="s">
        <v>122</v>
      </c>
      <c r="S21" t="s">
        <v>76</v>
      </c>
      <c r="T21">
        <f>T24+T30+T31</f>
        <v>20282.283899705959</v>
      </c>
      <c r="V21" t="s">
        <v>122</v>
      </c>
      <c r="W21" t="s">
        <v>76</v>
      </c>
      <c r="X21">
        <f>X24+X30+X31</f>
        <v>13662</v>
      </c>
      <c r="Z21" t="s">
        <v>122</v>
      </c>
      <c r="AA21" t="s">
        <v>76</v>
      </c>
      <c r="AB21">
        <f>AB24+AB30+AB31</f>
        <v>15665</v>
      </c>
      <c r="AD21" t="s">
        <v>122</v>
      </c>
      <c r="AE21" t="s">
        <v>76</v>
      </c>
      <c r="AF21">
        <f>AF24+AF30+AF31</f>
        <v>14764</v>
      </c>
      <c r="AH21" t="s">
        <v>122</v>
      </c>
      <c r="AI21" t="s">
        <v>76</v>
      </c>
      <c r="AJ21">
        <f>AJ24+AJ30+AJ31</f>
        <v>16882</v>
      </c>
    </row>
    <row r="22" spans="2:36" x14ac:dyDescent="0.25">
      <c r="B22" s="6" t="s">
        <v>121</v>
      </c>
      <c r="C22" s="6" t="s">
        <v>76</v>
      </c>
      <c r="D22" s="6">
        <f>D30+D31</f>
        <v>10236.055109732191</v>
      </c>
      <c r="F22" s="6" t="s">
        <v>121</v>
      </c>
      <c r="G22" s="6" t="s">
        <v>76</v>
      </c>
      <c r="H22" s="6">
        <f>H30+H31</f>
        <v>13183.788311916785</v>
      </c>
      <c r="J22" s="6" t="s">
        <v>121</v>
      </c>
      <c r="K22" s="6" t="s">
        <v>76</v>
      </c>
      <c r="L22" s="6">
        <f>L30+L31</f>
        <v>13273.369485957111</v>
      </c>
      <c r="N22" s="6" t="s">
        <v>121</v>
      </c>
      <c r="O22" s="6" t="s">
        <v>76</v>
      </c>
      <c r="P22" s="6">
        <f>P30+P31</f>
        <v>13441.660498420395</v>
      </c>
      <c r="R22" s="6" t="s">
        <v>121</v>
      </c>
      <c r="S22" s="6" t="s">
        <v>76</v>
      </c>
      <c r="T22" s="6">
        <f>T30+T31</f>
        <v>13441.783325097296</v>
      </c>
      <c r="V22" s="6" t="s">
        <v>121</v>
      </c>
      <c r="W22" s="6" t="s">
        <v>76</v>
      </c>
      <c r="X22" s="6">
        <f>X30+X31</f>
        <v>10162</v>
      </c>
      <c r="Z22" s="6" t="s">
        <v>121</v>
      </c>
      <c r="AA22" s="6" t="s">
        <v>76</v>
      </c>
      <c r="AB22" s="6">
        <f>AB30+AB31</f>
        <v>11250</v>
      </c>
      <c r="AD22" s="6" t="s">
        <v>121</v>
      </c>
      <c r="AE22" s="6" t="s">
        <v>76</v>
      </c>
      <c r="AF22" s="6">
        <f>AF30+AF31</f>
        <v>10407</v>
      </c>
      <c r="AH22" s="6" t="s">
        <v>121</v>
      </c>
      <c r="AI22" s="6" t="s">
        <v>76</v>
      </c>
      <c r="AJ22" s="6">
        <f>AJ30+AJ31</f>
        <v>11582</v>
      </c>
    </row>
    <row r="23" spans="2:36" x14ac:dyDescent="0.25">
      <c r="B23" s="6" t="s">
        <v>123</v>
      </c>
      <c r="C23" s="6" t="s">
        <v>76</v>
      </c>
      <c r="D23" s="6">
        <f>0.8*D21</f>
        <v>9855.0600538267863</v>
      </c>
      <c r="F23" s="6" t="s">
        <v>123</v>
      </c>
      <c r="G23" s="6" t="s">
        <v>76</v>
      </c>
      <c r="H23" s="6">
        <f>0.8*H21</f>
        <v>16526.671074833121</v>
      </c>
      <c r="J23" s="6" t="s">
        <v>123</v>
      </c>
      <c r="K23" s="6" t="s">
        <v>76</v>
      </c>
      <c r="L23" s="6">
        <f>0.8*L21</f>
        <v>16359.308763148316</v>
      </c>
      <c r="N23" s="6" t="s">
        <v>123</v>
      </c>
      <c r="O23" s="6" t="s">
        <v>76</v>
      </c>
      <c r="P23" s="6">
        <f>0.8*P21</f>
        <v>16227.341752703571</v>
      </c>
      <c r="R23" s="6" t="s">
        <v>123</v>
      </c>
      <c r="S23" s="6" t="s">
        <v>76</v>
      </c>
      <c r="T23" s="6">
        <f>0.8*T21</f>
        <v>16225.827119764768</v>
      </c>
      <c r="V23" s="6" t="s">
        <v>123</v>
      </c>
      <c r="W23" s="6" t="s">
        <v>76</v>
      </c>
      <c r="X23" s="6">
        <f>0.8*X21</f>
        <v>10929.6</v>
      </c>
      <c r="Z23" s="6" t="s">
        <v>123</v>
      </c>
      <c r="AA23" s="6" t="s">
        <v>76</v>
      </c>
      <c r="AB23" s="6">
        <f>0.8*AB21</f>
        <v>12532</v>
      </c>
      <c r="AD23" s="6" t="s">
        <v>123</v>
      </c>
      <c r="AE23" s="6" t="s">
        <v>76</v>
      </c>
      <c r="AF23" s="6">
        <f>0.8*AF21</f>
        <v>11811.2</v>
      </c>
      <c r="AH23" s="6" t="s">
        <v>123</v>
      </c>
      <c r="AI23" s="6" t="s">
        <v>76</v>
      </c>
      <c r="AJ23" s="6">
        <f>0.8*AJ21</f>
        <v>13505.6</v>
      </c>
    </row>
    <row r="24" spans="2:36" x14ac:dyDescent="0.25">
      <c r="B24" s="6" t="s">
        <v>40</v>
      </c>
      <c r="C24" s="6" t="s">
        <v>76</v>
      </c>
      <c r="D24" s="7">
        <f>D13</f>
        <v>2082.7699575512911</v>
      </c>
      <c r="F24" s="6" t="s">
        <v>40</v>
      </c>
      <c r="G24" s="6" t="s">
        <v>76</v>
      </c>
      <c r="H24" s="7">
        <f>H13</f>
        <v>7474.550531624619</v>
      </c>
      <c r="J24" s="6" t="s">
        <v>40</v>
      </c>
      <c r="K24" s="6" t="s">
        <v>76</v>
      </c>
      <c r="L24" s="7">
        <f>L13</f>
        <v>7175.7664679782847</v>
      </c>
      <c r="N24" s="6" t="s">
        <v>40</v>
      </c>
      <c r="O24" s="6" t="s">
        <v>76</v>
      </c>
      <c r="P24" s="7">
        <f>P13</f>
        <v>6842.5166924590676</v>
      </c>
      <c r="R24" s="6" t="s">
        <v>40</v>
      </c>
      <c r="S24" s="6" t="s">
        <v>76</v>
      </c>
      <c r="T24" s="7">
        <f>T13</f>
        <v>6840.5005746086645</v>
      </c>
      <c r="V24" s="6" t="s">
        <v>40</v>
      </c>
      <c r="W24" s="6" t="s">
        <v>76</v>
      </c>
      <c r="X24" s="7">
        <f>X13</f>
        <v>3500</v>
      </c>
      <c r="Z24" s="6" t="s">
        <v>40</v>
      </c>
      <c r="AA24" s="6" t="s">
        <v>76</v>
      </c>
      <c r="AB24" s="7">
        <f>AB13</f>
        <v>4415</v>
      </c>
      <c r="AD24" s="6" t="s">
        <v>40</v>
      </c>
      <c r="AE24" s="6" t="s">
        <v>76</v>
      </c>
      <c r="AF24" s="7">
        <f>AF13</f>
        <v>4357</v>
      </c>
      <c r="AH24" s="6" t="s">
        <v>40</v>
      </c>
      <c r="AI24" s="6" t="s">
        <v>76</v>
      </c>
      <c r="AJ24" s="7">
        <f>AJ13</f>
        <v>5300</v>
      </c>
    </row>
    <row r="26" spans="2:36" x14ac:dyDescent="0.25">
      <c r="B26" s="6" t="s">
        <v>77</v>
      </c>
      <c r="C26" s="6" t="s">
        <v>76</v>
      </c>
      <c r="D26" s="7">
        <f>D14</f>
        <v>87.055109732190047</v>
      </c>
      <c r="F26" s="6" t="s">
        <v>77</v>
      </c>
      <c r="G26" s="6" t="s">
        <v>76</v>
      </c>
      <c r="H26" s="7">
        <f>H14</f>
        <v>1054.7883119167843</v>
      </c>
      <c r="J26" s="6" t="s">
        <v>77</v>
      </c>
      <c r="K26" s="6" t="s">
        <v>76</v>
      </c>
      <c r="L26" s="7">
        <f>L14</f>
        <v>1144.3694859571119</v>
      </c>
      <c r="N26" s="6" t="s">
        <v>77</v>
      </c>
      <c r="O26" s="6" t="s">
        <v>76</v>
      </c>
      <c r="P26" s="7">
        <f>P14</f>
        <v>1312.6604984203948</v>
      </c>
      <c r="R26" s="6" t="s">
        <v>77</v>
      </c>
      <c r="S26" s="6" t="s">
        <v>76</v>
      </c>
      <c r="T26" s="7">
        <f>T14</f>
        <v>1312.7833250972967</v>
      </c>
      <c r="V26" s="6" t="s">
        <v>77</v>
      </c>
      <c r="W26" s="6" t="s">
        <v>76</v>
      </c>
      <c r="X26" s="7">
        <f>X14</f>
        <v>383</v>
      </c>
      <c r="Z26" s="6" t="s">
        <v>77</v>
      </c>
      <c r="AA26" s="6" t="s">
        <v>76</v>
      </c>
      <c r="AB26" s="7">
        <f>AB14</f>
        <v>471</v>
      </c>
      <c r="AD26" s="6" t="s">
        <v>77</v>
      </c>
      <c r="AE26" s="6" t="s">
        <v>76</v>
      </c>
      <c r="AF26" s="7">
        <f>AF14</f>
        <v>628</v>
      </c>
      <c r="AH26" s="6" t="s">
        <v>77</v>
      </c>
      <c r="AI26" s="6" t="s">
        <v>76</v>
      </c>
      <c r="AJ26" s="7">
        <f>AJ14</f>
        <v>803</v>
      </c>
    </row>
    <row r="27" spans="2:36" x14ac:dyDescent="0.25">
      <c r="B27" t="s">
        <v>78</v>
      </c>
      <c r="C27" t="s">
        <v>76</v>
      </c>
      <c r="D27" s="7" t="e">
        <f>D126</f>
        <v>#REF!</v>
      </c>
      <c r="F27" t="s">
        <v>78</v>
      </c>
      <c r="G27" t="s">
        <v>76</v>
      </c>
      <c r="H27" s="7">
        <f>H126</f>
        <v>1110.6195766206174</v>
      </c>
      <c r="J27" t="s">
        <v>78</v>
      </c>
      <c r="K27" t="s">
        <v>76</v>
      </c>
      <c r="L27" s="7">
        <f>L126</f>
        <v>1144.3439661667126</v>
      </c>
      <c r="N27" t="s">
        <v>78</v>
      </c>
      <c r="O27" t="s">
        <v>76</v>
      </c>
      <c r="P27" s="7">
        <f>P126</f>
        <v>1350.6778849411503</v>
      </c>
      <c r="R27" t="s">
        <v>78</v>
      </c>
      <c r="S27" t="s">
        <v>76</v>
      </c>
      <c r="T27" s="7">
        <f>T126</f>
        <v>1312.6680189157807</v>
      </c>
      <c r="V27" t="s">
        <v>78</v>
      </c>
      <c r="W27" t="s">
        <v>76</v>
      </c>
      <c r="X27" s="7">
        <f>X126</f>
        <v>387.16761138214923</v>
      </c>
      <c r="Z27" t="s">
        <v>78</v>
      </c>
      <c r="AA27" t="s">
        <v>76</v>
      </c>
      <c r="AB27" s="7">
        <f>AB126</f>
        <v>475.50927018023282</v>
      </c>
      <c r="AD27" t="s">
        <v>78</v>
      </c>
      <c r="AE27" t="s">
        <v>76</v>
      </c>
      <c r="AF27" s="7">
        <f>AF126</f>
        <v>628.17961836559653</v>
      </c>
      <c r="AH27" t="s">
        <v>78</v>
      </c>
      <c r="AI27" t="s">
        <v>76</v>
      </c>
      <c r="AJ27" s="7">
        <f>AJ126</f>
        <v>811.80092514139528</v>
      </c>
    </row>
    <row r="28" spans="2:36" x14ac:dyDescent="0.25">
      <c r="D28" s="2"/>
      <c r="H28" s="2"/>
      <c r="L28" s="2"/>
      <c r="P28" s="2"/>
      <c r="T28" s="2"/>
      <c r="X28" s="2"/>
      <c r="AB28" s="2"/>
      <c r="AF28" s="2"/>
      <c r="AJ28" s="2"/>
    </row>
    <row r="29" spans="2:36" x14ac:dyDescent="0.25">
      <c r="B29" t="s">
        <v>99</v>
      </c>
      <c r="C29" t="s">
        <v>76</v>
      </c>
      <c r="D29" s="12">
        <v>6779</v>
      </c>
      <c r="F29" t="s">
        <v>99</v>
      </c>
      <c r="G29" t="s">
        <v>76</v>
      </c>
      <c r="H29" s="12">
        <v>6779</v>
      </c>
      <c r="J29" t="s">
        <v>99</v>
      </c>
      <c r="K29" t="s">
        <v>76</v>
      </c>
      <c r="L29" s="12">
        <v>6779</v>
      </c>
      <c r="N29" t="s">
        <v>99</v>
      </c>
      <c r="O29" t="s">
        <v>76</v>
      </c>
      <c r="P29" s="12">
        <v>6779</v>
      </c>
      <c r="R29" t="s">
        <v>99</v>
      </c>
      <c r="S29" t="s">
        <v>76</v>
      </c>
      <c r="T29" s="12">
        <v>6779</v>
      </c>
      <c r="V29" t="s">
        <v>99</v>
      </c>
      <c r="W29" t="s">
        <v>76</v>
      </c>
      <c r="X29" s="12">
        <v>6779</v>
      </c>
      <c r="Z29" t="s">
        <v>99</v>
      </c>
      <c r="AA29" t="s">
        <v>76</v>
      </c>
      <c r="AB29" s="12">
        <v>6779</v>
      </c>
      <c r="AD29" t="s">
        <v>99</v>
      </c>
      <c r="AE29" t="s">
        <v>76</v>
      </c>
      <c r="AF29" s="12">
        <v>6779</v>
      </c>
      <c r="AH29" t="s">
        <v>99</v>
      </c>
      <c r="AI29" t="s">
        <v>76</v>
      </c>
      <c r="AJ29" s="12">
        <v>6779</v>
      </c>
    </row>
    <row r="30" spans="2:36" x14ac:dyDescent="0.25">
      <c r="B30" t="s">
        <v>43</v>
      </c>
      <c r="C30" t="s">
        <v>76</v>
      </c>
      <c r="D30">
        <f>D29+D14</f>
        <v>6866.0551097321904</v>
      </c>
      <c r="F30" t="s">
        <v>43</v>
      </c>
      <c r="G30" t="s">
        <v>76</v>
      </c>
      <c r="H30">
        <f>H29+H14</f>
        <v>7833.7883119167846</v>
      </c>
      <c r="J30" t="s">
        <v>43</v>
      </c>
      <c r="K30" t="s">
        <v>76</v>
      </c>
      <c r="L30">
        <f>L29+L14</f>
        <v>7923.3694859571115</v>
      </c>
      <c r="N30" t="s">
        <v>43</v>
      </c>
      <c r="O30" t="s">
        <v>76</v>
      </c>
      <c r="P30">
        <f>P29+P14</f>
        <v>8091.660498420395</v>
      </c>
      <c r="R30" t="s">
        <v>43</v>
      </c>
      <c r="S30" t="s">
        <v>76</v>
      </c>
      <c r="T30">
        <f>T29+T14</f>
        <v>8091.7833250972963</v>
      </c>
      <c r="V30" t="s">
        <v>43</v>
      </c>
      <c r="W30" t="s">
        <v>76</v>
      </c>
      <c r="X30">
        <f>X29 + X14</f>
        <v>7162</v>
      </c>
      <c r="Z30" t="s">
        <v>43</v>
      </c>
      <c r="AA30" t="s">
        <v>76</v>
      </c>
      <c r="AB30">
        <f>AB29 + AB14</f>
        <v>7250</v>
      </c>
      <c r="AD30" t="s">
        <v>43</v>
      </c>
      <c r="AE30" t="s">
        <v>76</v>
      </c>
      <c r="AF30">
        <f>AF29+AF14</f>
        <v>7407</v>
      </c>
      <c r="AH30" t="s">
        <v>43</v>
      </c>
      <c r="AI30" t="s">
        <v>76</v>
      </c>
      <c r="AJ30">
        <f>AJ29+AJ14</f>
        <v>7582</v>
      </c>
    </row>
    <row r="31" spans="2:36" x14ac:dyDescent="0.25">
      <c r="B31" t="s">
        <v>57</v>
      </c>
      <c r="C31" t="s">
        <v>76</v>
      </c>
      <c r="D31" s="3">
        <f>(D32-400)*0.6+400</f>
        <v>3370</v>
      </c>
      <c r="F31" t="s">
        <v>57</v>
      </c>
      <c r="G31" t="s">
        <v>76</v>
      </c>
      <c r="H31" s="3">
        <f>H32</f>
        <v>5350</v>
      </c>
      <c r="J31" t="s">
        <v>57</v>
      </c>
      <c r="K31" t="s">
        <v>76</v>
      </c>
      <c r="L31" s="3">
        <f>L32</f>
        <v>5350</v>
      </c>
      <c r="N31" t="s">
        <v>57</v>
      </c>
      <c r="O31" t="s">
        <v>76</v>
      </c>
      <c r="P31" s="3">
        <f>P32</f>
        <v>5350</v>
      </c>
      <c r="R31" t="s">
        <v>57</v>
      </c>
      <c r="S31" t="s">
        <v>76</v>
      </c>
      <c r="T31" s="3">
        <f>T32</f>
        <v>5350</v>
      </c>
      <c r="V31" t="s">
        <v>57</v>
      </c>
      <c r="W31" t="s">
        <v>76</v>
      </c>
      <c r="X31" s="3">
        <f>X32</f>
        <v>3000</v>
      </c>
      <c r="Z31" t="s">
        <v>57</v>
      </c>
      <c r="AA31" t="s">
        <v>76</v>
      </c>
      <c r="AB31" s="3">
        <f>AB32</f>
        <v>4000</v>
      </c>
      <c r="AD31" t="s">
        <v>57</v>
      </c>
      <c r="AE31" t="s">
        <v>76</v>
      </c>
      <c r="AF31" s="3">
        <f>AF32</f>
        <v>3000</v>
      </c>
      <c r="AH31" t="s">
        <v>57</v>
      </c>
      <c r="AI31" t="s">
        <v>76</v>
      </c>
      <c r="AJ31" s="3">
        <f>AJ32</f>
        <v>4000</v>
      </c>
    </row>
    <row r="32" spans="2:36" x14ac:dyDescent="0.25">
      <c r="B32" t="s">
        <v>116</v>
      </c>
      <c r="C32" t="s">
        <v>76</v>
      </c>
      <c r="D32" s="3">
        <f>5350</f>
        <v>5350</v>
      </c>
      <c r="F32" t="s">
        <v>116</v>
      </c>
      <c r="G32" t="s">
        <v>76</v>
      </c>
      <c r="H32" s="3">
        <f>5350</f>
        <v>5350</v>
      </c>
      <c r="J32" t="s">
        <v>116</v>
      </c>
      <c r="K32" t="s">
        <v>76</v>
      </c>
      <c r="L32" s="3">
        <f>3000+300+250+1000+400+400</f>
        <v>5350</v>
      </c>
      <c r="N32" t="s">
        <v>116</v>
      </c>
      <c r="O32" t="s">
        <v>76</v>
      </c>
      <c r="P32" s="3">
        <v>5350</v>
      </c>
      <c r="R32" t="s">
        <v>116</v>
      </c>
      <c r="S32" t="s">
        <v>76</v>
      </c>
      <c r="T32" s="3">
        <v>5350</v>
      </c>
      <c r="V32" t="s">
        <v>116</v>
      </c>
      <c r="W32" t="s">
        <v>76</v>
      </c>
      <c r="X32" s="3">
        <v>3000</v>
      </c>
      <c r="Z32" t="s">
        <v>116</v>
      </c>
      <c r="AA32" t="s">
        <v>76</v>
      </c>
      <c r="AB32" s="3">
        <v>4000</v>
      </c>
      <c r="AD32" t="s">
        <v>116</v>
      </c>
      <c r="AE32" t="s">
        <v>76</v>
      </c>
      <c r="AF32" s="3">
        <v>3000</v>
      </c>
      <c r="AH32" t="s">
        <v>116</v>
      </c>
      <c r="AI32" t="s">
        <v>76</v>
      </c>
      <c r="AJ32" s="3">
        <v>4000</v>
      </c>
    </row>
    <row r="34" spans="2:36" x14ac:dyDescent="0.25">
      <c r="B34" t="s">
        <v>25</v>
      </c>
      <c r="F34" t="s">
        <v>25</v>
      </c>
      <c r="J34" t="s">
        <v>25</v>
      </c>
      <c r="N34" t="s">
        <v>25</v>
      </c>
      <c r="R34" t="s">
        <v>25</v>
      </c>
      <c r="V34" t="s">
        <v>25</v>
      </c>
      <c r="Z34" t="s">
        <v>25</v>
      </c>
      <c r="AD34" t="s">
        <v>25</v>
      </c>
      <c r="AH34" t="s">
        <v>25</v>
      </c>
    </row>
    <row r="35" spans="2:36" x14ac:dyDescent="0.25">
      <c r="B35" t="s">
        <v>11</v>
      </c>
      <c r="C35" t="s">
        <v>79</v>
      </c>
      <c r="D35" s="7">
        <f>D10</f>
        <v>280</v>
      </c>
      <c r="F35" t="s">
        <v>11</v>
      </c>
      <c r="G35" t="s">
        <v>79</v>
      </c>
      <c r="H35" s="7">
        <f>H10</f>
        <v>208</v>
      </c>
      <c r="J35" t="s">
        <v>11</v>
      </c>
      <c r="K35" t="s">
        <v>79</v>
      </c>
      <c r="L35" s="7">
        <f>L10</f>
        <v>280</v>
      </c>
      <c r="N35" t="s">
        <v>11</v>
      </c>
      <c r="O35" t="s">
        <v>79</v>
      </c>
      <c r="P35" s="7">
        <f>P10</f>
        <v>280</v>
      </c>
      <c r="R35" t="s">
        <v>11</v>
      </c>
      <c r="S35" t="s">
        <v>79</v>
      </c>
      <c r="T35" s="7">
        <f>T10</f>
        <v>280</v>
      </c>
      <c r="V35" t="s">
        <v>11</v>
      </c>
      <c r="W35" t="s">
        <v>79</v>
      </c>
      <c r="X35" s="7">
        <f>X10</f>
        <v>220</v>
      </c>
      <c r="Z35" t="s">
        <v>11</v>
      </c>
      <c r="AA35" t="s">
        <v>79</v>
      </c>
      <c r="AB35" s="7">
        <f>AB10</f>
        <v>220</v>
      </c>
      <c r="AD35" t="s">
        <v>11</v>
      </c>
      <c r="AE35" t="s">
        <v>79</v>
      </c>
      <c r="AF35" s="7">
        <f>AF10</f>
        <v>250</v>
      </c>
      <c r="AH35" t="s">
        <v>11</v>
      </c>
      <c r="AI35" t="s">
        <v>79</v>
      </c>
      <c r="AJ35" s="7">
        <f>AJ10</f>
        <v>250</v>
      </c>
    </row>
    <row r="36" spans="2:36" x14ac:dyDescent="0.25">
      <c r="B36" t="s">
        <v>12</v>
      </c>
      <c r="C36" t="s">
        <v>37</v>
      </c>
      <c r="D36" s="6">
        <f>SQRT(D10*D11)</f>
        <v>44.271887242357309</v>
      </c>
      <c r="F36" t="s">
        <v>12</v>
      </c>
      <c r="G36" t="s">
        <v>37</v>
      </c>
      <c r="H36" s="6">
        <f>SQRT(H10*H11)</f>
        <v>33.202409551115409</v>
      </c>
      <c r="J36" t="s">
        <v>12</v>
      </c>
      <c r="K36" t="s">
        <v>37</v>
      </c>
      <c r="L36" s="6">
        <f>SQRT(L10*L11)</f>
        <v>38.522720568516448</v>
      </c>
      <c r="N36" t="s">
        <v>12</v>
      </c>
      <c r="O36" t="s">
        <v>37</v>
      </c>
      <c r="P36" s="6">
        <f>SQRT(P10*P11)</f>
        <v>44.271887242357309</v>
      </c>
      <c r="R36" t="s">
        <v>12</v>
      </c>
      <c r="S36" t="s">
        <v>37</v>
      </c>
      <c r="T36" s="6">
        <f>SQRT(T10*T11)</f>
        <v>44.271887242357309</v>
      </c>
      <c r="V36" t="s">
        <v>12</v>
      </c>
      <c r="W36" t="s">
        <v>37</v>
      </c>
      <c r="X36" s="6">
        <f>SQRT(X10*X11)</f>
        <v>39.242833740697165</v>
      </c>
      <c r="Z36" t="s">
        <v>12</v>
      </c>
      <c r="AA36" t="s">
        <v>37</v>
      </c>
      <c r="AB36" s="6">
        <f>SQRT(AB10*AB11)</f>
        <v>39.242833740697165</v>
      </c>
      <c r="AD36" t="s">
        <v>12</v>
      </c>
      <c r="AE36" t="s">
        <v>37</v>
      </c>
      <c r="AF36" s="6">
        <f>SQRT(AF10*AF11)</f>
        <v>41.83300132670378</v>
      </c>
      <c r="AH36" t="s">
        <v>12</v>
      </c>
      <c r="AI36" t="s">
        <v>37</v>
      </c>
      <c r="AJ36" s="6">
        <f>SQRT(AJ10*AJ11)</f>
        <v>41.83300132670378</v>
      </c>
    </row>
    <row r="37" spans="2:36" x14ac:dyDescent="0.25">
      <c r="B37" t="s">
        <v>13</v>
      </c>
      <c r="C37" t="s">
        <v>37</v>
      </c>
      <c r="D37">
        <f>D36</f>
        <v>44.271887242357309</v>
      </c>
      <c r="F37" t="s">
        <v>13</v>
      </c>
      <c r="G37" t="s">
        <v>37</v>
      </c>
      <c r="H37">
        <f>H36</f>
        <v>33.202409551115409</v>
      </c>
      <c r="J37" t="s">
        <v>13</v>
      </c>
      <c r="K37" t="s">
        <v>37</v>
      </c>
      <c r="L37">
        <f>L36</f>
        <v>38.522720568516448</v>
      </c>
      <c r="N37" t="s">
        <v>13</v>
      </c>
      <c r="O37" t="s">
        <v>37</v>
      </c>
      <c r="P37">
        <f>P36</f>
        <v>44.271887242357309</v>
      </c>
      <c r="R37" t="s">
        <v>13</v>
      </c>
      <c r="S37" t="s">
        <v>37</v>
      </c>
      <c r="T37">
        <f>T36</f>
        <v>44.271887242357309</v>
      </c>
      <c r="V37" t="s">
        <v>13</v>
      </c>
      <c r="W37" t="s">
        <v>37</v>
      </c>
      <c r="X37">
        <f>X36</f>
        <v>39.242833740697165</v>
      </c>
      <c r="Z37" t="s">
        <v>13</v>
      </c>
      <c r="AA37" t="s">
        <v>37</v>
      </c>
      <c r="AB37">
        <f>AB36</f>
        <v>39.242833740697165</v>
      </c>
      <c r="AD37" t="s">
        <v>13</v>
      </c>
      <c r="AE37" t="s">
        <v>37</v>
      </c>
      <c r="AF37">
        <f>AF36</f>
        <v>41.83300132670378</v>
      </c>
      <c r="AH37" t="s">
        <v>13</v>
      </c>
      <c r="AI37" t="s">
        <v>37</v>
      </c>
      <c r="AJ37">
        <f>AJ36</f>
        <v>41.83300132670378</v>
      </c>
    </row>
    <row r="38" spans="2:36" x14ac:dyDescent="0.25">
      <c r="B38" t="s">
        <v>21</v>
      </c>
      <c r="C38" t="s">
        <v>80</v>
      </c>
      <c r="D38" s="3">
        <v>10</v>
      </c>
      <c r="F38" t="s">
        <v>21</v>
      </c>
      <c r="G38" t="s">
        <v>80</v>
      </c>
      <c r="H38" s="3">
        <v>10</v>
      </c>
      <c r="J38" t="s">
        <v>21</v>
      </c>
      <c r="K38" t="s">
        <v>80</v>
      </c>
      <c r="L38" s="3">
        <v>10</v>
      </c>
      <c r="N38" t="s">
        <v>21</v>
      </c>
      <c r="O38" t="s">
        <v>80</v>
      </c>
      <c r="P38" s="3">
        <v>10</v>
      </c>
      <c r="R38" t="s">
        <v>21</v>
      </c>
      <c r="S38" t="s">
        <v>80</v>
      </c>
      <c r="T38" s="3">
        <v>10</v>
      </c>
      <c r="V38" t="s">
        <v>21</v>
      </c>
      <c r="W38" t="s">
        <v>80</v>
      </c>
      <c r="X38" s="3">
        <v>5</v>
      </c>
      <c r="Z38" t="s">
        <v>21</v>
      </c>
      <c r="AA38" t="s">
        <v>80</v>
      </c>
      <c r="AB38" s="3">
        <v>5</v>
      </c>
      <c r="AD38" t="s">
        <v>21</v>
      </c>
      <c r="AE38" t="s">
        <v>80</v>
      </c>
      <c r="AF38" s="3">
        <v>10</v>
      </c>
      <c r="AH38" t="s">
        <v>21</v>
      </c>
      <c r="AI38" t="s">
        <v>80</v>
      </c>
      <c r="AJ38" s="3">
        <v>10</v>
      </c>
    </row>
    <row r="39" spans="2:36" x14ac:dyDescent="0.25">
      <c r="B39" t="s">
        <v>14</v>
      </c>
      <c r="D39" s="3">
        <v>0.60189999999999999</v>
      </c>
      <c r="F39" t="s">
        <v>14</v>
      </c>
      <c r="H39" s="3">
        <v>0.60189999999999999</v>
      </c>
      <c r="J39" t="s">
        <v>14</v>
      </c>
      <c r="L39" s="3">
        <v>0.60189999999999999</v>
      </c>
      <c r="N39" t="s">
        <v>14</v>
      </c>
      <c r="P39" s="3">
        <v>0.60189999999999999</v>
      </c>
      <c r="R39" t="s">
        <v>14</v>
      </c>
      <c r="T39" s="3">
        <v>0.60189999999999999</v>
      </c>
      <c r="V39" t="s">
        <v>14</v>
      </c>
      <c r="X39" s="3">
        <v>0.8</v>
      </c>
      <c r="Z39" t="s">
        <v>14</v>
      </c>
      <c r="AB39" s="3">
        <v>0.8</v>
      </c>
      <c r="AD39" t="s">
        <v>14</v>
      </c>
      <c r="AF39" s="3">
        <v>0.60189999999999999</v>
      </c>
      <c r="AH39" t="s">
        <v>14</v>
      </c>
      <c r="AJ39" s="3">
        <v>0.60189999999999999</v>
      </c>
    </row>
    <row r="40" spans="2:36" x14ac:dyDescent="0.25">
      <c r="B40" t="s">
        <v>16</v>
      </c>
      <c r="C40" t="s">
        <v>37</v>
      </c>
      <c r="D40" s="6">
        <f>D10/D36*2/(1+D39)</f>
        <v>7.8963172736584788</v>
      </c>
      <c r="F40" t="s">
        <v>16</v>
      </c>
      <c r="G40" t="s">
        <v>37</v>
      </c>
      <c r="H40" s="6">
        <f>H10/H36*2/(1+H39)</f>
        <v>7.821468975194648</v>
      </c>
      <c r="J40" t="s">
        <v>16</v>
      </c>
      <c r="K40" t="s">
        <v>37</v>
      </c>
      <c r="L40" s="6">
        <f>L10/L36*2/(1+L39)</f>
        <v>9.074771013317072</v>
      </c>
      <c r="N40" t="s">
        <v>16</v>
      </c>
      <c r="O40" t="s">
        <v>37</v>
      </c>
      <c r="P40" s="6">
        <f>P10/P36*2/(1+P39)</f>
        <v>7.8963172736584788</v>
      </c>
      <c r="R40" t="s">
        <v>16</v>
      </c>
      <c r="S40" t="s">
        <v>37</v>
      </c>
      <c r="T40" s="6">
        <f>T10/T36*2/(1+T39)</f>
        <v>7.8963172736584788</v>
      </c>
      <c r="V40" t="s">
        <v>16</v>
      </c>
      <c r="W40" t="s">
        <v>37</v>
      </c>
      <c r="X40" s="6">
        <f>X10/X36*2/(1+X39)</f>
        <v>6.2290212286820896</v>
      </c>
      <c r="Z40" t="s">
        <v>16</v>
      </c>
      <c r="AA40" t="s">
        <v>37</v>
      </c>
      <c r="AB40" s="6">
        <f>AB10/AB36*2/(1+AB39)</f>
        <v>6.2290212286820896</v>
      </c>
      <c r="AD40" t="s">
        <v>16</v>
      </c>
      <c r="AE40" t="s">
        <v>37</v>
      </c>
      <c r="AF40" s="6">
        <f>AF10/AF36*2/(1+AF39)</f>
        <v>7.4613184926299612</v>
      </c>
      <c r="AH40" t="s">
        <v>16</v>
      </c>
      <c r="AI40" t="s">
        <v>37</v>
      </c>
      <c r="AJ40" s="6">
        <f>AJ10/AJ36*2/(1+AJ39)</f>
        <v>7.4613184926299612</v>
      </c>
    </row>
    <row r="41" spans="2:36" x14ac:dyDescent="0.25">
      <c r="B41" t="s">
        <v>15</v>
      </c>
      <c r="C41" t="s">
        <v>37</v>
      </c>
      <c r="D41">
        <f>(D40+D42)/2</f>
        <v>6.3245553203367582</v>
      </c>
      <c r="F41" t="s">
        <v>15</v>
      </c>
      <c r="G41" t="s">
        <v>37</v>
      </c>
      <c r="H41">
        <f>(H40+H42)/2</f>
        <v>6.2646055756821539</v>
      </c>
      <c r="J41" t="s">
        <v>15</v>
      </c>
      <c r="K41" t="s">
        <v>37</v>
      </c>
      <c r="L41">
        <f>(L40+L42)/2</f>
        <v>7.2684378431163088</v>
      </c>
      <c r="N41" t="s">
        <v>15</v>
      </c>
      <c r="O41" t="s">
        <v>37</v>
      </c>
      <c r="P41">
        <f>(P40+P42)/2</f>
        <v>6.3245553203367582</v>
      </c>
      <c r="R41" t="s">
        <v>15</v>
      </c>
      <c r="S41" t="s">
        <v>37</v>
      </c>
      <c r="T41">
        <f>(T40+T42)/2</f>
        <v>6.3245553203367582</v>
      </c>
      <c r="V41" t="s">
        <v>15</v>
      </c>
      <c r="W41" t="s">
        <v>37</v>
      </c>
      <c r="X41">
        <f>(X40+X42)/2</f>
        <v>5.6061191058138808</v>
      </c>
      <c r="Z41" t="s">
        <v>15</v>
      </c>
      <c r="AA41" t="s">
        <v>37</v>
      </c>
      <c r="AB41">
        <f>(AB40+AB42)/2</f>
        <v>5.6061191058138808</v>
      </c>
      <c r="AD41" t="s">
        <v>15</v>
      </c>
      <c r="AE41" t="s">
        <v>37</v>
      </c>
      <c r="AF41">
        <f>(AF40+AF42)/2</f>
        <v>5.9761430466719672</v>
      </c>
      <c r="AH41" t="s">
        <v>15</v>
      </c>
      <c r="AI41" t="s">
        <v>37</v>
      </c>
      <c r="AJ41">
        <f>(AJ40+AJ42)/2</f>
        <v>5.9761430466719672</v>
      </c>
    </row>
    <row r="42" spans="2:36" x14ac:dyDescent="0.25">
      <c r="B42" t="s">
        <v>17</v>
      </c>
      <c r="C42" t="s">
        <v>37</v>
      </c>
      <c r="D42">
        <f>D40*D39</f>
        <v>4.7527933670150384</v>
      </c>
      <c r="F42" t="s">
        <v>17</v>
      </c>
      <c r="G42" t="s">
        <v>37</v>
      </c>
      <c r="H42">
        <f>H40*H39</f>
        <v>4.707742176169659</v>
      </c>
      <c r="J42" t="s">
        <v>17</v>
      </c>
      <c r="K42" t="s">
        <v>37</v>
      </c>
      <c r="L42">
        <f>L40*L39</f>
        <v>5.4621046729155456</v>
      </c>
      <c r="N42" t="s">
        <v>17</v>
      </c>
      <c r="O42" t="s">
        <v>37</v>
      </c>
      <c r="P42">
        <f>P40*P39</f>
        <v>4.7527933670150384</v>
      </c>
      <c r="R42" t="s">
        <v>17</v>
      </c>
      <c r="S42" t="s">
        <v>37</v>
      </c>
      <c r="T42">
        <f>T40*T39</f>
        <v>4.7527933670150384</v>
      </c>
      <c r="V42" t="s">
        <v>17</v>
      </c>
      <c r="W42" t="s">
        <v>37</v>
      </c>
      <c r="X42">
        <f>X40*X39</f>
        <v>4.9832169829456721</v>
      </c>
      <c r="Z42" t="s">
        <v>17</v>
      </c>
      <c r="AA42" t="s">
        <v>37</v>
      </c>
      <c r="AB42">
        <f>AB40*AB39</f>
        <v>4.9832169829456721</v>
      </c>
      <c r="AD42" t="s">
        <v>17</v>
      </c>
      <c r="AE42" t="s">
        <v>37</v>
      </c>
      <c r="AF42">
        <f>AF40*AF39</f>
        <v>4.4909676007139732</v>
      </c>
      <c r="AH42" t="s">
        <v>17</v>
      </c>
      <c r="AI42" t="s">
        <v>37</v>
      </c>
      <c r="AJ42">
        <f>AJ40*AJ39</f>
        <v>4.4909676007139732</v>
      </c>
    </row>
    <row r="43" spans="2:36" x14ac:dyDescent="0.25">
      <c r="B43" t="s">
        <v>109</v>
      </c>
      <c r="C43" t="s">
        <v>79</v>
      </c>
      <c r="D43" t="s">
        <v>136</v>
      </c>
      <c r="F43" t="s">
        <v>109</v>
      </c>
      <c r="G43" t="s">
        <v>79</v>
      </c>
      <c r="H43" s="24" t="s">
        <v>157</v>
      </c>
      <c r="J43" t="s">
        <v>109</v>
      </c>
      <c r="K43" t="s">
        <v>79</v>
      </c>
      <c r="L43" s="24" t="s">
        <v>158</v>
      </c>
      <c r="N43" t="s">
        <v>109</v>
      </c>
      <c r="O43" t="s">
        <v>79</v>
      </c>
      <c r="P43" s="24" t="s">
        <v>158</v>
      </c>
      <c r="R43" t="s">
        <v>109</v>
      </c>
      <c r="S43" t="s">
        <v>79</v>
      </c>
      <c r="T43" s="24" t="s">
        <v>158</v>
      </c>
      <c r="V43" t="s">
        <v>109</v>
      </c>
      <c r="W43" t="s">
        <v>79</v>
      </c>
      <c r="X43" s="24" t="s">
        <v>158</v>
      </c>
      <c r="Z43" t="s">
        <v>109</v>
      </c>
      <c r="AA43" t="s">
        <v>79</v>
      </c>
      <c r="AB43" s="24" t="s">
        <v>158</v>
      </c>
      <c r="AD43" t="s">
        <v>109</v>
      </c>
      <c r="AE43" t="s">
        <v>79</v>
      </c>
      <c r="AF43" s="24" t="s">
        <v>158</v>
      </c>
      <c r="AH43" t="s">
        <v>109</v>
      </c>
      <c r="AI43" t="s">
        <v>79</v>
      </c>
      <c r="AJ43" s="24" t="s">
        <v>158</v>
      </c>
    </row>
    <row r="44" spans="2:36" x14ac:dyDescent="0.25">
      <c r="B44" t="s">
        <v>42</v>
      </c>
      <c r="D44" s="7">
        <f>D11</f>
        <v>7</v>
      </c>
      <c r="F44" t="s">
        <v>42</v>
      </c>
      <c r="H44" s="7">
        <f>H11</f>
        <v>5.3</v>
      </c>
      <c r="J44" t="s">
        <v>42</v>
      </c>
      <c r="L44" s="7">
        <f>L11</f>
        <v>5.3</v>
      </c>
      <c r="N44" t="s">
        <v>42</v>
      </c>
      <c r="P44" s="7">
        <f>P11</f>
        <v>7</v>
      </c>
      <c r="R44" t="s">
        <v>42</v>
      </c>
      <c r="T44" s="7">
        <f>T11</f>
        <v>7</v>
      </c>
      <c r="V44" t="s">
        <v>42</v>
      </c>
      <c r="X44" s="7">
        <f>X11</f>
        <v>7</v>
      </c>
      <c r="Z44" t="s">
        <v>42</v>
      </c>
      <c r="AB44" s="7">
        <f>AB11</f>
        <v>7</v>
      </c>
      <c r="AD44" t="s">
        <v>42</v>
      </c>
      <c r="AF44" s="7">
        <f>AF11</f>
        <v>7</v>
      </c>
      <c r="AH44" t="s">
        <v>42</v>
      </c>
      <c r="AJ44" s="7">
        <f>AJ11</f>
        <v>7</v>
      </c>
    </row>
    <row r="46" spans="2:36" x14ac:dyDescent="0.25">
      <c r="B46" t="s">
        <v>26</v>
      </c>
      <c r="F46" t="s">
        <v>26</v>
      </c>
      <c r="J46" t="s">
        <v>26</v>
      </c>
      <c r="N46" t="s">
        <v>26</v>
      </c>
      <c r="R46" t="s">
        <v>26</v>
      </c>
      <c r="V46" t="s">
        <v>26</v>
      </c>
      <c r="Z46" t="s">
        <v>26</v>
      </c>
      <c r="AD46" t="s">
        <v>26</v>
      </c>
      <c r="AH46" t="s">
        <v>26</v>
      </c>
    </row>
    <row r="47" spans="2:36" x14ac:dyDescent="0.25">
      <c r="B47" t="s">
        <v>113</v>
      </c>
      <c r="C47" t="s">
        <v>37</v>
      </c>
      <c r="D47" s="3">
        <f>36</f>
        <v>36</v>
      </c>
      <c r="F47" t="s">
        <v>113</v>
      </c>
      <c r="G47" t="s">
        <v>37</v>
      </c>
      <c r="H47" s="3">
        <f>36</f>
        <v>36</v>
      </c>
      <c r="J47" t="s">
        <v>113</v>
      </c>
      <c r="K47" t="s">
        <v>37</v>
      </c>
      <c r="L47" s="3">
        <f>36</f>
        <v>36</v>
      </c>
      <c r="N47" t="s">
        <v>113</v>
      </c>
      <c r="O47" t="s">
        <v>37</v>
      </c>
      <c r="P47" s="3">
        <f>36</f>
        <v>36</v>
      </c>
      <c r="R47" t="s">
        <v>113</v>
      </c>
      <c r="S47" t="s">
        <v>37</v>
      </c>
      <c r="T47" s="3">
        <f>36</f>
        <v>36</v>
      </c>
      <c r="V47" t="s">
        <v>113</v>
      </c>
      <c r="W47" t="s">
        <v>37</v>
      </c>
      <c r="X47" s="3">
        <f>36</f>
        <v>36</v>
      </c>
      <c r="Z47" t="s">
        <v>113</v>
      </c>
      <c r="AA47" t="s">
        <v>37</v>
      </c>
      <c r="AB47" s="3">
        <f>36</f>
        <v>36</v>
      </c>
      <c r="AD47" t="s">
        <v>113</v>
      </c>
      <c r="AE47" t="s">
        <v>37</v>
      </c>
      <c r="AF47" s="3">
        <f>36</f>
        <v>36</v>
      </c>
      <c r="AH47" t="s">
        <v>113</v>
      </c>
      <c r="AI47" t="s">
        <v>37</v>
      </c>
      <c r="AJ47" s="3">
        <f>36</f>
        <v>36</v>
      </c>
    </row>
    <row r="48" spans="2:36" x14ac:dyDescent="0.25">
      <c r="B48" t="s">
        <v>114</v>
      </c>
      <c r="C48" t="s">
        <v>37</v>
      </c>
      <c r="D48" s="3">
        <f>5.86</f>
        <v>5.86</v>
      </c>
      <c r="F48" t="s">
        <v>114</v>
      </c>
      <c r="G48" t="s">
        <v>37</v>
      </c>
      <c r="H48" s="3">
        <f>5.86</f>
        <v>5.86</v>
      </c>
      <c r="J48" t="s">
        <v>114</v>
      </c>
      <c r="K48" t="s">
        <v>37</v>
      </c>
      <c r="L48" s="3">
        <f>5.86</f>
        <v>5.86</v>
      </c>
      <c r="N48" t="s">
        <v>114</v>
      </c>
      <c r="O48" t="s">
        <v>37</v>
      </c>
      <c r="P48" s="3">
        <f>5.86</f>
        <v>5.86</v>
      </c>
      <c r="R48" t="s">
        <v>114</v>
      </c>
      <c r="S48" t="s">
        <v>37</v>
      </c>
      <c r="T48" s="3">
        <f>5.86</f>
        <v>5.86</v>
      </c>
      <c r="V48" t="s">
        <v>114</v>
      </c>
      <c r="W48" t="s">
        <v>37</v>
      </c>
      <c r="X48" s="3">
        <f>5.86</f>
        <v>5.86</v>
      </c>
      <c r="Z48" t="s">
        <v>114</v>
      </c>
      <c r="AA48" t="s">
        <v>37</v>
      </c>
      <c r="AB48" s="3">
        <f>5.86</f>
        <v>5.86</v>
      </c>
      <c r="AD48" t="s">
        <v>114</v>
      </c>
      <c r="AE48" t="s">
        <v>37</v>
      </c>
      <c r="AF48" s="3">
        <f>5.86</f>
        <v>5.86</v>
      </c>
      <c r="AH48" t="s">
        <v>114</v>
      </c>
      <c r="AI48" t="s">
        <v>37</v>
      </c>
      <c r="AJ48" s="3">
        <f>5.86</f>
        <v>5.86</v>
      </c>
    </row>
    <row r="49" spans="2:36" x14ac:dyDescent="0.25">
      <c r="B49" t="s">
        <v>29</v>
      </c>
      <c r="C49" t="s">
        <v>37</v>
      </c>
      <c r="D49" s="3">
        <f>9.1</f>
        <v>9.1</v>
      </c>
      <c r="F49" t="s">
        <v>29</v>
      </c>
      <c r="G49" t="s">
        <v>37</v>
      </c>
      <c r="H49" s="3">
        <f>9.1</f>
        <v>9.1</v>
      </c>
      <c r="J49" t="s">
        <v>29</v>
      </c>
      <c r="K49" t="s">
        <v>37</v>
      </c>
      <c r="L49" s="3">
        <f>9.1</f>
        <v>9.1</v>
      </c>
      <c r="N49" t="s">
        <v>29</v>
      </c>
      <c r="O49" t="s">
        <v>37</v>
      </c>
      <c r="P49" s="3">
        <f>9.1</f>
        <v>9.1</v>
      </c>
      <c r="R49" t="s">
        <v>29</v>
      </c>
      <c r="S49" t="s">
        <v>37</v>
      </c>
      <c r="T49" s="3">
        <f>9.1</f>
        <v>9.1</v>
      </c>
      <c r="V49" t="s">
        <v>29</v>
      </c>
      <c r="W49" t="s">
        <v>37</v>
      </c>
      <c r="X49" s="3">
        <f>9.1</f>
        <v>9.1</v>
      </c>
      <c r="Z49" t="s">
        <v>29</v>
      </c>
      <c r="AA49" t="s">
        <v>37</v>
      </c>
      <c r="AB49" s="3">
        <f>9.1</f>
        <v>9.1</v>
      </c>
      <c r="AD49" t="s">
        <v>29</v>
      </c>
      <c r="AE49" t="s">
        <v>37</v>
      </c>
      <c r="AF49" s="3">
        <f>9.1</f>
        <v>9.1</v>
      </c>
      <c r="AH49" t="s">
        <v>29</v>
      </c>
      <c r="AI49" t="s">
        <v>37</v>
      </c>
      <c r="AJ49" s="3">
        <f>9.1</f>
        <v>9.1</v>
      </c>
    </row>
    <row r="50" spans="2:36" x14ac:dyDescent="0.25">
      <c r="B50" t="s">
        <v>30</v>
      </c>
      <c r="C50" t="s">
        <v>37</v>
      </c>
      <c r="D50" s="3">
        <v>0</v>
      </c>
      <c r="F50" t="s">
        <v>30</v>
      </c>
      <c r="G50" t="s">
        <v>37</v>
      </c>
      <c r="H50" s="3">
        <v>0</v>
      </c>
      <c r="J50" t="s">
        <v>30</v>
      </c>
      <c r="K50" t="s">
        <v>37</v>
      </c>
      <c r="L50" s="3">
        <v>0</v>
      </c>
      <c r="N50" t="s">
        <v>30</v>
      </c>
      <c r="O50" t="s">
        <v>37</v>
      </c>
      <c r="P50" s="3">
        <v>0</v>
      </c>
      <c r="R50" t="s">
        <v>30</v>
      </c>
      <c r="S50" t="s">
        <v>37</v>
      </c>
      <c r="T50" s="3">
        <v>0</v>
      </c>
      <c r="V50" t="s">
        <v>30</v>
      </c>
      <c r="W50" t="s">
        <v>37</v>
      </c>
      <c r="X50" s="3">
        <v>0</v>
      </c>
      <c r="Z50" t="s">
        <v>30</v>
      </c>
      <c r="AA50" t="s">
        <v>37</v>
      </c>
      <c r="AB50" s="3">
        <v>0</v>
      </c>
      <c r="AD50" t="s">
        <v>30</v>
      </c>
      <c r="AE50" t="s">
        <v>37</v>
      </c>
      <c r="AF50" s="3">
        <v>0</v>
      </c>
      <c r="AH50" t="s">
        <v>30</v>
      </c>
      <c r="AI50" t="s">
        <v>37</v>
      </c>
      <c r="AJ50" s="3">
        <v>0</v>
      </c>
    </row>
    <row r="53" spans="2:36" x14ac:dyDescent="0.25">
      <c r="B53" t="s">
        <v>34</v>
      </c>
      <c r="C53" t="s">
        <v>79</v>
      </c>
      <c r="D53">
        <f>D79</f>
        <v>134.88999999999999</v>
      </c>
      <c r="F53" t="s">
        <v>34</v>
      </c>
      <c r="G53" t="s">
        <v>79</v>
      </c>
      <c r="H53">
        <f>H79</f>
        <v>134.88999999999999</v>
      </c>
      <c r="J53" t="s">
        <v>34</v>
      </c>
      <c r="K53" t="s">
        <v>79</v>
      </c>
      <c r="L53">
        <f>L79</f>
        <v>134.88999999999999</v>
      </c>
      <c r="N53" t="s">
        <v>34</v>
      </c>
      <c r="O53" t="s">
        <v>79</v>
      </c>
      <c r="P53">
        <f>P79</f>
        <v>134.88999999999999</v>
      </c>
      <c r="R53" t="s">
        <v>34</v>
      </c>
      <c r="S53" t="s">
        <v>79</v>
      </c>
      <c r="T53">
        <f>T79</f>
        <v>134.88999999999999</v>
      </c>
      <c r="V53" t="s">
        <v>34</v>
      </c>
      <c r="W53" t="s">
        <v>79</v>
      </c>
      <c r="X53">
        <f>X79</f>
        <v>134.88999999999999</v>
      </c>
      <c r="Z53" t="s">
        <v>34</v>
      </c>
      <c r="AA53" t="s">
        <v>79</v>
      </c>
      <c r="AB53">
        <f>AB79</f>
        <v>134.88999999999999</v>
      </c>
      <c r="AD53" t="s">
        <v>34</v>
      </c>
      <c r="AE53" t="s">
        <v>79</v>
      </c>
      <c r="AF53">
        <f>AF79</f>
        <v>134.88999999999999</v>
      </c>
      <c r="AH53" t="s">
        <v>34</v>
      </c>
      <c r="AI53" t="s">
        <v>79</v>
      </c>
      <c r="AJ53">
        <f>AJ79</f>
        <v>134.88999999999999</v>
      </c>
    </row>
    <row r="54" spans="2:36" x14ac:dyDescent="0.25">
      <c r="B54" t="s">
        <v>35</v>
      </c>
      <c r="C54" t="s">
        <v>79</v>
      </c>
      <c r="D54">
        <f>D80</f>
        <v>65.19</v>
      </c>
      <c r="F54" t="s">
        <v>35</v>
      </c>
      <c r="G54" t="s">
        <v>79</v>
      </c>
      <c r="H54">
        <f>H80</f>
        <v>65.19</v>
      </c>
      <c r="J54" t="s">
        <v>35</v>
      </c>
      <c r="K54" t="s">
        <v>79</v>
      </c>
      <c r="L54">
        <f>L80</f>
        <v>65.19</v>
      </c>
      <c r="N54" t="s">
        <v>35</v>
      </c>
      <c r="O54" t="s">
        <v>79</v>
      </c>
      <c r="P54">
        <f>P80</f>
        <v>65.19</v>
      </c>
      <c r="R54" t="s">
        <v>35</v>
      </c>
      <c r="S54" t="s">
        <v>79</v>
      </c>
      <c r="T54">
        <f>T80</f>
        <v>65.19</v>
      </c>
      <c r="V54" t="s">
        <v>35</v>
      </c>
      <c r="W54" t="s">
        <v>79</v>
      </c>
      <c r="X54">
        <f>X80</f>
        <v>65.19</v>
      </c>
      <c r="Z54" t="s">
        <v>35</v>
      </c>
      <c r="AA54" t="s">
        <v>79</v>
      </c>
      <c r="AB54">
        <f>AB80</f>
        <v>65.19</v>
      </c>
      <c r="AD54" t="s">
        <v>35</v>
      </c>
      <c r="AE54" t="s">
        <v>79</v>
      </c>
      <c r="AF54">
        <f>AF80</f>
        <v>65.19</v>
      </c>
      <c r="AH54" t="s">
        <v>35</v>
      </c>
      <c r="AI54" t="s">
        <v>79</v>
      </c>
      <c r="AJ54">
        <f>AJ80</f>
        <v>65.19</v>
      </c>
    </row>
    <row r="57" spans="2:36" x14ac:dyDescent="0.25">
      <c r="B57" t="s">
        <v>31</v>
      </c>
      <c r="D57" s="3">
        <v>1</v>
      </c>
      <c r="F57" t="s">
        <v>31</v>
      </c>
      <c r="H57" s="3">
        <v>1</v>
      </c>
      <c r="J57" t="s">
        <v>31</v>
      </c>
      <c r="L57" s="3">
        <v>1</v>
      </c>
      <c r="N57" t="s">
        <v>31</v>
      </c>
      <c r="P57" s="3">
        <v>1</v>
      </c>
      <c r="R57" t="s">
        <v>31</v>
      </c>
      <c r="T57" s="3">
        <v>1</v>
      </c>
      <c r="V57" t="s">
        <v>31</v>
      </c>
      <c r="X57" s="3">
        <v>1</v>
      </c>
      <c r="Z57" t="s">
        <v>31</v>
      </c>
      <c r="AB57" s="3">
        <v>1</v>
      </c>
      <c r="AD57" t="s">
        <v>31</v>
      </c>
      <c r="AF57" s="3">
        <v>1</v>
      </c>
      <c r="AH57" t="s">
        <v>31</v>
      </c>
      <c r="AJ57" s="3">
        <v>1</v>
      </c>
    </row>
    <row r="58" spans="2:36" x14ac:dyDescent="0.25">
      <c r="B58" t="s">
        <v>100</v>
      </c>
      <c r="C58" t="s">
        <v>76</v>
      </c>
      <c r="D58" s="7">
        <f>D12</f>
        <v>1866.6289797416516</v>
      </c>
      <c r="F58" t="s">
        <v>100</v>
      </c>
      <c r="G58" t="s">
        <v>76</v>
      </c>
      <c r="H58" s="7">
        <f>H12</f>
        <v>8041.1999138848441</v>
      </c>
      <c r="J58" t="s">
        <v>100</v>
      </c>
      <c r="K58" t="s">
        <v>76</v>
      </c>
      <c r="L58" s="7">
        <f>L12</f>
        <v>5853.0912445401545</v>
      </c>
      <c r="N58" t="s">
        <v>100</v>
      </c>
      <c r="O58" t="s">
        <v>76</v>
      </c>
      <c r="P58" s="7">
        <f>P12</f>
        <v>5759.0408769799687</v>
      </c>
      <c r="R58" t="s">
        <v>100</v>
      </c>
      <c r="S58" t="s">
        <v>76</v>
      </c>
      <c r="T58" s="7">
        <f>T12</f>
        <v>5060.0305942823979</v>
      </c>
      <c r="V58" t="s">
        <v>179</v>
      </c>
      <c r="W58" t="s">
        <v>180</v>
      </c>
      <c r="X58" s="7">
        <f>X12</f>
        <v>1384</v>
      </c>
      <c r="Z58" t="s">
        <v>179</v>
      </c>
      <c r="AA58" t="s">
        <v>180</v>
      </c>
      <c r="AB58" s="7">
        <f>AB12</f>
        <v>1819</v>
      </c>
      <c r="AD58" t="s">
        <v>100</v>
      </c>
      <c r="AE58" t="s">
        <v>76</v>
      </c>
      <c r="AF58" s="7">
        <f>AF12</f>
        <v>3002</v>
      </c>
      <c r="AH58" t="s">
        <v>100</v>
      </c>
      <c r="AI58" t="s">
        <v>76</v>
      </c>
      <c r="AJ58" s="7">
        <f>AJ12</f>
        <v>3926</v>
      </c>
    </row>
    <row r="59" spans="2:36" x14ac:dyDescent="0.25">
      <c r="B59" t="s">
        <v>18</v>
      </c>
      <c r="C59" t="s">
        <v>81</v>
      </c>
      <c r="D59" s="3">
        <v>6</v>
      </c>
      <c r="F59" t="s">
        <v>18</v>
      </c>
      <c r="G59" t="s">
        <v>81</v>
      </c>
      <c r="H59" s="3">
        <v>4.9000000000000004</v>
      </c>
      <c r="J59" t="s">
        <v>18</v>
      </c>
      <c r="K59" t="s">
        <v>81</v>
      </c>
      <c r="L59" s="3">
        <v>4.9000000000000004</v>
      </c>
      <c r="N59" t="s">
        <v>18</v>
      </c>
      <c r="O59" t="s">
        <v>81</v>
      </c>
      <c r="P59" s="3">
        <v>4.9000000000000004</v>
      </c>
      <c r="R59" t="s">
        <v>18</v>
      </c>
      <c r="S59" t="s">
        <v>81</v>
      </c>
      <c r="T59" s="3">
        <v>4.9000000000000004</v>
      </c>
      <c r="V59" t="s">
        <v>18</v>
      </c>
      <c r="W59" t="s">
        <v>81</v>
      </c>
      <c r="X59" s="3">
        <v>2.77</v>
      </c>
      <c r="Z59" t="s">
        <v>18</v>
      </c>
      <c r="AA59" t="s">
        <v>81</v>
      </c>
      <c r="AB59" s="3">
        <v>2.77</v>
      </c>
      <c r="AD59" t="s">
        <v>18</v>
      </c>
      <c r="AE59" t="s">
        <v>81</v>
      </c>
      <c r="AF59" s="3">
        <v>4.9000000000000004</v>
      </c>
      <c r="AH59" t="s">
        <v>18</v>
      </c>
      <c r="AI59" t="s">
        <v>81</v>
      </c>
      <c r="AJ59" s="3">
        <v>4.9000000000000004</v>
      </c>
    </row>
    <row r="60" spans="2:36" x14ac:dyDescent="0.25">
      <c r="B60" t="s">
        <v>19</v>
      </c>
      <c r="C60" t="s">
        <v>76</v>
      </c>
      <c r="D60">
        <f>D58/D59</f>
        <v>311.10482995694196</v>
      </c>
      <c r="F60" t="s">
        <v>19</v>
      </c>
      <c r="G60" t="s">
        <v>76</v>
      </c>
      <c r="H60">
        <f>H58/H59</f>
        <v>1641.0612069152742</v>
      </c>
      <c r="J60" t="s">
        <v>19</v>
      </c>
      <c r="K60" t="s">
        <v>76</v>
      </c>
      <c r="L60">
        <f>L58/L59</f>
        <v>1194.5084172530926</v>
      </c>
      <c r="N60" t="s">
        <v>19</v>
      </c>
      <c r="O60" t="s">
        <v>76</v>
      </c>
      <c r="P60">
        <f>P58/P59</f>
        <v>1175.3144646897895</v>
      </c>
      <c r="R60" t="s">
        <v>19</v>
      </c>
      <c r="S60" t="s">
        <v>76</v>
      </c>
      <c r="T60">
        <f>T58/T59</f>
        <v>1032.6593049555913</v>
      </c>
      <c r="V60" t="s">
        <v>19</v>
      </c>
      <c r="W60" t="s">
        <v>76</v>
      </c>
      <c r="X60">
        <f>X58/X59</f>
        <v>499.63898916967509</v>
      </c>
      <c r="Z60" t="s">
        <v>19</v>
      </c>
      <c r="AA60" t="s">
        <v>76</v>
      </c>
      <c r="AB60">
        <f>AB58/AB59</f>
        <v>656.67870036101078</v>
      </c>
      <c r="AD60" t="s">
        <v>19</v>
      </c>
      <c r="AE60" t="s">
        <v>76</v>
      </c>
      <c r="AF60">
        <f>AF58/AF59</f>
        <v>612.65306122448976</v>
      </c>
      <c r="AH60" t="s">
        <v>19</v>
      </c>
      <c r="AI60" t="s">
        <v>76</v>
      </c>
      <c r="AJ60">
        <f>AJ58/AJ59</f>
        <v>801.22448979591832</v>
      </c>
    </row>
    <row r="61" spans="2:36" x14ac:dyDescent="0.25">
      <c r="B61" t="s">
        <v>27</v>
      </c>
      <c r="C61" t="s">
        <v>38</v>
      </c>
      <c r="D61" s="24" t="s">
        <v>158</v>
      </c>
      <c r="F61" t="s">
        <v>27</v>
      </c>
      <c r="G61" t="s">
        <v>38</v>
      </c>
      <c r="H61" s="24" t="s">
        <v>158</v>
      </c>
      <c r="J61" t="s">
        <v>27</v>
      </c>
      <c r="K61" t="s">
        <v>38</v>
      </c>
      <c r="L61" s="24" t="s">
        <v>157</v>
      </c>
      <c r="N61" t="s">
        <v>27</v>
      </c>
      <c r="O61" t="s">
        <v>38</v>
      </c>
      <c r="P61" s="24" t="s">
        <v>157</v>
      </c>
      <c r="R61" t="s">
        <v>27</v>
      </c>
      <c r="S61" t="s">
        <v>38</v>
      </c>
      <c r="T61" s="24" t="s">
        <v>157</v>
      </c>
      <c r="V61" t="s">
        <v>27</v>
      </c>
      <c r="W61" t="s">
        <v>38</v>
      </c>
      <c r="X61" s="24" t="s">
        <v>157</v>
      </c>
      <c r="Z61" t="s">
        <v>27</v>
      </c>
      <c r="AA61" t="s">
        <v>38</v>
      </c>
      <c r="AB61" s="24" t="s">
        <v>157</v>
      </c>
      <c r="AD61" t="s">
        <v>27</v>
      </c>
      <c r="AE61" t="s">
        <v>38</v>
      </c>
      <c r="AF61" s="24" t="s">
        <v>157</v>
      </c>
      <c r="AH61" t="s">
        <v>27</v>
      </c>
      <c r="AI61" t="s">
        <v>38</v>
      </c>
      <c r="AJ61" s="24" t="s">
        <v>157</v>
      </c>
    </row>
    <row r="62" spans="2:36" x14ac:dyDescent="0.25">
      <c r="B62" t="s">
        <v>28</v>
      </c>
      <c r="C62" t="s">
        <v>38</v>
      </c>
      <c r="D62">
        <v>1.7</v>
      </c>
      <c r="F62" t="s">
        <v>28</v>
      </c>
      <c r="G62" t="s">
        <v>38</v>
      </c>
      <c r="H62">
        <v>1.7</v>
      </c>
      <c r="J62" t="s">
        <v>28</v>
      </c>
      <c r="K62" t="s">
        <v>38</v>
      </c>
      <c r="L62">
        <v>1.7</v>
      </c>
      <c r="N62" t="s">
        <v>28</v>
      </c>
      <c r="O62" t="s">
        <v>38</v>
      </c>
      <c r="P62">
        <v>1.7</v>
      </c>
      <c r="R62" t="s">
        <v>28</v>
      </c>
      <c r="S62" t="s">
        <v>38</v>
      </c>
      <c r="T62">
        <v>1.7</v>
      </c>
      <c r="V62" t="s">
        <v>28</v>
      </c>
      <c r="W62" t="s">
        <v>38</v>
      </c>
      <c r="X62">
        <v>1.7</v>
      </c>
      <c r="Z62" t="s">
        <v>28</v>
      </c>
      <c r="AA62" t="s">
        <v>38</v>
      </c>
      <c r="AB62">
        <v>1.7</v>
      </c>
      <c r="AD62" t="s">
        <v>28</v>
      </c>
      <c r="AE62" t="s">
        <v>38</v>
      </c>
      <c r="AF62">
        <v>1.7</v>
      </c>
      <c r="AH62" t="s">
        <v>28</v>
      </c>
      <c r="AI62" t="s">
        <v>38</v>
      </c>
      <c r="AJ62">
        <v>1.7</v>
      </c>
    </row>
    <row r="63" spans="2:36" x14ac:dyDescent="0.25">
      <c r="B63" t="s">
        <v>41</v>
      </c>
      <c r="C63" t="s">
        <v>38</v>
      </c>
      <c r="D63" s="3">
        <v>0</v>
      </c>
      <c r="F63" t="s">
        <v>41</v>
      </c>
      <c r="G63" t="s">
        <v>38</v>
      </c>
      <c r="H63" s="3">
        <v>0</v>
      </c>
      <c r="J63" t="s">
        <v>41</v>
      </c>
      <c r="K63" t="s">
        <v>38</v>
      </c>
      <c r="L63" s="25" t="s">
        <v>158</v>
      </c>
      <c r="N63" t="s">
        <v>41</v>
      </c>
      <c r="O63" t="s">
        <v>38</v>
      </c>
      <c r="P63" s="25" t="s">
        <v>158</v>
      </c>
      <c r="R63" t="s">
        <v>41</v>
      </c>
      <c r="S63" t="s">
        <v>38</v>
      </c>
      <c r="T63" s="25" t="s">
        <v>158</v>
      </c>
      <c r="V63" t="s">
        <v>41</v>
      </c>
      <c r="W63" t="s">
        <v>38</v>
      </c>
      <c r="X63" s="25" t="s">
        <v>158</v>
      </c>
      <c r="Z63" t="s">
        <v>41</v>
      </c>
      <c r="AA63" t="s">
        <v>38</v>
      </c>
      <c r="AB63" s="25" t="s">
        <v>158</v>
      </c>
      <c r="AD63" t="s">
        <v>41</v>
      </c>
      <c r="AE63" t="s">
        <v>38</v>
      </c>
      <c r="AF63" s="25" t="s">
        <v>158</v>
      </c>
      <c r="AH63" t="s">
        <v>41</v>
      </c>
      <c r="AI63" t="s">
        <v>38</v>
      </c>
      <c r="AJ63" s="25" t="s">
        <v>158</v>
      </c>
    </row>
    <row r="64" spans="2:36" x14ac:dyDescent="0.25">
      <c r="B64" t="s">
        <v>20</v>
      </c>
      <c r="C64" t="s">
        <v>140</v>
      </c>
      <c r="D64" s="3">
        <f>0.7/3600</f>
        <v>1.9444444444444443E-4</v>
      </c>
      <c r="F64" t="s">
        <v>20</v>
      </c>
      <c r="G64" t="s">
        <v>140</v>
      </c>
      <c r="H64" s="3">
        <f>0.7/3600</f>
        <v>1.9444444444444443E-4</v>
      </c>
      <c r="J64" t="s">
        <v>20</v>
      </c>
      <c r="K64" t="s">
        <v>140</v>
      </c>
      <c r="L64" s="3">
        <f>0.7/3600</f>
        <v>1.9444444444444443E-4</v>
      </c>
      <c r="N64" t="s">
        <v>20</v>
      </c>
      <c r="O64" t="s">
        <v>140</v>
      </c>
      <c r="P64" s="3">
        <f>0.7/3600</f>
        <v>1.9444444444444443E-4</v>
      </c>
      <c r="R64" t="s">
        <v>20</v>
      </c>
      <c r="S64" t="s">
        <v>140</v>
      </c>
      <c r="T64" s="3">
        <f>0.552/3600</f>
        <v>1.5333333333333334E-4</v>
      </c>
      <c r="V64" t="s">
        <v>20</v>
      </c>
      <c r="W64" t="s">
        <v>140</v>
      </c>
      <c r="X64" s="3">
        <f>0.54/3600</f>
        <v>1.5000000000000001E-4</v>
      </c>
      <c r="Z64" t="s">
        <v>20</v>
      </c>
      <c r="AA64" t="s">
        <v>140</v>
      </c>
      <c r="AB64" s="3">
        <f>0.0000822</f>
        <v>8.2200000000000006E-5</v>
      </c>
      <c r="AD64" t="s">
        <v>20</v>
      </c>
      <c r="AE64" t="s">
        <v>140</v>
      </c>
      <c r="AF64" s="3">
        <f>0.7/3600</f>
        <v>1.9444444444444443E-4</v>
      </c>
      <c r="AH64" t="s">
        <v>20</v>
      </c>
      <c r="AI64" t="s">
        <v>140</v>
      </c>
      <c r="AJ64" s="3">
        <f>0.7/3600</f>
        <v>1.9444444444444443E-4</v>
      </c>
    </row>
    <row r="67" spans="2:36" x14ac:dyDescent="0.25">
      <c r="B67" t="s">
        <v>22</v>
      </c>
      <c r="D67" s="3">
        <v>6.5</v>
      </c>
      <c r="F67" t="s">
        <v>22</v>
      </c>
      <c r="H67" s="3">
        <v>6.5</v>
      </c>
      <c r="J67" t="s">
        <v>22</v>
      </c>
      <c r="L67" s="3">
        <v>6.5</v>
      </c>
      <c r="N67" t="s">
        <v>22</v>
      </c>
      <c r="P67" s="3">
        <v>6.5</v>
      </c>
      <c r="R67" t="s">
        <v>22</v>
      </c>
      <c r="T67" s="3">
        <v>6.5</v>
      </c>
      <c r="V67" t="s">
        <v>22</v>
      </c>
      <c r="X67" s="3">
        <v>4.5</v>
      </c>
      <c r="Z67" t="s">
        <v>22</v>
      </c>
      <c r="AB67" s="3">
        <v>4.5</v>
      </c>
      <c r="AD67" t="s">
        <v>22</v>
      </c>
      <c r="AF67" s="3">
        <v>6.5</v>
      </c>
      <c r="AH67" t="s">
        <v>22</v>
      </c>
      <c r="AJ67" s="3">
        <v>6.5</v>
      </c>
    </row>
    <row r="68" spans="2:36" x14ac:dyDescent="0.25">
      <c r="B68" t="s">
        <v>23</v>
      </c>
      <c r="D68" s="3">
        <v>0.01</v>
      </c>
      <c r="F68" t="s">
        <v>23</v>
      </c>
      <c r="H68" s="3">
        <v>0.01</v>
      </c>
      <c r="J68" t="s">
        <v>23</v>
      </c>
      <c r="L68" s="3">
        <v>0.01</v>
      </c>
      <c r="N68" t="s">
        <v>23</v>
      </c>
      <c r="P68" s="3">
        <v>0.01</v>
      </c>
      <c r="R68" t="s">
        <v>23</v>
      </c>
      <c r="T68" s="3">
        <v>0.01</v>
      </c>
      <c r="V68" t="s">
        <v>23</v>
      </c>
      <c r="X68" s="3">
        <v>0.01</v>
      </c>
      <c r="Z68" t="s">
        <v>23</v>
      </c>
      <c r="AB68" s="3">
        <v>0.01</v>
      </c>
      <c r="AD68" t="s">
        <v>23</v>
      </c>
      <c r="AF68" s="3">
        <v>0.01</v>
      </c>
      <c r="AH68" t="s">
        <v>23</v>
      </c>
      <c r="AJ68" s="3">
        <v>0.01</v>
      </c>
    </row>
    <row r="69" spans="2:36" x14ac:dyDescent="0.25">
      <c r="B69" t="s">
        <v>24</v>
      </c>
      <c r="D69" s="3">
        <v>10</v>
      </c>
      <c r="F69" t="s">
        <v>24</v>
      </c>
      <c r="H69" s="3">
        <v>10</v>
      </c>
      <c r="J69" t="s">
        <v>24</v>
      </c>
      <c r="L69" s="3">
        <v>10</v>
      </c>
      <c r="N69" t="s">
        <v>24</v>
      </c>
      <c r="P69" s="3">
        <v>10</v>
      </c>
      <c r="R69" t="s">
        <v>24</v>
      </c>
      <c r="T69" s="3">
        <v>10</v>
      </c>
      <c r="V69" t="s">
        <v>24</v>
      </c>
      <c r="X69" s="3">
        <v>10</v>
      </c>
      <c r="Z69" t="s">
        <v>24</v>
      </c>
      <c r="AB69" s="3">
        <v>10</v>
      </c>
      <c r="AD69" t="s">
        <v>24</v>
      </c>
      <c r="AF69" s="3">
        <v>10</v>
      </c>
      <c r="AH69" t="s">
        <v>24</v>
      </c>
      <c r="AJ69" s="3">
        <v>10</v>
      </c>
    </row>
    <row r="71" spans="2:36" x14ac:dyDescent="0.25">
      <c r="B71" t="s">
        <v>115</v>
      </c>
      <c r="C71" t="s">
        <v>76</v>
      </c>
      <c r="D71" t="e">
        <f>4.22*Sheet1!$D$35+1.642*10^(-6)*Sheet1!$D$67*Sheet1!$D$36^3*SQRT(#REF!*#REF!)*(1+2*Sheet1!$D$39)/(0.1*COS(RADIANS(Sheet1!$D$38))*Sheet1!$D$35*(1+Sheet1!$D$39))</f>
        <v>#REF!</v>
      </c>
      <c r="F71" t="s">
        <v>115</v>
      </c>
      <c r="G71" t="s">
        <v>76</v>
      </c>
      <c r="H71">
        <f>4.22*H35+1.642*10^(-6)*H67*H36^3*SQRT(H21*H22)*(1+2*H39)/(0.1*COS(RADIANS(H38))*Sheet1!H35*(1+Sheet1!H39))</f>
        <v>1310.7572204663059</v>
      </c>
      <c r="J71" t="s">
        <v>115</v>
      </c>
      <c r="K71" t="s">
        <v>76</v>
      </c>
      <c r="L71">
        <f>4.22*L35+1.642*10^(-6)*L67*L36^3*SQRT(L21*L22)*(1+2*L39)/(0.1*COS(RADIANS(L38))*Sheet1!L35*(1+Sheet1!L39))</f>
        <v>1683.1251551622452</v>
      </c>
      <c r="N71" t="s">
        <v>115</v>
      </c>
      <c r="O71" t="s">
        <v>76</v>
      </c>
      <c r="P71">
        <f>4.22*P35+1.642*10^(-6)*P67*P36^3*SQRT(P21*P22)*(1+2*P39)/(0.1*COS(RADIANS(P38))*P35*(1+P39))</f>
        <v>1944.5622710123234</v>
      </c>
      <c r="R71" t="s">
        <v>115</v>
      </c>
      <c r="S71" t="s">
        <v>76</v>
      </c>
      <c r="T71">
        <f>4.22*T35+1.642*10^(-6)*T67*T36^3*SQRT(T21*T22)*(1+2*T39)/(0.1*COS(RADIANS(T38))*T35*(1+T39))</f>
        <v>1944.5301490829311</v>
      </c>
      <c r="V71" t="s">
        <v>115</v>
      </c>
      <c r="W71" t="s">
        <v>76</v>
      </c>
      <c r="X71">
        <f>4.22*X35+1.642*10^(-6)*X67*X36^3*SQRT(X21*X22)*(1+2*X39)/(0.1*COS(RADIANS(X38))*X35*(1+X39))</f>
        <v>1275.1747119284421</v>
      </c>
      <c r="Z71" t="s">
        <v>115</v>
      </c>
      <c r="AA71" t="s">
        <v>76</v>
      </c>
      <c r="AB71">
        <f>4.22*AB35+1.642*10^(-6)*AB67*AB36^3*SQRT(AB21*AB22)*(1+2*AB39)/(0.1*COS(RADIANS(AB38))*AB35*(1+AB39))</f>
        <v>1319.0988605870875</v>
      </c>
      <c r="AD71" t="s">
        <v>115</v>
      </c>
      <c r="AE71" t="s">
        <v>76</v>
      </c>
      <c r="AF71">
        <f>4.22*AF35+1.642*10^(-6)*AF67*AF36^3*SQRT(AF21*AF22)*(1+2*AF39)/(0.1*COS(RADIANS(AF38))*AF35*(1+AF39))</f>
        <v>1596.1948904927676</v>
      </c>
      <c r="AH71" t="s">
        <v>115</v>
      </c>
      <c r="AI71" t="s">
        <v>76</v>
      </c>
      <c r="AJ71">
        <f>4.22*AJ35+1.642*10^(-6)*AJ67*AJ36^3*SQRT(AJ21*AJ22)*(1+2*AJ39)/(0.1*COS(RADIANS(AJ38))*AJ35*(1+AJ39))</f>
        <v>1665.5097729023059</v>
      </c>
    </row>
    <row r="72" spans="2:36" x14ac:dyDescent="0.25">
      <c r="B72" t="s">
        <v>101</v>
      </c>
      <c r="C72" t="s">
        <v>76</v>
      </c>
      <c r="D72" t="e">
        <f>D71+D10</f>
        <v>#REF!</v>
      </c>
      <c r="F72" t="s">
        <v>101</v>
      </c>
      <c r="G72" t="s">
        <v>76</v>
      </c>
      <c r="H72">
        <f>H71+H10</f>
        <v>1518.7572204663059</v>
      </c>
      <c r="J72" t="s">
        <v>101</v>
      </c>
      <c r="K72" t="s">
        <v>76</v>
      </c>
      <c r="L72">
        <f>L71+L10</f>
        <v>1963.1251551622452</v>
      </c>
      <c r="N72" t="s">
        <v>101</v>
      </c>
      <c r="O72" t="s">
        <v>76</v>
      </c>
      <c r="P72">
        <f>P71+P10</f>
        <v>2224.5622710123234</v>
      </c>
      <c r="R72" t="s">
        <v>101</v>
      </c>
      <c r="S72" t="s">
        <v>76</v>
      </c>
      <c r="T72">
        <f>T71+T10</f>
        <v>2224.5301490829311</v>
      </c>
      <c r="V72" t="s">
        <v>101</v>
      </c>
      <c r="W72" t="s">
        <v>76</v>
      </c>
      <c r="X72">
        <f>X71+X10</f>
        <v>1495.1747119284421</v>
      </c>
      <c r="Z72" t="s">
        <v>101</v>
      </c>
      <c r="AA72" t="s">
        <v>76</v>
      </c>
      <c r="AB72">
        <f>AB71+AB10</f>
        <v>1539.0988605870875</v>
      </c>
      <c r="AD72" t="s">
        <v>101</v>
      </c>
      <c r="AE72" t="s">
        <v>76</v>
      </c>
      <c r="AF72">
        <f>AF71+AF10</f>
        <v>1846.1948904927676</v>
      </c>
      <c r="AH72" t="s">
        <v>101</v>
      </c>
      <c r="AI72" t="s">
        <v>76</v>
      </c>
      <c r="AJ72">
        <f>AJ71+AJ10</f>
        <v>1915.5097729023059</v>
      </c>
    </row>
    <row r="75" spans="2:36" x14ac:dyDescent="0.25">
      <c r="B75" s="5" t="s">
        <v>32</v>
      </c>
      <c r="C75" s="5"/>
      <c r="D75" s="5"/>
      <c r="F75" s="5" t="s">
        <v>32</v>
      </c>
      <c r="G75" s="5"/>
      <c r="H75" s="5"/>
      <c r="J75" s="5" t="s">
        <v>32</v>
      </c>
      <c r="K75" s="5"/>
      <c r="L75" s="5"/>
      <c r="N75" s="5" t="s">
        <v>32</v>
      </c>
      <c r="O75" s="5"/>
      <c r="P75" s="5"/>
      <c r="R75" s="5" t="s">
        <v>32</v>
      </c>
      <c r="S75" s="5"/>
      <c r="T75" s="5"/>
      <c r="V75" s="5" t="s">
        <v>32</v>
      </c>
      <c r="W75" s="5"/>
      <c r="X75" s="5"/>
      <c r="Z75" s="5" t="s">
        <v>32</v>
      </c>
      <c r="AA75" s="5"/>
      <c r="AB75" s="5"/>
      <c r="AD75" s="5" t="s">
        <v>32</v>
      </c>
      <c r="AE75" s="5"/>
      <c r="AF75" s="5"/>
      <c r="AH75" s="5" t="s">
        <v>32</v>
      </c>
      <c r="AI75" s="5"/>
      <c r="AJ75" s="5"/>
    </row>
    <row r="76" spans="2:36" x14ac:dyDescent="0.25">
      <c r="D76" s="3">
        <v>2.0499999999999998</v>
      </c>
      <c r="H76" s="3">
        <v>2.0499999999999998</v>
      </c>
      <c r="L76" s="3">
        <v>2.0499999999999998</v>
      </c>
      <c r="P76" s="3">
        <v>2.0499999999999998</v>
      </c>
      <c r="T76" s="3">
        <v>2.0499999999999998</v>
      </c>
      <c r="X76" s="3">
        <v>2.0499999999999998</v>
      </c>
      <c r="AB76" s="3">
        <v>2.0499999999999998</v>
      </c>
      <c r="AF76" s="3">
        <v>2.0499999999999998</v>
      </c>
      <c r="AJ76" s="3">
        <v>2.0499999999999998</v>
      </c>
    </row>
    <row r="78" spans="2:36" x14ac:dyDescent="0.25">
      <c r="B78" s="1" t="s">
        <v>33</v>
      </c>
      <c r="C78" s="1" t="s">
        <v>79</v>
      </c>
      <c r="D78" s="1">
        <f>D10*D76</f>
        <v>574</v>
      </c>
      <c r="F78" s="1" t="s">
        <v>33</v>
      </c>
      <c r="G78" s="1" t="s">
        <v>79</v>
      </c>
      <c r="H78" s="1">
        <f>H10*H76</f>
        <v>426.4</v>
      </c>
      <c r="J78" s="1" t="s">
        <v>33</v>
      </c>
      <c r="K78" s="1" t="s">
        <v>79</v>
      </c>
      <c r="L78" s="1">
        <f>L10*L76</f>
        <v>574</v>
      </c>
      <c r="N78" s="1" t="s">
        <v>33</v>
      </c>
      <c r="O78" s="1" t="s">
        <v>79</v>
      </c>
      <c r="P78" s="1">
        <f>P10*P76</f>
        <v>574</v>
      </c>
      <c r="R78" s="1" t="s">
        <v>33</v>
      </c>
      <c r="S78" s="1" t="s">
        <v>79</v>
      </c>
      <c r="T78" s="1">
        <f>T10*T76</f>
        <v>574</v>
      </c>
      <c r="V78" s="1" t="s">
        <v>33</v>
      </c>
      <c r="W78" s="1" t="s">
        <v>79</v>
      </c>
      <c r="X78" s="1">
        <f>X10*X76</f>
        <v>450.99999999999994</v>
      </c>
      <c r="Z78" s="1" t="s">
        <v>33</v>
      </c>
      <c r="AA78" s="1" t="s">
        <v>79</v>
      </c>
      <c r="AB78" s="1">
        <f>AB10*AB76</f>
        <v>450.99999999999994</v>
      </c>
      <c r="AD78" s="1" t="s">
        <v>33</v>
      </c>
      <c r="AE78" s="1" t="s">
        <v>79</v>
      </c>
      <c r="AF78" s="1">
        <f>AF10*AF76</f>
        <v>512.5</v>
      </c>
      <c r="AH78" s="1" t="s">
        <v>33</v>
      </c>
      <c r="AI78" s="1" t="s">
        <v>79</v>
      </c>
      <c r="AJ78" s="1">
        <f>AJ10*AJ76</f>
        <v>512.5</v>
      </c>
    </row>
    <row r="79" spans="2:36" x14ac:dyDescent="0.25">
      <c r="B79" s="1" t="s">
        <v>34</v>
      </c>
      <c r="C79" s="1" t="s">
        <v>79</v>
      </c>
      <c r="D79" s="1">
        <f>65.8*D76</f>
        <v>134.88999999999999</v>
      </c>
      <c r="F79" s="1" t="s">
        <v>34</v>
      </c>
      <c r="G79" s="1" t="s">
        <v>79</v>
      </c>
      <c r="H79" s="1">
        <f>65.8*H76</f>
        <v>134.88999999999999</v>
      </c>
      <c r="J79" s="1" t="s">
        <v>34</v>
      </c>
      <c r="K79" s="1" t="s">
        <v>79</v>
      </c>
      <c r="L79" s="1">
        <f>65.8*L76</f>
        <v>134.88999999999999</v>
      </c>
      <c r="N79" s="1" t="s">
        <v>34</v>
      </c>
      <c r="O79" s="1" t="s">
        <v>79</v>
      </c>
      <c r="P79" s="1">
        <f>65.8*P76</f>
        <v>134.88999999999999</v>
      </c>
      <c r="R79" s="1" t="s">
        <v>34</v>
      </c>
      <c r="S79" s="1" t="s">
        <v>79</v>
      </c>
      <c r="T79" s="1">
        <f>65.8*T76</f>
        <v>134.88999999999999</v>
      </c>
      <c r="V79" s="1" t="s">
        <v>34</v>
      </c>
      <c r="W79" s="1" t="s">
        <v>79</v>
      </c>
      <c r="X79" s="1">
        <f>65.8*X76</f>
        <v>134.88999999999999</v>
      </c>
      <c r="Z79" s="1" t="s">
        <v>34</v>
      </c>
      <c r="AA79" s="1" t="s">
        <v>79</v>
      </c>
      <c r="AB79" s="1">
        <f>65.8*AB76</f>
        <v>134.88999999999999</v>
      </c>
      <c r="AD79" s="1" t="s">
        <v>34</v>
      </c>
      <c r="AE79" s="1" t="s">
        <v>79</v>
      </c>
      <c r="AF79" s="1">
        <f>65.8*AF76</f>
        <v>134.88999999999999</v>
      </c>
      <c r="AH79" s="1" t="s">
        <v>34</v>
      </c>
      <c r="AI79" s="1" t="s">
        <v>79</v>
      </c>
      <c r="AJ79" s="1">
        <f>65.8*AJ76</f>
        <v>134.88999999999999</v>
      </c>
    </row>
    <row r="80" spans="2:36" x14ac:dyDescent="0.25">
      <c r="B80" s="1" t="s">
        <v>35</v>
      </c>
      <c r="C80" s="1" t="s">
        <v>79</v>
      </c>
      <c r="D80" s="1">
        <f>31.8*D76</f>
        <v>65.19</v>
      </c>
      <c r="F80" s="1" t="s">
        <v>35</v>
      </c>
      <c r="G80" s="1" t="s">
        <v>79</v>
      </c>
      <c r="H80" s="1">
        <f>31.8*H76</f>
        <v>65.19</v>
      </c>
      <c r="J80" s="1" t="s">
        <v>35</v>
      </c>
      <c r="K80" s="1" t="s">
        <v>79</v>
      </c>
      <c r="L80" s="1">
        <f>31.8*L76</f>
        <v>65.19</v>
      </c>
      <c r="N80" s="1" t="s">
        <v>35</v>
      </c>
      <c r="O80" s="1" t="s">
        <v>79</v>
      </c>
      <c r="P80" s="1">
        <f>31.8*P76</f>
        <v>65.19</v>
      </c>
      <c r="R80" s="1" t="s">
        <v>35</v>
      </c>
      <c r="S80" s="1" t="s">
        <v>79</v>
      </c>
      <c r="T80" s="1">
        <f>31.8*T76</f>
        <v>65.19</v>
      </c>
      <c r="V80" s="1" t="s">
        <v>35</v>
      </c>
      <c r="W80" s="1" t="s">
        <v>79</v>
      </c>
      <c r="X80" s="1">
        <f>31.8*X76</f>
        <v>65.19</v>
      </c>
      <c r="Z80" s="1" t="s">
        <v>35</v>
      </c>
      <c r="AA80" s="1" t="s">
        <v>79</v>
      </c>
      <c r="AB80" s="1">
        <f>31.8*AB76</f>
        <v>65.19</v>
      </c>
      <c r="AD80" s="1" t="s">
        <v>35</v>
      </c>
      <c r="AE80" s="1" t="s">
        <v>79</v>
      </c>
      <c r="AF80" s="1">
        <f>31.8*AF76</f>
        <v>65.19</v>
      </c>
      <c r="AH80" s="1" t="s">
        <v>35</v>
      </c>
      <c r="AI80" s="1" t="s">
        <v>79</v>
      </c>
      <c r="AJ80" s="1">
        <f>31.8*AJ76</f>
        <v>65.19</v>
      </c>
    </row>
    <row r="83" spans="2:36" x14ac:dyDescent="0.25">
      <c r="B83" s="1" t="s">
        <v>26</v>
      </c>
      <c r="C83" s="1" t="s">
        <v>79</v>
      </c>
      <c r="D83" s="1">
        <f>PI()*D48*(D47-D49)+PI()*(D48/2)*SQRT((D48/2)^2+D49^2)</f>
        <v>583.22096570881308</v>
      </c>
      <c r="F83" s="1" t="s">
        <v>26</v>
      </c>
      <c r="G83" s="1" t="s">
        <v>79</v>
      </c>
      <c r="H83" s="1">
        <f>PI()*H48*(H47-H49)+PI()*(H48/2)*SQRT((H48/2)^2+H49^2)</f>
        <v>583.22096570881308</v>
      </c>
      <c r="J83" s="1" t="s">
        <v>26</v>
      </c>
      <c r="K83" s="1" t="s">
        <v>79</v>
      </c>
      <c r="L83" s="1">
        <f>PI()*L48*(L47-L49)+PI()*(L48/2)*SQRT((L48/2)^2+L49^2)</f>
        <v>583.22096570881308</v>
      </c>
      <c r="N83" s="1" t="s">
        <v>26</v>
      </c>
      <c r="O83" s="1" t="s">
        <v>79</v>
      </c>
      <c r="P83" s="1">
        <f>PI()*P48*(P47-P49)+PI()*(P48/2)*SQRT((P48/2)^2+P49^2)</f>
        <v>583.22096570881308</v>
      </c>
      <c r="R83" s="1" t="s">
        <v>26</v>
      </c>
      <c r="S83" s="1" t="s">
        <v>79</v>
      </c>
      <c r="T83" s="1">
        <f>PI()*T48*(T47-T49)+PI()*(T48/2)*SQRT((T48/2)^2+T49^2)</f>
        <v>583.22096570881308</v>
      </c>
      <c r="V83" s="1" t="s">
        <v>26</v>
      </c>
      <c r="W83" s="1" t="s">
        <v>79</v>
      </c>
      <c r="X83" s="1">
        <f>PI()*X48*(X47-X49)+PI()*(X48/2)*SQRT((X48/2)^2+X49^2)</f>
        <v>583.22096570881308</v>
      </c>
      <c r="Z83" s="1" t="s">
        <v>26</v>
      </c>
      <c r="AA83" s="1" t="s">
        <v>79</v>
      </c>
      <c r="AB83" s="1">
        <f>PI()*AB48*(AB47-AB49)+PI()*(AB48/2)*SQRT((AB48/2)^2+AB49^2)</f>
        <v>583.22096570881308</v>
      </c>
      <c r="AD83" s="1" t="s">
        <v>26</v>
      </c>
      <c r="AE83" s="1" t="s">
        <v>79</v>
      </c>
      <c r="AF83" s="1">
        <f>PI()*AF48*(AF47-AF49)+PI()*(AF48/2)*SQRT((AF48/2)^2+AF49^2)</f>
        <v>583.22096570881308</v>
      </c>
      <c r="AH83" s="1" t="s">
        <v>26</v>
      </c>
      <c r="AI83" s="1" t="s">
        <v>79</v>
      </c>
      <c r="AJ83" s="1">
        <f>PI()*AJ48*(AJ47-AJ49)+PI()*(AJ48/2)*SQRT((AJ48/2)^2+AJ49^2)</f>
        <v>583.22096570881308</v>
      </c>
    </row>
    <row r="84" spans="2:36" x14ac:dyDescent="0.25">
      <c r="B84" s="1" t="s">
        <v>44</v>
      </c>
      <c r="C84" s="1" t="s">
        <v>79</v>
      </c>
      <c r="D84" s="1">
        <v>0</v>
      </c>
      <c r="F84" s="1" t="s">
        <v>44</v>
      </c>
      <c r="G84" s="1" t="s">
        <v>79</v>
      </c>
      <c r="H84" s="1">
        <v>0</v>
      </c>
      <c r="J84" s="1" t="s">
        <v>44</v>
      </c>
      <c r="K84" s="1" t="s">
        <v>79</v>
      </c>
      <c r="L84" s="1">
        <v>0</v>
      </c>
      <c r="N84" s="1" t="s">
        <v>44</v>
      </c>
      <c r="O84" s="1" t="s">
        <v>79</v>
      </c>
      <c r="P84" s="1">
        <v>0</v>
      </c>
      <c r="R84" s="1" t="s">
        <v>44</v>
      </c>
      <c r="S84" s="1" t="s">
        <v>79</v>
      </c>
      <c r="T84" s="1">
        <v>0</v>
      </c>
      <c r="V84" s="1" t="s">
        <v>44</v>
      </c>
      <c r="W84" s="1" t="s">
        <v>79</v>
      </c>
      <c r="X84" s="1">
        <v>0</v>
      </c>
      <c r="Z84" s="1" t="s">
        <v>44</v>
      </c>
      <c r="AA84" s="1" t="s">
        <v>79</v>
      </c>
      <c r="AB84" s="1">
        <v>0</v>
      </c>
      <c r="AD84" s="1" t="s">
        <v>44</v>
      </c>
      <c r="AE84" s="1" t="s">
        <v>79</v>
      </c>
      <c r="AF84" s="1">
        <v>0</v>
      </c>
      <c r="AH84" s="1" t="s">
        <v>44</v>
      </c>
      <c r="AI84" s="1" t="s">
        <v>79</v>
      </c>
      <c r="AJ84" s="1">
        <v>0</v>
      </c>
    </row>
    <row r="86" spans="2:36" x14ac:dyDescent="0.25">
      <c r="B86" s="1" t="s">
        <v>88</v>
      </c>
      <c r="C86" s="1" t="s">
        <v>79</v>
      </c>
      <c r="D86" s="1">
        <f>D83+D80+D79+D78</f>
        <v>1357.3009657088132</v>
      </c>
      <c r="F86" s="1" t="s">
        <v>88</v>
      </c>
      <c r="G86" s="1" t="s">
        <v>79</v>
      </c>
      <c r="H86" s="1">
        <f>H83+H80+H79+H78</f>
        <v>1209.7009657088131</v>
      </c>
      <c r="J86" s="1" t="s">
        <v>88</v>
      </c>
      <c r="K86" s="1" t="s">
        <v>79</v>
      </c>
      <c r="L86" s="1">
        <f>L83+L80+L79+L78</f>
        <v>1357.3009657088132</v>
      </c>
      <c r="N86" s="1" t="s">
        <v>88</v>
      </c>
      <c r="O86" s="1" t="s">
        <v>79</v>
      </c>
      <c r="P86" s="1">
        <f>P83+P80+P79+P78</f>
        <v>1357.3009657088132</v>
      </c>
      <c r="R86" s="1" t="s">
        <v>88</v>
      </c>
      <c r="S86" s="1" t="s">
        <v>79</v>
      </c>
      <c r="T86" s="1">
        <f>T83+T80+T79+T78</f>
        <v>1357.3009657088132</v>
      </c>
      <c r="V86" s="1" t="s">
        <v>88</v>
      </c>
      <c r="W86" s="1" t="s">
        <v>79</v>
      </c>
      <c r="X86" s="1">
        <f>X83+X80+X79+X78</f>
        <v>1234.300965708813</v>
      </c>
      <c r="Z86" s="1" t="s">
        <v>88</v>
      </c>
      <c r="AA86" s="1" t="s">
        <v>79</v>
      </c>
      <c r="AB86" s="1">
        <f>AB83+AB80+AB79+AB78</f>
        <v>1234.300965708813</v>
      </c>
      <c r="AD86" s="1" t="s">
        <v>88</v>
      </c>
      <c r="AE86" s="1" t="s">
        <v>79</v>
      </c>
      <c r="AF86" s="1">
        <f>AF83+AF80+AF79+AF78</f>
        <v>1295.8009657088132</v>
      </c>
      <c r="AH86" s="1" t="s">
        <v>88</v>
      </c>
      <c r="AI86" s="1" t="s">
        <v>79</v>
      </c>
      <c r="AJ86" s="1">
        <f>AJ83+AJ80+AJ79+AJ78</f>
        <v>1295.8009657088132</v>
      </c>
    </row>
    <row r="87" spans="2:36" x14ac:dyDescent="0.25">
      <c r="B87" s="9" t="s">
        <v>137</v>
      </c>
      <c r="C87" s="9" t="s">
        <v>37</v>
      </c>
      <c r="D87" s="9">
        <v>20000</v>
      </c>
      <c r="F87" s="9" t="s">
        <v>137</v>
      </c>
      <c r="G87" s="9" t="s">
        <v>37</v>
      </c>
      <c r="H87" s="9">
        <v>20000</v>
      </c>
      <c r="J87" s="9" t="s">
        <v>137</v>
      </c>
      <c r="K87" s="9" t="s">
        <v>37</v>
      </c>
      <c r="L87" s="9">
        <v>20000</v>
      </c>
      <c r="N87" s="9" t="s">
        <v>137</v>
      </c>
      <c r="O87" s="9" t="s">
        <v>37</v>
      </c>
      <c r="P87" s="9">
        <v>20000</v>
      </c>
      <c r="R87" s="9" t="s">
        <v>137</v>
      </c>
      <c r="S87" s="9" t="s">
        <v>37</v>
      </c>
      <c r="T87" s="9">
        <v>20000</v>
      </c>
      <c r="V87" s="9" t="s">
        <v>137</v>
      </c>
      <c r="W87" s="9" t="s">
        <v>37</v>
      </c>
      <c r="X87" s="9">
        <v>20000</v>
      </c>
      <c r="Z87" s="9" t="s">
        <v>137</v>
      </c>
      <c r="AA87" s="9" t="s">
        <v>37</v>
      </c>
      <c r="AB87" s="9">
        <v>20000</v>
      </c>
      <c r="AD87" s="9" t="s">
        <v>137</v>
      </c>
      <c r="AE87" s="9" t="s">
        <v>37</v>
      </c>
      <c r="AF87" s="9">
        <v>20000</v>
      </c>
      <c r="AH87" s="9" t="s">
        <v>137</v>
      </c>
      <c r="AI87" s="9" t="s">
        <v>37</v>
      </c>
      <c r="AJ87" s="9">
        <v>20000</v>
      </c>
    </row>
    <row r="88" spans="2:36" x14ac:dyDescent="0.25">
      <c r="B88" t="s">
        <v>45</v>
      </c>
      <c r="D88">
        <f>D86/D10</f>
        <v>4.8475034489600475</v>
      </c>
      <c r="F88" t="s">
        <v>45</v>
      </c>
      <c r="H88">
        <f>H86/H10</f>
        <v>5.8158700274462172</v>
      </c>
      <c r="J88" t="s">
        <v>45</v>
      </c>
      <c r="L88">
        <f>L86/L10</f>
        <v>4.8475034489600475</v>
      </c>
      <c r="N88" t="s">
        <v>45</v>
      </c>
      <c r="P88">
        <f>P86/P10</f>
        <v>4.8475034489600475</v>
      </c>
      <c r="R88" t="s">
        <v>45</v>
      </c>
      <c r="T88">
        <f>T86/T10</f>
        <v>4.8475034489600475</v>
      </c>
      <c r="V88" t="s">
        <v>45</v>
      </c>
      <c r="X88">
        <f>X86/X10</f>
        <v>5.6104589350400591</v>
      </c>
      <c r="Z88" t="s">
        <v>45</v>
      </c>
      <c r="AB88">
        <f>AB86/AB10</f>
        <v>5.6104589350400591</v>
      </c>
      <c r="AD88" t="s">
        <v>45</v>
      </c>
      <c r="AF88">
        <f>AF86/AF10</f>
        <v>5.1832038628352528</v>
      </c>
      <c r="AH88" t="s">
        <v>45</v>
      </c>
      <c r="AJ88">
        <f>AJ86/AJ10</f>
        <v>5.1832038628352528</v>
      </c>
    </row>
    <row r="89" spans="2:36" x14ac:dyDescent="0.25">
      <c r="B89" s="9" t="s">
        <v>96</v>
      </c>
      <c r="C89" s="9" t="s">
        <v>95</v>
      </c>
      <c r="D89">
        <v>3222899</v>
      </c>
      <c r="F89" s="9" t="s">
        <v>96</v>
      </c>
      <c r="G89" s="9" t="s">
        <v>95</v>
      </c>
      <c r="H89">
        <v>3222899</v>
      </c>
      <c r="J89" s="9" t="s">
        <v>96</v>
      </c>
      <c r="K89" s="9" t="s">
        <v>95</v>
      </c>
      <c r="L89">
        <v>3222899</v>
      </c>
      <c r="N89" s="9" t="s">
        <v>96</v>
      </c>
      <c r="O89" s="9" t="s">
        <v>95</v>
      </c>
      <c r="P89">
        <v>3222899</v>
      </c>
      <c r="R89" s="9" t="s">
        <v>96</v>
      </c>
      <c r="S89" s="9" t="s">
        <v>95</v>
      </c>
      <c r="T89">
        <v>3222899</v>
      </c>
      <c r="V89" s="9" t="s">
        <v>96</v>
      </c>
      <c r="W89" s="9" t="s">
        <v>95</v>
      </c>
      <c r="X89">
        <v>3222899</v>
      </c>
      <c r="Z89" s="9" t="s">
        <v>96</v>
      </c>
      <c r="AA89" s="9" t="s">
        <v>95</v>
      </c>
      <c r="AB89">
        <v>3222899</v>
      </c>
      <c r="AD89" s="9" t="s">
        <v>96</v>
      </c>
      <c r="AE89" s="9" t="s">
        <v>95</v>
      </c>
      <c r="AF89">
        <v>3222899</v>
      </c>
      <c r="AH89" s="9" t="s">
        <v>96</v>
      </c>
      <c r="AI89" s="9" t="s">
        <v>95</v>
      </c>
      <c r="AJ89">
        <v>3222899</v>
      </c>
    </row>
    <row r="90" spans="2:36" x14ac:dyDescent="0.25">
      <c r="B90" s="9" t="s">
        <v>39</v>
      </c>
      <c r="D90">
        <f>D89*D41</f>
        <v>20383403.017358016</v>
      </c>
      <c r="F90" s="9" t="s">
        <v>39</v>
      </c>
      <c r="H90">
        <f>H89*H41</f>
        <v>20190191.045260437</v>
      </c>
      <c r="J90" s="9" t="s">
        <v>39</v>
      </c>
      <c r="L90">
        <f>L89*L41</f>
        <v>23425441.056141708</v>
      </c>
      <c r="N90" s="9" t="s">
        <v>39</v>
      </c>
      <c r="P90">
        <f>P89*P41</f>
        <v>20383403.017358016</v>
      </c>
      <c r="R90" s="9" t="s">
        <v>39</v>
      </c>
      <c r="T90">
        <f>T89*T41</f>
        <v>20383403.017358016</v>
      </c>
      <c r="V90" s="9" t="s">
        <v>39</v>
      </c>
      <c r="X90">
        <f>X89*X41</f>
        <v>18067955.660008449</v>
      </c>
      <c r="Z90" s="9" t="s">
        <v>39</v>
      </c>
      <c r="AB90">
        <f>AB89*AB41</f>
        <v>18067955.660008449</v>
      </c>
      <c r="AD90" s="9" t="s">
        <v>39</v>
      </c>
      <c r="AF90">
        <f>AF89*AF41</f>
        <v>19260505.448976036</v>
      </c>
      <c r="AH90" s="9" t="s">
        <v>39</v>
      </c>
      <c r="AJ90">
        <f>AJ89*AJ41</f>
        <v>19260505.448976036</v>
      </c>
    </row>
    <row r="91" spans="2:36" x14ac:dyDescent="0.25">
      <c r="B91" s="9" t="s">
        <v>110</v>
      </c>
      <c r="D91">
        <f>0.455/((LOG10(D90)^2.58*(1+0.144*0.82^2)^0.65))</f>
        <v>2.5300319912555285E-3</v>
      </c>
      <c r="F91" s="9" t="s">
        <v>110</v>
      </c>
      <c r="H91">
        <f>0.455/((LOG10(H90)^2.58*(1+0.144*0.82^2)^0.65))</f>
        <v>2.5337295879026005E-3</v>
      </c>
      <c r="J91" s="9" t="s">
        <v>110</v>
      </c>
      <c r="L91">
        <f>0.455/((LOG10(L90)^2.58*(1+0.144*0.82^2)^0.65))</f>
        <v>2.4768706170093273E-3</v>
      </c>
      <c r="N91" s="9" t="s">
        <v>110</v>
      </c>
      <c r="P91">
        <f>0.455/((LOG10(P90)^2.58*(1+0.144*0.82^2)^0.65))</f>
        <v>2.5300319912555285E-3</v>
      </c>
      <c r="R91" s="9" t="s">
        <v>110</v>
      </c>
      <c r="T91">
        <f>0.455/((LOG10(T90)^2.58*(1+0.144*0.82^2)^0.65))</f>
        <v>2.5300319912555285E-3</v>
      </c>
      <c r="V91" s="9" t="s">
        <v>110</v>
      </c>
      <c r="X91">
        <f>0.455/((LOG10(X90)^2.58*(1+0.144*0.82^2)^0.65))</f>
        <v>2.5774048484838038E-3</v>
      </c>
      <c r="Z91" s="9" t="s">
        <v>110</v>
      </c>
      <c r="AB91">
        <f>0.455/((LOG10(AB90)^2.58*(1+0.144*0.82^2)^0.65))</f>
        <v>2.5774048484838038E-3</v>
      </c>
      <c r="AD91" s="9" t="s">
        <v>110</v>
      </c>
      <c r="AF91">
        <f>0.455/((LOG10(AF90)^2.58*(1+0.144*0.82^2)^0.65))</f>
        <v>2.5521419730227604E-3</v>
      </c>
      <c r="AH91" s="9" t="s">
        <v>110</v>
      </c>
      <c r="AJ91">
        <f>0.455/((LOG10(AJ90)^2.58*(1+0.144*0.82^2)^0.65))</f>
        <v>2.5521419730227604E-3</v>
      </c>
    </row>
    <row r="92" spans="2:36" x14ac:dyDescent="0.25">
      <c r="B92" t="s">
        <v>107</v>
      </c>
      <c r="D92" s="6">
        <f>1.328/SQRT(D90)</f>
        <v>2.9414382075525588E-4</v>
      </c>
      <c r="F92" t="s">
        <v>107</v>
      </c>
      <c r="H92" s="6">
        <f>1.328/SQRT(H90)</f>
        <v>2.9554788843305993E-4</v>
      </c>
      <c r="J92" t="s">
        <v>107</v>
      </c>
      <c r="L92" s="6">
        <f>1.328/SQRT(L90)</f>
        <v>2.7438109613551071E-4</v>
      </c>
      <c r="N92" t="s">
        <v>107</v>
      </c>
      <c r="P92" s="6">
        <f>1.328/SQRT(P90)</f>
        <v>2.9414382075525588E-4</v>
      </c>
      <c r="R92" t="s">
        <v>107</v>
      </c>
      <c r="T92" s="6">
        <f>1.328/SQRT(T90)</f>
        <v>2.9414382075525588E-4</v>
      </c>
      <c r="V92" t="s">
        <v>107</v>
      </c>
      <c r="X92" s="6">
        <f>1.328/SQRT(X90)</f>
        <v>3.1242340907372817E-4</v>
      </c>
      <c r="Z92" t="s">
        <v>107</v>
      </c>
      <c r="AB92" s="6">
        <f>1.328/SQRT(AB90)</f>
        <v>3.1242340907372817E-4</v>
      </c>
      <c r="AD92" t="s">
        <v>107</v>
      </c>
      <c r="AF92" s="6">
        <f>1.328/SQRT(AF90)</f>
        <v>3.0259673313016945E-4</v>
      </c>
      <c r="AH92" t="s">
        <v>107</v>
      </c>
      <c r="AJ92" s="6">
        <f>1.328/SQRT(AJ90)</f>
        <v>3.0259673313016945E-4</v>
      </c>
    </row>
    <row r="93" spans="2:36" x14ac:dyDescent="0.25">
      <c r="B93" t="s">
        <v>54</v>
      </c>
      <c r="D93">
        <f>0.0035*D88</f>
        <v>1.6966262071360167E-2</v>
      </c>
      <c r="F93" t="s">
        <v>54</v>
      </c>
      <c r="H93">
        <f>0.0035*H88</f>
        <v>2.0355545096061762E-2</v>
      </c>
      <c r="J93" t="s">
        <v>54</v>
      </c>
      <c r="L93">
        <f>0.0035*L88</f>
        <v>1.6966262071360167E-2</v>
      </c>
      <c r="N93" t="s">
        <v>54</v>
      </c>
      <c r="P93">
        <f>0.0035*P88</f>
        <v>1.6966262071360167E-2</v>
      </c>
      <c r="R93" t="s">
        <v>54</v>
      </c>
      <c r="T93">
        <f>0.0035*T88</f>
        <v>1.6966262071360167E-2</v>
      </c>
      <c r="V93" t="s">
        <v>54</v>
      </c>
      <c r="X93">
        <f>0.0035*X88</f>
        <v>1.9636606272640206E-2</v>
      </c>
      <c r="Z93" t="s">
        <v>54</v>
      </c>
      <c r="AB93">
        <f>0.0035*AB88</f>
        <v>1.9636606272640206E-2</v>
      </c>
      <c r="AD93" t="s">
        <v>54</v>
      </c>
      <c r="AF93">
        <f>0.0035*AF88</f>
        <v>1.8141213519923385E-2</v>
      </c>
      <c r="AH93" t="s">
        <v>54</v>
      </c>
      <c r="AJ93">
        <f>0.0035*AJ88</f>
        <v>1.8141213519923385E-2</v>
      </c>
    </row>
    <row r="94" spans="2:36" x14ac:dyDescent="0.25">
      <c r="B94" t="s">
        <v>133</v>
      </c>
      <c r="D94" s="12">
        <f>1/(PI()*D11* (4.61*(1-0.045*D11^0.68)*(COS(12*PI()/180))^0.15-3.1))</f>
        <v>6.3310775504107186E-2</v>
      </c>
      <c r="F94" t="s">
        <v>133</v>
      </c>
      <c r="H94" s="12">
        <f>1/(PI()*H11* (4.61*(1-0.045*H11^0.68)*(COS(12*PI()/180))^0.15-3.1))</f>
        <v>7.0484031088397681E-2</v>
      </c>
      <c r="J94" t="s">
        <v>133</v>
      </c>
      <c r="L94" s="12">
        <f>1/(PI()*L11* (4.61*(1-0.045*L11^0.68)*(COS(12*PI()/180))^0.15-3.1))</f>
        <v>7.0484031088397681E-2</v>
      </c>
      <c r="N94" t="s">
        <v>133</v>
      </c>
      <c r="P94" s="12">
        <f>1/(PI()*P11* (4.61*(1-0.045*P11^0.68)*(COS(12*PI()/180))^0.15-3.1))</f>
        <v>6.3310775504107186E-2</v>
      </c>
      <c r="R94" t="s">
        <v>133</v>
      </c>
      <c r="T94" s="12">
        <f>1/(PI()*T11* (4.61*(1-0.045*T11^0.68)*(COS(12*PI()/180))^0.15-3.1))</f>
        <v>6.3310775504107186E-2</v>
      </c>
      <c r="V94" t="s">
        <v>133</v>
      </c>
      <c r="X94" s="12">
        <f>1/(PI()*X11* (4.61*(1-0.045*X11^0.68)*(COS(12*PI()/180))^0.15-3.1))</f>
        <v>6.3310775504107186E-2</v>
      </c>
      <c r="Z94" t="s">
        <v>133</v>
      </c>
      <c r="AB94" s="12">
        <f>1/(PI()*AB11* (4.61*(1-0.045*AB11^0.68)*(COS(12*PI()/180))^0.15-3.1))</f>
        <v>6.3310775504107186E-2</v>
      </c>
      <c r="AD94" t="s">
        <v>133</v>
      </c>
      <c r="AF94" s="12">
        <f>1/(PI()*AF11* (4.61*(1-0.045*AF11^0.68)*(COS(12*PI()/180))^0.15-3.1))</f>
        <v>6.3310775504107186E-2</v>
      </c>
      <c r="AH94" t="s">
        <v>133</v>
      </c>
      <c r="AJ94" s="12">
        <f>1/(PI()*AJ11* (4.61*(1-0.045*AJ11^0.68)*(COS(12*PI()/180))^0.15-3.1))</f>
        <v>6.3310775504107186E-2</v>
      </c>
    </row>
    <row r="95" spans="2:36" x14ac:dyDescent="0.25">
      <c r="B95" t="s">
        <v>134</v>
      </c>
      <c r="D95" s="12">
        <v>5.26</v>
      </c>
      <c r="F95" t="s">
        <v>134</v>
      </c>
      <c r="H95" s="12">
        <v>5.26</v>
      </c>
      <c r="J95" t="s">
        <v>134</v>
      </c>
      <c r="L95" s="12">
        <v>5.26</v>
      </c>
      <c r="N95" t="s">
        <v>134</v>
      </c>
      <c r="P95" s="12">
        <v>5.26</v>
      </c>
      <c r="R95" t="s">
        <v>134</v>
      </c>
      <c r="T95" s="12">
        <v>5.26</v>
      </c>
      <c r="V95" t="s">
        <v>134</v>
      </c>
      <c r="X95" s="12">
        <v>5.26</v>
      </c>
      <c r="Z95" t="s">
        <v>134</v>
      </c>
      <c r="AB95" s="12">
        <v>5.26</v>
      </c>
      <c r="AD95" t="s">
        <v>134</v>
      </c>
      <c r="AF95" s="12">
        <v>5.26</v>
      </c>
      <c r="AH95" t="s">
        <v>134</v>
      </c>
      <c r="AJ95" s="12">
        <v>5.26</v>
      </c>
    </row>
    <row r="96" spans="2:36" x14ac:dyDescent="0.25">
      <c r="B96" t="s">
        <v>1</v>
      </c>
      <c r="D96">
        <f>D94*D95/D11</f>
        <v>4.7573525593086252E-2</v>
      </c>
      <c r="F96" t="s">
        <v>1</v>
      </c>
      <c r="H96">
        <f>H94*H95/H11</f>
        <v>6.9952076136787125E-2</v>
      </c>
      <c r="J96" t="s">
        <v>1</v>
      </c>
      <c r="L96">
        <f>L94*L95/L11</f>
        <v>6.9952076136787125E-2</v>
      </c>
      <c r="N96" t="s">
        <v>1</v>
      </c>
      <c r="P96">
        <f>1/(PI()*P11*(1.78*(1-0.045*P11^0.68)-0.64))</f>
        <v>5.4186894944221575E-2</v>
      </c>
      <c r="R96" t="s">
        <v>1</v>
      </c>
      <c r="T96">
        <f>1/(PI()*T11*(1.78*(1-0.045*T11^0.68)-0.64))</f>
        <v>5.4186894944221575E-2</v>
      </c>
      <c r="V96" t="s">
        <v>1</v>
      </c>
      <c r="X96">
        <f>1/(PI()*X11*(1.78*(1-0.045*X11^0.68)-0.64))</f>
        <v>5.4186894944221575E-2</v>
      </c>
      <c r="Z96" t="s">
        <v>1</v>
      </c>
      <c r="AB96">
        <f>1/(PI()*AB11*(1.78*(1-0.045*AB11^0.68)-0.64))</f>
        <v>5.4186894944221575E-2</v>
      </c>
      <c r="AD96" t="s">
        <v>1</v>
      </c>
      <c r="AF96">
        <f>1/(PI()*AF11*(1.78*(1-0.045*AF11^0.68)-0.64))</f>
        <v>5.4186894944221575E-2</v>
      </c>
      <c r="AH96" t="s">
        <v>1</v>
      </c>
      <c r="AJ96">
        <f>1/(PI()*AJ11*(1.78*(1-0.045*AJ11^0.68)-0.64))</f>
        <v>5.4186894944221575E-2</v>
      </c>
    </row>
    <row r="98" spans="2:36" x14ac:dyDescent="0.25">
      <c r="B98" s="5" t="s">
        <v>46</v>
      </c>
      <c r="C98" s="5"/>
      <c r="D98" s="5"/>
      <c r="F98" s="5" t="s">
        <v>46</v>
      </c>
      <c r="G98" s="5"/>
      <c r="H98" s="5"/>
      <c r="J98" s="5" t="s">
        <v>46</v>
      </c>
      <c r="K98" s="5"/>
      <c r="L98" s="5"/>
      <c r="N98" s="5" t="s">
        <v>46</v>
      </c>
      <c r="O98" s="5"/>
      <c r="P98" s="5"/>
      <c r="R98" s="5" t="s">
        <v>46</v>
      </c>
      <c r="S98" s="5"/>
      <c r="T98" s="5"/>
      <c r="V98" s="5" t="s">
        <v>46</v>
      </c>
      <c r="W98" s="5"/>
      <c r="X98" s="5"/>
      <c r="Z98" s="5" t="s">
        <v>46</v>
      </c>
      <c r="AA98" s="5"/>
      <c r="AB98" s="5"/>
      <c r="AD98" s="5" t="s">
        <v>46</v>
      </c>
      <c r="AE98" s="5"/>
      <c r="AF98" s="5"/>
      <c r="AH98" s="5" t="s">
        <v>46</v>
      </c>
      <c r="AI98" s="5"/>
      <c r="AJ98" s="5"/>
    </row>
    <row r="99" spans="2:36" x14ac:dyDescent="0.25">
      <c r="B99" t="s">
        <v>0</v>
      </c>
      <c r="C99" t="s">
        <v>76</v>
      </c>
      <c r="D99" s="7" t="e">
        <f>D72</f>
        <v>#REF!</v>
      </c>
      <c r="F99" t="s">
        <v>0</v>
      </c>
      <c r="G99" t="s">
        <v>76</v>
      </c>
      <c r="H99" s="7">
        <f>H72</f>
        <v>1518.7572204663059</v>
      </c>
      <c r="J99" t="s">
        <v>0</v>
      </c>
      <c r="K99" t="s">
        <v>76</v>
      </c>
      <c r="L99" s="7">
        <f>L72</f>
        <v>1963.1251551622452</v>
      </c>
      <c r="N99" t="s">
        <v>0</v>
      </c>
      <c r="O99" t="s">
        <v>76</v>
      </c>
      <c r="P99" s="7">
        <f>P72</f>
        <v>2224.5622710123234</v>
      </c>
      <c r="R99" t="s">
        <v>0</v>
      </c>
      <c r="S99" t="s">
        <v>76</v>
      </c>
      <c r="T99" s="7">
        <f>T72</f>
        <v>2224.5301490829311</v>
      </c>
      <c r="V99" t="s">
        <v>0</v>
      </c>
      <c r="W99" t="s">
        <v>76</v>
      </c>
      <c r="X99" s="7">
        <f>X72</f>
        <v>1495.1747119284421</v>
      </c>
      <c r="Z99" t="s">
        <v>0</v>
      </c>
      <c r="AA99" t="s">
        <v>76</v>
      </c>
      <c r="AB99" s="7">
        <f>AB72</f>
        <v>1539.0988605870875</v>
      </c>
      <c r="AD99" t="s">
        <v>0</v>
      </c>
      <c r="AE99" t="s">
        <v>76</v>
      </c>
      <c r="AF99" s="7">
        <f>AF72</f>
        <v>1846.1948904927676</v>
      </c>
      <c r="AH99" t="s">
        <v>0</v>
      </c>
      <c r="AI99" t="s">
        <v>76</v>
      </c>
      <c r="AJ99" s="7">
        <f>AJ72</f>
        <v>1915.5097729023059</v>
      </c>
    </row>
    <row r="100" spans="2:36" x14ac:dyDescent="0.25">
      <c r="B100" t="s">
        <v>102</v>
      </c>
      <c r="C100" t="s">
        <v>76</v>
      </c>
      <c r="D100" s="12">
        <v>1498.183078</v>
      </c>
      <c r="F100" t="s">
        <v>102</v>
      </c>
      <c r="G100" t="s">
        <v>76</v>
      </c>
      <c r="H100" s="12">
        <v>1498.183078</v>
      </c>
      <c r="J100" t="s">
        <v>102</v>
      </c>
      <c r="K100" t="s">
        <v>76</v>
      </c>
      <c r="L100" s="12">
        <v>1498.183078</v>
      </c>
      <c r="N100" t="s">
        <v>102</v>
      </c>
      <c r="O100" t="s">
        <v>76</v>
      </c>
      <c r="P100" s="12">
        <v>1498.183078</v>
      </c>
      <c r="R100" t="s">
        <v>102</v>
      </c>
      <c r="S100" t="s">
        <v>76</v>
      </c>
      <c r="T100" s="12">
        <v>1498.183078</v>
      </c>
      <c r="V100" t="s">
        <v>102</v>
      </c>
      <c r="W100" t="s">
        <v>76</v>
      </c>
      <c r="X100" s="12">
        <v>1498.183078</v>
      </c>
      <c r="Z100" t="s">
        <v>102</v>
      </c>
      <c r="AA100" t="s">
        <v>76</v>
      </c>
      <c r="AB100" s="12">
        <v>1498.183078</v>
      </c>
      <c r="AD100" t="s">
        <v>102</v>
      </c>
      <c r="AE100" t="s">
        <v>76</v>
      </c>
      <c r="AF100" s="12">
        <v>1498.183078</v>
      </c>
      <c r="AH100" t="s">
        <v>102</v>
      </c>
      <c r="AI100" t="s">
        <v>76</v>
      </c>
      <c r="AJ100" s="12">
        <v>1498.183078</v>
      </c>
    </row>
    <row r="101" spans="2:36" x14ac:dyDescent="0.25">
      <c r="B101" t="s">
        <v>47</v>
      </c>
      <c r="C101" t="s">
        <v>76</v>
      </c>
      <c r="D101" t="e">
        <f>D99-D100</f>
        <v>#REF!</v>
      </c>
      <c r="F101" t="s">
        <v>47</v>
      </c>
      <c r="G101" t="s">
        <v>76</v>
      </c>
      <c r="H101">
        <f>H99-H100</f>
        <v>20.57414246630583</v>
      </c>
      <c r="J101" t="s">
        <v>47</v>
      </c>
      <c r="K101" t="s">
        <v>76</v>
      </c>
      <c r="L101">
        <f>L99-L100</f>
        <v>464.94207716224514</v>
      </c>
      <c r="N101" t="s">
        <v>47</v>
      </c>
      <c r="O101" t="s">
        <v>76</v>
      </c>
      <c r="P101">
        <f>P99-P100</f>
        <v>726.37919301232341</v>
      </c>
      <c r="R101" t="s">
        <v>47</v>
      </c>
      <c r="S101" t="s">
        <v>76</v>
      </c>
      <c r="T101">
        <f>T99-T100</f>
        <v>726.34707108293105</v>
      </c>
      <c r="V101" t="s">
        <v>47</v>
      </c>
      <c r="W101" t="s">
        <v>76</v>
      </c>
      <c r="X101">
        <f>X99-X100</f>
        <v>-3.0083660715579299</v>
      </c>
      <c r="Z101" t="s">
        <v>47</v>
      </c>
      <c r="AA101" t="s">
        <v>76</v>
      </c>
      <c r="AB101">
        <f>AB99-AB100</f>
        <v>40.915782587087506</v>
      </c>
      <c r="AD101" t="s">
        <v>47</v>
      </c>
      <c r="AE101" t="s">
        <v>76</v>
      </c>
      <c r="AF101">
        <f>AF99-AF100</f>
        <v>348.0118124927676</v>
      </c>
      <c r="AH101" t="s">
        <v>47</v>
      </c>
      <c r="AI101" t="s">
        <v>76</v>
      </c>
      <c r="AJ101">
        <f>AJ99-AJ100</f>
        <v>417.32669490230592</v>
      </c>
    </row>
    <row r="103" spans="2:36" x14ac:dyDescent="0.25">
      <c r="B103" t="s">
        <v>49</v>
      </c>
      <c r="C103" t="s">
        <v>89</v>
      </c>
      <c r="D103" s="3">
        <v>4.8</v>
      </c>
      <c r="F103" t="s">
        <v>49</v>
      </c>
      <c r="G103" t="s">
        <v>89</v>
      </c>
      <c r="H103" s="3">
        <v>4.8</v>
      </c>
      <c r="J103" t="s">
        <v>49</v>
      </c>
      <c r="K103" t="s">
        <v>89</v>
      </c>
      <c r="L103" s="3">
        <v>4.8</v>
      </c>
      <c r="N103" t="s">
        <v>49</v>
      </c>
      <c r="O103" t="s">
        <v>89</v>
      </c>
      <c r="P103" s="3">
        <v>4.8</v>
      </c>
      <c r="R103" t="s">
        <v>49</v>
      </c>
      <c r="S103" t="s">
        <v>89</v>
      </c>
      <c r="T103" s="3">
        <v>4.8</v>
      </c>
      <c r="V103" t="s">
        <v>49</v>
      </c>
      <c r="W103" t="s">
        <v>89</v>
      </c>
      <c r="X103" s="3">
        <v>4.8</v>
      </c>
      <c r="Z103" t="s">
        <v>49</v>
      </c>
      <c r="AA103" t="s">
        <v>89</v>
      </c>
      <c r="AB103" s="3">
        <v>4.8</v>
      </c>
      <c r="AD103" t="s">
        <v>49</v>
      </c>
      <c r="AE103" t="s">
        <v>89</v>
      </c>
      <c r="AF103" s="3">
        <v>4.8</v>
      </c>
      <c r="AH103" t="s">
        <v>49</v>
      </c>
      <c r="AI103" t="s">
        <v>89</v>
      </c>
      <c r="AJ103" s="3">
        <v>4.8</v>
      </c>
    </row>
    <row r="104" spans="2:36" x14ac:dyDescent="0.25">
      <c r="B104" t="s">
        <v>138</v>
      </c>
      <c r="C104" t="s">
        <v>76</v>
      </c>
      <c r="D104" s="12">
        <v>583.22</v>
      </c>
      <c r="F104" t="s">
        <v>138</v>
      </c>
      <c r="G104" t="s">
        <v>76</v>
      </c>
      <c r="H104" s="12">
        <v>583.22</v>
      </c>
      <c r="J104" t="s">
        <v>138</v>
      </c>
      <c r="K104" t="s">
        <v>76</v>
      </c>
      <c r="L104" s="12">
        <v>583.22</v>
      </c>
      <c r="N104" t="s">
        <v>138</v>
      </c>
      <c r="O104" t="s">
        <v>76</v>
      </c>
      <c r="P104" s="12">
        <v>583.22</v>
      </c>
      <c r="R104" t="s">
        <v>138</v>
      </c>
      <c r="S104" t="s">
        <v>76</v>
      </c>
      <c r="T104" s="12">
        <v>583.22</v>
      </c>
      <c r="V104" t="s">
        <v>138</v>
      </c>
      <c r="W104" t="s">
        <v>76</v>
      </c>
      <c r="X104" s="12">
        <v>583.22</v>
      </c>
      <c r="Z104" t="s">
        <v>138</v>
      </c>
      <c r="AA104" t="s">
        <v>76</v>
      </c>
      <c r="AB104" s="12">
        <v>583.22</v>
      </c>
      <c r="AD104" t="s">
        <v>138</v>
      </c>
      <c r="AE104" t="s">
        <v>76</v>
      </c>
      <c r="AF104" s="12">
        <v>583.22</v>
      </c>
      <c r="AH104" t="s">
        <v>138</v>
      </c>
      <c r="AI104" t="s">
        <v>76</v>
      </c>
      <c r="AJ104" s="12">
        <v>583.22</v>
      </c>
    </row>
    <row r="105" spans="2:36" x14ac:dyDescent="0.25">
      <c r="B105" t="s">
        <v>48</v>
      </c>
      <c r="C105" t="s">
        <v>76</v>
      </c>
      <c r="D105">
        <f>-(D104-D83)*D103</f>
        <v>4.6354023026651701E-3</v>
      </c>
      <c r="F105" t="s">
        <v>48</v>
      </c>
      <c r="G105" t="s">
        <v>76</v>
      </c>
      <c r="H105">
        <f>-(H104-H83)*H103</f>
        <v>4.6354023026651701E-3</v>
      </c>
      <c r="J105" t="s">
        <v>48</v>
      </c>
      <c r="K105" t="s">
        <v>76</v>
      </c>
      <c r="L105">
        <f>-(L104-L83)*L103</f>
        <v>4.6354023026651701E-3</v>
      </c>
      <c r="N105" t="s">
        <v>48</v>
      </c>
      <c r="O105" t="s">
        <v>76</v>
      </c>
      <c r="P105">
        <f>-(P104-P83)*P103</f>
        <v>4.6354023026651701E-3</v>
      </c>
      <c r="R105" t="s">
        <v>48</v>
      </c>
      <c r="S105" t="s">
        <v>76</v>
      </c>
      <c r="T105">
        <f>-(T104-T83)*T103</f>
        <v>4.6354023026651701E-3</v>
      </c>
      <c r="V105" t="s">
        <v>48</v>
      </c>
      <c r="W105" t="s">
        <v>76</v>
      </c>
      <c r="X105">
        <f>-(X104-X83)*X103</f>
        <v>4.6354023026651701E-3</v>
      </c>
      <c r="Z105" t="s">
        <v>48</v>
      </c>
      <c r="AA105" t="s">
        <v>76</v>
      </c>
      <c r="AB105">
        <f>-(AB104-AB83)*AB103</f>
        <v>4.6354023026651701E-3</v>
      </c>
      <c r="AD105" t="s">
        <v>48</v>
      </c>
      <c r="AE105" t="s">
        <v>76</v>
      </c>
      <c r="AF105">
        <f>-(AF104-AF83)*AF103</f>
        <v>4.6354023026651701E-3</v>
      </c>
      <c r="AH105" t="s">
        <v>48</v>
      </c>
      <c r="AI105" t="s">
        <v>76</v>
      </c>
      <c r="AJ105">
        <f>-(AJ104-AJ83)*AJ103</f>
        <v>4.6354023026651701E-3</v>
      </c>
    </row>
    <row r="107" spans="2:36" x14ac:dyDescent="0.25">
      <c r="B107" t="s">
        <v>119</v>
      </c>
      <c r="C107" t="s">
        <v>89</v>
      </c>
      <c r="D107" s="3">
        <v>4</v>
      </c>
      <c r="F107" t="s">
        <v>119</v>
      </c>
      <c r="G107" t="s">
        <v>89</v>
      </c>
      <c r="H107" s="3">
        <v>4</v>
      </c>
      <c r="J107" t="s">
        <v>119</v>
      </c>
      <c r="K107" t="s">
        <v>89</v>
      </c>
      <c r="L107" s="3">
        <v>4</v>
      </c>
      <c r="N107" t="s">
        <v>119</v>
      </c>
      <c r="O107" t="s">
        <v>89</v>
      </c>
      <c r="P107" s="3">
        <v>4</v>
      </c>
      <c r="R107" t="s">
        <v>119</v>
      </c>
      <c r="S107" t="s">
        <v>89</v>
      </c>
      <c r="T107" s="3">
        <v>4</v>
      </c>
      <c r="V107" t="s">
        <v>119</v>
      </c>
      <c r="W107" t="s">
        <v>89</v>
      </c>
      <c r="X107" s="3">
        <v>4</v>
      </c>
      <c r="Z107" t="s">
        <v>119</v>
      </c>
      <c r="AA107" t="s">
        <v>89</v>
      </c>
      <c r="AB107" s="3">
        <v>4</v>
      </c>
      <c r="AD107" t="s">
        <v>119</v>
      </c>
      <c r="AE107" t="s">
        <v>89</v>
      </c>
      <c r="AF107" s="3">
        <v>4</v>
      </c>
      <c r="AH107" t="s">
        <v>119</v>
      </c>
      <c r="AI107" t="s">
        <v>89</v>
      </c>
      <c r="AJ107" s="3">
        <v>4</v>
      </c>
    </row>
    <row r="108" spans="2:36" x14ac:dyDescent="0.25">
      <c r="B108" t="s">
        <v>103</v>
      </c>
      <c r="C108" t="s">
        <v>79</v>
      </c>
      <c r="D108" s="12">
        <v>134.88999999999999</v>
      </c>
      <c r="F108" t="s">
        <v>103</v>
      </c>
      <c r="G108" t="s">
        <v>79</v>
      </c>
      <c r="H108" s="12">
        <v>134.88999999999999</v>
      </c>
      <c r="J108" t="s">
        <v>103</v>
      </c>
      <c r="K108" t="s">
        <v>79</v>
      </c>
      <c r="L108" s="12">
        <v>134.88999999999999</v>
      </c>
      <c r="N108" t="s">
        <v>103</v>
      </c>
      <c r="O108" t="s">
        <v>79</v>
      </c>
      <c r="P108" s="12">
        <v>134.88999999999999</v>
      </c>
      <c r="R108" t="s">
        <v>103</v>
      </c>
      <c r="S108" t="s">
        <v>79</v>
      </c>
      <c r="T108" s="12">
        <v>134.88999999999999</v>
      </c>
      <c r="V108" t="s">
        <v>103</v>
      </c>
      <c r="W108" t="s">
        <v>79</v>
      </c>
      <c r="X108" s="12">
        <v>134.88999999999999</v>
      </c>
      <c r="Z108" t="s">
        <v>103</v>
      </c>
      <c r="AA108" t="s">
        <v>79</v>
      </c>
      <c r="AB108" s="12">
        <v>134.88999999999999</v>
      </c>
      <c r="AD108" t="s">
        <v>103</v>
      </c>
      <c r="AE108" t="s">
        <v>79</v>
      </c>
      <c r="AF108" s="12">
        <v>134.88999999999999</v>
      </c>
      <c r="AH108" t="s">
        <v>103</v>
      </c>
      <c r="AI108" t="s">
        <v>79</v>
      </c>
      <c r="AJ108" s="12">
        <v>134.88999999999999</v>
      </c>
    </row>
    <row r="109" spans="2:36" x14ac:dyDescent="0.25">
      <c r="B109" t="s">
        <v>50</v>
      </c>
      <c r="C109" t="s">
        <v>76</v>
      </c>
      <c r="D109">
        <f>(D79-D108)*D107</f>
        <v>0</v>
      </c>
      <c r="F109" t="s">
        <v>50</v>
      </c>
      <c r="G109" t="s">
        <v>76</v>
      </c>
      <c r="H109">
        <f>(H79-H108)*H107</f>
        <v>0</v>
      </c>
      <c r="J109" t="s">
        <v>50</v>
      </c>
      <c r="K109" t="s">
        <v>76</v>
      </c>
      <c r="L109">
        <f>(L79-L108)*L107</f>
        <v>0</v>
      </c>
      <c r="N109" t="s">
        <v>50</v>
      </c>
      <c r="O109" t="s">
        <v>76</v>
      </c>
      <c r="P109">
        <f>(P79-P108)*P107</f>
        <v>0</v>
      </c>
      <c r="R109" t="s">
        <v>50</v>
      </c>
      <c r="S109" t="s">
        <v>76</v>
      </c>
      <c r="T109">
        <f>(T79-T108)*T107</f>
        <v>0</v>
      </c>
      <c r="V109" t="s">
        <v>50</v>
      </c>
      <c r="W109" t="s">
        <v>76</v>
      </c>
      <c r="X109">
        <f>(X79-X108)*X107</f>
        <v>0</v>
      </c>
      <c r="Z109" t="s">
        <v>50</v>
      </c>
      <c r="AA109" t="s">
        <v>76</v>
      </c>
      <c r="AB109">
        <f>(AB79-AB108)*AB107</f>
        <v>0</v>
      </c>
      <c r="AD109" t="s">
        <v>50</v>
      </c>
      <c r="AE109" t="s">
        <v>76</v>
      </c>
      <c r="AF109">
        <f>(AF79-AF108)*AF107</f>
        <v>0</v>
      </c>
      <c r="AH109" t="s">
        <v>50</v>
      </c>
      <c r="AI109" t="s">
        <v>76</v>
      </c>
      <c r="AJ109">
        <f>(AJ79-AJ108)*AJ107</f>
        <v>0</v>
      </c>
    </row>
    <row r="111" spans="2:36" x14ac:dyDescent="0.25">
      <c r="B111" t="s">
        <v>118</v>
      </c>
      <c r="C111" t="s">
        <v>89</v>
      </c>
      <c r="D111" s="3">
        <v>5.3</v>
      </c>
      <c r="F111" t="s">
        <v>118</v>
      </c>
      <c r="G111" t="s">
        <v>89</v>
      </c>
      <c r="H111" s="3">
        <v>5.3</v>
      </c>
      <c r="J111" t="s">
        <v>118</v>
      </c>
      <c r="K111" t="s">
        <v>89</v>
      </c>
      <c r="L111" s="3">
        <v>5.3</v>
      </c>
      <c r="N111" t="s">
        <v>118</v>
      </c>
      <c r="O111" t="s">
        <v>89</v>
      </c>
      <c r="P111" s="3">
        <v>5.3</v>
      </c>
      <c r="R111" t="s">
        <v>118</v>
      </c>
      <c r="S111" t="s">
        <v>89</v>
      </c>
      <c r="T111" s="3">
        <v>5.3</v>
      </c>
      <c r="V111" t="s">
        <v>118</v>
      </c>
      <c r="W111" t="s">
        <v>89</v>
      </c>
      <c r="X111" s="3">
        <v>5.3</v>
      </c>
      <c r="Z111" t="s">
        <v>118</v>
      </c>
      <c r="AA111" t="s">
        <v>89</v>
      </c>
      <c r="AB111" s="3">
        <v>5.3</v>
      </c>
      <c r="AD111" t="s">
        <v>118</v>
      </c>
      <c r="AE111" t="s">
        <v>89</v>
      </c>
      <c r="AF111" s="3">
        <v>5.3</v>
      </c>
      <c r="AH111" t="s">
        <v>118</v>
      </c>
      <c r="AI111" t="s">
        <v>89</v>
      </c>
      <c r="AJ111" s="3">
        <v>5.3</v>
      </c>
    </row>
    <row r="112" spans="2:36" x14ac:dyDescent="0.25">
      <c r="B112" t="s">
        <v>104</v>
      </c>
      <c r="C112" t="s">
        <v>79</v>
      </c>
      <c r="D112" s="12">
        <v>65.19</v>
      </c>
      <c r="F112" t="s">
        <v>104</v>
      </c>
      <c r="G112" t="s">
        <v>79</v>
      </c>
      <c r="H112" s="12">
        <v>65.19</v>
      </c>
      <c r="J112" t="s">
        <v>104</v>
      </c>
      <c r="K112" t="s">
        <v>79</v>
      </c>
      <c r="L112" s="12">
        <v>65.19</v>
      </c>
      <c r="N112" t="s">
        <v>104</v>
      </c>
      <c r="O112" t="s">
        <v>79</v>
      </c>
      <c r="P112" s="12">
        <v>65.19</v>
      </c>
      <c r="R112" t="s">
        <v>104</v>
      </c>
      <c r="S112" t="s">
        <v>79</v>
      </c>
      <c r="T112" s="12">
        <v>65.19</v>
      </c>
      <c r="V112" t="s">
        <v>104</v>
      </c>
      <c r="W112" t="s">
        <v>79</v>
      </c>
      <c r="X112" s="12">
        <v>65.19</v>
      </c>
      <c r="Z112" t="s">
        <v>104</v>
      </c>
      <c r="AA112" t="s">
        <v>79</v>
      </c>
      <c r="AB112" s="12">
        <v>65.19</v>
      </c>
      <c r="AD112" t="s">
        <v>104</v>
      </c>
      <c r="AE112" t="s">
        <v>79</v>
      </c>
      <c r="AF112" s="12">
        <v>65.19</v>
      </c>
      <c r="AH112" t="s">
        <v>104</v>
      </c>
      <c r="AI112" t="s">
        <v>79</v>
      </c>
      <c r="AJ112" s="12">
        <v>65.19</v>
      </c>
    </row>
    <row r="113" spans="2:36" x14ac:dyDescent="0.25">
      <c r="B113" t="s">
        <v>51</v>
      </c>
      <c r="C113" t="s">
        <v>76</v>
      </c>
      <c r="D113">
        <f>(D80-D112)*D111</f>
        <v>0</v>
      </c>
      <c r="F113" t="s">
        <v>51</v>
      </c>
      <c r="G113" t="s">
        <v>76</v>
      </c>
      <c r="H113">
        <f>(H80-H112)*H111</f>
        <v>0</v>
      </c>
      <c r="J113" t="s">
        <v>51</v>
      </c>
      <c r="K113" t="s">
        <v>76</v>
      </c>
      <c r="L113">
        <f>(L80-L112)*L111</f>
        <v>0</v>
      </c>
      <c r="N113" t="s">
        <v>51</v>
      </c>
      <c r="O113" t="s">
        <v>76</v>
      </c>
      <c r="P113">
        <f>(P80-P112)*P111</f>
        <v>0</v>
      </c>
      <c r="R113" t="s">
        <v>51</v>
      </c>
      <c r="S113" t="s">
        <v>76</v>
      </c>
      <c r="T113">
        <f>(T80-T112)*T111</f>
        <v>0</v>
      </c>
      <c r="V113" t="s">
        <v>51</v>
      </c>
      <c r="W113" t="s">
        <v>76</v>
      </c>
      <c r="X113">
        <f>(X80-X112)*X111</f>
        <v>0</v>
      </c>
      <c r="Z113" t="s">
        <v>51</v>
      </c>
      <c r="AA113" t="s">
        <v>76</v>
      </c>
      <c r="AB113">
        <f>(AB80-AB112)*AB111</f>
        <v>0</v>
      </c>
      <c r="AD113" t="s">
        <v>51</v>
      </c>
      <c r="AE113" t="s">
        <v>76</v>
      </c>
      <c r="AF113">
        <f>(AF80-AF112)*AF111</f>
        <v>0</v>
      </c>
      <c r="AH113" t="s">
        <v>51</v>
      </c>
      <c r="AI113" t="s">
        <v>76</v>
      </c>
      <c r="AJ113">
        <f>(AJ80-AJ112)*AJ111</f>
        <v>0</v>
      </c>
    </row>
    <row r="115" spans="2:36" x14ac:dyDescent="0.25">
      <c r="B115" t="s">
        <v>117</v>
      </c>
      <c r="F115" t="s">
        <v>117</v>
      </c>
      <c r="J115" t="s">
        <v>117</v>
      </c>
      <c r="N115" t="s">
        <v>117</v>
      </c>
      <c r="R115" t="s">
        <v>117</v>
      </c>
      <c r="V115" t="s">
        <v>117</v>
      </c>
      <c r="Z115" t="s">
        <v>117</v>
      </c>
      <c r="AD115" t="s">
        <v>117</v>
      </c>
      <c r="AH115" t="s">
        <v>117</v>
      </c>
    </row>
    <row r="116" spans="2:36" x14ac:dyDescent="0.25">
      <c r="B116" t="s">
        <v>108</v>
      </c>
      <c r="C116" t="s">
        <v>76</v>
      </c>
      <c r="D116" s="12">
        <v>2700</v>
      </c>
      <c r="F116" t="s">
        <v>108</v>
      </c>
      <c r="G116" t="s">
        <v>76</v>
      </c>
      <c r="H116" s="12">
        <v>2700</v>
      </c>
      <c r="J116" t="s">
        <v>108</v>
      </c>
      <c r="K116" t="s">
        <v>76</v>
      </c>
      <c r="L116" s="12">
        <v>2700</v>
      </c>
      <c r="N116" t="s">
        <v>108</v>
      </c>
      <c r="O116" t="s">
        <v>76</v>
      </c>
      <c r="P116" s="12">
        <v>2700</v>
      </c>
      <c r="R116" t="s">
        <v>108</v>
      </c>
      <c r="S116" t="s">
        <v>76</v>
      </c>
      <c r="T116" s="12">
        <v>2700</v>
      </c>
      <c r="V116" t="s">
        <v>108</v>
      </c>
      <c r="W116" t="s">
        <v>186</v>
      </c>
      <c r="X116" s="12">
        <v>1424</v>
      </c>
      <c r="Z116" t="s">
        <v>108</v>
      </c>
      <c r="AA116" t="s">
        <v>186</v>
      </c>
      <c r="AB116" s="12">
        <v>1424</v>
      </c>
      <c r="AD116" t="s">
        <v>108</v>
      </c>
      <c r="AE116" t="s">
        <v>76</v>
      </c>
      <c r="AF116" s="12">
        <v>2700</v>
      </c>
      <c r="AH116" t="s">
        <v>108</v>
      </c>
      <c r="AI116" t="s">
        <v>76</v>
      </c>
      <c r="AJ116" s="12">
        <v>2700</v>
      </c>
    </row>
    <row r="117" spans="2:36" x14ac:dyDescent="0.25">
      <c r="B117" t="s">
        <v>105</v>
      </c>
      <c r="C117" t="s">
        <v>81</v>
      </c>
      <c r="D117" s="12">
        <v>4.9000000000000004</v>
      </c>
      <c r="F117" t="s">
        <v>105</v>
      </c>
      <c r="G117" t="s">
        <v>81</v>
      </c>
      <c r="H117" s="12">
        <v>4.9000000000000004</v>
      </c>
      <c r="J117" t="s">
        <v>105</v>
      </c>
      <c r="K117" t="s">
        <v>81</v>
      </c>
      <c r="L117" s="12">
        <v>4.9000000000000004</v>
      </c>
      <c r="N117" t="s">
        <v>105</v>
      </c>
      <c r="O117" t="s">
        <v>81</v>
      </c>
      <c r="P117" s="12">
        <v>4.9000000000000004</v>
      </c>
      <c r="R117" t="s">
        <v>105</v>
      </c>
      <c r="S117" t="s">
        <v>81</v>
      </c>
      <c r="T117" s="12">
        <v>4.9000000000000004</v>
      </c>
      <c r="V117" t="s">
        <v>105</v>
      </c>
      <c r="W117" t="s">
        <v>182</v>
      </c>
      <c r="X117" s="12">
        <v>2.76</v>
      </c>
      <c r="Z117" t="s">
        <v>105</v>
      </c>
      <c r="AA117" t="s">
        <v>182</v>
      </c>
      <c r="AB117" s="12">
        <v>2.76</v>
      </c>
      <c r="AD117" t="s">
        <v>105</v>
      </c>
      <c r="AE117" t="s">
        <v>81</v>
      </c>
      <c r="AF117" s="12">
        <v>4.9000000000000004</v>
      </c>
      <c r="AH117" t="s">
        <v>105</v>
      </c>
      <c r="AI117" t="s">
        <v>81</v>
      </c>
      <c r="AJ117" s="12">
        <v>4.9000000000000004</v>
      </c>
    </row>
    <row r="118" spans="2:36" x14ac:dyDescent="0.25">
      <c r="B118" t="s">
        <v>106</v>
      </c>
      <c r="C118" t="s">
        <v>76</v>
      </c>
      <c r="D118">
        <f>D116/D117</f>
        <v>551.0204081632653</v>
      </c>
      <c r="F118" t="s">
        <v>106</v>
      </c>
      <c r="G118" t="s">
        <v>76</v>
      </c>
      <c r="H118">
        <f>H116/H117</f>
        <v>551.0204081632653</v>
      </c>
      <c r="J118" t="s">
        <v>106</v>
      </c>
      <c r="K118" t="s">
        <v>76</v>
      </c>
      <c r="L118">
        <f>L116/L117</f>
        <v>551.0204081632653</v>
      </c>
      <c r="N118" t="s">
        <v>106</v>
      </c>
      <c r="O118" t="s">
        <v>76</v>
      </c>
      <c r="P118">
        <f>P116/P117</f>
        <v>551.0204081632653</v>
      </c>
      <c r="R118" t="s">
        <v>106</v>
      </c>
      <c r="S118" t="s">
        <v>76</v>
      </c>
      <c r="T118">
        <f>T116/T117</f>
        <v>551.0204081632653</v>
      </c>
      <c r="V118" t="s">
        <v>106</v>
      </c>
      <c r="W118" t="s">
        <v>76</v>
      </c>
      <c r="X118">
        <f>X116/X117</f>
        <v>515.94202898550725</v>
      </c>
      <c r="Z118" t="s">
        <v>106</v>
      </c>
      <c r="AA118" t="s">
        <v>76</v>
      </c>
      <c r="AB118">
        <f>AB116/AB117</f>
        <v>515.94202898550725</v>
      </c>
      <c r="AD118" t="s">
        <v>106</v>
      </c>
      <c r="AE118" t="s">
        <v>76</v>
      </c>
      <c r="AF118">
        <f>AF116/AF117</f>
        <v>551.0204081632653</v>
      </c>
      <c r="AH118" t="s">
        <v>106</v>
      </c>
      <c r="AI118" t="s">
        <v>76</v>
      </c>
      <c r="AJ118">
        <f>AJ116/AJ117</f>
        <v>551.0204081632653</v>
      </c>
    </row>
    <row r="120" spans="2:36" x14ac:dyDescent="0.25">
      <c r="B120" t="s">
        <v>52</v>
      </c>
      <c r="C120" t="s">
        <v>76</v>
      </c>
      <c r="D120" s="7">
        <f>D60</f>
        <v>311.10482995694196</v>
      </c>
      <c r="F120" t="s">
        <v>52</v>
      </c>
      <c r="G120" t="s">
        <v>76</v>
      </c>
      <c r="H120" s="7">
        <f>H60</f>
        <v>1641.0612069152742</v>
      </c>
      <c r="J120" t="s">
        <v>52</v>
      </c>
      <c r="K120" t="s">
        <v>76</v>
      </c>
      <c r="L120" s="7">
        <f>L60</f>
        <v>1194.5084172530926</v>
      </c>
      <c r="N120" t="s">
        <v>52</v>
      </c>
      <c r="O120" t="s">
        <v>76</v>
      </c>
      <c r="P120" s="7">
        <f>P60</f>
        <v>1175.3144646897895</v>
      </c>
      <c r="R120" t="s">
        <v>52</v>
      </c>
      <c r="S120" t="s">
        <v>76</v>
      </c>
      <c r="T120" s="7">
        <f>T60</f>
        <v>1032.6593049555913</v>
      </c>
      <c r="V120" t="s">
        <v>52</v>
      </c>
      <c r="W120" t="s">
        <v>76</v>
      </c>
      <c r="X120" s="7">
        <f>X60</f>
        <v>499.63898916967509</v>
      </c>
      <c r="Z120" t="s">
        <v>52</v>
      </c>
      <c r="AA120" t="s">
        <v>76</v>
      </c>
      <c r="AB120" s="7">
        <f>AB60</f>
        <v>656.67870036101078</v>
      </c>
      <c r="AD120" t="s">
        <v>52</v>
      </c>
      <c r="AE120" t="s">
        <v>76</v>
      </c>
      <c r="AF120" s="7">
        <f>AF60</f>
        <v>612.65306122448976</v>
      </c>
      <c r="AH120" t="s">
        <v>52</v>
      </c>
      <c r="AI120" t="s">
        <v>76</v>
      </c>
      <c r="AJ120" s="7">
        <f>AJ60</f>
        <v>801.22448979591832</v>
      </c>
    </row>
    <row r="121" spans="2:36" x14ac:dyDescent="0.25">
      <c r="B121" t="s">
        <v>98</v>
      </c>
      <c r="C121" t="s">
        <v>76</v>
      </c>
      <c r="D121">
        <f>D161/D59</f>
        <v>673.43075705458614</v>
      </c>
      <c r="F121" t="s">
        <v>98</v>
      </c>
      <c r="G121" t="s">
        <v>76</v>
      </c>
      <c r="H121">
        <f>H152/H59</f>
        <v>1316.018224880364</v>
      </c>
      <c r="J121" t="s">
        <v>98</v>
      </c>
      <c r="K121" t="s">
        <v>76</v>
      </c>
      <c r="L121">
        <f>L152/L59</f>
        <v>1230.41766176543</v>
      </c>
      <c r="N121" t="s">
        <v>98</v>
      </c>
      <c r="O121" t="s">
        <v>76</v>
      </c>
      <c r="P121">
        <f>P152/P59</f>
        <v>1137.4186047712737</v>
      </c>
      <c r="R121" t="s">
        <v>98</v>
      </c>
      <c r="S121" t="s">
        <v>76</v>
      </c>
      <c r="T121">
        <f>T152/T59</f>
        <v>1137.3367205938123</v>
      </c>
      <c r="V121" t="s">
        <v>98</v>
      </c>
      <c r="W121" t="s">
        <v>76</v>
      </c>
      <c r="X121">
        <f>X152/X59</f>
        <v>906.11337103691176</v>
      </c>
      <c r="Z121" t="s">
        <v>98</v>
      </c>
      <c r="AA121" t="s">
        <v>76</v>
      </c>
      <c r="AB121">
        <f>AB152/AB59</f>
        <v>950.53088117634991</v>
      </c>
      <c r="AD121" t="s">
        <v>98</v>
      </c>
      <c r="AE121" t="s">
        <v>76</v>
      </c>
      <c r="AF121">
        <f>AF152/AF59</f>
        <v>831.18357863379151</v>
      </c>
      <c r="AH121" t="s">
        <v>98</v>
      </c>
      <c r="AI121" t="s">
        <v>76</v>
      </c>
      <c r="AJ121">
        <f>AJ152/AJ59</f>
        <v>945.49000300005207</v>
      </c>
    </row>
    <row r="123" spans="2:36" x14ac:dyDescent="0.25">
      <c r="B123" t="s">
        <v>67</v>
      </c>
      <c r="C123" t="s">
        <v>76</v>
      </c>
      <c r="D123">
        <f>MAX(D120:D121)</f>
        <v>673.43075705458614</v>
      </c>
      <c r="F123" t="s">
        <v>67</v>
      </c>
      <c r="G123" t="s">
        <v>76</v>
      </c>
      <c r="H123">
        <f>MAX(H120:H121)</f>
        <v>1641.0612069152742</v>
      </c>
      <c r="J123" t="s">
        <v>67</v>
      </c>
      <c r="K123" t="s">
        <v>76</v>
      </c>
      <c r="L123">
        <f>MAX(L120:L121)</f>
        <v>1230.41766176543</v>
      </c>
      <c r="N123" t="s">
        <v>67</v>
      </c>
      <c r="O123" t="s">
        <v>76</v>
      </c>
      <c r="P123">
        <f>MAX(P120:P121)</f>
        <v>1175.3144646897895</v>
      </c>
      <c r="R123" t="s">
        <v>67</v>
      </c>
      <c r="S123" t="s">
        <v>76</v>
      </c>
      <c r="T123">
        <f>MAX(T120:T121)</f>
        <v>1137.3367205938123</v>
      </c>
      <c r="V123" t="s">
        <v>67</v>
      </c>
      <c r="W123" t="s">
        <v>76</v>
      </c>
      <c r="X123">
        <f>MAX(X120:X121)</f>
        <v>906.11337103691176</v>
      </c>
      <c r="Z123" t="s">
        <v>67</v>
      </c>
      <c r="AA123" t="s">
        <v>76</v>
      </c>
      <c r="AB123">
        <f>MAX(AB120:AB121)</f>
        <v>950.53088117634991</v>
      </c>
      <c r="AD123" t="s">
        <v>67</v>
      </c>
      <c r="AE123" t="s">
        <v>76</v>
      </c>
      <c r="AF123">
        <f>MAX(AF120:AF121)</f>
        <v>831.18357863379151</v>
      </c>
      <c r="AH123" t="s">
        <v>67</v>
      </c>
      <c r="AI123" t="s">
        <v>76</v>
      </c>
      <c r="AJ123">
        <f>MAX(AJ120:AJ121)</f>
        <v>945.49000300005207</v>
      </c>
    </row>
    <row r="124" spans="2:36" x14ac:dyDescent="0.25">
      <c r="B124" t="s">
        <v>68</v>
      </c>
      <c r="C124" t="s">
        <v>76</v>
      </c>
      <c r="D124">
        <f>(D123-D118)*D57</f>
        <v>122.41034889132084</v>
      </c>
      <c r="F124" t="s">
        <v>68</v>
      </c>
      <c r="G124" t="s">
        <v>76</v>
      </c>
      <c r="H124">
        <f>(H123-H118)*H57</f>
        <v>1090.0407987520089</v>
      </c>
      <c r="J124" t="s">
        <v>68</v>
      </c>
      <c r="K124" t="s">
        <v>76</v>
      </c>
      <c r="L124">
        <f>(L123-L118)*L57</f>
        <v>679.39725360216471</v>
      </c>
      <c r="N124" t="s">
        <v>68</v>
      </c>
      <c r="O124" t="s">
        <v>76</v>
      </c>
      <c r="P124">
        <f>(P123-P118)*P57</f>
        <v>624.29405652652417</v>
      </c>
      <c r="R124" t="s">
        <v>68</v>
      </c>
      <c r="S124" t="s">
        <v>76</v>
      </c>
      <c r="T124">
        <f>(T123-T118)*T57</f>
        <v>586.31631243054699</v>
      </c>
      <c r="V124" t="s">
        <v>68</v>
      </c>
      <c r="W124" t="s">
        <v>76</v>
      </c>
      <c r="X124">
        <f>(X123-X118)*X57</f>
        <v>390.17134205140451</v>
      </c>
      <c r="Z124" t="s">
        <v>68</v>
      </c>
      <c r="AA124" t="s">
        <v>76</v>
      </c>
      <c r="AB124">
        <f>(AB123-AB118)*AB57</f>
        <v>434.58885219084266</v>
      </c>
      <c r="AD124" t="s">
        <v>68</v>
      </c>
      <c r="AE124" t="s">
        <v>76</v>
      </c>
      <c r="AF124">
        <f>(AF123-AF118)*AF57</f>
        <v>280.16317047052621</v>
      </c>
      <c r="AH124" t="s">
        <v>68</v>
      </c>
      <c r="AI124" t="s">
        <v>76</v>
      </c>
      <c r="AJ124">
        <f>(AJ123-AJ118)*AJ57</f>
        <v>394.46959483678677</v>
      </c>
    </row>
    <row r="126" spans="2:36" x14ac:dyDescent="0.25">
      <c r="B126" t="s">
        <v>72</v>
      </c>
      <c r="C126" t="s">
        <v>76</v>
      </c>
      <c r="D126" t="e">
        <f>D124+D113+D109+D105+D101</f>
        <v>#REF!</v>
      </c>
      <c r="F126" t="s">
        <v>72</v>
      </c>
      <c r="G126" t="s">
        <v>76</v>
      </c>
      <c r="H126">
        <f>H124+H113+H109+H105+H101</f>
        <v>1110.6195766206174</v>
      </c>
      <c r="J126" t="s">
        <v>72</v>
      </c>
      <c r="K126" t="s">
        <v>76</v>
      </c>
      <c r="L126">
        <f>L124+L113+L109+L105+L101</f>
        <v>1144.3439661667126</v>
      </c>
      <c r="N126" t="s">
        <v>72</v>
      </c>
      <c r="O126" t="s">
        <v>76</v>
      </c>
      <c r="P126">
        <f>P124+P113+P109+P105+P101</f>
        <v>1350.6778849411503</v>
      </c>
      <c r="R126" t="s">
        <v>72</v>
      </c>
      <c r="S126" t="s">
        <v>76</v>
      </c>
      <c r="T126">
        <f>T124+T113+T109+T105+T101</f>
        <v>1312.6680189157807</v>
      </c>
      <c r="V126" t="s">
        <v>72</v>
      </c>
      <c r="W126" t="s">
        <v>76</v>
      </c>
      <c r="X126">
        <f>X124+X113+X109+X105+X101</f>
        <v>387.16761138214923</v>
      </c>
      <c r="Z126" t="s">
        <v>72</v>
      </c>
      <c r="AA126" t="s">
        <v>76</v>
      </c>
      <c r="AB126">
        <f>AB124+AB113+AB109+AB105+AB101</f>
        <v>475.50927018023282</v>
      </c>
      <c r="AD126" t="s">
        <v>72</v>
      </c>
      <c r="AE126" t="s">
        <v>76</v>
      </c>
      <c r="AF126">
        <f>AF124+AF113+AF109+AF105+AF101</f>
        <v>628.17961836559653</v>
      </c>
      <c r="AH126" t="s">
        <v>72</v>
      </c>
      <c r="AI126" t="s">
        <v>76</v>
      </c>
      <c r="AJ126">
        <f>AJ124+AJ113+AJ109+AJ105+AJ101</f>
        <v>811.80092514139528</v>
      </c>
    </row>
    <row r="129" spans="2:36" x14ac:dyDescent="0.25">
      <c r="B129" s="5" t="s">
        <v>131</v>
      </c>
      <c r="C129" s="5"/>
      <c r="D129" s="5"/>
      <c r="F129" s="5" t="s">
        <v>131</v>
      </c>
      <c r="G129" s="5"/>
      <c r="H129" s="5"/>
      <c r="J129" s="5" t="s">
        <v>131</v>
      </c>
      <c r="K129" s="5"/>
      <c r="L129" s="5"/>
      <c r="N129" s="5" t="s">
        <v>131</v>
      </c>
      <c r="O129" s="5"/>
      <c r="P129" s="5"/>
      <c r="R129" s="5" t="s">
        <v>131</v>
      </c>
      <c r="S129" s="5"/>
      <c r="T129" s="5"/>
      <c r="V129" s="5" t="s">
        <v>131</v>
      </c>
      <c r="W129" s="5"/>
      <c r="X129" s="5"/>
      <c r="Z129" s="5" t="s">
        <v>131</v>
      </c>
      <c r="AA129" s="5"/>
      <c r="AB129" s="5"/>
      <c r="AD129" s="5" t="s">
        <v>131</v>
      </c>
      <c r="AE129" s="5"/>
      <c r="AF129" s="5"/>
      <c r="AH129" s="5" t="s">
        <v>131</v>
      </c>
      <c r="AI129" s="5"/>
      <c r="AJ129" s="5"/>
    </row>
    <row r="130" spans="2:36" x14ac:dyDescent="0.25">
      <c r="B130" t="s">
        <v>124</v>
      </c>
      <c r="D130" s="3">
        <f>0.97*0.985</f>
        <v>0.95544999999999991</v>
      </c>
      <c r="F130" t="s">
        <v>124</v>
      </c>
      <c r="H130" s="3">
        <f>0.97*0.985</f>
        <v>0.95544999999999991</v>
      </c>
      <c r="J130" t="s">
        <v>124</v>
      </c>
      <c r="L130" s="3">
        <f>0.97*0.985</f>
        <v>0.95544999999999991</v>
      </c>
      <c r="N130" t="s">
        <v>124</v>
      </c>
      <c r="P130" s="3">
        <f>0.97*0.985</f>
        <v>0.95544999999999991</v>
      </c>
      <c r="R130" t="s">
        <v>124</v>
      </c>
      <c r="T130" s="3">
        <f>0.97*0.985</f>
        <v>0.95544999999999991</v>
      </c>
      <c r="V130" t="s">
        <v>124</v>
      </c>
      <c r="X130" s="3">
        <f>0.97*0.985</f>
        <v>0.95544999999999991</v>
      </c>
      <c r="Z130" t="s">
        <v>124</v>
      </c>
      <c r="AB130" s="3">
        <f>0.97*0.985</f>
        <v>0.95544999999999991</v>
      </c>
      <c r="AD130" t="s">
        <v>124</v>
      </c>
      <c r="AF130" s="3">
        <f>0.97*0.985</f>
        <v>0.95544999999999991</v>
      </c>
      <c r="AH130" t="s">
        <v>124</v>
      </c>
      <c r="AJ130" s="3">
        <f>0.97*0.985</f>
        <v>0.95544999999999991</v>
      </c>
    </row>
    <row r="131" spans="2:36" x14ac:dyDescent="0.25">
      <c r="B131" t="s">
        <v>120</v>
      </c>
      <c r="C131" t="s">
        <v>76</v>
      </c>
      <c r="D131">
        <f>D130*D21</f>
        <v>11770.021410536001</v>
      </c>
      <c r="F131" t="s">
        <v>120</v>
      </c>
      <c r="G131" t="s">
        <v>76</v>
      </c>
      <c r="H131">
        <f>H130*H21</f>
        <v>19738.009848061629</v>
      </c>
      <c r="J131" t="s">
        <v>120</v>
      </c>
      <c r="K131" t="s">
        <v>76</v>
      </c>
      <c r="L131">
        <f>L130*L21</f>
        <v>19538.126947187571</v>
      </c>
      <c r="N131" t="s">
        <v>120</v>
      </c>
      <c r="O131" t="s">
        <v>76</v>
      </c>
      <c r="P131">
        <f>P130*P21</f>
        <v>19380.517097025779</v>
      </c>
      <c r="R131" t="s">
        <v>120</v>
      </c>
      <c r="S131" t="s">
        <v>76</v>
      </c>
      <c r="T131">
        <f>T130*T21</f>
        <v>19378.708151974057</v>
      </c>
      <c r="V131" t="s">
        <v>120</v>
      </c>
      <c r="W131" t="s">
        <v>76</v>
      </c>
      <c r="X131">
        <f>X130*X21</f>
        <v>13053.357899999999</v>
      </c>
      <c r="Z131" t="s">
        <v>120</v>
      </c>
      <c r="AA131" t="s">
        <v>76</v>
      </c>
      <c r="AB131">
        <f>AB130*AB21</f>
        <v>14967.124249999999</v>
      </c>
      <c r="AD131" t="s">
        <v>120</v>
      </c>
      <c r="AE131" t="s">
        <v>76</v>
      </c>
      <c r="AF131">
        <f>AF130*AF21</f>
        <v>14106.263799999999</v>
      </c>
      <c r="AH131" t="s">
        <v>120</v>
      </c>
      <c r="AI131" t="s">
        <v>76</v>
      </c>
      <c r="AJ131">
        <f>AJ130*AJ21</f>
        <v>16129.906899999998</v>
      </c>
    </row>
    <row r="133" spans="2:36" x14ac:dyDescent="0.25">
      <c r="B133" t="s">
        <v>53</v>
      </c>
      <c r="C133" t="s">
        <v>37</v>
      </c>
      <c r="D133" s="3">
        <v>20000</v>
      </c>
      <c r="F133" t="s">
        <v>137</v>
      </c>
      <c r="G133" t="s">
        <v>37</v>
      </c>
      <c r="H133" s="3">
        <v>20000</v>
      </c>
      <c r="J133" t="s">
        <v>137</v>
      </c>
      <c r="K133" t="s">
        <v>37</v>
      </c>
      <c r="L133" s="3">
        <v>20000</v>
      </c>
      <c r="N133" t="s">
        <v>137</v>
      </c>
      <c r="O133" t="s">
        <v>37</v>
      </c>
      <c r="P133" s="3">
        <v>20000</v>
      </c>
      <c r="R133" t="s">
        <v>137</v>
      </c>
      <c r="S133" t="s">
        <v>37</v>
      </c>
      <c r="T133" s="3">
        <v>20000</v>
      </c>
      <c r="V133" t="s">
        <v>137</v>
      </c>
      <c r="W133" t="s">
        <v>37</v>
      </c>
      <c r="X133" s="3">
        <v>20000</v>
      </c>
      <c r="Z133" t="s">
        <v>137</v>
      </c>
      <c r="AA133" t="s">
        <v>37</v>
      </c>
      <c r="AB133" s="3">
        <v>20000</v>
      </c>
      <c r="AD133" t="s">
        <v>137</v>
      </c>
      <c r="AE133" t="s">
        <v>37</v>
      </c>
      <c r="AF133" s="3">
        <v>30000</v>
      </c>
      <c r="AH133" t="s">
        <v>137</v>
      </c>
      <c r="AI133" t="s">
        <v>37</v>
      </c>
      <c r="AJ133" s="3">
        <v>30000</v>
      </c>
    </row>
    <row r="134" spans="2:36" x14ac:dyDescent="0.25">
      <c r="B134" t="s">
        <v>5</v>
      </c>
      <c r="C134" t="s">
        <v>82</v>
      </c>
      <c r="D134" s="3">
        <v>0</v>
      </c>
      <c r="F134" t="s">
        <v>5</v>
      </c>
      <c r="G134" t="s">
        <v>82</v>
      </c>
      <c r="H134" s="3">
        <v>0</v>
      </c>
      <c r="J134" t="s">
        <v>5</v>
      </c>
      <c r="K134" t="s">
        <v>82</v>
      </c>
      <c r="L134" s="3">
        <v>0</v>
      </c>
      <c r="N134" t="s">
        <v>5</v>
      </c>
      <c r="O134" t="s">
        <v>82</v>
      </c>
      <c r="P134" s="3">
        <v>0</v>
      </c>
      <c r="R134" t="s">
        <v>5</v>
      </c>
      <c r="S134" t="s">
        <v>82</v>
      </c>
      <c r="T134" s="3">
        <v>0</v>
      </c>
      <c r="V134" t="s">
        <v>5</v>
      </c>
      <c r="W134" t="s">
        <v>82</v>
      </c>
      <c r="X134" s="3">
        <v>0</v>
      </c>
      <c r="Z134" t="s">
        <v>5</v>
      </c>
      <c r="AA134" t="s">
        <v>82</v>
      </c>
      <c r="AB134" s="3">
        <v>0</v>
      </c>
      <c r="AD134" t="s">
        <v>5</v>
      </c>
      <c r="AE134" t="s">
        <v>82</v>
      </c>
      <c r="AF134" s="3">
        <v>0</v>
      </c>
      <c r="AH134" t="s">
        <v>5</v>
      </c>
      <c r="AI134" t="s">
        <v>82</v>
      </c>
      <c r="AJ134" s="3">
        <v>0</v>
      </c>
    </row>
    <row r="135" spans="2:36" x14ac:dyDescent="0.25">
      <c r="B135" t="s">
        <v>6</v>
      </c>
      <c r="D135" s="3">
        <v>0.5</v>
      </c>
      <c r="F135" t="s">
        <v>6</v>
      </c>
      <c r="H135" s="3">
        <v>0.5</v>
      </c>
      <c r="J135" t="s">
        <v>6</v>
      </c>
      <c r="L135" s="3">
        <v>0.5</v>
      </c>
      <c r="N135" t="s">
        <v>6</v>
      </c>
      <c r="P135" s="3">
        <v>0.5</v>
      </c>
      <c r="R135" t="s">
        <v>6</v>
      </c>
      <c r="T135" s="3">
        <v>0.5</v>
      </c>
      <c r="V135" t="s">
        <v>6</v>
      </c>
      <c r="X135" s="3">
        <v>0.5</v>
      </c>
      <c r="Z135" t="s">
        <v>6</v>
      </c>
      <c r="AB135" s="3">
        <v>0.5</v>
      </c>
      <c r="AD135" t="s">
        <v>6</v>
      </c>
      <c r="AF135" s="3">
        <v>0.5</v>
      </c>
      <c r="AH135" t="s">
        <v>6</v>
      </c>
      <c r="AJ135" s="3">
        <v>0.5</v>
      </c>
    </row>
    <row r="136" spans="2:36" x14ac:dyDescent="0.25">
      <c r="B136" t="s">
        <v>7</v>
      </c>
      <c r="C136" t="s">
        <v>83</v>
      </c>
      <c r="D136" s="3">
        <v>170.32300000000001</v>
      </c>
      <c r="F136" t="s">
        <v>7</v>
      </c>
      <c r="G136" t="s">
        <v>83</v>
      </c>
      <c r="H136" s="3">
        <v>170.32300000000001</v>
      </c>
      <c r="J136" t="s">
        <v>7</v>
      </c>
      <c r="K136" t="s">
        <v>83</v>
      </c>
      <c r="L136" s="3">
        <v>170.32300000000001</v>
      </c>
      <c r="N136" t="s">
        <v>7</v>
      </c>
      <c r="O136" t="s">
        <v>83</v>
      </c>
      <c r="P136" s="3">
        <v>170.32300000000001</v>
      </c>
      <c r="R136" t="s">
        <v>7</v>
      </c>
      <c r="S136" t="s">
        <v>83</v>
      </c>
      <c r="T136" s="3">
        <v>170.32300000000001</v>
      </c>
      <c r="V136" t="s">
        <v>7</v>
      </c>
      <c r="W136" t="s">
        <v>83</v>
      </c>
      <c r="X136" s="3">
        <v>307</v>
      </c>
      <c r="Z136" t="s">
        <v>7</v>
      </c>
      <c r="AA136" t="s">
        <v>83</v>
      </c>
      <c r="AB136" s="3">
        <v>307</v>
      </c>
      <c r="AD136" t="s">
        <v>7</v>
      </c>
      <c r="AE136" t="s">
        <v>83</v>
      </c>
      <c r="AF136" s="3">
        <v>110</v>
      </c>
      <c r="AH136" t="s">
        <v>7</v>
      </c>
      <c r="AI136" t="s">
        <v>83</v>
      </c>
      <c r="AJ136" s="3">
        <v>110</v>
      </c>
    </row>
    <row r="137" spans="2:36" x14ac:dyDescent="0.25">
      <c r="B137" t="s">
        <v>36</v>
      </c>
      <c r="C137" t="s">
        <v>84</v>
      </c>
      <c r="D137" s="3">
        <v>307.18189999999998</v>
      </c>
      <c r="F137" t="s">
        <v>36</v>
      </c>
      <c r="G137" t="s">
        <v>84</v>
      </c>
      <c r="H137" s="3">
        <v>307.18189999999998</v>
      </c>
      <c r="J137" t="s">
        <v>36</v>
      </c>
      <c r="K137" t="s">
        <v>84</v>
      </c>
      <c r="L137" s="3">
        <v>307.18189999999998</v>
      </c>
      <c r="N137" t="s">
        <v>36</v>
      </c>
      <c r="O137" t="s">
        <v>84</v>
      </c>
      <c r="P137" s="3">
        <v>307.18189999999998</v>
      </c>
      <c r="R137" t="s">
        <v>36</v>
      </c>
      <c r="S137" t="s">
        <v>84</v>
      </c>
      <c r="T137" s="3">
        <v>307.18189999999998</v>
      </c>
      <c r="V137" t="s">
        <v>36</v>
      </c>
      <c r="W137" t="s">
        <v>84</v>
      </c>
      <c r="X137" s="3">
        <v>307.18189999999998</v>
      </c>
      <c r="Z137" t="s">
        <v>36</v>
      </c>
      <c r="AA137" t="s">
        <v>84</v>
      </c>
      <c r="AB137" s="3">
        <v>307.18189999999998</v>
      </c>
      <c r="AD137" t="s">
        <v>36</v>
      </c>
      <c r="AE137" t="s">
        <v>84</v>
      </c>
      <c r="AF137" s="3">
        <v>294</v>
      </c>
      <c r="AH137" t="s">
        <v>36</v>
      </c>
      <c r="AI137" t="s">
        <v>84</v>
      </c>
      <c r="AJ137" s="3">
        <v>294</v>
      </c>
    </row>
    <row r="138" spans="2:36" x14ac:dyDescent="0.25">
      <c r="B138" t="s">
        <v>64</v>
      </c>
      <c r="C138" t="s">
        <v>85</v>
      </c>
      <c r="D138">
        <v>518.46450000000004</v>
      </c>
      <c r="F138" t="s">
        <v>64</v>
      </c>
      <c r="G138" t="s">
        <v>85</v>
      </c>
      <c r="H138">
        <v>518.46450000000004</v>
      </c>
      <c r="J138" t="s">
        <v>64</v>
      </c>
      <c r="K138" t="s">
        <v>85</v>
      </c>
      <c r="L138">
        <v>518.46450000000004</v>
      </c>
      <c r="N138" t="s">
        <v>64</v>
      </c>
      <c r="O138" t="s">
        <v>85</v>
      </c>
      <c r="P138">
        <v>518.46450000000004</v>
      </c>
      <c r="R138" t="s">
        <v>64</v>
      </c>
      <c r="S138" t="s">
        <v>85</v>
      </c>
      <c r="T138">
        <v>518.46450000000004</v>
      </c>
      <c r="V138" t="s">
        <v>64</v>
      </c>
      <c r="W138" t="s">
        <v>85</v>
      </c>
      <c r="X138">
        <v>518</v>
      </c>
      <c r="Z138" t="s">
        <v>64</v>
      </c>
      <c r="AA138" t="s">
        <v>85</v>
      </c>
      <c r="AB138">
        <v>518</v>
      </c>
      <c r="AD138" t="s">
        <v>64</v>
      </c>
      <c r="AE138" t="s">
        <v>85</v>
      </c>
      <c r="AF138">
        <v>497.4</v>
      </c>
      <c r="AH138" t="s">
        <v>64</v>
      </c>
      <c r="AI138" t="s">
        <v>85</v>
      </c>
      <c r="AJ138">
        <v>497.4</v>
      </c>
    </row>
    <row r="139" spans="2:36" x14ac:dyDescent="0.25">
      <c r="B139" t="s">
        <v>135</v>
      </c>
      <c r="D139">
        <v>0.27534999999999998</v>
      </c>
      <c r="F139" t="s">
        <v>135</v>
      </c>
      <c r="H139">
        <v>0.27534999999999998</v>
      </c>
      <c r="J139" t="s">
        <v>135</v>
      </c>
      <c r="L139">
        <v>0.27534999999999998</v>
      </c>
      <c r="N139" t="s">
        <v>135</v>
      </c>
      <c r="P139">
        <v>0.27534999999999998</v>
      </c>
      <c r="R139" t="s">
        <v>135</v>
      </c>
      <c r="T139">
        <v>0.27534999999999998</v>
      </c>
      <c r="V139" t="s">
        <v>135</v>
      </c>
      <c r="X139">
        <v>0.27534999999999998</v>
      </c>
      <c r="Z139" t="s">
        <v>135</v>
      </c>
      <c r="AB139">
        <v>0.27534999999999998</v>
      </c>
      <c r="AD139" t="s">
        <v>135</v>
      </c>
      <c r="AF139">
        <v>0.27534999999999998</v>
      </c>
      <c r="AH139" t="s">
        <v>135</v>
      </c>
      <c r="AJ139">
        <v>0.27534999999999998</v>
      </c>
    </row>
    <row r="141" spans="2:36" x14ac:dyDescent="0.25">
      <c r="B141" t="s">
        <v>8</v>
      </c>
      <c r="D141">
        <f>D131/D136/D10</f>
        <v>0.24680043653478562</v>
      </c>
      <c r="F141" t="s">
        <v>8</v>
      </c>
      <c r="H141">
        <f>H131/H136/H10</f>
        <v>0.55714306415270343</v>
      </c>
      <c r="J141" t="s">
        <v>8</v>
      </c>
      <c r="L141">
        <f>L131/L136/L10</f>
        <v>0.40968644758126721</v>
      </c>
      <c r="N141" t="s">
        <v>8</v>
      </c>
      <c r="P141">
        <f>P131/P136/P10</f>
        <v>0.40638159549431246</v>
      </c>
      <c r="R141" t="s">
        <v>8</v>
      </c>
      <c r="T141">
        <f>T131/T136/T10</f>
        <v>0.4063436645158664</v>
      </c>
      <c r="V141" t="s">
        <v>8</v>
      </c>
      <c r="X141">
        <f>X131/X136/X10</f>
        <v>0.19326855048859934</v>
      </c>
      <c r="Z141" t="s">
        <v>8</v>
      </c>
      <c r="AB141">
        <f>AB131/AB136/AB10</f>
        <v>0.22160385327213503</v>
      </c>
      <c r="AD141" t="s">
        <v>8</v>
      </c>
      <c r="AF141">
        <f>AF131/AF136/AF10</f>
        <v>0.51295504727272723</v>
      </c>
      <c r="AH141" t="s">
        <v>8</v>
      </c>
      <c r="AJ141">
        <f>AJ131/AJ136/AJ10</f>
        <v>0.586542069090909</v>
      </c>
    </row>
    <row r="142" spans="2:36" x14ac:dyDescent="0.25">
      <c r="B142" t="s">
        <v>9</v>
      </c>
      <c r="D142">
        <f>D93+D96*D141^2</f>
        <v>1.9863987183727665E-2</v>
      </c>
      <c r="F142" t="s">
        <v>9</v>
      </c>
      <c r="H142">
        <f>H93+H96*H141^2</f>
        <v>4.2069256701993206E-2</v>
      </c>
      <c r="J142" t="s">
        <v>9</v>
      </c>
      <c r="L142">
        <f>L93+L96*L141^2</f>
        <v>2.8707227360312976E-2</v>
      </c>
      <c r="N142" t="s">
        <v>9</v>
      </c>
      <c r="P142">
        <f>P93+P96*P141^2</f>
        <v>2.591501108648589E-2</v>
      </c>
      <c r="R142" t="s">
        <v>9</v>
      </c>
      <c r="T142">
        <f>T93+T96*T141^2</f>
        <v>2.5913340641915382E-2</v>
      </c>
      <c r="V142" t="s">
        <v>9</v>
      </c>
      <c r="X142">
        <f>X93+X96*X141^2</f>
        <v>2.1660634870347566E-2</v>
      </c>
      <c r="Z142" t="s">
        <v>9</v>
      </c>
      <c r="AB142">
        <f>AB93+AB96*AB141^2</f>
        <v>2.2297630820001843E-2</v>
      </c>
      <c r="AD142" t="s">
        <v>9</v>
      </c>
      <c r="AF142">
        <f>AF93+AF96*AF141^2</f>
        <v>3.2399025404220627E-2</v>
      </c>
      <c r="AH142" t="s">
        <v>9</v>
      </c>
      <c r="AJ142">
        <f>AJ93+AJ96*AJ141^2</f>
        <v>3.6783217622320098E-2</v>
      </c>
    </row>
    <row r="143" spans="2:36" x14ac:dyDescent="0.25">
      <c r="B143" t="s">
        <v>55</v>
      </c>
      <c r="D143">
        <f>D141/D142</f>
        <v>12.424516500743694</v>
      </c>
      <c r="F143" t="s">
        <v>55</v>
      </c>
      <c r="H143">
        <f>H141/H142</f>
        <v>13.243472973609881</v>
      </c>
      <c r="J143" t="s">
        <v>55</v>
      </c>
      <c r="L143">
        <f>L141/L142</f>
        <v>14.271195279125022</v>
      </c>
      <c r="N143" t="s">
        <v>55</v>
      </c>
      <c r="P143">
        <f>P141/P142</f>
        <v>15.681320534191535</v>
      </c>
      <c r="R143" t="s">
        <v>55</v>
      </c>
      <c r="T143">
        <f>T141/T142</f>
        <v>15.680867632272655</v>
      </c>
      <c r="V143" t="s">
        <v>55</v>
      </c>
      <c r="X143">
        <f>X141/X142</f>
        <v>8.9225709054897226</v>
      </c>
      <c r="Z143" t="s">
        <v>55</v>
      </c>
      <c r="AB143">
        <f>AB141/AB142</f>
        <v>9.9384483966497346</v>
      </c>
      <c r="AD143" t="s">
        <v>55</v>
      </c>
      <c r="AF143">
        <f>AF141/AF142</f>
        <v>15.832422144584154</v>
      </c>
      <c r="AH143" t="s">
        <v>55</v>
      </c>
      <c r="AJ143">
        <f>AJ141/AJ142</f>
        <v>15.945915202779721</v>
      </c>
    </row>
    <row r="145" spans="2:36" x14ac:dyDescent="0.25">
      <c r="F145" t="s">
        <v>62</v>
      </c>
      <c r="G145" t="s">
        <v>86</v>
      </c>
      <c r="H145" s="3">
        <v>700</v>
      </c>
      <c r="I145" s="21"/>
      <c r="J145" t="s">
        <v>62</v>
      </c>
      <c r="K145" t="s">
        <v>86</v>
      </c>
      <c r="L145" s="3">
        <v>700</v>
      </c>
      <c r="N145" t="s">
        <v>62</v>
      </c>
      <c r="O145" t="s">
        <v>86</v>
      </c>
      <c r="P145" s="3">
        <v>700</v>
      </c>
      <c r="R145" t="s">
        <v>62</v>
      </c>
      <c r="S145" t="s">
        <v>86</v>
      </c>
      <c r="T145" s="3">
        <v>700</v>
      </c>
      <c r="V145" t="s">
        <v>62</v>
      </c>
      <c r="W145" t="s">
        <v>86</v>
      </c>
      <c r="X145" s="3">
        <v>700</v>
      </c>
      <c r="Z145" t="s">
        <v>62</v>
      </c>
      <c r="AA145" t="s">
        <v>86</v>
      </c>
      <c r="AB145" s="3">
        <v>700</v>
      </c>
      <c r="AD145" t="s">
        <v>62</v>
      </c>
      <c r="AE145" t="s">
        <v>86</v>
      </c>
      <c r="AF145" s="3">
        <v>700</v>
      </c>
      <c r="AH145" t="s">
        <v>62</v>
      </c>
      <c r="AI145" t="s">
        <v>86</v>
      </c>
      <c r="AJ145" s="3">
        <v>700</v>
      </c>
    </row>
    <row r="146" spans="2:36" x14ac:dyDescent="0.25">
      <c r="B146" t="s">
        <v>56</v>
      </c>
      <c r="D146" s="3">
        <v>0.1</v>
      </c>
      <c r="F146" t="s">
        <v>63</v>
      </c>
      <c r="G146" t="s">
        <v>76</v>
      </c>
      <c r="H146">
        <f>H131/H143</f>
        <v>1490.3952979247465</v>
      </c>
      <c r="J146" t="s">
        <v>63</v>
      </c>
      <c r="K146" t="s">
        <v>76</v>
      </c>
      <c r="L146">
        <f>L131/L143</f>
        <v>1369.0603039933644</v>
      </c>
      <c r="N146" t="s">
        <v>63</v>
      </c>
      <c r="O146" t="s">
        <v>76</v>
      </c>
      <c r="P146">
        <f>P131/P143</f>
        <v>1235.8982813193902</v>
      </c>
      <c r="R146" t="s">
        <v>63</v>
      </c>
      <c r="S146" t="s">
        <v>76</v>
      </c>
      <c r="T146">
        <f>T131/T143</f>
        <v>1235.8186170828271</v>
      </c>
      <c r="V146" t="s">
        <v>63</v>
      </c>
      <c r="W146" t="s">
        <v>76</v>
      </c>
      <c r="X146">
        <f>X131/X143</f>
        <v>1462.9592791432744</v>
      </c>
      <c r="Z146" t="s">
        <v>63</v>
      </c>
      <c r="AA146" t="s">
        <v>76</v>
      </c>
      <c r="AB146">
        <f>AB131/AB143</f>
        <v>1505.9819855829244</v>
      </c>
      <c r="AD146" t="s">
        <v>63</v>
      </c>
      <c r="AE146" t="s">
        <v>76</v>
      </c>
      <c r="AF146">
        <f>AF131/AF143</f>
        <v>890.97319861606729</v>
      </c>
      <c r="AH146" t="s">
        <v>63</v>
      </c>
      <c r="AI146" t="s">
        <v>76</v>
      </c>
      <c r="AJ146">
        <f>AJ131/AJ143</f>
        <v>1011.5384846138028</v>
      </c>
    </row>
    <row r="147" spans="2:36" x14ac:dyDescent="0.25">
      <c r="B147" t="s">
        <v>58</v>
      </c>
      <c r="C147" t="s">
        <v>76</v>
      </c>
      <c r="D147">
        <f>D146*D13</f>
        <v>208.27699575512912</v>
      </c>
      <c r="F147" t="s">
        <v>61</v>
      </c>
      <c r="G147" t="s">
        <v>76</v>
      </c>
      <c r="H147">
        <f>H131/H143+H145/60/H138*H131</f>
        <v>1934.5467905741352</v>
      </c>
      <c r="J147" t="s">
        <v>61</v>
      </c>
      <c r="K147" t="s">
        <v>76</v>
      </c>
      <c r="L147">
        <f>L131/L143+L145/60/L138*L131</f>
        <v>1808.7139627951819</v>
      </c>
      <c r="N147" t="s">
        <v>61</v>
      </c>
      <c r="O147" t="s">
        <v>76</v>
      </c>
      <c r="P147">
        <f>P131/P143+P145/60/P138*P131</f>
        <v>1672.0053490137725</v>
      </c>
      <c r="R147" t="s">
        <v>61</v>
      </c>
      <c r="S147" t="s">
        <v>76</v>
      </c>
      <c r="T147">
        <f>T131/T143+T145/60/T138*T131</f>
        <v>1671.8849792729043</v>
      </c>
      <c r="V147" t="s">
        <v>61</v>
      </c>
      <c r="W147" t="s">
        <v>76</v>
      </c>
      <c r="X147">
        <f>X131/X143+X145/60/X138*X131</f>
        <v>1756.9538264405717</v>
      </c>
      <c r="Z147" t="s">
        <v>61</v>
      </c>
      <c r="AA147" t="s">
        <v>76</v>
      </c>
      <c r="AB147">
        <f>AB131/AB143+AB145/60/AB138*AB131</f>
        <v>1843.0793786009424</v>
      </c>
      <c r="AD147" t="s">
        <v>61</v>
      </c>
      <c r="AE147" t="s">
        <v>76</v>
      </c>
      <c r="AF147">
        <f>AF131/AF143+AF145/60/AF138*AF131</f>
        <v>1221.8398605916736</v>
      </c>
      <c r="AH147" t="s">
        <v>61</v>
      </c>
      <c r="AI147" t="s">
        <v>76</v>
      </c>
      <c r="AJ147">
        <f>AJ131/AJ143+AJ145/60/AJ138*AJ131</f>
        <v>1389.8703044100766</v>
      </c>
    </row>
    <row r="148" spans="2:36" x14ac:dyDescent="0.25">
      <c r="B148" t="s">
        <v>60</v>
      </c>
      <c r="C148" t="s">
        <v>76</v>
      </c>
      <c r="D148">
        <f>D13-D147</f>
        <v>1874.492961796162</v>
      </c>
    </row>
    <row r="149" spans="2:36" x14ac:dyDescent="0.25">
      <c r="F149" t="s">
        <v>65</v>
      </c>
      <c r="G149" t="s">
        <v>76</v>
      </c>
      <c r="H149">
        <f>H147</f>
        <v>1934.5467905741352</v>
      </c>
      <c r="J149" t="s">
        <v>65</v>
      </c>
      <c r="K149" t="s">
        <v>76</v>
      </c>
      <c r="L149">
        <f>L147</f>
        <v>1808.7139627951819</v>
      </c>
      <c r="N149" t="s">
        <v>65</v>
      </c>
      <c r="O149" t="s">
        <v>76</v>
      </c>
      <c r="P149">
        <f>P147</f>
        <v>1672.0053490137725</v>
      </c>
      <c r="R149" t="s">
        <v>65</v>
      </c>
      <c r="S149" t="s">
        <v>76</v>
      </c>
      <c r="T149">
        <f>T147</f>
        <v>1671.8849792729043</v>
      </c>
      <c r="V149" t="s">
        <v>65</v>
      </c>
      <c r="W149" t="s">
        <v>76</v>
      </c>
      <c r="X149">
        <f>X147</f>
        <v>1756.9538264405717</v>
      </c>
      <c r="Z149" t="s">
        <v>65</v>
      </c>
      <c r="AA149" t="s">
        <v>76</v>
      </c>
      <c r="AB149">
        <f>AB147</f>
        <v>1843.0793786009424</v>
      </c>
      <c r="AD149" t="s">
        <v>65</v>
      </c>
      <c r="AE149" t="s">
        <v>76</v>
      </c>
      <c r="AF149">
        <f>AF147</f>
        <v>1221.8398605916736</v>
      </c>
      <c r="AH149" t="s">
        <v>65</v>
      </c>
      <c r="AI149" t="s">
        <v>76</v>
      </c>
      <c r="AJ149">
        <f>AJ147</f>
        <v>1389.8703044100766</v>
      </c>
    </row>
    <row r="150" spans="2:36" x14ac:dyDescent="0.25">
      <c r="B150" t="s">
        <v>59</v>
      </c>
      <c r="D150" s="3">
        <v>0.9</v>
      </c>
      <c r="F150" t="s">
        <v>97</v>
      </c>
      <c r="G150" t="s">
        <v>87</v>
      </c>
      <c r="H150" s="3">
        <v>0.3</v>
      </c>
      <c r="J150" t="s">
        <v>97</v>
      </c>
      <c r="K150" t="s">
        <v>87</v>
      </c>
      <c r="L150" s="3">
        <v>0.3</v>
      </c>
      <c r="N150" t="s">
        <v>97</v>
      </c>
      <c r="O150" t="s">
        <v>87</v>
      </c>
      <c r="P150" s="3">
        <v>0.3</v>
      </c>
      <c r="R150" t="s">
        <v>97</v>
      </c>
      <c r="S150" t="s">
        <v>87</v>
      </c>
      <c r="T150" s="3">
        <v>0.3</v>
      </c>
      <c r="V150" t="s">
        <v>97</v>
      </c>
      <c r="W150" t="s">
        <v>87</v>
      </c>
      <c r="X150" s="3">
        <v>0.7</v>
      </c>
      <c r="Z150" t="s">
        <v>97</v>
      </c>
      <c r="AA150" t="s">
        <v>87</v>
      </c>
      <c r="AB150" s="3">
        <v>0.7</v>
      </c>
      <c r="AD150" t="s">
        <v>97</v>
      </c>
      <c r="AE150" t="s">
        <v>87</v>
      </c>
      <c r="AF150" s="3">
        <v>0.3</v>
      </c>
      <c r="AH150" t="s">
        <v>97</v>
      </c>
      <c r="AI150" t="s">
        <v>87</v>
      </c>
      <c r="AJ150" s="3">
        <v>0.3</v>
      </c>
    </row>
    <row r="151" spans="2:36" x14ac:dyDescent="0.25">
      <c r="B151" t="s">
        <v>10</v>
      </c>
      <c r="C151" t="s">
        <v>75</v>
      </c>
      <c r="D151">
        <f>D138*D143/D64*LN(D21/(D21-D148))/6076.12</f>
        <v>900.00002259182781</v>
      </c>
    </row>
    <row r="152" spans="2:36" x14ac:dyDescent="0.25">
      <c r="F152" t="s">
        <v>66</v>
      </c>
      <c r="G152" t="s">
        <v>76</v>
      </c>
      <c r="H152">
        <f>H149/H150</f>
        <v>6448.4893019137844</v>
      </c>
      <c r="J152" t="s">
        <v>66</v>
      </c>
      <c r="K152" t="s">
        <v>76</v>
      </c>
      <c r="L152">
        <f>L149/L150</f>
        <v>6029.0465426506071</v>
      </c>
      <c r="N152" t="s">
        <v>66</v>
      </c>
      <c r="O152" t="s">
        <v>76</v>
      </c>
      <c r="P152">
        <f>P149/P150</f>
        <v>5573.3511633792423</v>
      </c>
      <c r="R152" t="s">
        <v>66</v>
      </c>
      <c r="S152" t="s">
        <v>76</v>
      </c>
      <c r="T152">
        <f>T149/T150</f>
        <v>5572.9499309096809</v>
      </c>
      <c r="V152" t="s">
        <v>66</v>
      </c>
      <c r="W152" t="s">
        <v>76</v>
      </c>
      <c r="X152">
        <f>X149/X150</f>
        <v>2509.9340377722456</v>
      </c>
      <c r="Z152" t="s">
        <v>66</v>
      </c>
      <c r="AA152" t="s">
        <v>76</v>
      </c>
      <c r="AB152">
        <f>AB149/AB150</f>
        <v>2632.9705408584891</v>
      </c>
      <c r="AD152" t="s">
        <v>66</v>
      </c>
      <c r="AE152" t="s">
        <v>76</v>
      </c>
      <c r="AF152">
        <f>AF149/AF150</f>
        <v>4072.799535305579</v>
      </c>
      <c r="AH152" t="s">
        <v>66</v>
      </c>
      <c r="AI152" t="s">
        <v>76</v>
      </c>
      <c r="AJ152">
        <f>AJ149/AJ150</f>
        <v>4632.9010147002555</v>
      </c>
    </row>
    <row r="154" spans="2:36" x14ac:dyDescent="0.25">
      <c r="B154" t="s">
        <v>62</v>
      </c>
      <c r="C154" t="s">
        <v>86</v>
      </c>
      <c r="D154" s="3">
        <v>700</v>
      </c>
      <c r="F154" t="s">
        <v>69</v>
      </c>
      <c r="H154" s="3">
        <v>19</v>
      </c>
      <c r="J154" t="s">
        <v>69</v>
      </c>
      <c r="L154" s="3">
        <v>19</v>
      </c>
      <c r="N154" t="s">
        <v>69</v>
      </c>
      <c r="P154" s="3">
        <v>19</v>
      </c>
      <c r="R154" t="s">
        <v>69</v>
      </c>
      <c r="T154" s="3">
        <v>19</v>
      </c>
      <c r="V154" t="s">
        <v>69</v>
      </c>
      <c r="X154" s="3">
        <v>9</v>
      </c>
      <c r="Z154" t="s">
        <v>69</v>
      </c>
      <c r="AB154" s="3">
        <v>9</v>
      </c>
      <c r="AD154" t="s">
        <v>69</v>
      </c>
      <c r="AF154" s="3">
        <v>19</v>
      </c>
      <c r="AH154" t="s">
        <v>69</v>
      </c>
      <c r="AJ154" s="3">
        <v>19</v>
      </c>
    </row>
    <row r="155" spans="2:36" x14ac:dyDescent="0.25">
      <c r="B155" t="s">
        <v>63</v>
      </c>
      <c r="C155" t="s">
        <v>76</v>
      </c>
      <c r="D155">
        <f>D131/D143</f>
        <v>947.32228894633306</v>
      </c>
      <c r="F155" t="s">
        <v>2</v>
      </c>
      <c r="G155" t="s">
        <v>83</v>
      </c>
      <c r="H155">
        <f>H21/H35</f>
        <v>99.318936747795206</v>
      </c>
      <c r="J155" t="s">
        <v>2</v>
      </c>
      <c r="K155" t="s">
        <v>83</v>
      </c>
      <c r="L155">
        <f>L21/L35</f>
        <v>73.032628406912124</v>
      </c>
      <c r="N155" t="s">
        <v>2</v>
      </c>
      <c r="O155" t="s">
        <v>83</v>
      </c>
      <c r="P155">
        <f>P21/P35</f>
        <v>72.443489967426643</v>
      </c>
      <c r="R155" t="s">
        <v>2</v>
      </c>
      <c r="S155" t="s">
        <v>83</v>
      </c>
      <c r="T155">
        <f>T21/T35</f>
        <v>72.436728213235568</v>
      </c>
      <c r="V155" t="s">
        <v>2</v>
      </c>
      <c r="W155" t="s">
        <v>83</v>
      </c>
      <c r="X155">
        <f>X21/X35</f>
        <v>62.1</v>
      </c>
      <c r="Z155" t="s">
        <v>2</v>
      </c>
      <c r="AA155" t="s">
        <v>83</v>
      </c>
      <c r="AB155">
        <f>AB21/AB35</f>
        <v>71.204545454545453</v>
      </c>
      <c r="AD155" t="s">
        <v>2</v>
      </c>
      <c r="AE155" t="s">
        <v>83</v>
      </c>
      <c r="AF155">
        <f>AF21/AF35</f>
        <v>59.055999999999997</v>
      </c>
      <c r="AH155" t="s">
        <v>2</v>
      </c>
      <c r="AI155" t="s">
        <v>83</v>
      </c>
      <c r="AJ155">
        <f>AJ21/AJ35</f>
        <v>67.528000000000006</v>
      </c>
    </row>
    <row r="156" spans="2:36" x14ac:dyDescent="0.25">
      <c r="B156" t="s">
        <v>61</v>
      </c>
      <c r="C156" t="s">
        <v>76</v>
      </c>
      <c r="D156">
        <f>D131/D143+D154/60/D138*D131</f>
        <v>1212.175362698255</v>
      </c>
      <c r="F156" t="s">
        <v>70</v>
      </c>
      <c r="H156" s="3">
        <v>1.45</v>
      </c>
      <c r="J156" t="s">
        <v>70</v>
      </c>
      <c r="L156" s="3">
        <v>1.45</v>
      </c>
      <c r="N156" t="s">
        <v>70</v>
      </c>
      <c r="P156" s="3">
        <v>1.45</v>
      </c>
      <c r="R156" t="s">
        <v>70</v>
      </c>
      <c r="T156" s="3">
        <v>1.65</v>
      </c>
      <c r="V156" t="s">
        <v>70</v>
      </c>
      <c r="X156" s="3">
        <v>1.65</v>
      </c>
      <c r="Z156" t="s">
        <v>70</v>
      </c>
      <c r="AB156" s="3">
        <v>1.65</v>
      </c>
      <c r="AD156" t="s">
        <v>70</v>
      </c>
      <c r="AF156" s="3">
        <v>1.65</v>
      </c>
      <c r="AH156" t="s">
        <v>70</v>
      </c>
      <c r="AJ156" s="3">
        <v>1.65</v>
      </c>
    </row>
    <row r="157" spans="2:36" x14ac:dyDescent="0.25">
      <c r="F157" t="s">
        <v>4</v>
      </c>
      <c r="H157">
        <f>H57*H58/H21</f>
        <v>0.38924716913522961</v>
      </c>
      <c r="J157" t="s">
        <v>4</v>
      </c>
      <c r="L157">
        <f>L57*L58/L21</f>
        <v>0.28622682433747226</v>
      </c>
      <c r="N157" t="s">
        <v>4</v>
      </c>
      <c r="P157">
        <f>P57*P58/P21</f>
        <v>0.28391789436593234</v>
      </c>
      <c r="R157" t="s">
        <v>4</v>
      </c>
      <c r="T157">
        <f>T57*T58/T21</f>
        <v>0.24948031589064559</v>
      </c>
      <c r="V157" t="s">
        <v>4</v>
      </c>
      <c r="X157">
        <f>X57*X58/X21</f>
        <v>0.10130288391157956</v>
      </c>
      <c r="Z157" t="s">
        <v>4</v>
      </c>
      <c r="AB157">
        <f>AB57*AB58/AB21</f>
        <v>0.11611873603574849</v>
      </c>
      <c r="AD157" t="s">
        <v>4</v>
      </c>
      <c r="AF157">
        <f>AF57*AF58/AF21</f>
        <v>0.20333243023570849</v>
      </c>
      <c r="AH157" t="s">
        <v>4</v>
      </c>
      <c r="AJ157">
        <f>AJ57*AJ58/AJ21</f>
        <v>0.23255538443312404</v>
      </c>
    </row>
    <row r="158" spans="2:36" x14ac:dyDescent="0.25">
      <c r="B158" t="s">
        <v>65</v>
      </c>
      <c r="C158" t="s">
        <v>76</v>
      </c>
      <c r="D158">
        <f>D156</f>
        <v>1212.175362698255</v>
      </c>
    </row>
    <row r="159" spans="2:36" x14ac:dyDescent="0.25">
      <c r="B159" t="s">
        <v>97</v>
      </c>
      <c r="C159" t="s">
        <v>87</v>
      </c>
      <c r="D159" s="3">
        <v>0.3</v>
      </c>
    </row>
    <row r="160" spans="2:36" x14ac:dyDescent="0.25">
      <c r="F160" s="33" t="s">
        <v>144</v>
      </c>
      <c r="G160" s="33"/>
      <c r="H160" s="33"/>
      <c r="J160" s="33" t="s">
        <v>144</v>
      </c>
      <c r="K160" s="33"/>
      <c r="L160" s="33"/>
      <c r="N160" s="33" t="s">
        <v>144</v>
      </c>
      <c r="O160" s="33"/>
      <c r="P160" s="33"/>
      <c r="R160" s="33" t="s">
        <v>144</v>
      </c>
      <c r="S160" s="33"/>
      <c r="T160" s="33"/>
      <c r="V160" s="33" t="s">
        <v>144</v>
      </c>
      <c r="W160" s="33"/>
      <c r="X160" s="33"/>
      <c r="Z160" s="33" t="s">
        <v>144</v>
      </c>
      <c r="AA160" s="33"/>
      <c r="AB160" s="33"/>
      <c r="AD160" s="33" t="s">
        <v>144</v>
      </c>
      <c r="AE160" s="33"/>
      <c r="AF160" s="33"/>
      <c r="AH160" s="33" t="s">
        <v>144</v>
      </c>
      <c r="AI160" s="33"/>
      <c r="AJ160" s="33"/>
    </row>
    <row r="161" spans="2:36" x14ac:dyDescent="0.25">
      <c r="B161" t="s">
        <v>66</v>
      </c>
      <c r="C161" t="s">
        <v>76</v>
      </c>
      <c r="D161">
        <f>D158/D159</f>
        <v>4040.5845423275168</v>
      </c>
      <c r="F161" t="s">
        <v>145</v>
      </c>
      <c r="G161" t="s">
        <v>152</v>
      </c>
      <c r="H161">
        <v>0.97</v>
      </c>
      <c r="J161" t="s">
        <v>145</v>
      </c>
      <c r="K161" t="s">
        <v>152</v>
      </c>
      <c r="L161">
        <v>0.97</v>
      </c>
      <c r="N161" t="s">
        <v>145</v>
      </c>
      <c r="O161" t="s">
        <v>152</v>
      </c>
      <c r="P161">
        <v>0.97</v>
      </c>
      <c r="R161" t="s">
        <v>145</v>
      </c>
      <c r="S161" t="s">
        <v>152</v>
      </c>
      <c r="T161">
        <v>0.97</v>
      </c>
      <c r="V161" t="s">
        <v>145</v>
      </c>
      <c r="W161" t="s">
        <v>152</v>
      </c>
      <c r="X161" t="s">
        <v>158</v>
      </c>
      <c r="Z161" t="s">
        <v>145</v>
      </c>
      <c r="AA161" t="s">
        <v>152</v>
      </c>
      <c r="AB161" t="s">
        <v>158</v>
      </c>
      <c r="AD161" t="s">
        <v>145</v>
      </c>
      <c r="AE161" t="s">
        <v>152</v>
      </c>
      <c r="AF161">
        <v>0.97</v>
      </c>
      <c r="AH161" t="s">
        <v>145</v>
      </c>
      <c r="AI161" t="s">
        <v>152</v>
      </c>
      <c r="AJ161">
        <v>0.97</v>
      </c>
    </row>
    <row r="162" spans="2:36" x14ac:dyDescent="0.25">
      <c r="F162" t="s">
        <v>146</v>
      </c>
      <c r="G162" t="s">
        <v>153</v>
      </c>
      <c r="H162">
        <v>0.98499999999999999</v>
      </c>
      <c r="J162" t="s">
        <v>146</v>
      </c>
      <c r="K162" t="s">
        <v>153</v>
      </c>
      <c r="L162">
        <v>0.98499999999999999</v>
      </c>
      <c r="N162" t="s">
        <v>146</v>
      </c>
      <c r="O162" t="s">
        <v>153</v>
      </c>
      <c r="P162">
        <v>0.98499999999999999</v>
      </c>
      <c r="R162" t="s">
        <v>146</v>
      </c>
      <c r="S162" t="s">
        <v>153</v>
      </c>
      <c r="T162">
        <v>0.98499999999999999</v>
      </c>
      <c r="V162" t="s">
        <v>146</v>
      </c>
      <c r="W162" t="s">
        <v>153</v>
      </c>
      <c r="X162" t="s">
        <v>158</v>
      </c>
      <c r="Z162" t="s">
        <v>146</v>
      </c>
      <c r="AA162" t="s">
        <v>153</v>
      </c>
      <c r="AB162" t="s">
        <v>158</v>
      </c>
      <c r="AD162" t="s">
        <v>146</v>
      </c>
      <c r="AE162" t="s">
        <v>153</v>
      </c>
      <c r="AF162">
        <v>0.98499999999999999</v>
      </c>
      <c r="AH162" t="s">
        <v>146</v>
      </c>
      <c r="AI162" t="s">
        <v>153</v>
      </c>
      <c r="AJ162">
        <v>0.98499999999999999</v>
      </c>
    </row>
    <row r="163" spans="2:36" x14ac:dyDescent="0.25">
      <c r="F163" t="s">
        <v>147</v>
      </c>
      <c r="G163" t="s">
        <v>154</v>
      </c>
      <c r="H163">
        <f>EXP(-607612*H64/(518.4645*H143))</f>
        <v>0.98294035819721337</v>
      </c>
      <c r="J163" t="s">
        <v>147</v>
      </c>
      <c r="K163" t="s">
        <v>154</v>
      </c>
      <c r="L163">
        <f>EXP(-607612*L64/(518.4645*L143))</f>
        <v>0.98415910269720785</v>
      </c>
      <c r="N163" t="s">
        <v>147</v>
      </c>
      <c r="O163" t="s">
        <v>154</v>
      </c>
      <c r="P163">
        <f>EXP(-607612*P64/(518.4645*P143))</f>
        <v>0.98557325021140807</v>
      </c>
      <c r="R163" t="s">
        <v>147</v>
      </c>
      <c r="S163" t="s">
        <v>154</v>
      </c>
      <c r="T163">
        <f>EXP(-607612*T64/(T138*T143))</f>
        <v>0.98860569772496865</v>
      </c>
      <c r="V163" t="s">
        <v>147</v>
      </c>
      <c r="W163" t="s">
        <v>154</v>
      </c>
      <c r="X163" t="s">
        <v>158</v>
      </c>
      <c r="Z163" t="s">
        <v>147</v>
      </c>
      <c r="AA163" t="s">
        <v>154</v>
      </c>
      <c r="AB163" t="s">
        <v>158</v>
      </c>
      <c r="AD163" t="s">
        <v>147</v>
      </c>
      <c r="AE163" t="s">
        <v>154</v>
      </c>
      <c r="AF163">
        <f>EXP(-607612*AF64/(AF138*AF143))</f>
        <v>0.98510930313032197</v>
      </c>
      <c r="AH163" t="s">
        <v>147</v>
      </c>
      <c r="AI163" t="s">
        <v>154</v>
      </c>
      <c r="AJ163">
        <f>EXP(-607612*AJ64/(AJ138*AJ143))</f>
        <v>0.98521449839619635</v>
      </c>
    </row>
    <row r="164" spans="2:36" x14ac:dyDescent="0.25">
      <c r="B164" t="s">
        <v>69</v>
      </c>
      <c r="D164" s="3">
        <v>19</v>
      </c>
      <c r="F164" t="s">
        <v>148</v>
      </c>
      <c r="G164" t="s">
        <v>155</v>
      </c>
      <c r="H164">
        <f>EXP(-4*3600*H64/(H143/0.866))</f>
        <v>0.83268990691434264</v>
      </c>
      <c r="J164" t="s">
        <v>148</v>
      </c>
      <c r="K164" t="s">
        <v>155</v>
      </c>
      <c r="L164">
        <f>EXP(-4*3600*L64/(L143/0.866))</f>
        <v>0.8437418607414815</v>
      </c>
      <c r="N164" t="s">
        <v>148</v>
      </c>
      <c r="O164" t="s">
        <v>155</v>
      </c>
      <c r="P164">
        <f>EXP(-4*3600*P64/(P143/0.866))</f>
        <v>0.85673225145958654</v>
      </c>
      <c r="R164" t="s">
        <v>148</v>
      </c>
      <c r="S164" t="s">
        <v>155</v>
      </c>
      <c r="T164">
        <f>EXP(-4*3600*T64/(T143/0.866))</f>
        <v>0.88520130959292254</v>
      </c>
      <c r="V164" t="s">
        <v>148</v>
      </c>
      <c r="W164" t="s">
        <v>155</v>
      </c>
      <c r="X164" t="s">
        <v>158</v>
      </c>
      <c r="Z164" t="s">
        <v>148</v>
      </c>
      <c r="AA164" t="s">
        <v>155</v>
      </c>
      <c r="AB164" t="s">
        <v>158</v>
      </c>
      <c r="AD164" t="s">
        <v>148</v>
      </c>
      <c r="AE164" t="s">
        <v>155</v>
      </c>
      <c r="AF164">
        <f>EXP(-4*3600*AF64/(AF143/0.866))</f>
        <v>0.85799751395596746</v>
      </c>
      <c r="AH164" t="s">
        <v>148</v>
      </c>
      <c r="AI164" t="s">
        <v>155</v>
      </c>
      <c r="AJ164">
        <f>EXP(-4*3600*AJ64/(AJ143/0.866))</f>
        <v>0.85893328836487026</v>
      </c>
    </row>
    <row r="165" spans="2:36" x14ac:dyDescent="0.25">
      <c r="B165" t="s">
        <v>2</v>
      </c>
      <c r="C165" t="s">
        <v>83</v>
      </c>
      <c r="D165">
        <f>D21/D35</f>
        <v>43.995803811726724</v>
      </c>
      <c r="F165" t="s">
        <v>149</v>
      </c>
      <c r="G165" t="s">
        <v>153</v>
      </c>
      <c r="H165">
        <v>0.98499999999999999</v>
      </c>
      <c r="J165" t="s">
        <v>149</v>
      </c>
      <c r="K165" t="s">
        <v>153</v>
      </c>
      <c r="L165">
        <v>0.98499999999999999</v>
      </c>
      <c r="N165" t="s">
        <v>149</v>
      </c>
      <c r="O165" t="s">
        <v>153</v>
      </c>
      <c r="P165">
        <v>0.98499999999999999</v>
      </c>
      <c r="R165" t="s">
        <v>149</v>
      </c>
      <c r="S165" t="s">
        <v>153</v>
      </c>
      <c r="T165">
        <v>0.98499999999999999</v>
      </c>
      <c r="V165" t="s">
        <v>149</v>
      </c>
      <c r="W165" t="s">
        <v>153</v>
      </c>
      <c r="X165" t="s">
        <v>158</v>
      </c>
      <c r="Z165" t="s">
        <v>149</v>
      </c>
      <c r="AA165" t="s">
        <v>153</v>
      </c>
      <c r="AB165" t="s">
        <v>158</v>
      </c>
      <c r="AD165" t="s">
        <v>149</v>
      </c>
      <c r="AE165" t="s">
        <v>153</v>
      </c>
      <c r="AF165">
        <v>0.98499999999999999</v>
      </c>
      <c r="AH165" t="s">
        <v>149</v>
      </c>
      <c r="AI165" t="s">
        <v>153</v>
      </c>
      <c r="AJ165">
        <v>0.98499999999999999</v>
      </c>
    </row>
    <row r="166" spans="2:36" x14ac:dyDescent="0.25">
      <c r="B166" t="s">
        <v>70</v>
      </c>
      <c r="D166" s="3">
        <v>1.65</v>
      </c>
      <c r="F166" t="s">
        <v>150</v>
      </c>
      <c r="G166" t="s">
        <v>154</v>
      </c>
      <c r="H166">
        <f>H163</f>
        <v>0.98294035819721337</v>
      </c>
      <c r="J166" t="s">
        <v>150</v>
      </c>
      <c r="K166" t="s">
        <v>154</v>
      </c>
      <c r="L166">
        <f>L163</f>
        <v>0.98415910269720785</v>
      </c>
      <c r="N166" t="s">
        <v>150</v>
      </c>
      <c r="O166" t="s">
        <v>154</v>
      </c>
      <c r="P166">
        <f>P163</f>
        <v>0.98557325021140807</v>
      </c>
      <c r="R166" t="s">
        <v>150</v>
      </c>
      <c r="S166" t="s">
        <v>154</v>
      </c>
      <c r="T166">
        <f>T163</f>
        <v>0.98860569772496865</v>
      </c>
      <c r="V166" t="s">
        <v>150</v>
      </c>
      <c r="W166" t="s">
        <v>154</v>
      </c>
      <c r="X166" t="s">
        <v>158</v>
      </c>
      <c r="Z166" t="s">
        <v>150</v>
      </c>
      <c r="AA166" t="s">
        <v>154</v>
      </c>
      <c r="AB166" t="s">
        <v>158</v>
      </c>
      <c r="AD166" t="s">
        <v>150</v>
      </c>
      <c r="AE166" t="s">
        <v>154</v>
      </c>
      <c r="AF166">
        <f>AF163</f>
        <v>0.98510930313032197</v>
      </c>
      <c r="AH166" t="s">
        <v>150</v>
      </c>
      <c r="AI166" t="s">
        <v>154</v>
      </c>
      <c r="AJ166">
        <f>AJ163</f>
        <v>0.98521449839619635</v>
      </c>
    </row>
    <row r="167" spans="2:36" x14ac:dyDescent="0.25">
      <c r="B167" t="s">
        <v>4</v>
      </c>
      <c r="D167">
        <f>D57*D58/D21</f>
        <v>0.1515265432820434</v>
      </c>
      <c r="F167" t="s">
        <v>151</v>
      </c>
      <c r="G167" t="s">
        <v>156</v>
      </c>
      <c r="H167">
        <v>0.995</v>
      </c>
      <c r="J167" t="s">
        <v>151</v>
      </c>
      <c r="K167" t="s">
        <v>156</v>
      </c>
      <c r="L167">
        <v>0.995</v>
      </c>
      <c r="N167" t="s">
        <v>151</v>
      </c>
      <c r="O167" t="s">
        <v>156</v>
      </c>
      <c r="P167">
        <v>0.995</v>
      </c>
      <c r="R167" t="s">
        <v>151</v>
      </c>
      <c r="S167" t="s">
        <v>156</v>
      </c>
      <c r="T167">
        <v>0.995</v>
      </c>
      <c r="V167" t="s">
        <v>151</v>
      </c>
      <c r="W167" t="s">
        <v>156</v>
      </c>
      <c r="X167" t="s">
        <v>158</v>
      </c>
      <c r="Z167" t="s">
        <v>151</v>
      </c>
      <c r="AA167" t="s">
        <v>156</v>
      </c>
      <c r="AB167" t="s">
        <v>158</v>
      </c>
      <c r="AD167" t="s">
        <v>151</v>
      </c>
      <c r="AE167" t="s">
        <v>156</v>
      </c>
      <c r="AF167">
        <v>0.995</v>
      </c>
      <c r="AH167" t="s">
        <v>151</v>
      </c>
      <c r="AI167" t="s">
        <v>156</v>
      </c>
      <c r="AJ167">
        <v>0.995</v>
      </c>
    </row>
    <row r="169" spans="2:36" x14ac:dyDescent="0.25">
      <c r="F169" t="s">
        <v>160</v>
      </c>
      <c r="H169">
        <f>PRODUCT(H161:H167)</f>
        <v>0.75336408192356785</v>
      </c>
      <c r="J169" t="s">
        <v>160</v>
      </c>
      <c r="L169">
        <f>PRODUCT(L161:L167)</f>
        <v>0.76525733290786724</v>
      </c>
      <c r="N169" t="s">
        <v>160</v>
      </c>
      <c r="P169">
        <f>PRODUCT(P161:P167)</f>
        <v>0.77927403748226864</v>
      </c>
      <c r="R169" t="s">
        <v>160</v>
      </c>
      <c r="T169">
        <f>PRODUCT(T161:T167)</f>
        <v>0.81013154302980417</v>
      </c>
      <c r="V169" t="s">
        <v>160</v>
      </c>
      <c r="X169">
        <f>0.8234</f>
        <v>0.82340000000000002</v>
      </c>
      <c r="Z169" t="s">
        <v>160</v>
      </c>
      <c r="AB169">
        <f>0.8234</f>
        <v>0.82340000000000002</v>
      </c>
      <c r="AD169" t="s">
        <v>160</v>
      </c>
      <c r="AF169">
        <f>PRODUCT(AF161:AF167)</f>
        <v>0.77969032718728148</v>
      </c>
      <c r="AH169" t="s">
        <v>160</v>
      </c>
      <c r="AJ169">
        <f>PRODUCT(AJ161:AJ167)</f>
        <v>0.78070740547751583</v>
      </c>
    </row>
    <row r="170" spans="2:36" x14ac:dyDescent="0.25">
      <c r="F170" t="s">
        <v>142</v>
      </c>
      <c r="H170">
        <f>1.1*(1-H169)</f>
        <v>0.27129950988407536</v>
      </c>
      <c r="J170" t="s">
        <v>142</v>
      </c>
      <c r="L170">
        <f>1.1*(1-L169)</f>
        <v>0.25821693380134608</v>
      </c>
      <c r="N170" t="s">
        <v>142</v>
      </c>
      <c r="P170">
        <f>1.1*(1-P169)</f>
        <v>0.24279855876950451</v>
      </c>
      <c r="R170" t="s">
        <v>142</v>
      </c>
      <c r="T170">
        <f>1.1*(1-T169)</f>
        <v>0.20885530266721544</v>
      </c>
      <c r="V170" t="s">
        <v>142</v>
      </c>
      <c r="X170">
        <f>1.1*(1-X169)</f>
        <v>0.19425999999999999</v>
      </c>
      <c r="Z170" t="s">
        <v>142</v>
      </c>
      <c r="AB170">
        <f>1.1*(1-AB169)</f>
        <v>0.19425999999999999</v>
      </c>
      <c r="AD170" t="s">
        <v>142</v>
      </c>
      <c r="AF170">
        <f>1.1*(1-AF169)</f>
        <v>0.24234064009399039</v>
      </c>
      <c r="AH170" t="s">
        <v>142</v>
      </c>
      <c r="AJ170">
        <f>1.1*(1-AJ169)</f>
        <v>0.24122185397473261</v>
      </c>
    </row>
    <row r="171" spans="2:36" x14ac:dyDescent="0.25">
      <c r="F171" t="s">
        <v>141</v>
      </c>
      <c r="H171">
        <f>0.93*H21^-0.07</f>
        <v>0.46390202768442512</v>
      </c>
      <c r="J171" t="s">
        <v>141</v>
      </c>
      <c r="L171">
        <f>0.93*L21^-0.07</f>
        <v>0.46423267093354864</v>
      </c>
      <c r="N171" t="s">
        <v>141</v>
      </c>
      <c r="P171">
        <f>0.93*P21^-0.07</f>
        <v>0.46449594912572589</v>
      </c>
      <c r="R171" t="s">
        <v>141</v>
      </c>
      <c r="T171">
        <f>0.93*T21^-0.07</f>
        <v>0.46449898414653612</v>
      </c>
      <c r="V171" t="s">
        <v>141</v>
      </c>
      <c r="X171">
        <f>0.93*X21^-0.07</f>
        <v>0.4775259188094475</v>
      </c>
      <c r="Z171" t="s">
        <v>141</v>
      </c>
      <c r="AB171">
        <f>0.93*AB21^-0.07</f>
        <v>0.47297460219876292</v>
      </c>
      <c r="AD171" t="s">
        <v>141</v>
      </c>
      <c r="AF171">
        <f>0.93*AF21^-0.07</f>
        <v>0.47493991042164779</v>
      </c>
      <c r="AH171" t="s">
        <v>141</v>
      </c>
      <c r="AJ171">
        <f>0.93*AJ21^-0.07</f>
        <v>0.47050395221839231</v>
      </c>
    </row>
    <row r="172" spans="2:36" x14ac:dyDescent="0.25">
      <c r="F172" t="s">
        <v>143</v>
      </c>
      <c r="H172">
        <f>H31/(1-H170-(H30/(H30+H13+H31)))-H30</f>
        <v>7474.0824992320022</v>
      </c>
      <c r="J172" t="s">
        <v>143</v>
      </c>
      <c r="L172">
        <f>L31/(1-L170-(L30/(L30+L13+L31)))-L30</f>
        <v>7176.1519765918638</v>
      </c>
      <c r="N172" t="s">
        <v>143</v>
      </c>
      <c r="P172">
        <f>P31/(1-P170-(P30/(P30+P13+P31)))-P30</f>
        <v>6840.5219076474623</v>
      </c>
      <c r="R172" t="s">
        <v>143</v>
      </c>
      <c r="T172">
        <f>T31/(1-T170-(T30/(T30+T13+T31)))-T30</f>
        <v>5549.6855539785738</v>
      </c>
      <c r="V172" t="s">
        <v>143</v>
      </c>
      <c r="X172">
        <f>X31/(1-X170-(X30/(X30+X13+X31)))-X30</f>
        <v>3494.7311867353128</v>
      </c>
      <c r="Z172" t="s">
        <v>143</v>
      </c>
      <c r="AB172">
        <f>AB31/(1-AB170-(AB30/(AB30+AB13+AB31)))-AB30</f>
        <v>4414.3646641531377</v>
      </c>
      <c r="AD172" t="s">
        <v>143</v>
      </c>
      <c r="AF172">
        <f>AF31/(1-AF170-(AF30/(AF30+AF13+AF31)))-AF30</f>
        <v>4313.3042286551336</v>
      </c>
      <c r="AH172" t="s">
        <v>143</v>
      </c>
      <c r="AJ172">
        <f>AJ31/(1-AJ170-(AJ30/(AJ30+AJ13+AJ31)))-AJ30</f>
        <v>5335.3622813009279</v>
      </c>
    </row>
    <row r="174" spans="2:36" x14ac:dyDescent="0.25">
      <c r="B174" t="s">
        <v>53</v>
      </c>
      <c r="C174" t="s">
        <v>37</v>
      </c>
      <c r="D174" s="3">
        <v>6000</v>
      </c>
      <c r="F174" t="s">
        <v>53</v>
      </c>
      <c r="G174" t="s">
        <v>37</v>
      </c>
      <c r="H174" s="3">
        <v>6000</v>
      </c>
      <c r="J174" t="s">
        <v>53</v>
      </c>
      <c r="K174" t="s">
        <v>37</v>
      </c>
      <c r="L174" s="3">
        <v>6000</v>
      </c>
      <c r="N174" t="s">
        <v>53</v>
      </c>
      <c r="O174" t="s">
        <v>37</v>
      </c>
      <c r="P174" s="3">
        <v>6000</v>
      </c>
      <c r="R174" t="s">
        <v>53</v>
      </c>
      <c r="S174" t="s">
        <v>37</v>
      </c>
      <c r="T174" s="3">
        <v>6000</v>
      </c>
      <c r="V174" t="s">
        <v>53</v>
      </c>
      <c r="W174" t="s">
        <v>37</v>
      </c>
      <c r="X174" s="3">
        <v>6000</v>
      </c>
      <c r="Z174" t="s">
        <v>53</v>
      </c>
      <c r="AA174" t="s">
        <v>37</v>
      </c>
      <c r="AB174" s="3">
        <v>6000</v>
      </c>
      <c r="AD174" t="s">
        <v>53</v>
      </c>
      <c r="AE174" t="s">
        <v>37</v>
      </c>
      <c r="AF174" s="3">
        <v>6000</v>
      </c>
      <c r="AH174" t="s">
        <v>53</v>
      </c>
      <c r="AI174" t="s">
        <v>37</v>
      </c>
      <c r="AJ174" s="3">
        <v>6000</v>
      </c>
    </row>
    <row r="175" spans="2:36" x14ac:dyDescent="0.25">
      <c r="B175" t="s">
        <v>5</v>
      </c>
      <c r="C175" t="s">
        <v>82</v>
      </c>
      <c r="D175" s="3">
        <v>0</v>
      </c>
      <c r="F175" t="s">
        <v>5</v>
      </c>
      <c r="G175" t="s">
        <v>82</v>
      </c>
      <c r="H175" s="3">
        <v>0</v>
      </c>
      <c r="J175" t="s">
        <v>5</v>
      </c>
      <c r="K175" t="s">
        <v>82</v>
      </c>
      <c r="L175" s="3">
        <v>0</v>
      </c>
      <c r="N175" t="s">
        <v>5</v>
      </c>
      <c r="O175" t="s">
        <v>82</v>
      </c>
      <c r="P175" s="3">
        <v>0</v>
      </c>
      <c r="R175" t="s">
        <v>5</v>
      </c>
      <c r="S175" t="s">
        <v>82</v>
      </c>
      <c r="T175" s="3">
        <v>0</v>
      </c>
      <c r="V175" t="s">
        <v>5</v>
      </c>
      <c r="W175" t="s">
        <v>82</v>
      </c>
      <c r="X175" s="3">
        <v>0</v>
      </c>
      <c r="Z175" t="s">
        <v>5</v>
      </c>
      <c r="AA175" t="s">
        <v>82</v>
      </c>
      <c r="AB175" s="3">
        <v>0</v>
      </c>
      <c r="AD175" t="s">
        <v>5</v>
      </c>
      <c r="AE175" t="s">
        <v>82</v>
      </c>
      <c r="AF175" s="3">
        <v>0</v>
      </c>
      <c r="AH175" t="s">
        <v>5</v>
      </c>
      <c r="AI175" t="s">
        <v>82</v>
      </c>
      <c r="AJ175" s="3">
        <v>0</v>
      </c>
    </row>
    <row r="176" spans="2:36" x14ac:dyDescent="0.25">
      <c r="B176" t="s">
        <v>3</v>
      </c>
      <c r="D176">
        <f>1/(IF(D174&lt;=36089,(1-6.87535*10^-6*D174)+((D175*9/5)/518.67),0.751875494+((D175*9/5)/518.67))/IF(D174&lt;=36089,IF(D174&lt;=36089,(1-6.87535*10^-6*D174)+((D175*9/5)/518.67),0.751875494+((D175*9/5)/518.67))^5.2561,0.22336*(EXP((36089-D174)/20806.7))))</f>
        <v>0.83585742792918061</v>
      </c>
      <c r="F176" t="s">
        <v>3</v>
      </c>
      <c r="H176">
        <f>1/(IF(H174&lt;=36089,(1-6.87535*10^-6*H174)+((H175*9/5)/518.67),0.751875494+((H175*9/5)/518.67))/IF(H174&lt;=36089,IF(H174&lt;=36089,(1-6.87535*10^-6*H174)+((H175*9/5)/518.67),0.751875494+((H175*9/5)/518.67))^5.2561,0.22336*(EXP((36089-H174)/20806.7))))</f>
        <v>0.83585742792918061</v>
      </c>
      <c r="J176" t="s">
        <v>3</v>
      </c>
      <c r="L176">
        <f>1/(IF(L174&lt;=36089,(1-6.87535*10^-6*L174)+((L175*9/5)/518.67),0.751875494+((L175*9/5)/518.67))/IF(L174&lt;=36089,IF(L174&lt;=36089,(1-6.87535*10^-6*L174)+((L175*9/5)/518.67),0.751875494+((L175*9/5)/518.67))^5.2561,0.22336*(EXP((36089-L174)/20806.7))))</f>
        <v>0.83585742792918061</v>
      </c>
      <c r="N176" t="s">
        <v>3</v>
      </c>
      <c r="P176">
        <f>1/(IF(P174&lt;=36089,(1-6.87535*10^-6*P174)+((P175*9/5)/518.67),0.751875494+((P175*9/5)/518.67))/IF(P174&lt;=36089,IF(P174&lt;=36089,(1-6.87535*10^-6*P174)+((P175*9/5)/518.67),0.751875494+((P175*9/5)/518.67))^5.2561,0.22336*(EXP((36089-P174)/20806.7))))</f>
        <v>0.83585742792918061</v>
      </c>
      <c r="R176" t="s">
        <v>3</v>
      </c>
      <c r="T176">
        <f>1/(IF(T174&lt;=36089,(1-6.87535*10^-6*T174)+((T175*9/5)/518.67),0.751875494+((T175*9/5)/518.67))/IF(T174&lt;=36089,IF(T174&lt;=36089,(1-6.87535*10^-6*T174)+((T175*9/5)/518.67),0.751875494+((T175*9/5)/518.67))^5.2561,0.22336*(EXP((36089-T174)/20806.7))))</f>
        <v>0.83585742792918061</v>
      </c>
      <c r="V176" t="s">
        <v>3</v>
      </c>
      <c r="X176">
        <f>1/(IF(X174&lt;=36089,(1-6.87535*10^-6*X174)+((X175*9/5)/518.67),0.751875494+((X175*9/5)/518.67))/IF(X174&lt;=36089,IF(X174&lt;=36089,(1-6.87535*10^-6*X174)+((X175*9/5)/518.67),0.751875494+((X175*9/5)/518.67))^5.2561,0.22336*(EXP((36089-X174)/20806.7))))</f>
        <v>0.83585742792918061</v>
      </c>
      <c r="Z176" t="s">
        <v>3</v>
      </c>
      <c r="AB176">
        <f>1/(IF(AB174&lt;=36089,(1-6.87535*10^-6*AB174)+((AB175*9/5)/518.67),0.751875494+((AB175*9/5)/518.67))/IF(AB174&lt;=36089,IF(AB174&lt;=36089,(1-6.87535*10^-6*AB174)+((AB175*9/5)/518.67),0.751875494+((AB175*9/5)/518.67))^5.2561,0.22336*(EXP((36089-AB174)/20806.7))))</f>
        <v>0.83585742792918061</v>
      </c>
      <c r="AD176" t="s">
        <v>3</v>
      </c>
      <c r="AF176">
        <f>1/(IF(AF174&lt;=36089,(1-6.87535*10^-6*AF174)+((AF175*9/5)/518.67),0.751875494+((AF175*9/5)/518.67))/IF(AF174&lt;=36089,IF(AF174&lt;=36089,(1-6.87535*10^-6*AF174)+((AF175*9/5)/518.67),0.751875494+((AF175*9/5)/518.67))^5.2561,0.22336*(EXP((36089-AF174)/20806.7))))</f>
        <v>0.83585742792918061</v>
      </c>
      <c r="AH176" t="s">
        <v>3</v>
      </c>
      <c r="AJ176">
        <f>1/(IF(AJ174&lt;=36089,(1-6.87535*10^-6*AJ174)+((AJ175*9/5)/518.67),0.751875494+((AJ175*9/5)/518.67))/IF(AJ174&lt;=36089,IF(AJ174&lt;=36089,(1-6.87535*10^-6*AJ174)+((AJ175*9/5)/518.67),0.751875494+((AJ175*9/5)/518.67))^5.2561,0.22336*(EXP((36089-AJ174)/20806.7))))</f>
        <v>0.83585742792918061</v>
      </c>
    </row>
    <row r="177" spans="2:36" x14ac:dyDescent="0.25">
      <c r="B177" t="s">
        <v>139</v>
      </c>
      <c r="D177">
        <f>0.0023769*D176</f>
        <v>1.9867495204448694E-3</v>
      </c>
      <c r="F177" t="s">
        <v>139</v>
      </c>
      <c r="H177">
        <f>0.0023769*H176</f>
        <v>1.9867495204448694E-3</v>
      </c>
      <c r="J177" t="s">
        <v>139</v>
      </c>
      <c r="L177">
        <f>0.0023769*L176</f>
        <v>1.9867495204448694E-3</v>
      </c>
      <c r="N177" t="s">
        <v>139</v>
      </c>
      <c r="P177">
        <f>0.0023769*P176</f>
        <v>1.9867495204448694E-3</v>
      </c>
      <c r="R177" t="s">
        <v>139</v>
      </c>
      <c r="T177">
        <f>0.0023769*T176</f>
        <v>1.9867495204448694E-3</v>
      </c>
      <c r="V177" t="s">
        <v>139</v>
      </c>
      <c r="X177">
        <f>0.0023769*X176</f>
        <v>1.9867495204448694E-3</v>
      </c>
      <c r="Z177" t="s">
        <v>139</v>
      </c>
      <c r="AB177">
        <f>0.0023769*AB176</f>
        <v>1.9867495204448694E-3</v>
      </c>
      <c r="AD177" t="s">
        <v>139</v>
      </c>
      <c r="AF177">
        <f>0.0023769*AF176</f>
        <v>1.9867495204448694E-3</v>
      </c>
      <c r="AH177" t="s">
        <v>139</v>
      </c>
      <c r="AJ177">
        <f>0.0023769*AJ176</f>
        <v>1.9867495204448694E-3</v>
      </c>
    </row>
    <row r="178" spans="2:36" x14ac:dyDescent="0.25">
      <c r="B178" t="s">
        <v>71</v>
      </c>
      <c r="C178" t="s">
        <v>37</v>
      </c>
      <c r="D178">
        <f>D164*D165/(D176*D166*D167)</f>
        <v>4000</v>
      </c>
      <c r="F178" t="s">
        <v>71</v>
      </c>
      <c r="G178" t="s">
        <v>37</v>
      </c>
      <c r="H178">
        <f>H154*H155/(H176*H156*H157)</f>
        <v>4000.0000000000005</v>
      </c>
      <c r="J178" t="s">
        <v>71</v>
      </c>
      <c r="K178" t="s">
        <v>37</v>
      </c>
      <c r="L178">
        <f>L154*L155/(L176*L156*L157)</f>
        <v>4000</v>
      </c>
      <c r="N178" t="s">
        <v>71</v>
      </c>
      <c r="O178" t="s">
        <v>37</v>
      </c>
      <c r="P178">
        <f>P154*P155/(P176*P156*P157)</f>
        <v>3999.9999999999991</v>
      </c>
      <c r="R178" t="s">
        <v>71</v>
      </c>
      <c r="S178" t="s">
        <v>37</v>
      </c>
      <c r="T178">
        <f>T154*T155/(T176*T156*T157)</f>
        <v>4000</v>
      </c>
      <c r="V178" t="s">
        <v>71</v>
      </c>
      <c r="W178" t="s">
        <v>37</v>
      </c>
      <c r="X178" s="29">
        <f>X154*X155/(X176*X156*X157)</f>
        <v>4000.3330481485541</v>
      </c>
      <c r="Y178" s="29" t="s">
        <v>176</v>
      </c>
      <c r="Z178" t="s">
        <v>71</v>
      </c>
      <c r="AA178" t="s">
        <v>37</v>
      </c>
      <c r="AB178" s="29">
        <f>AB154*AB155/(AB176*AB156*AB157)</f>
        <v>4001.5825226428369</v>
      </c>
      <c r="AD178" t="s">
        <v>71</v>
      </c>
      <c r="AE178" t="s">
        <v>37</v>
      </c>
      <c r="AF178">
        <f>AF154*AF155/(AF176*AF156*AF157)</f>
        <v>4001.2420751710506</v>
      </c>
      <c r="AH178" t="s">
        <v>71</v>
      </c>
      <c r="AI178" t="s">
        <v>37</v>
      </c>
      <c r="AJ178">
        <f>AJ154*AJ155/(AJ176*AJ156*AJ157)</f>
        <v>4000.3218878961166</v>
      </c>
    </row>
    <row r="179" spans="2:36" x14ac:dyDescent="0.25">
      <c r="B179" t="s">
        <v>165</v>
      </c>
      <c r="C179" t="s">
        <v>37</v>
      </c>
      <c r="D179">
        <f>80*D23/D10/(D176*D166)+600</f>
        <v>2641.6207936949008</v>
      </c>
      <c r="F179" t="s">
        <v>165</v>
      </c>
      <c r="G179" t="s">
        <v>37</v>
      </c>
      <c r="H179">
        <f>80*H23/H10/(H176*H156)+600</f>
        <v>5844.5934367694099</v>
      </c>
      <c r="J179" t="s">
        <v>165</v>
      </c>
      <c r="L179">
        <f>80*L23/L10/(L176*L156)+600</f>
        <v>4456.5298437048896</v>
      </c>
      <c r="N179" t="s">
        <v>165</v>
      </c>
      <c r="P179">
        <f>80*P23/P10/(P176*P156)+600</f>
        <v>4425.4200504041401</v>
      </c>
      <c r="R179" t="s">
        <v>165</v>
      </c>
      <c r="S179" t="s">
        <v>37</v>
      </c>
      <c r="T179">
        <f>80*T23/T10/(T176*T156)+600</f>
        <v>3961.4189930529092</v>
      </c>
      <c r="V179" t="s">
        <v>165</v>
      </c>
      <c r="W179" t="s">
        <v>37</v>
      </c>
      <c r="X179" s="29">
        <f>80*X23/X10/(X176*X156)+600</f>
        <v>3481.7441733990981</v>
      </c>
      <c r="Y179" s="29" t="s">
        <v>174</v>
      </c>
      <c r="Z179" t="s">
        <v>165</v>
      </c>
      <c r="AA179" t="s">
        <v>37</v>
      </c>
      <c r="AB179" s="29">
        <f>80*AB23/AB10/(AB176*AB156)+600</f>
        <v>3904.2396776677551</v>
      </c>
      <c r="AD179" t="s">
        <v>165</v>
      </c>
      <c r="AE179" t="s">
        <v>37</v>
      </c>
      <c r="AF179">
        <f>80*AF23/AF10/(AF176*AF156)+600</f>
        <v>3340.4876635146074</v>
      </c>
      <c r="AH179" t="s">
        <v>165</v>
      </c>
      <c r="AI179" t="s">
        <v>37</v>
      </c>
      <c r="AJ179">
        <f>80*AJ23/AJ10/(AJ176*AJ156)+600</f>
        <v>3733.629960407316</v>
      </c>
    </row>
    <row r="180" spans="2:36" x14ac:dyDescent="0.25">
      <c r="B180" t="s">
        <v>167</v>
      </c>
      <c r="D180">
        <f>D131/D10/1.2</f>
        <v>35.029825626595247</v>
      </c>
      <c r="F180" t="s">
        <v>167</v>
      </c>
      <c r="H180">
        <f>H131/H10/1.2</f>
        <v>79.078565096400752</v>
      </c>
      <c r="J180" t="s">
        <v>167</v>
      </c>
      <c r="L180">
        <f>L131/L10/1.2</f>
        <v>58.149187342820163</v>
      </c>
      <c r="N180" t="s">
        <v>167</v>
      </c>
      <c r="P180">
        <f>P131/P10/1.2</f>
        <v>57.680110407814823</v>
      </c>
      <c r="R180" t="s">
        <v>167</v>
      </c>
      <c r="T180">
        <f>T131/T10/1.2</f>
        <v>57.674726642779937</v>
      </c>
      <c r="V180" t="s">
        <v>167</v>
      </c>
      <c r="X180">
        <f>X131/X10/1.2</f>
        <v>49.444537500000003</v>
      </c>
      <c r="Z180" t="s">
        <v>167</v>
      </c>
      <c r="AB180">
        <f>AB131/AB10/1.2</f>
        <v>56.693652462121214</v>
      </c>
      <c r="AD180" t="s">
        <v>167</v>
      </c>
      <c r="AF180">
        <f>AF131/AF10/1.2</f>
        <v>47.020879333333333</v>
      </c>
      <c r="AH180" t="s">
        <v>167</v>
      </c>
      <c r="AJ180">
        <f>AJ131/AJ10/1.2</f>
        <v>53.766356333333327</v>
      </c>
    </row>
    <row r="181" spans="2:36" x14ac:dyDescent="0.25">
      <c r="B181" t="s">
        <v>166</v>
      </c>
      <c r="C181" s="14" t="s">
        <v>171</v>
      </c>
      <c r="D181" s="28" t="s">
        <v>169</v>
      </c>
      <c r="E181" s="14"/>
      <c r="F181" t="s">
        <v>166</v>
      </c>
      <c r="G181" t="s">
        <v>171</v>
      </c>
      <c r="H181" s="24" t="s">
        <v>170</v>
      </c>
      <c r="J181" t="s">
        <v>166</v>
      </c>
      <c r="K181" t="s">
        <v>171</v>
      </c>
      <c r="L181" s="24" t="s">
        <v>168</v>
      </c>
      <c r="N181" t="s">
        <v>166</v>
      </c>
      <c r="O181" t="s">
        <v>171</v>
      </c>
      <c r="P181" s="24" t="s">
        <v>168</v>
      </c>
      <c r="R181" t="s">
        <v>166</v>
      </c>
      <c r="S181" t="s">
        <v>171</v>
      </c>
      <c r="T181" s="24" t="s">
        <v>168</v>
      </c>
      <c r="V181" t="s">
        <v>166</v>
      </c>
      <c r="W181" t="s">
        <v>171</v>
      </c>
      <c r="X181" s="30" t="s">
        <v>168</v>
      </c>
      <c r="Y181" s="29" t="s">
        <v>175</v>
      </c>
      <c r="Z181" t="s">
        <v>166</v>
      </c>
      <c r="AA181" t="s">
        <v>171</v>
      </c>
      <c r="AB181" s="30" t="s">
        <v>168</v>
      </c>
      <c r="AD181" t="s">
        <v>166</v>
      </c>
      <c r="AE181" t="s">
        <v>171</v>
      </c>
      <c r="AF181" s="24" t="s">
        <v>168</v>
      </c>
      <c r="AH181" t="s">
        <v>166</v>
      </c>
      <c r="AI181" t="s">
        <v>171</v>
      </c>
      <c r="AJ181" s="24" t="s">
        <v>168</v>
      </c>
    </row>
    <row r="182" spans="2:36" x14ac:dyDescent="0.25">
      <c r="B182" s="15"/>
      <c r="C182" s="15"/>
      <c r="D182" s="15"/>
      <c r="E182" s="15"/>
      <c r="F182" s="15"/>
      <c r="G182" s="15"/>
    </row>
    <row r="183" spans="2:36" x14ac:dyDescent="0.25">
      <c r="B183" s="15"/>
      <c r="C183" s="15"/>
      <c r="D183" s="16"/>
      <c r="E183" s="15"/>
      <c r="F183" s="15"/>
      <c r="G183" s="15"/>
    </row>
    <row r="184" spans="2:36" x14ac:dyDescent="0.25">
      <c r="B184" s="15"/>
      <c r="C184" s="15"/>
      <c r="D184" s="16"/>
      <c r="E184" s="15"/>
      <c r="F184" s="15"/>
      <c r="G184" s="15"/>
    </row>
    <row r="185" spans="2:36" x14ac:dyDescent="0.25">
      <c r="B185" s="15"/>
      <c r="C185" s="15"/>
      <c r="D185" s="16"/>
      <c r="E185" s="15"/>
      <c r="F185" s="15"/>
      <c r="G185" s="15"/>
    </row>
    <row r="186" spans="2:36" x14ac:dyDescent="0.25">
      <c r="B186" s="15"/>
      <c r="C186" s="15"/>
      <c r="D186" s="16"/>
      <c r="E186" s="15"/>
      <c r="F186" s="15"/>
      <c r="G186" s="15"/>
    </row>
    <row r="187" spans="2:36" x14ac:dyDescent="0.25">
      <c r="B187" s="15"/>
      <c r="C187" s="15"/>
      <c r="D187" s="16"/>
      <c r="E187" s="15"/>
      <c r="F187" s="15"/>
      <c r="G187" s="15"/>
    </row>
    <row r="188" spans="2:36" x14ac:dyDescent="0.25">
      <c r="B188" s="15"/>
      <c r="C188" s="15"/>
      <c r="D188" s="16"/>
      <c r="E188" s="15"/>
      <c r="F188" s="15"/>
      <c r="G188" s="15"/>
    </row>
    <row r="189" spans="2:36" x14ac:dyDescent="0.25">
      <c r="B189" s="15"/>
      <c r="C189" s="15"/>
      <c r="D189" s="16"/>
      <c r="E189" s="15"/>
      <c r="F189" s="15"/>
      <c r="G189" s="15"/>
    </row>
    <row r="190" spans="2:36" x14ac:dyDescent="0.25">
      <c r="B190" s="15"/>
      <c r="C190" s="15"/>
      <c r="D190" s="16"/>
      <c r="E190" s="15"/>
      <c r="F190" s="15"/>
      <c r="G190" s="15"/>
    </row>
    <row r="191" spans="2:36" x14ac:dyDescent="0.25">
      <c r="B191" s="15"/>
      <c r="C191" s="15"/>
      <c r="D191" s="16"/>
      <c r="E191" s="15"/>
      <c r="F191" s="15"/>
      <c r="G191" s="15"/>
    </row>
    <row r="192" spans="2:36" x14ac:dyDescent="0.25">
      <c r="B192" s="15"/>
      <c r="C192" s="15"/>
      <c r="D192" s="16"/>
      <c r="E192" s="15"/>
      <c r="F192" s="15"/>
      <c r="G192" s="15"/>
    </row>
    <row r="193" spans="2:7" x14ac:dyDescent="0.25">
      <c r="B193" s="15"/>
      <c r="C193" s="15"/>
      <c r="D193" s="16"/>
      <c r="E193" s="15"/>
      <c r="F193" s="15"/>
      <c r="G193" s="15"/>
    </row>
    <row r="194" spans="2:7" x14ac:dyDescent="0.25">
      <c r="B194" s="15"/>
      <c r="C194" s="15"/>
      <c r="D194" s="16"/>
      <c r="E194" s="15"/>
      <c r="F194" s="15"/>
      <c r="G194" s="15"/>
    </row>
    <row r="195" spans="2:7" x14ac:dyDescent="0.25">
      <c r="B195" s="15"/>
      <c r="C195" s="15"/>
      <c r="D195" s="15"/>
      <c r="E195" s="15"/>
      <c r="F195" s="15"/>
      <c r="G195" s="15"/>
    </row>
    <row r="196" spans="2:7" x14ac:dyDescent="0.25">
      <c r="B196" s="15"/>
      <c r="C196" s="15"/>
      <c r="D196" s="15"/>
      <c r="E196" s="15"/>
      <c r="F196" s="15"/>
      <c r="G196" s="15"/>
    </row>
    <row r="197" spans="2:7" x14ac:dyDescent="0.25">
      <c r="B197" s="15"/>
      <c r="C197" s="15"/>
      <c r="D197" s="15"/>
      <c r="E197" s="15"/>
      <c r="F197" s="15"/>
      <c r="G197" s="15"/>
    </row>
    <row r="198" spans="2:7" x14ac:dyDescent="0.25">
      <c r="B198" s="15"/>
      <c r="C198" s="15"/>
      <c r="D198" s="15"/>
      <c r="E198" s="15"/>
      <c r="F198" s="15"/>
      <c r="G198" s="15"/>
    </row>
    <row r="199" spans="2:7" x14ac:dyDescent="0.25">
      <c r="B199" s="15"/>
      <c r="C199" s="15"/>
      <c r="D199" s="15"/>
      <c r="E199" s="15"/>
      <c r="F199" s="15"/>
      <c r="G199" s="15"/>
    </row>
    <row r="200" spans="2:7" x14ac:dyDescent="0.25">
      <c r="B200" s="15"/>
      <c r="C200" s="15"/>
      <c r="D200" s="15"/>
      <c r="E200" s="15"/>
      <c r="F200" s="15"/>
      <c r="G200" s="15"/>
    </row>
    <row r="201" spans="2:7" x14ac:dyDescent="0.25">
      <c r="B201" s="15"/>
      <c r="C201" s="15"/>
      <c r="D201" s="15"/>
      <c r="E201" s="15"/>
      <c r="F201" s="15"/>
      <c r="G201" s="15"/>
    </row>
    <row r="202" spans="2:7" x14ac:dyDescent="0.25">
      <c r="B202" s="15"/>
      <c r="C202" s="15"/>
      <c r="D202" s="15"/>
      <c r="E202" s="15"/>
      <c r="F202" s="15"/>
      <c r="G202" s="15"/>
    </row>
    <row r="203" spans="2:7" x14ac:dyDescent="0.25">
      <c r="B203" s="15"/>
      <c r="C203" s="15"/>
      <c r="D203" s="15"/>
      <c r="E203" s="15"/>
      <c r="F203" s="15"/>
      <c r="G203" s="15"/>
    </row>
    <row r="204" spans="2:7" x14ac:dyDescent="0.25">
      <c r="B204" s="15"/>
      <c r="C204" s="15"/>
      <c r="D204" s="15"/>
      <c r="E204" s="15"/>
      <c r="F204" s="15"/>
      <c r="G204" s="15"/>
    </row>
  </sheetData>
  <mergeCells count="17">
    <mergeCell ref="F160:H160"/>
    <mergeCell ref="J160:L160"/>
    <mergeCell ref="B1:D1"/>
    <mergeCell ref="F1:H1"/>
    <mergeCell ref="J1:L1"/>
    <mergeCell ref="N1:P1"/>
    <mergeCell ref="N160:P160"/>
    <mergeCell ref="R1:T1"/>
    <mergeCell ref="R160:T160"/>
    <mergeCell ref="V1:X1"/>
    <mergeCell ref="V160:X160"/>
    <mergeCell ref="Z1:AB1"/>
    <mergeCell ref="Z160:AB160"/>
    <mergeCell ref="AD1:AF1"/>
    <mergeCell ref="AD160:AF160"/>
    <mergeCell ref="AH1:AJ1"/>
    <mergeCell ref="AH160:AJ160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24F0-6DA9-4E4C-99BE-0604B9E184C4}">
  <dimension ref="A1:HO183"/>
  <sheetViews>
    <sheetView topLeftCell="A147" workbookViewId="0">
      <selection sqref="A1:C181"/>
    </sheetView>
  </sheetViews>
  <sheetFormatPr defaultRowHeight="15" x14ac:dyDescent="0.25"/>
  <cols>
    <col min="1" max="1" width="11" customWidth="1"/>
    <col min="2" max="2" width="10" customWidth="1"/>
    <col min="3" max="3" width="11.85546875" customWidth="1"/>
  </cols>
  <sheetData>
    <row r="1" spans="1:223" x14ac:dyDescent="0.25">
      <c r="A1" s="32" t="s">
        <v>172</v>
      </c>
      <c r="B1" s="32"/>
      <c r="C1" s="32"/>
      <c r="E1" s="32" t="s">
        <v>172</v>
      </c>
      <c r="F1" s="32"/>
      <c r="G1" s="32"/>
      <c r="I1" s="32" t="s">
        <v>172</v>
      </c>
      <c r="J1" s="32"/>
      <c r="K1" s="32"/>
      <c r="M1" s="32" t="s">
        <v>172</v>
      </c>
      <c r="N1" s="32"/>
      <c r="O1" s="32"/>
      <c r="Q1" s="32" t="s">
        <v>172</v>
      </c>
      <c r="R1" s="32"/>
      <c r="S1" s="32"/>
      <c r="U1" s="32" t="s">
        <v>172</v>
      </c>
      <c r="V1" s="32"/>
      <c r="W1" s="32"/>
      <c r="Y1" s="32" t="s">
        <v>172</v>
      </c>
      <c r="Z1" s="32"/>
      <c r="AA1" s="32"/>
      <c r="AC1" s="32" t="s">
        <v>172</v>
      </c>
      <c r="AD1" s="32"/>
      <c r="AE1" s="32"/>
      <c r="AG1" s="32" t="s">
        <v>172</v>
      </c>
      <c r="AH1" s="32"/>
      <c r="AI1" s="32"/>
      <c r="AK1" s="32" t="s">
        <v>172</v>
      </c>
      <c r="AL1" s="32"/>
      <c r="AM1" s="32"/>
      <c r="AO1" s="32" t="s">
        <v>172</v>
      </c>
      <c r="AP1" s="32"/>
      <c r="AQ1" s="32"/>
      <c r="AS1" s="32" t="s">
        <v>172</v>
      </c>
      <c r="AT1" s="32"/>
      <c r="AU1" s="32"/>
      <c r="AW1" s="32" t="s">
        <v>172</v>
      </c>
      <c r="AX1" s="32"/>
      <c r="AY1" s="32"/>
      <c r="BA1" s="32" t="s">
        <v>172</v>
      </c>
      <c r="BB1" s="32"/>
      <c r="BC1" s="32"/>
      <c r="BE1" s="32" t="s">
        <v>172</v>
      </c>
      <c r="BF1" s="32"/>
      <c r="BG1" s="32"/>
      <c r="BI1" s="32" t="s">
        <v>172</v>
      </c>
      <c r="BJ1" s="32"/>
      <c r="BK1" s="32"/>
      <c r="BM1" s="32" t="s">
        <v>172</v>
      </c>
      <c r="BN1" s="32"/>
      <c r="BO1" s="32"/>
      <c r="BQ1" s="32" t="s">
        <v>172</v>
      </c>
      <c r="BR1" s="32"/>
      <c r="BS1" s="32"/>
      <c r="BU1" s="32" t="s">
        <v>172</v>
      </c>
      <c r="BV1" s="32"/>
      <c r="BW1" s="32"/>
      <c r="BY1" s="32" t="s">
        <v>172</v>
      </c>
      <c r="BZ1" s="32"/>
      <c r="CA1" s="32"/>
      <c r="CC1" s="32" t="s">
        <v>172</v>
      </c>
      <c r="CD1" s="32"/>
      <c r="CE1" s="32"/>
      <c r="CG1" s="32" t="s">
        <v>172</v>
      </c>
      <c r="CH1" s="32"/>
      <c r="CI1" s="32"/>
      <c r="CK1" s="32" t="s">
        <v>172</v>
      </c>
      <c r="CL1" s="32"/>
      <c r="CM1" s="32"/>
      <c r="CO1" s="32" t="s">
        <v>172</v>
      </c>
      <c r="CP1" s="32"/>
      <c r="CQ1" s="32"/>
      <c r="CS1" s="32" t="s">
        <v>172</v>
      </c>
      <c r="CT1" s="32"/>
      <c r="CU1" s="32"/>
      <c r="CW1" s="32" t="s">
        <v>172</v>
      </c>
      <c r="CX1" s="32"/>
      <c r="CY1" s="32"/>
      <c r="DA1" s="32" t="s">
        <v>172</v>
      </c>
      <c r="DB1" s="32"/>
      <c r="DC1" s="32"/>
      <c r="DE1" s="32" t="s">
        <v>172</v>
      </c>
      <c r="DF1" s="32"/>
      <c r="DG1" s="32"/>
      <c r="DI1" s="32" t="s">
        <v>172</v>
      </c>
      <c r="DJ1" s="32"/>
      <c r="DK1" s="32"/>
      <c r="DM1" s="32" t="s">
        <v>172</v>
      </c>
      <c r="DN1" s="32"/>
      <c r="DO1" s="32"/>
      <c r="DQ1" s="32" t="s">
        <v>172</v>
      </c>
      <c r="DR1" s="32"/>
      <c r="DS1" s="32"/>
      <c r="DU1" s="32" t="s">
        <v>172</v>
      </c>
      <c r="DV1" s="32"/>
      <c r="DW1" s="32"/>
      <c r="DY1" s="32" t="s">
        <v>172</v>
      </c>
      <c r="DZ1" s="32"/>
      <c r="EA1" s="32"/>
      <c r="EC1" s="32" t="s">
        <v>172</v>
      </c>
      <c r="ED1" s="32"/>
      <c r="EE1" s="32"/>
      <c r="EG1" s="32" t="s">
        <v>172</v>
      </c>
      <c r="EH1" s="32"/>
      <c r="EI1" s="32"/>
      <c r="EK1" s="32" t="s">
        <v>172</v>
      </c>
      <c r="EL1" s="32"/>
      <c r="EM1" s="32"/>
      <c r="EO1" s="32" t="s">
        <v>172</v>
      </c>
      <c r="EP1" s="32"/>
      <c r="EQ1" s="32"/>
      <c r="ES1" s="32" t="s">
        <v>172</v>
      </c>
      <c r="ET1" s="32"/>
      <c r="EU1" s="32"/>
      <c r="EW1" s="32" t="s">
        <v>172</v>
      </c>
      <c r="EX1" s="32"/>
      <c r="EY1" s="32"/>
      <c r="FA1" s="32" t="s">
        <v>172</v>
      </c>
      <c r="FB1" s="32"/>
      <c r="FC1" s="32"/>
      <c r="FE1" s="32" t="s">
        <v>172</v>
      </c>
      <c r="FF1" s="32"/>
      <c r="FG1" s="32"/>
      <c r="FI1" s="32" t="s">
        <v>172</v>
      </c>
      <c r="FJ1" s="32"/>
      <c r="FK1" s="32"/>
      <c r="FM1" s="32" t="s">
        <v>172</v>
      </c>
      <c r="FN1" s="32"/>
      <c r="FO1" s="32"/>
      <c r="FQ1" s="32" t="s">
        <v>172</v>
      </c>
      <c r="FR1" s="32"/>
      <c r="FS1" s="32"/>
      <c r="FU1" s="32" t="s">
        <v>172</v>
      </c>
      <c r="FV1" s="32"/>
      <c r="FW1" s="32"/>
      <c r="FY1" s="32" t="s">
        <v>172</v>
      </c>
      <c r="FZ1" s="32"/>
      <c r="GA1" s="32"/>
      <c r="GC1" s="32" t="s">
        <v>172</v>
      </c>
      <c r="GD1" s="32"/>
      <c r="GE1" s="32"/>
      <c r="GG1" s="32" t="s">
        <v>172</v>
      </c>
      <c r="GH1" s="32"/>
      <c r="GI1" s="32"/>
      <c r="GK1" s="32" t="s">
        <v>172</v>
      </c>
      <c r="GL1" s="32"/>
      <c r="GM1" s="32"/>
      <c r="GO1" s="32" t="s">
        <v>172</v>
      </c>
      <c r="GP1" s="32"/>
      <c r="GQ1" s="32"/>
      <c r="GS1" s="32" t="s">
        <v>172</v>
      </c>
      <c r="GT1" s="32"/>
      <c r="GU1" s="32"/>
      <c r="GW1" s="32" t="s">
        <v>172</v>
      </c>
      <c r="GX1" s="32"/>
      <c r="GY1" s="32"/>
      <c r="HA1" s="32" t="s">
        <v>172</v>
      </c>
      <c r="HB1" s="32"/>
      <c r="HC1" s="32"/>
      <c r="HE1" s="32" t="s">
        <v>172</v>
      </c>
      <c r="HF1" s="32"/>
      <c r="HG1" s="32"/>
      <c r="HI1" s="32" t="s">
        <v>172</v>
      </c>
      <c r="HJ1" s="32"/>
      <c r="HK1" s="32"/>
      <c r="HM1" s="32" t="s">
        <v>172</v>
      </c>
      <c r="HN1" s="32"/>
      <c r="HO1" s="32"/>
    </row>
    <row r="2" spans="1:223" x14ac:dyDescent="0.25">
      <c r="A2" t="s">
        <v>73</v>
      </c>
      <c r="C2" s="26"/>
      <c r="E2" t="s">
        <v>73</v>
      </c>
      <c r="G2" s="26"/>
      <c r="I2" t="s">
        <v>73</v>
      </c>
      <c r="K2" s="26"/>
      <c r="M2" t="s">
        <v>73</v>
      </c>
      <c r="O2" s="26"/>
      <c r="Q2" t="s">
        <v>73</v>
      </c>
      <c r="S2" s="26"/>
      <c r="U2" t="s">
        <v>73</v>
      </c>
      <c r="W2" s="26"/>
      <c r="Y2" t="s">
        <v>73</v>
      </c>
      <c r="AA2" s="26"/>
      <c r="AC2" t="s">
        <v>73</v>
      </c>
      <c r="AE2" s="26"/>
      <c r="AG2" t="s">
        <v>73</v>
      </c>
      <c r="AI2" s="26"/>
      <c r="AK2" t="s">
        <v>73</v>
      </c>
      <c r="AM2" s="26"/>
      <c r="AO2" t="s">
        <v>73</v>
      </c>
      <c r="AQ2" s="26"/>
      <c r="AS2" t="s">
        <v>73</v>
      </c>
      <c r="AU2" s="26"/>
      <c r="AW2" t="s">
        <v>73</v>
      </c>
      <c r="AY2" s="26"/>
      <c r="BA2" t="s">
        <v>73</v>
      </c>
      <c r="BC2" s="26"/>
      <c r="BE2" t="s">
        <v>73</v>
      </c>
      <c r="BG2" s="26"/>
      <c r="BI2" t="s">
        <v>73</v>
      </c>
      <c r="BK2" s="26"/>
      <c r="BM2" t="s">
        <v>73</v>
      </c>
      <c r="BO2" s="26"/>
      <c r="BQ2" t="s">
        <v>73</v>
      </c>
      <c r="BS2" s="26"/>
      <c r="BU2" t="s">
        <v>73</v>
      </c>
      <c r="BW2" s="26"/>
      <c r="BY2" t="s">
        <v>73</v>
      </c>
      <c r="CA2" s="26"/>
      <c r="CC2" t="s">
        <v>73</v>
      </c>
      <c r="CE2" s="26"/>
      <c r="CG2" t="s">
        <v>73</v>
      </c>
      <c r="CI2" s="26"/>
      <c r="CK2" t="s">
        <v>73</v>
      </c>
      <c r="CM2" s="26"/>
      <c r="CO2" t="s">
        <v>73</v>
      </c>
      <c r="CQ2" s="26"/>
      <c r="CS2" t="s">
        <v>73</v>
      </c>
      <c r="CU2" s="26"/>
      <c r="CW2" t="s">
        <v>73</v>
      </c>
      <c r="CY2" s="26"/>
      <c r="DA2" t="s">
        <v>73</v>
      </c>
      <c r="DC2" s="26"/>
      <c r="DE2" t="s">
        <v>73</v>
      </c>
      <c r="DG2" s="26"/>
      <c r="DI2" t="s">
        <v>73</v>
      </c>
      <c r="DK2" s="26"/>
      <c r="DM2" t="s">
        <v>73</v>
      </c>
      <c r="DO2" s="26"/>
      <c r="DQ2" t="s">
        <v>73</v>
      </c>
      <c r="DS2" s="26"/>
      <c r="DU2" t="s">
        <v>73</v>
      </c>
      <c r="DW2" s="26"/>
      <c r="DY2" t="s">
        <v>73</v>
      </c>
      <c r="EA2" s="26"/>
      <c r="EC2" t="s">
        <v>73</v>
      </c>
      <c r="EE2" s="26"/>
      <c r="EG2" t="s">
        <v>73</v>
      </c>
      <c r="EI2" s="26"/>
      <c r="EK2" t="s">
        <v>73</v>
      </c>
      <c r="EM2" s="26"/>
      <c r="EO2" t="s">
        <v>73</v>
      </c>
      <c r="EQ2" s="26"/>
      <c r="ES2" t="s">
        <v>73</v>
      </c>
      <c r="EU2" s="26"/>
      <c r="EW2" t="s">
        <v>73</v>
      </c>
      <c r="EY2" s="26"/>
      <c r="FA2" t="s">
        <v>73</v>
      </c>
      <c r="FC2" s="26"/>
      <c r="FE2" t="s">
        <v>73</v>
      </c>
      <c r="FG2" s="26"/>
      <c r="FI2" t="s">
        <v>73</v>
      </c>
      <c r="FK2" s="26"/>
      <c r="FM2" t="s">
        <v>73</v>
      </c>
      <c r="FO2" s="26"/>
      <c r="FQ2" t="s">
        <v>73</v>
      </c>
      <c r="FS2" s="26"/>
      <c r="FU2" t="s">
        <v>73</v>
      </c>
      <c r="FW2" s="26"/>
      <c r="FY2" t="s">
        <v>73</v>
      </c>
      <c r="GA2" s="26"/>
      <c r="GC2" t="s">
        <v>73</v>
      </c>
      <c r="GE2" s="26"/>
      <c r="GG2" t="s">
        <v>73</v>
      </c>
      <c r="GI2" s="26"/>
      <c r="GK2" t="s">
        <v>73</v>
      </c>
      <c r="GM2" s="26"/>
      <c r="GO2" t="s">
        <v>73</v>
      </c>
      <c r="GQ2" s="26"/>
      <c r="GS2" t="s">
        <v>73</v>
      </c>
      <c r="GU2" s="26"/>
      <c r="GW2" t="s">
        <v>73</v>
      </c>
      <c r="GY2" s="26"/>
      <c r="HA2" t="s">
        <v>73</v>
      </c>
      <c r="HC2" s="26"/>
      <c r="HE2" t="s">
        <v>73</v>
      </c>
      <c r="HG2" s="26"/>
      <c r="HI2" t="s">
        <v>73</v>
      </c>
      <c r="HK2" s="26"/>
      <c r="HM2" t="s">
        <v>73</v>
      </c>
      <c r="HO2" s="26"/>
    </row>
    <row r="3" spans="1:223" x14ac:dyDescent="0.25">
      <c r="A3" t="s">
        <v>159</v>
      </c>
      <c r="B3" s="14"/>
      <c r="C3" s="27">
        <f>C169</f>
        <v>0.74243371088941068</v>
      </c>
      <c r="E3" t="s">
        <v>159</v>
      </c>
      <c r="F3" s="14"/>
      <c r="G3" s="27">
        <f>G169</f>
        <v>0.74953489532808748</v>
      </c>
      <c r="I3" t="s">
        <v>159</v>
      </c>
      <c r="J3" s="14"/>
      <c r="K3" s="27">
        <f>K169</f>
        <v>0.75449951899750745</v>
      </c>
      <c r="M3" t="s">
        <v>159</v>
      </c>
      <c r="N3" s="14"/>
      <c r="O3" s="27">
        <f>O169</f>
        <v>0.75802877211765485</v>
      </c>
      <c r="Q3" t="s">
        <v>159</v>
      </c>
      <c r="R3" s="14"/>
      <c r="S3" s="27">
        <f>S169</f>
        <v>0.76052532458076694</v>
      </c>
      <c r="U3" t="s">
        <v>159</v>
      </c>
      <c r="V3" s="14"/>
      <c r="W3" s="27">
        <f>W169</f>
        <v>0.76225863367122304</v>
      </c>
      <c r="Y3" t="s">
        <v>159</v>
      </c>
      <c r="Z3" s="14"/>
      <c r="AA3" s="27">
        <f>AA169</f>
        <v>0.76341585680507107</v>
      </c>
      <c r="AC3" t="s">
        <v>159</v>
      </c>
      <c r="AD3" s="14"/>
      <c r="AE3" s="27">
        <f>AE169</f>
        <v>0.76413742677085839</v>
      </c>
      <c r="AG3" t="s">
        <v>159</v>
      </c>
      <c r="AH3" s="14"/>
      <c r="AI3" s="27">
        <f>AI169</f>
        <v>0.75036781051190338</v>
      </c>
      <c r="AK3" t="s">
        <v>159</v>
      </c>
      <c r="AL3" s="14"/>
      <c r="AM3" s="27">
        <f>AM169</f>
        <v>0.75648989846358283</v>
      </c>
      <c r="AO3" t="s">
        <v>159</v>
      </c>
      <c r="AP3" s="14"/>
      <c r="AQ3" s="27">
        <f>AQ169</f>
        <v>0.76073687054023398</v>
      </c>
      <c r="AS3" t="s">
        <v>159</v>
      </c>
      <c r="AT3" s="14"/>
      <c r="AU3" s="27">
        <f>AU169</f>
        <v>0.76370363214820458</v>
      </c>
      <c r="AW3" t="s">
        <v>159</v>
      </c>
      <c r="AX3" s="14"/>
      <c r="AY3" s="27">
        <f>AY169</f>
        <v>0.76574835771004268</v>
      </c>
      <c r="BA3" t="s">
        <v>159</v>
      </c>
      <c r="BB3" s="14"/>
      <c r="BC3" s="27">
        <f>BC169</f>
        <v>0.76711170826663044</v>
      </c>
      <c r="BE3" t="s">
        <v>159</v>
      </c>
      <c r="BF3" s="14"/>
      <c r="BG3" s="27">
        <f>BG169</f>
        <v>0.76796100948804813</v>
      </c>
      <c r="BI3" t="s">
        <v>159</v>
      </c>
      <c r="BJ3" s="14"/>
      <c r="BK3" s="27">
        <f>BK169</f>
        <v>0.76842181215887662</v>
      </c>
      <c r="BM3" t="s">
        <v>159</v>
      </c>
      <c r="BN3" s="14"/>
      <c r="BO3" s="27">
        <f>BO169</f>
        <v>0.75681222128010672</v>
      </c>
      <c r="BQ3" t="s">
        <v>159</v>
      </c>
      <c r="BR3" s="14"/>
      <c r="BS3" s="27">
        <f>BS169</f>
        <v>0.76216141488262523</v>
      </c>
      <c r="BU3" t="s">
        <v>159</v>
      </c>
      <c r="BV3" s="14"/>
      <c r="BW3" s="27">
        <f>BW169</f>
        <v>0.76583108117700527</v>
      </c>
      <c r="BY3" t="s">
        <v>159</v>
      </c>
      <c r="BZ3" s="14"/>
      <c r="CA3" s="27">
        <f>CA169</f>
        <v>0.7683570044945528</v>
      </c>
      <c r="CC3" t="s">
        <v>159</v>
      </c>
      <c r="CD3" s="14"/>
      <c r="CE3" s="27">
        <f>CE169</f>
        <v>0.77004773057238551</v>
      </c>
      <c r="CG3" t="s">
        <v>159</v>
      </c>
      <c r="CH3" s="14"/>
      <c r="CI3" s="27">
        <f>CI169</f>
        <v>0.77112161321101358</v>
      </c>
      <c r="CK3" t="s">
        <v>159</v>
      </c>
      <c r="CL3" s="14"/>
      <c r="CM3" s="27">
        <f>CM169</f>
        <v>0.77172716872387215</v>
      </c>
      <c r="CO3" t="s">
        <v>159</v>
      </c>
      <c r="CP3" s="14"/>
      <c r="CQ3" s="27">
        <f>CQ169</f>
        <v>0.77183826811762013</v>
      </c>
      <c r="CS3" t="s">
        <v>159</v>
      </c>
      <c r="CT3" s="14"/>
      <c r="CU3" s="27">
        <f>CU169</f>
        <v>0.76216272534078011</v>
      </c>
      <c r="CW3" t="s">
        <v>159</v>
      </c>
      <c r="CX3" s="14"/>
      <c r="CY3" s="27">
        <f>CY169</f>
        <v>0.76689463491471943</v>
      </c>
      <c r="DA3" t="s">
        <v>159</v>
      </c>
      <c r="DB3" s="14"/>
      <c r="DC3" s="27">
        <f>DC169</f>
        <v>0.77008501855973266</v>
      </c>
      <c r="DE3" t="s">
        <v>159</v>
      </c>
      <c r="DF3" s="14"/>
      <c r="DG3" s="27">
        <f>DG169</f>
        <v>0.77225846058413938</v>
      </c>
      <c r="DI3" t="s">
        <v>159</v>
      </c>
      <c r="DJ3" s="14"/>
      <c r="DK3" s="27">
        <f>DK169</f>
        <v>0.77366666746623047</v>
      </c>
      <c r="DM3" t="s">
        <v>159</v>
      </c>
      <c r="DN3" s="14"/>
      <c r="DO3" s="27">
        <f>DO169</f>
        <v>0.77450990098012917</v>
      </c>
      <c r="DQ3" t="s">
        <v>159</v>
      </c>
      <c r="DR3" s="14"/>
      <c r="DS3" s="27">
        <f>DS169</f>
        <v>0.77489536367043088</v>
      </c>
      <c r="DU3" t="s">
        <v>159</v>
      </c>
      <c r="DV3" s="14"/>
      <c r="DW3" s="27">
        <f>DW169</f>
        <v>0.7750252000302349</v>
      </c>
      <c r="DY3" t="s">
        <v>159</v>
      </c>
      <c r="DZ3" s="14"/>
      <c r="EA3" s="27">
        <f>EA169</f>
        <v>0.76668577012779104</v>
      </c>
      <c r="EC3" t="s">
        <v>159</v>
      </c>
      <c r="ED3" s="14"/>
      <c r="EE3" s="27">
        <f>EE169</f>
        <v>0.7709142097279974</v>
      </c>
      <c r="EG3" t="s">
        <v>159</v>
      </c>
      <c r="EH3" s="14"/>
      <c r="EI3" s="27">
        <f>EI169</f>
        <v>0.77370327051982468</v>
      </c>
      <c r="EK3" t="s">
        <v>159</v>
      </c>
      <c r="EL3" s="14"/>
      <c r="EM3" s="27">
        <f>EM169</f>
        <v>0.77559066935218846</v>
      </c>
      <c r="EO3" t="s">
        <v>159</v>
      </c>
      <c r="EP3" s="14"/>
      <c r="EQ3" s="27">
        <f>EQ169</f>
        <v>0.7767703539291958</v>
      </c>
      <c r="ES3" t="s">
        <v>159</v>
      </c>
      <c r="ET3" s="14"/>
      <c r="EU3" s="27">
        <f>EU169</f>
        <v>0.77742565352500326</v>
      </c>
      <c r="EW3" t="s">
        <v>159</v>
      </c>
      <c r="EX3" s="14"/>
      <c r="EY3" s="27">
        <f>EY169</f>
        <v>0.77779227760610636</v>
      </c>
      <c r="FA3" t="s">
        <v>159</v>
      </c>
      <c r="FB3" s="14"/>
      <c r="FC3" s="27">
        <f>FC169</f>
        <v>0.77770891295624656</v>
      </c>
      <c r="FE3" t="s">
        <v>159</v>
      </c>
      <c r="FF3" s="14"/>
      <c r="FG3" s="27">
        <f>FG169</f>
        <v>0.77056755133674815</v>
      </c>
      <c r="FI3" t="s">
        <v>159</v>
      </c>
      <c r="FJ3" s="14"/>
      <c r="FK3" s="27">
        <f>FK169</f>
        <v>0.77437989063225232</v>
      </c>
      <c r="FM3" t="s">
        <v>159</v>
      </c>
      <c r="FN3" s="14"/>
      <c r="FO3" s="27">
        <f>FO169</f>
        <v>0.77682914513607471</v>
      </c>
      <c r="FQ3" t="s">
        <v>159</v>
      </c>
      <c r="FR3" s="14"/>
      <c r="FS3" s="27">
        <f>FS169</f>
        <v>0.7784818851997648</v>
      </c>
      <c r="FU3" t="s">
        <v>159</v>
      </c>
      <c r="FV3" s="14"/>
      <c r="FW3" s="27">
        <f>FW169</f>
        <v>0.77947487564922002</v>
      </c>
      <c r="FY3" t="s">
        <v>159</v>
      </c>
      <c r="FZ3" s="14"/>
      <c r="GA3" s="27">
        <f>GA169</f>
        <v>0.77998553395511805</v>
      </c>
      <c r="GC3" t="s">
        <v>159</v>
      </c>
      <c r="GD3" s="14"/>
      <c r="GE3" s="27">
        <f>GE169</f>
        <v>0.78013606638831012</v>
      </c>
      <c r="GG3" t="s">
        <v>159</v>
      </c>
      <c r="GH3" s="14"/>
      <c r="GI3" s="27">
        <f>GI169</f>
        <v>0.7799929550765955</v>
      </c>
      <c r="GK3" t="s">
        <v>159</v>
      </c>
      <c r="GL3" s="14"/>
      <c r="GM3" s="27">
        <f>GM169</f>
        <v>0.77394221251768369</v>
      </c>
      <c r="GO3" t="s">
        <v>159</v>
      </c>
      <c r="GP3" s="14"/>
      <c r="GQ3" s="27">
        <f>GQ169</f>
        <v>0.77740717589447372</v>
      </c>
      <c r="GS3" t="s">
        <v>159</v>
      </c>
      <c r="GT3" s="14"/>
      <c r="GU3" s="27">
        <f>GU169</f>
        <v>0.77956606528436634</v>
      </c>
      <c r="GW3" t="s">
        <v>159</v>
      </c>
      <c r="GX3" s="14"/>
      <c r="GY3" s="27">
        <f>GY169</f>
        <v>0.78102482945487328</v>
      </c>
      <c r="HA3" t="s">
        <v>159</v>
      </c>
      <c r="HB3" s="14"/>
      <c r="HC3" s="27">
        <f>HC169</f>
        <v>0.78186366734620627</v>
      </c>
      <c r="HE3" t="s">
        <v>159</v>
      </c>
      <c r="HF3" s="14"/>
      <c r="HG3" s="27">
        <f>HG169</f>
        <v>0.78224906956552998</v>
      </c>
      <c r="HI3" t="s">
        <v>159</v>
      </c>
      <c r="HJ3" s="14"/>
      <c r="HK3" s="27">
        <f>HK169</f>
        <v>0.78229458244216721</v>
      </c>
      <c r="HM3" t="s">
        <v>159</v>
      </c>
      <c r="HN3" s="14"/>
      <c r="HO3" s="27">
        <f>HO169</f>
        <v>0.78208508900040741</v>
      </c>
    </row>
    <row r="4" spans="1:223" x14ac:dyDescent="0.25">
      <c r="A4" t="s">
        <v>71</v>
      </c>
      <c r="B4" t="s">
        <v>37</v>
      </c>
      <c r="C4" s="13">
        <f>C178</f>
        <v>4000.0000000000018</v>
      </c>
      <c r="E4" t="s">
        <v>71</v>
      </c>
      <c r="F4" t="s">
        <v>37</v>
      </c>
      <c r="G4" s="13">
        <f>G178</f>
        <v>4000.0000000000027</v>
      </c>
      <c r="I4" t="s">
        <v>71</v>
      </c>
      <c r="J4" t="s">
        <v>37</v>
      </c>
      <c r="K4" s="13">
        <f>K178</f>
        <v>4000.0000000005816</v>
      </c>
      <c r="M4" t="s">
        <v>71</v>
      </c>
      <c r="N4" t="s">
        <v>37</v>
      </c>
      <c r="O4" s="13">
        <f>O178</f>
        <v>4000.0000000709811</v>
      </c>
      <c r="Q4" t="s">
        <v>71</v>
      </c>
      <c r="R4" t="s">
        <v>37</v>
      </c>
      <c r="S4" s="13">
        <f>S178</f>
        <v>4000.0000072103703</v>
      </c>
      <c r="U4" t="s">
        <v>71</v>
      </c>
      <c r="V4" t="s">
        <v>37</v>
      </c>
      <c r="W4" s="13">
        <f>W178</f>
        <v>4000.0006339769038</v>
      </c>
      <c r="Y4" t="s">
        <v>71</v>
      </c>
      <c r="Z4" t="s">
        <v>37</v>
      </c>
      <c r="AA4" s="13">
        <f>AA178</f>
        <v>4000.050958947561</v>
      </c>
      <c r="AC4" t="s">
        <v>71</v>
      </c>
      <c r="AD4" t="s">
        <v>37</v>
      </c>
      <c r="AE4" s="13">
        <f>AE178</f>
        <v>4004.1297989468694</v>
      </c>
      <c r="AG4" t="s">
        <v>71</v>
      </c>
      <c r="AH4" t="s">
        <v>37</v>
      </c>
      <c r="AI4" s="13">
        <f>AI178</f>
        <v>3999.9999999999995</v>
      </c>
      <c r="AK4" t="s">
        <v>71</v>
      </c>
      <c r="AL4" t="s">
        <v>37</v>
      </c>
      <c r="AM4" s="13">
        <f>AM178</f>
        <v>3999.9999999839033</v>
      </c>
      <c r="AO4" t="s">
        <v>71</v>
      </c>
      <c r="AP4" t="s">
        <v>37</v>
      </c>
      <c r="AQ4" s="13">
        <f>AQ178</f>
        <v>3999.9999992658832</v>
      </c>
      <c r="AS4" t="s">
        <v>71</v>
      </c>
      <c r="AT4" t="s">
        <v>37</v>
      </c>
      <c r="AU4" s="13">
        <f>AU178</f>
        <v>3999.9999747801417</v>
      </c>
      <c r="AW4" t="s">
        <v>71</v>
      </c>
      <c r="AX4" t="s">
        <v>37</v>
      </c>
      <c r="AY4" s="13">
        <f>AY178</f>
        <v>3999.9992610547124</v>
      </c>
      <c r="BA4" t="s">
        <v>71</v>
      </c>
      <c r="BB4" t="s">
        <v>37</v>
      </c>
      <c r="BC4" s="13">
        <f>BC178</f>
        <v>3999.9816760226981</v>
      </c>
      <c r="BE4" t="s">
        <v>71</v>
      </c>
      <c r="BF4" t="s">
        <v>37</v>
      </c>
      <c r="BG4" s="13">
        <f>BG178</f>
        <v>3999.6571405743407</v>
      </c>
      <c r="BI4" t="s">
        <v>71</v>
      </c>
      <c r="BJ4" t="s">
        <v>37</v>
      </c>
      <c r="BK4" s="13">
        <f>BK178</f>
        <v>4001.8082759108256</v>
      </c>
      <c r="BM4" t="s">
        <v>71</v>
      </c>
      <c r="BN4" t="s">
        <v>37</v>
      </c>
      <c r="BO4" s="13">
        <f>BO178</f>
        <v>4000.0000000000005</v>
      </c>
      <c r="BQ4" t="s">
        <v>71</v>
      </c>
      <c r="BR4" t="s">
        <v>37</v>
      </c>
      <c r="BS4" s="13">
        <f>BS178</f>
        <v>3999.9999999997622</v>
      </c>
      <c r="BU4" t="s">
        <v>71</v>
      </c>
      <c r="BV4" t="s">
        <v>37</v>
      </c>
      <c r="BW4" s="13">
        <f>BW178</f>
        <v>3999.999995511319</v>
      </c>
      <c r="BY4" t="s">
        <v>71</v>
      </c>
      <c r="BZ4" t="s">
        <v>37</v>
      </c>
      <c r="CA4" s="13">
        <f>CA178</f>
        <v>3999.999845180193</v>
      </c>
      <c r="CC4" t="s">
        <v>71</v>
      </c>
      <c r="CD4" t="s">
        <v>37</v>
      </c>
      <c r="CE4" s="13">
        <f>CE178</f>
        <v>3999.9953887618517</v>
      </c>
      <c r="CG4" t="s">
        <v>71</v>
      </c>
      <c r="CH4" t="s">
        <v>37</v>
      </c>
      <c r="CI4" s="13">
        <f>CI178</f>
        <v>3999.8787246870024</v>
      </c>
      <c r="CK4" t="s">
        <v>71</v>
      </c>
      <c r="CL4" t="s">
        <v>37</v>
      </c>
      <c r="CM4" s="13">
        <f>CM178</f>
        <v>3997.1614105080148</v>
      </c>
      <c r="CO4" t="s">
        <v>71</v>
      </c>
      <c r="CP4" t="s">
        <v>37</v>
      </c>
      <c r="CQ4" s="13">
        <f>CQ178</f>
        <v>3958.2496625773874</v>
      </c>
      <c r="CS4" t="s">
        <v>71</v>
      </c>
      <c r="CT4" t="s">
        <v>37</v>
      </c>
      <c r="CU4" s="13">
        <f>CU178</f>
        <v>3999.9999999999891</v>
      </c>
      <c r="CW4" t="s">
        <v>71</v>
      </c>
      <c r="CX4" t="s">
        <v>37</v>
      </c>
      <c r="CY4" s="13">
        <f>CY178</f>
        <v>3999.9999999948459</v>
      </c>
      <c r="DA4" t="s">
        <v>71</v>
      </c>
      <c r="DB4" t="s">
        <v>37</v>
      </c>
      <c r="DC4" s="13">
        <f>DC178</f>
        <v>3999.9999797105611</v>
      </c>
      <c r="DE4" t="s">
        <v>71</v>
      </c>
      <c r="DF4" t="s">
        <v>37</v>
      </c>
      <c r="DG4" s="13">
        <f>DG178</f>
        <v>3999.9992952269827</v>
      </c>
      <c r="DI4" t="s">
        <v>71</v>
      </c>
      <c r="DJ4" t="s">
        <v>37</v>
      </c>
      <c r="DK4" s="13">
        <f>DK178</f>
        <v>3999.9786458161529</v>
      </c>
      <c r="DM4" t="s">
        <v>71</v>
      </c>
      <c r="DN4" t="s">
        <v>37</v>
      </c>
      <c r="DO4" s="13">
        <f>DO178</f>
        <v>3999.4106522576158</v>
      </c>
      <c r="DQ4" t="s">
        <v>71</v>
      </c>
      <c r="DR4" t="s">
        <v>37</v>
      </c>
      <c r="DS4" s="13">
        <f>DS178</f>
        <v>3984.2503738241476</v>
      </c>
      <c r="DU4" t="s">
        <v>71</v>
      </c>
      <c r="DV4" t="s">
        <v>37</v>
      </c>
      <c r="DW4" s="13">
        <f>DW178</f>
        <v>4000.0000000000005</v>
      </c>
      <c r="DY4" t="s">
        <v>71</v>
      </c>
      <c r="DZ4" t="s">
        <v>37</v>
      </c>
      <c r="EA4" s="13">
        <f>EA178</f>
        <v>3999.9999999996312</v>
      </c>
      <c r="EC4" t="s">
        <v>71</v>
      </c>
      <c r="ED4" t="s">
        <v>37</v>
      </c>
      <c r="EE4" s="13">
        <f>EE178</f>
        <v>3999.9999999338625</v>
      </c>
      <c r="EG4" t="s">
        <v>71</v>
      </c>
      <c r="EH4" t="s">
        <v>37</v>
      </c>
      <c r="EI4" s="13">
        <f>EI178</f>
        <v>3999.9999195557889</v>
      </c>
      <c r="EK4" t="s">
        <v>71</v>
      </c>
      <c r="EL4" t="s">
        <v>37</v>
      </c>
      <c r="EM4" s="13">
        <f>EM178</f>
        <v>3999.9971446881436</v>
      </c>
      <c r="EO4" t="s">
        <v>71</v>
      </c>
      <c r="EP4" t="s">
        <v>37</v>
      </c>
      <c r="EQ4" s="13">
        <f>EQ178</f>
        <v>3999.9113060647387</v>
      </c>
      <c r="ES4" t="s">
        <v>71</v>
      </c>
      <c r="ET4" t="s">
        <v>37</v>
      </c>
      <c r="EU4" s="13">
        <f>EU178</f>
        <v>3997.3963384399858</v>
      </c>
      <c r="EW4" t="s">
        <v>71</v>
      </c>
      <c r="EX4" t="s">
        <v>37</v>
      </c>
      <c r="EY4" s="13">
        <f>EY178</f>
        <v>3994.93705057538</v>
      </c>
      <c r="FA4" t="s">
        <v>71</v>
      </c>
      <c r="FB4" t="s">
        <v>37</v>
      </c>
      <c r="FC4" s="13">
        <f>FC178</f>
        <v>4002.6975935038627</v>
      </c>
      <c r="FE4" t="s">
        <v>71</v>
      </c>
      <c r="FF4" t="s">
        <v>37</v>
      </c>
      <c r="FG4" s="13">
        <f>FG178</f>
        <v>3999.9999999939555</v>
      </c>
      <c r="FI4" t="s">
        <v>71</v>
      </c>
      <c r="FJ4" t="s">
        <v>37</v>
      </c>
      <c r="FK4" s="13">
        <f>FK178</f>
        <v>3999.9999993936276</v>
      </c>
      <c r="FM4" t="s">
        <v>71</v>
      </c>
      <c r="FN4" t="s">
        <v>37</v>
      </c>
      <c r="FO4" s="13">
        <f>FO178</f>
        <v>3999.9997058682497</v>
      </c>
      <c r="FQ4" t="s">
        <v>71</v>
      </c>
      <c r="FR4" t="s">
        <v>37</v>
      </c>
      <c r="FS4" s="13">
        <f>FS178</f>
        <v>3999.9890479165815</v>
      </c>
      <c r="FU4" t="s">
        <v>71</v>
      </c>
      <c r="FV4" t="s">
        <v>37</v>
      </c>
      <c r="FW4" s="13">
        <f>FW178</f>
        <v>3999.6472236376917</v>
      </c>
      <c r="FY4" t="s">
        <v>71</v>
      </c>
      <c r="FZ4" t="s">
        <v>37</v>
      </c>
      <c r="GA4" s="13">
        <f>GA178</f>
        <v>4000.0000000000009</v>
      </c>
      <c r="GC4" t="s">
        <v>71</v>
      </c>
      <c r="GD4" t="s">
        <v>37</v>
      </c>
      <c r="GE4" s="13">
        <f>GE178</f>
        <v>3999.9999999999995</v>
      </c>
      <c r="GG4" t="s">
        <v>71</v>
      </c>
      <c r="GH4" t="s">
        <v>37</v>
      </c>
      <c r="GI4" s="13">
        <f>GI178</f>
        <v>4000.0000000000005</v>
      </c>
      <c r="GK4" t="s">
        <v>71</v>
      </c>
      <c r="GL4" t="s">
        <v>37</v>
      </c>
      <c r="GM4" s="13">
        <f>GM178</f>
        <v>3999.999999934159</v>
      </c>
      <c r="GO4" t="s">
        <v>71</v>
      </c>
      <c r="GP4" t="s">
        <v>37</v>
      </c>
      <c r="GQ4" s="13">
        <f>GQ178</f>
        <v>3999.9999955641724</v>
      </c>
      <c r="GS4" t="s">
        <v>71</v>
      </c>
      <c r="GT4" t="s">
        <v>37</v>
      </c>
      <c r="GU4" s="13">
        <f>GU178</f>
        <v>3999.9990335322987</v>
      </c>
      <c r="GW4" t="s">
        <v>71</v>
      </c>
      <c r="GX4" t="s">
        <v>37</v>
      </c>
      <c r="GY4" s="13">
        <f>GY178</f>
        <v>3999.958981060036</v>
      </c>
      <c r="HA4" t="s">
        <v>71</v>
      </c>
      <c r="HB4" t="s">
        <v>37</v>
      </c>
      <c r="HC4" s="13">
        <f>HC178</f>
        <v>4000.0000000000009</v>
      </c>
      <c r="HE4" t="s">
        <v>71</v>
      </c>
      <c r="HF4" t="s">
        <v>37</v>
      </c>
      <c r="HG4" s="13">
        <f>HG178</f>
        <v>4000.0000000000009</v>
      </c>
      <c r="HI4" t="s">
        <v>71</v>
      </c>
      <c r="HJ4" t="s">
        <v>37</v>
      </c>
      <c r="HK4" s="13">
        <f>HK178</f>
        <v>3999.9999999999991</v>
      </c>
      <c r="HM4" t="s">
        <v>71</v>
      </c>
      <c r="HN4" t="s">
        <v>37</v>
      </c>
      <c r="HO4" s="13">
        <f>HO178</f>
        <v>4000</v>
      </c>
    </row>
    <row r="5" spans="1:223" x14ac:dyDescent="0.25">
      <c r="C5" s="20"/>
      <c r="G5" s="20"/>
      <c r="K5" s="20"/>
      <c r="O5" s="20"/>
      <c r="S5" s="20"/>
      <c r="W5" s="20"/>
      <c r="AA5" s="20"/>
      <c r="AE5" s="20"/>
      <c r="AI5" s="20"/>
      <c r="AM5" s="20"/>
      <c r="AQ5" s="20"/>
      <c r="AU5" s="20"/>
      <c r="AY5" s="20"/>
      <c r="BC5" s="20"/>
      <c r="BG5" s="20"/>
      <c r="BK5" s="20"/>
      <c r="BO5" s="20"/>
      <c r="BS5" s="20"/>
      <c r="BW5" s="20"/>
      <c r="CA5" s="20"/>
      <c r="CE5" s="20"/>
      <c r="CI5" s="20"/>
      <c r="CM5" s="20"/>
      <c r="CQ5" s="20"/>
      <c r="CU5" s="20"/>
      <c r="CY5" s="20"/>
      <c r="DC5" s="20"/>
      <c r="DG5" s="20"/>
      <c r="DK5" s="20"/>
      <c r="DO5" s="20"/>
      <c r="DS5" s="20"/>
      <c r="DW5" s="20"/>
      <c r="EA5" s="20"/>
      <c r="EE5" s="20"/>
      <c r="EI5" s="20"/>
      <c r="EM5" s="20"/>
      <c r="EQ5" s="20"/>
      <c r="EU5" s="20"/>
      <c r="EY5" s="20"/>
      <c r="FC5" s="20"/>
      <c r="FG5" s="20"/>
      <c r="FK5" s="20"/>
      <c r="FO5" s="20"/>
      <c r="FS5" s="20"/>
      <c r="FW5" s="20"/>
      <c r="GA5" s="20"/>
      <c r="GE5" s="20"/>
      <c r="GI5" s="20"/>
      <c r="GM5" s="20"/>
      <c r="GQ5" s="20"/>
      <c r="GU5" s="20"/>
      <c r="GY5" s="20"/>
      <c r="HC5" s="20"/>
      <c r="HG5" s="20"/>
      <c r="HK5" s="20"/>
      <c r="HO5" s="20"/>
    </row>
    <row r="6" spans="1:223" x14ac:dyDescent="0.25">
      <c r="B6" s="22"/>
      <c r="C6" s="23"/>
      <c r="F6" s="22"/>
      <c r="G6" s="23"/>
      <c r="J6" s="22"/>
      <c r="K6" s="23"/>
      <c r="N6" s="22"/>
      <c r="O6" s="23"/>
      <c r="R6" s="22"/>
      <c r="S6" s="23"/>
      <c r="V6" s="22"/>
      <c r="W6" s="23"/>
      <c r="Z6" s="22"/>
      <c r="AA6" s="23"/>
      <c r="AD6" s="22"/>
      <c r="AE6" s="23"/>
      <c r="AH6" s="22"/>
      <c r="AI6" s="23"/>
      <c r="AL6" s="22"/>
      <c r="AM6" s="23"/>
      <c r="AP6" s="22"/>
      <c r="AQ6" s="23"/>
      <c r="AT6" s="22"/>
      <c r="AU6" s="23"/>
      <c r="AX6" s="22"/>
      <c r="AY6" s="23"/>
      <c r="BB6" s="22"/>
      <c r="BC6" s="23"/>
      <c r="BF6" s="22"/>
      <c r="BG6" s="23"/>
      <c r="BJ6" s="22"/>
      <c r="BK6" s="23"/>
      <c r="BN6" s="22"/>
      <c r="BO6" s="23"/>
      <c r="BR6" s="22"/>
      <c r="BS6" s="23"/>
      <c r="BV6" s="22"/>
      <c r="BW6" s="23"/>
      <c r="BZ6" s="22"/>
      <c r="CA6" s="23"/>
      <c r="CD6" s="22"/>
      <c r="CE6" s="23"/>
      <c r="CH6" s="22"/>
      <c r="CI6" s="23"/>
      <c r="CL6" s="22"/>
      <c r="CM6" s="23"/>
      <c r="CP6" s="22"/>
      <c r="CQ6" s="23"/>
      <c r="CT6" s="22"/>
      <c r="CU6" s="23"/>
      <c r="CX6" s="22"/>
      <c r="CY6" s="23"/>
      <c r="DB6" s="22"/>
      <c r="DC6" s="23"/>
      <c r="DF6" s="22"/>
      <c r="DG6" s="23"/>
      <c r="DJ6" s="22"/>
      <c r="DK6" s="23"/>
      <c r="DN6" s="22"/>
      <c r="DO6" s="23"/>
      <c r="DR6" s="22"/>
      <c r="DS6" s="23"/>
      <c r="DV6" s="22"/>
      <c r="DW6" s="23"/>
      <c r="DZ6" s="22"/>
      <c r="EA6" s="23"/>
      <c r="ED6" s="22"/>
      <c r="EE6" s="23"/>
      <c r="EH6" s="22"/>
      <c r="EI6" s="23"/>
      <c r="EL6" s="22"/>
      <c r="EM6" s="23"/>
      <c r="EP6" s="22"/>
      <c r="EQ6" s="23"/>
      <c r="ET6" s="22"/>
      <c r="EU6" s="23"/>
      <c r="EX6" s="22"/>
      <c r="EY6" s="23"/>
      <c r="FB6" s="22"/>
      <c r="FC6" s="23"/>
      <c r="FF6" s="22"/>
      <c r="FG6" s="23"/>
      <c r="FJ6" s="22"/>
      <c r="FK6" s="23"/>
      <c r="FN6" s="22"/>
      <c r="FO6" s="23"/>
      <c r="FR6" s="22"/>
      <c r="FS6" s="23"/>
      <c r="FV6" s="22"/>
      <c r="FW6" s="23"/>
      <c r="FZ6" s="22"/>
      <c r="GA6" s="23"/>
      <c r="GD6" s="22"/>
      <c r="GE6" s="23"/>
      <c r="GH6" s="22"/>
      <c r="GI6" s="23"/>
      <c r="GL6" s="22"/>
      <c r="GM6" s="23"/>
      <c r="GP6" s="22"/>
      <c r="GQ6" s="23"/>
      <c r="GT6" s="22"/>
      <c r="GU6" s="23"/>
      <c r="GX6" s="22"/>
      <c r="GY6" s="23"/>
      <c r="HB6" s="22"/>
      <c r="HC6" s="23"/>
      <c r="HF6" s="22"/>
      <c r="HG6" s="23"/>
      <c r="HJ6" s="22"/>
      <c r="HK6" s="23"/>
      <c r="HN6" s="22"/>
      <c r="HO6" s="23"/>
    </row>
    <row r="7" spans="1:223" x14ac:dyDescent="0.25">
      <c r="A7" t="s">
        <v>112</v>
      </c>
      <c r="B7" t="s">
        <v>37</v>
      </c>
      <c r="C7" s="10">
        <v>4000</v>
      </c>
      <c r="E7" t="s">
        <v>112</v>
      </c>
      <c r="F7" t="s">
        <v>37</v>
      </c>
      <c r="G7" s="10">
        <v>4000</v>
      </c>
      <c r="I7" t="s">
        <v>112</v>
      </c>
      <c r="J7" t="s">
        <v>37</v>
      </c>
      <c r="K7" s="10">
        <v>4000</v>
      </c>
      <c r="M7" t="s">
        <v>112</v>
      </c>
      <c r="N7" t="s">
        <v>37</v>
      </c>
      <c r="O7" s="10">
        <v>4000</v>
      </c>
      <c r="Q7" t="s">
        <v>112</v>
      </c>
      <c r="R7" t="s">
        <v>37</v>
      </c>
      <c r="S7" s="10">
        <v>4000</v>
      </c>
      <c r="U7" t="s">
        <v>112</v>
      </c>
      <c r="V7" t="s">
        <v>37</v>
      </c>
      <c r="W7" s="10">
        <v>4000</v>
      </c>
      <c r="Y7" t="s">
        <v>112</v>
      </c>
      <c r="Z7" t="s">
        <v>37</v>
      </c>
      <c r="AA7" s="10">
        <v>4000</v>
      </c>
      <c r="AC7" t="s">
        <v>112</v>
      </c>
      <c r="AD7" t="s">
        <v>37</v>
      </c>
      <c r="AE7" s="10">
        <v>4000</v>
      </c>
      <c r="AG7" t="s">
        <v>112</v>
      </c>
      <c r="AH7" t="s">
        <v>37</v>
      </c>
      <c r="AI7" s="10">
        <v>4000</v>
      </c>
      <c r="AK7" t="s">
        <v>112</v>
      </c>
      <c r="AL7" t="s">
        <v>37</v>
      </c>
      <c r="AM7" s="10">
        <v>4000</v>
      </c>
      <c r="AO7" t="s">
        <v>112</v>
      </c>
      <c r="AP7" t="s">
        <v>37</v>
      </c>
      <c r="AQ7" s="10">
        <v>4000</v>
      </c>
      <c r="AS7" t="s">
        <v>112</v>
      </c>
      <c r="AT7" t="s">
        <v>37</v>
      </c>
      <c r="AU7" s="10">
        <v>4000</v>
      </c>
      <c r="AW7" t="s">
        <v>112</v>
      </c>
      <c r="AX7" t="s">
        <v>37</v>
      </c>
      <c r="AY7" s="10">
        <v>4000</v>
      </c>
      <c r="BA7" t="s">
        <v>112</v>
      </c>
      <c r="BB7" t="s">
        <v>37</v>
      </c>
      <c r="BC7" s="10">
        <v>4000</v>
      </c>
      <c r="BE7" t="s">
        <v>112</v>
      </c>
      <c r="BF7" t="s">
        <v>37</v>
      </c>
      <c r="BG7" s="10">
        <v>4000</v>
      </c>
      <c r="BI7" t="s">
        <v>112</v>
      </c>
      <c r="BJ7" t="s">
        <v>37</v>
      </c>
      <c r="BK7" s="10">
        <v>4000</v>
      </c>
      <c r="BM7" t="s">
        <v>112</v>
      </c>
      <c r="BN7" t="s">
        <v>37</v>
      </c>
      <c r="BO7" s="10">
        <v>4000</v>
      </c>
      <c r="BQ7" t="s">
        <v>112</v>
      </c>
      <c r="BR7" t="s">
        <v>37</v>
      </c>
      <c r="BS7" s="10">
        <v>4000</v>
      </c>
      <c r="BU7" t="s">
        <v>112</v>
      </c>
      <c r="BV7" t="s">
        <v>37</v>
      </c>
      <c r="BW7" s="10">
        <v>4000</v>
      </c>
      <c r="BY7" t="s">
        <v>112</v>
      </c>
      <c r="BZ7" t="s">
        <v>37</v>
      </c>
      <c r="CA7" s="10">
        <v>4000</v>
      </c>
      <c r="CC7" t="s">
        <v>112</v>
      </c>
      <c r="CD7" t="s">
        <v>37</v>
      </c>
      <c r="CE7" s="10">
        <v>4000</v>
      </c>
      <c r="CG7" t="s">
        <v>112</v>
      </c>
      <c r="CH7" t="s">
        <v>37</v>
      </c>
      <c r="CI7" s="10">
        <v>4000</v>
      </c>
      <c r="CK7" t="s">
        <v>112</v>
      </c>
      <c r="CL7" t="s">
        <v>37</v>
      </c>
      <c r="CM7" s="10">
        <v>4000</v>
      </c>
      <c r="CO7" t="s">
        <v>112</v>
      </c>
      <c r="CP7" t="s">
        <v>37</v>
      </c>
      <c r="CQ7" s="10">
        <v>4000</v>
      </c>
      <c r="CS7" t="s">
        <v>112</v>
      </c>
      <c r="CT7" t="s">
        <v>37</v>
      </c>
      <c r="CU7" s="10">
        <v>4000</v>
      </c>
      <c r="CW7" t="s">
        <v>112</v>
      </c>
      <c r="CX7" t="s">
        <v>37</v>
      </c>
      <c r="CY7" s="10">
        <v>4000</v>
      </c>
      <c r="DA7" t="s">
        <v>112</v>
      </c>
      <c r="DB7" t="s">
        <v>37</v>
      </c>
      <c r="DC7" s="10">
        <v>4000</v>
      </c>
      <c r="DE7" t="s">
        <v>112</v>
      </c>
      <c r="DF7" t="s">
        <v>37</v>
      </c>
      <c r="DG7" s="10">
        <v>4000</v>
      </c>
      <c r="DI7" t="s">
        <v>112</v>
      </c>
      <c r="DJ7" t="s">
        <v>37</v>
      </c>
      <c r="DK7" s="10">
        <v>4000</v>
      </c>
      <c r="DM7" t="s">
        <v>112</v>
      </c>
      <c r="DN7" t="s">
        <v>37</v>
      </c>
      <c r="DO7" s="10">
        <v>4000</v>
      </c>
      <c r="DQ7" t="s">
        <v>112</v>
      </c>
      <c r="DR7" t="s">
        <v>37</v>
      </c>
      <c r="DS7" s="10">
        <v>4000</v>
      </c>
      <c r="DU7" t="s">
        <v>112</v>
      </c>
      <c r="DV7" t="s">
        <v>37</v>
      </c>
      <c r="DW7" s="10">
        <v>4000</v>
      </c>
      <c r="DY7" t="s">
        <v>112</v>
      </c>
      <c r="DZ7" t="s">
        <v>37</v>
      </c>
      <c r="EA7" s="10">
        <v>4000</v>
      </c>
      <c r="EC7" t="s">
        <v>112</v>
      </c>
      <c r="ED7" t="s">
        <v>37</v>
      </c>
      <c r="EE7" s="10">
        <v>4000</v>
      </c>
      <c r="EG7" t="s">
        <v>112</v>
      </c>
      <c r="EH7" t="s">
        <v>37</v>
      </c>
      <c r="EI7" s="10">
        <v>4000</v>
      </c>
      <c r="EK7" t="s">
        <v>112</v>
      </c>
      <c r="EL7" t="s">
        <v>37</v>
      </c>
      <c r="EM7" s="10">
        <v>4000</v>
      </c>
      <c r="EO7" t="s">
        <v>112</v>
      </c>
      <c r="EP7" t="s">
        <v>37</v>
      </c>
      <c r="EQ7" s="10">
        <v>4000</v>
      </c>
      <c r="ES7" t="s">
        <v>112</v>
      </c>
      <c r="ET7" t="s">
        <v>37</v>
      </c>
      <c r="EU7" s="10">
        <v>4000</v>
      </c>
      <c r="EW7" t="s">
        <v>112</v>
      </c>
      <c r="EX7" t="s">
        <v>37</v>
      </c>
      <c r="EY7" s="10">
        <v>4000</v>
      </c>
      <c r="FA7" t="s">
        <v>112</v>
      </c>
      <c r="FB7" t="s">
        <v>37</v>
      </c>
      <c r="FC7" s="10">
        <v>4000</v>
      </c>
      <c r="FE7" t="s">
        <v>112</v>
      </c>
      <c r="FF7" t="s">
        <v>37</v>
      </c>
      <c r="FG7" s="10">
        <v>4000</v>
      </c>
      <c r="FI7" t="s">
        <v>112</v>
      </c>
      <c r="FJ7" t="s">
        <v>37</v>
      </c>
      <c r="FK7" s="10">
        <v>4000</v>
      </c>
      <c r="FM7" t="s">
        <v>112</v>
      </c>
      <c r="FN7" t="s">
        <v>37</v>
      </c>
      <c r="FO7" s="10">
        <v>4000</v>
      </c>
      <c r="FQ7" t="s">
        <v>112</v>
      </c>
      <c r="FR7" t="s">
        <v>37</v>
      </c>
      <c r="FS7" s="10">
        <v>4000</v>
      </c>
      <c r="FU7" t="s">
        <v>112</v>
      </c>
      <c r="FV7" t="s">
        <v>37</v>
      </c>
      <c r="FW7" s="10">
        <v>4000</v>
      </c>
      <c r="FY7" t="s">
        <v>112</v>
      </c>
      <c r="FZ7" t="s">
        <v>37</v>
      </c>
      <c r="GA7" s="10">
        <v>4000</v>
      </c>
      <c r="GC7" t="s">
        <v>112</v>
      </c>
      <c r="GD7" t="s">
        <v>37</v>
      </c>
      <c r="GE7" s="10">
        <v>4000</v>
      </c>
      <c r="GG7" t="s">
        <v>112</v>
      </c>
      <c r="GH7" t="s">
        <v>37</v>
      </c>
      <c r="GI7" s="10">
        <v>4000</v>
      </c>
      <c r="GK7" t="s">
        <v>112</v>
      </c>
      <c r="GL7" t="s">
        <v>37</v>
      </c>
      <c r="GM7" s="10">
        <v>4000</v>
      </c>
      <c r="GO7" t="s">
        <v>112</v>
      </c>
      <c r="GP7" t="s">
        <v>37</v>
      </c>
      <c r="GQ7" s="10">
        <v>4000</v>
      </c>
      <c r="GS7" t="s">
        <v>112</v>
      </c>
      <c r="GT7" t="s">
        <v>37</v>
      </c>
      <c r="GU7" s="10">
        <v>4000</v>
      </c>
      <c r="GW7" t="s">
        <v>112</v>
      </c>
      <c r="GX7" t="s">
        <v>37</v>
      </c>
      <c r="GY7" s="10">
        <v>4000</v>
      </c>
      <c r="HA7" t="s">
        <v>112</v>
      </c>
      <c r="HB7" t="s">
        <v>37</v>
      </c>
      <c r="HC7" s="10">
        <v>4000</v>
      </c>
      <c r="HE7" t="s">
        <v>112</v>
      </c>
      <c r="HF7" t="s">
        <v>37</v>
      </c>
      <c r="HG7" s="10">
        <v>4000</v>
      </c>
      <c r="HI7" t="s">
        <v>112</v>
      </c>
      <c r="HJ7" t="s">
        <v>37</v>
      </c>
      <c r="HK7" s="10">
        <v>4000</v>
      </c>
      <c r="HM7" t="s">
        <v>112</v>
      </c>
      <c r="HN7" t="s">
        <v>37</v>
      </c>
      <c r="HO7" s="10">
        <v>4000</v>
      </c>
    </row>
    <row r="9" spans="1:223" x14ac:dyDescent="0.25">
      <c r="A9" s="5" t="s">
        <v>129</v>
      </c>
      <c r="B9" s="5"/>
      <c r="C9" s="5"/>
      <c r="E9" s="5" t="s">
        <v>129</v>
      </c>
      <c r="F9" s="5"/>
      <c r="G9" s="5"/>
      <c r="I9" s="5" t="s">
        <v>129</v>
      </c>
      <c r="J9" s="5"/>
      <c r="K9" s="5"/>
      <c r="M9" s="5" t="s">
        <v>129</v>
      </c>
      <c r="N9" s="5"/>
      <c r="O9" s="5"/>
      <c r="Q9" s="5" t="s">
        <v>129</v>
      </c>
      <c r="R9" s="5"/>
      <c r="S9" s="5"/>
      <c r="U9" s="5" t="s">
        <v>129</v>
      </c>
      <c r="V9" s="5"/>
      <c r="W9" s="5"/>
      <c r="Y9" s="5" t="s">
        <v>129</v>
      </c>
      <c r="Z9" s="5"/>
      <c r="AA9" s="5"/>
      <c r="AC9" s="5" t="s">
        <v>129</v>
      </c>
      <c r="AD9" s="5"/>
      <c r="AE9" s="5"/>
      <c r="AG9" s="5" t="s">
        <v>129</v>
      </c>
      <c r="AH9" s="5"/>
      <c r="AI9" s="5"/>
      <c r="AK9" s="5" t="s">
        <v>129</v>
      </c>
      <c r="AL9" s="5"/>
      <c r="AM9" s="5"/>
      <c r="AO9" s="5" t="s">
        <v>129</v>
      </c>
      <c r="AP9" s="5"/>
      <c r="AQ9" s="5"/>
      <c r="AS9" s="5" t="s">
        <v>129</v>
      </c>
      <c r="AT9" s="5"/>
      <c r="AU9" s="5"/>
      <c r="AW9" s="5" t="s">
        <v>129</v>
      </c>
      <c r="AX9" s="5"/>
      <c r="AY9" s="5"/>
      <c r="BA9" s="5" t="s">
        <v>129</v>
      </c>
      <c r="BB9" s="5"/>
      <c r="BC9" s="5"/>
      <c r="BE9" s="5" t="s">
        <v>129</v>
      </c>
      <c r="BF9" s="5"/>
      <c r="BG9" s="5"/>
      <c r="BI9" s="5" t="s">
        <v>129</v>
      </c>
      <c r="BJ9" s="5"/>
      <c r="BK9" s="5"/>
      <c r="BM9" s="5" t="s">
        <v>129</v>
      </c>
      <c r="BN9" s="5"/>
      <c r="BO9" s="5"/>
      <c r="BQ9" s="5" t="s">
        <v>129</v>
      </c>
      <c r="BR9" s="5"/>
      <c r="BS9" s="5"/>
      <c r="BU9" s="5" t="s">
        <v>129</v>
      </c>
      <c r="BV9" s="5"/>
      <c r="BW9" s="5"/>
      <c r="BY9" s="5" t="s">
        <v>129</v>
      </c>
      <c r="BZ9" s="5"/>
      <c r="CA9" s="5"/>
      <c r="CC9" s="5" t="s">
        <v>129</v>
      </c>
      <c r="CD9" s="5"/>
      <c r="CE9" s="5"/>
      <c r="CG9" s="5" t="s">
        <v>129</v>
      </c>
      <c r="CH9" s="5"/>
      <c r="CI9" s="5"/>
      <c r="CK9" s="5" t="s">
        <v>129</v>
      </c>
      <c r="CL9" s="5"/>
      <c r="CM9" s="5"/>
      <c r="CO9" s="5" t="s">
        <v>129</v>
      </c>
      <c r="CP9" s="5"/>
      <c r="CQ9" s="5"/>
      <c r="CS9" s="5" t="s">
        <v>129</v>
      </c>
      <c r="CT9" s="5"/>
      <c r="CU9" s="5"/>
      <c r="CW9" s="5" t="s">
        <v>129</v>
      </c>
      <c r="CX9" s="5"/>
      <c r="CY9" s="5"/>
      <c r="DA9" s="5" t="s">
        <v>129</v>
      </c>
      <c r="DB9" s="5"/>
      <c r="DC9" s="5"/>
      <c r="DE9" s="5" t="s">
        <v>129</v>
      </c>
      <c r="DF9" s="5"/>
      <c r="DG9" s="5"/>
      <c r="DI9" s="5" t="s">
        <v>129</v>
      </c>
      <c r="DJ9" s="5"/>
      <c r="DK9" s="5"/>
      <c r="DM9" s="5" t="s">
        <v>129</v>
      </c>
      <c r="DN9" s="5"/>
      <c r="DO9" s="5"/>
      <c r="DQ9" s="5" t="s">
        <v>129</v>
      </c>
      <c r="DR9" s="5"/>
      <c r="DS9" s="5"/>
      <c r="DU9" s="5" t="s">
        <v>129</v>
      </c>
      <c r="DV9" s="5"/>
      <c r="DW9" s="5"/>
      <c r="DY9" s="5" t="s">
        <v>129</v>
      </c>
      <c r="DZ9" s="5"/>
      <c r="EA9" s="5"/>
      <c r="EC9" s="5" t="s">
        <v>129</v>
      </c>
      <c r="ED9" s="5"/>
      <c r="EE9" s="5"/>
      <c r="EG9" s="5" t="s">
        <v>129</v>
      </c>
      <c r="EH9" s="5"/>
      <c r="EI9" s="5"/>
      <c r="EK9" s="5" t="s">
        <v>129</v>
      </c>
      <c r="EL9" s="5"/>
      <c r="EM9" s="5"/>
      <c r="EO9" s="5" t="s">
        <v>129</v>
      </c>
      <c r="EP9" s="5"/>
      <c r="EQ9" s="5"/>
      <c r="ES9" s="5" t="s">
        <v>129</v>
      </c>
      <c r="ET9" s="5"/>
      <c r="EU9" s="5"/>
      <c r="EW9" s="5" t="s">
        <v>129</v>
      </c>
      <c r="EX9" s="5"/>
      <c r="EY9" s="5"/>
      <c r="FA9" s="5" t="s">
        <v>129</v>
      </c>
      <c r="FB9" s="5"/>
      <c r="FC9" s="5"/>
      <c r="FE9" s="5" t="s">
        <v>129</v>
      </c>
      <c r="FF9" s="5"/>
      <c r="FG9" s="5"/>
      <c r="FI9" s="5" t="s">
        <v>129</v>
      </c>
      <c r="FJ9" s="5"/>
      <c r="FK9" s="5"/>
      <c r="FM9" s="5" t="s">
        <v>129</v>
      </c>
      <c r="FN9" s="5"/>
      <c r="FO9" s="5"/>
      <c r="FQ9" s="5" t="s">
        <v>129</v>
      </c>
      <c r="FR9" s="5"/>
      <c r="FS9" s="5"/>
      <c r="FU9" s="5" t="s">
        <v>129</v>
      </c>
      <c r="FV9" s="5"/>
      <c r="FW9" s="5"/>
      <c r="FY9" s="5" t="s">
        <v>129</v>
      </c>
      <c r="FZ9" s="5"/>
      <c r="GA9" s="5"/>
      <c r="GC9" s="5" t="s">
        <v>129</v>
      </c>
      <c r="GD9" s="5"/>
      <c r="GE9" s="5"/>
      <c r="GG9" s="5" t="s">
        <v>129</v>
      </c>
      <c r="GH9" s="5"/>
      <c r="GI9" s="5"/>
      <c r="GK9" s="5" t="s">
        <v>129</v>
      </c>
      <c r="GL9" s="5"/>
      <c r="GM9" s="5"/>
      <c r="GO9" s="5" t="s">
        <v>129</v>
      </c>
      <c r="GP9" s="5"/>
      <c r="GQ9" s="5"/>
      <c r="GS9" s="5" t="s">
        <v>129</v>
      </c>
      <c r="GT9" s="5"/>
      <c r="GU9" s="5"/>
      <c r="GW9" s="5" t="s">
        <v>129</v>
      </c>
      <c r="GX9" s="5"/>
      <c r="GY9" s="5"/>
      <c r="HA9" s="5" t="s">
        <v>129</v>
      </c>
      <c r="HB9" s="5"/>
      <c r="HC9" s="5"/>
      <c r="HE9" s="5" t="s">
        <v>129</v>
      </c>
      <c r="HF9" s="5"/>
      <c r="HG9" s="5"/>
      <c r="HI9" s="5" t="s">
        <v>129</v>
      </c>
      <c r="HJ9" s="5"/>
      <c r="HK9" s="5"/>
      <c r="HM9" s="5" t="s">
        <v>129</v>
      </c>
      <c r="HN9" s="5"/>
      <c r="HO9" s="5"/>
    </row>
    <row r="10" spans="1:223" x14ac:dyDescent="0.25">
      <c r="A10" t="s">
        <v>11</v>
      </c>
      <c r="B10" t="s">
        <v>79</v>
      </c>
      <c r="C10" s="3">
        <v>200</v>
      </c>
      <c r="E10" t="s">
        <v>11</v>
      </c>
      <c r="F10" t="s">
        <v>79</v>
      </c>
      <c r="G10" s="3">
        <v>225</v>
      </c>
      <c r="I10" t="s">
        <v>11</v>
      </c>
      <c r="J10" t="s">
        <v>79</v>
      </c>
      <c r="K10" s="3">
        <v>250</v>
      </c>
      <c r="M10" t="s">
        <v>11</v>
      </c>
      <c r="N10" t="s">
        <v>79</v>
      </c>
      <c r="O10" s="3">
        <v>275</v>
      </c>
      <c r="Q10" t="s">
        <v>11</v>
      </c>
      <c r="R10" t="s">
        <v>79</v>
      </c>
      <c r="S10" s="3">
        <v>300</v>
      </c>
      <c r="U10" t="s">
        <v>11</v>
      </c>
      <c r="V10" t="s">
        <v>79</v>
      </c>
      <c r="W10" s="3">
        <v>325</v>
      </c>
      <c r="Y10" t="s">
        <v>11</v>
      </c>
      <c r="Z10" t="s">
        <v>79</v>
      </c>
      <c r="AA10" s="3">
        <v>350</v>
      </c>
      <c r="AC10" t="s">
        <v>11</v>
      </c>
      <c r="AD10" t="s">
        <v>79</v>
      </c>
      <c r="AE10" s="3">
        <v>375</v>
      </c>
      <c r="AG10" t="s">
        <v>11</v>
      </c>
      <c r="AH10" t="s">
        <v>79</v>
      </c>
      <c r="AI10" s="3">
        <v>200</v>
      </c>
      <c r="AK10" t="s">
        <v>11</v>
      </c>
      <c r="AL10" t="s">
        <v>79</v>
      </c>
      <c r="AM10" s="3">
        <v>225</v>
      </c>
      <c r="AO10" t="s">
        <v>11</v>
      </c>
      <c r="AP10" t="s">
        <v>79</v>
      </c>
      <c r="AQ10" s="3">
        <v>250</v>
      </c>
      <c r="AS10" t="s">
        <v>11</v>
      </c>
      <c r="AT10" t="s">
        <v>79</v>
      </c>
      <c r="AU10" s="3">
        <v>275</v>
      </c>
      <c r="AW10" t="s">
        <v>11</v>
      </c>
      <c r="AX10" t="s">
        <v>79</v>
      </c>
      <c r="AY10" s="3">
        <v>300</v>
      </c>
      <c r="BA10" t="s">
        <v>11</v>
      </c>
      <c r="BB10" t="s">
        <v>79</v>
      </c>
      <c r="BC10" s="3">
        <v>325</v>
      </c>
      <c r="BE10" t="s">
        <v>11</v>
      </c>
      <c r="BF10" t="s">
        <v>79</v>
      </c>
      <c r="BG10" s="3">
        <v>350</v>
      </c>
      <c r="BI10" t="s">
        <v>11</v>
      </c>
      <c r="BJ10" t="s">
        <v>79</v>
      </c>
      <c r="BK10" s="3">
        <v>375</v>
      </c>
      <c r="BM10" t="s">
        <v>11</v>
      </c>
      <c r="BN10" t="s">
        <v>79</v>
      </c>
      <c r="BO10" s="3">
        <v>200</v>
      </c>
      <c r="BQ10" t="s">
        <v>11</v>
      </c>
      <c r="BR10" t="s">
        <v>79</v>
      </c>
      <c r="BS10" s="3">
        <v>225</v>
      </c>
      <c r="BU10" t="s">
        <v>11</v>
      </c>
      <c r="BV10" t="s">
        <v>79</v>
      </c>
      <c r="BW10" s="3">
        <v>250</v>
      </c>
      <c r="BY10" t="s">
        <v>11</v>
      </c>
      <c r="BZ10" t="s">
        <v>79</v>
      </c>
      <c r="CA10" s="3">
        <v>275</v>
      </c>
      <c r="CC10" t="s">
        <v>11</v>
      </c>
      <c r="CD10" t="s">
        <v>79</v>
      </c>
      <c r="CE10" s="3">
        <v>300</v>
      </c>
      <c r="CG10" t="s">
        <v>11</v>
      </c>
      <c r="CH10" t="s">
        <v>79</v>
      </c>
      <c r="CI10" s="3">
        <v>325</v>
      </c>
      <c r="CK10" t="s">
        <v>11</v>
      </c>
      <c r="CL10" t="s">
        <v>79</v>
      </c>
      <c r="CM10" s="3">
        <v>350</v>
      </c>
      <c r="CO10" t="s">
        <v>11</v>
      </c>
      <c r="CP10" t="s">
        <v>79</v>
      </c>
      <c r="CQ10" s="3">
        <v>375</v>
      </c>
      <c r="CS10" t="s">
        <v>11</v>
      </c>
      <c r="CT10" t="s">
        <v>79</v>
      </c>
      <c r="CU10" s="3">
        <v>200</v>
      </c>
      <c r="CW10" t="s">
        <v>11</v>
      </c>
      <c r="CX10" t="s">
        <v>79</v>
      </c>
      <c r="CY10" s="3">
        <v>225</v>
      </c>
      <c r="DA10" t="s">
        <v>11</v>
      </c>
      <c r="DB10" t="s">
        <v>79</v>
      </c>
      <c r="DC10" s="3">
        <v>250</v>
      </c>
      <c r="DE10" t="s">
        <v>11</v>
      </c>
      <c r="DF10" t="s">
        <v>79</v>
      </c>
      <c r="DG10" s="3">
        <v>275</v>
      </c>
      <c r="DI10" t="s">
        <v>11</v>
      </c>
      <c r="DJ10" t="s">
        <v>79</v>
      </c>
      <c r="DK10" s="3">
        <v>300</v>
      </c>
      <c r="DM10" t="s">
        <v>11</v>
      </c>
      <c r="DN10" t="s">
        <v>79</v>
      </c>
      <c r="DO10" s="3">
        <v>325</v>
      </c>
      <c r="DQ10" t="s">
        <v>11</v>
      </c>
      <c r="DR10" t="s">
        <v>79</v>
      </c>
      <c r="DS10" s="3">
        <v>350</v>
      </c>
      <c r="DU10" t="s">
        <v>11</v>
      </c>
      <c r="DV10" t="s">
        <v>79</v>
      </c>
      <c r="DW10" s="3">
        <v>375</v>
      </c>
      <c r="DY10" t="s">
        <v>11</v>
      </c>
      <c r="DZ10" t="s">
        <v>79</v>
      </c>
      <c r="EA10" s="3">
        <v>200</v>
      </c>
      <c r="EC10" t="s">
        <v>11</v>
      </c>
      <c r="ED10" t="s">
        <v>79</v>
      </c>
      <c r="EE10" s="3">
        <v>225</v>
      </c>
      <c r="EG10" t="s">
        <v>11</v>
      </c>
      <c r="EH10" t="s">
        <v>79</v>
      </c>
      <c r="EI10" s="3">
        <v>250</v>
      </c>
      <c r="EK10" t="s">
        <v>11</v>
      </c>
      <c r="EL10" t="s">
        <v>79</v>
      </c>
      <c r="EM10" s="3">
        <v>275</v>
      </c>
      <c r="EO10" t="s">
        <v>11</v>
      </c>
      <c r="EP10" t="s">
        <v>79</v>
      </c>
      <c r="EQ10" s="3">
        <v>300</v>
      </c>
      <c r="ES10" t="s">
        <v>11</v>
      </c>
      <c r="ET10" t="s">
        <v>79</v>
      </c>
      <c r="EU10" s="3">
        <v>325</v>
      </c>
      <c r="EW10" t="s">
        <v>11</v>
      </c>
      <c r="EX10" t="s">
        <v>79</v>
      </c>
      <c r="EY10" s="3">
        <v>350</v>
      </c>
      <c r="FA10" t="s">
        <v>11</v>
      </c>
      <c r="FB10" t="s">
        <v>79</v>
      </c>
      <c r="FC10" s="3">
        <v>375</v>
      </c>
      <c r="FE10" t="s">
        <v>11</v>
      </c>
      <c r="FF10" t="s">
        <v>79</v>
      </c>
      <c r="FG10" s="3">
        <v>200</v>
      </c>
      <c r="FI10" t="s">
        <v>11</v>
      </c>
      <c r="FJ10" t="s">
        <v>79</v>
      </c>
      <c r="FK10" s="3">
        <v>225</v>
      </c>
      <c r="FM10" t="s">
        <v>11</v>
      </c>
      <c r="FN10" t="s">
        <v>79</v>
      </c>
      <c r="FO10" s="3">
        <v>250</v>
      </c>
      <c r="FQ10" t="s">
        <v>11</v>
      </c>
      <c r="FR10" t="s">
        <v>79</v>
      </c>
      <c r="FS10" s="3">
        <v>275</v>
      </c>
      <c r="FU10" t="s">
        <v>11</v>
      </c>
      <c r="FV10" t="s">
        <v>79</v>
      </c>
      <c r="FW10" s="3">
        <v>300</v>
      </c>
      <c r="FY10" t="s">
        <v>11</v>
      </c>
      <c r="FZ10" t="s">
        <v>79</v>
      </c>
      <c r="GA10" s="3">
        <v>325</v>
      </c>
      <c r="GC10" t="s">
        <v>11</v>
      </c>
      <c r="GD10" t="s">
        <v>79</v>
      </c>
      <c r="GE10" s="3">
        <v>350</v>
      </c>
      <c r="GG10" t="s">
        <v>11</v>
      </c>
      <c r="GH10" t="s">
        <v>79</v>
      </c>
      <c r="GI10" s="3">
        <v>375</v>
      </c>
      <c r="GK10" t="s">
        <v>11</v>
      </c>
      <c r="GL10" t="s">
        <v>79</v>
      </c>
      <c r="GM10" s="3">
        <v>200</v>
      </c>
      <c r="GO10" t="s">
        <v>11</v>
      </c>
      <c r="GP10" t="s">
        <v>79</v>
      </c>
      <c r="GQ10" s="3">
        <v>225</v>
      </c>
      <c r="GS10" t="s">
        <v>11</v>
      </c>
      <c r="GT10" t="s">
        <v>79</v>
      </c>
      <c r="GU10" s="3">
        <v>250</v>
      </c>
      <c r="GW10" t="s">
        <v>11</v>
      </c>
      <c r="GX10" t="s">
        <v>79</v>
      </c>
      <c r="GY10" s="3">
        <v>275</v>
      </c>
      <c r="HA10" t="s">
        <v>11</v>
      </c>
      <c r="HB10" t="s">
        <v>79</v>
      </c>
      <c r="HC10" s="3">
        <v>300</v>
      </c>
      <c r="HE10" t="s">
        <v>11</v>
      </c>
      <c r="HF10" t="s">
        <v>79</v>
      </c>
      <c r="HG10" s="3">
        <v>325</v>
      </c>
      <c r="HI10" t="s">
        <v>11</v>
      </c>
      <c r="HJ10" t="s">
        <v>79</v>
      </c>
      <c r="HK10" s="3">
        <v>350</v>
      </c>
      <c r="HM10" t="s">
        <v>11</v>
      </c>
      <c r="HN10" t="s">
        <v>79</v>
      </c>
      <c r="HO10" s="3">
        <v>375</v>
      </c>
    </row>
    <row r="11" spans="1:223" x14ac:dyDescent="0.25">
      <c r="A11" t="s">
        <v>42</v>
      </c>
      <c r="C11" s="3">
        <v>4.5</v>
      </c>
      <c r="E11" t="s">
        <v>42</v>
      </c>
      <c r="G11" s="3">
        <v>4.5</v>
      </c>
      <c r="I11" t="s">
        <v>42</v>
      </c>
      <c r="K11" s="3">
        <v>4.5</v>
      </c>
      <c r="M11" t="s">
        <v>42</v>
      </c>
      <c r="O11" s="3">
        <v>4.5</v>
      </c>
      <c r="Q11" t="s">
        <v>42</v>
      </c>
      <c r="S11" s="3">
        <v>4.5</v>
      </c>
      <c r="U11" t="s">
        <v>42</v>
      </c>
      <c r="W11" s="3">
        <v>4.5</v>
      </c>
      <c r="Y11" t="s">
        <v>42</v>
      </c>
      <c r="AA11" s="3">
        <v>4.5</v>
      </c>
      <c r="AC11" t="s">
        <v>42</v>
      </c>
      <c r="AE11" s="3">
        <v>4.5</v>
      </c>
      <c r="AG11" t="s">
        <v>42</v>
      </c>
      <c r="AI11" s="3">
        <v>5</v>
      </c>
      <c r="AK11" t="s">
        <v>42</v>
      </c>
      <c r="AM11" s="3">
        <v>5</v>
      </c>
      <c r="AO11" t="s">
        <v>42</v>
      </c>
      <c r="AQ11" s="3">
        <v>5</v>
      </c>
      <c r="AS11" t="s">
        <v>42</v>
      </c>
      <c r="AU11" s="3">
        <v>5</v>
      </c>
      <c r="AW11" t="s">
        <v>42</v>
      </c>
      <c r="AY11" s="3">
        <v>5</v>
      </c>
      <c r="BA11" t="s">
        <v>42</v>
      </c>
      <c r="BC11" s="3">
        <v>5</v>
      </c>
      <c r="BE11" t="s">
        <v>42</v>
      </c>
      <c r="BG11" s="3">
        <v>5</v>
      </c>
      <c r="BI11" t="s">
        <v>42</v>
      </c>
      <c r="BK11" s="3">
        <v>5</v>
      </c>
      <c r="BM11" t="s">
        <v>42</v>
      </c>
      <c r="BO11" s="3">
        <v>5.5</v>
      </c>
      <c r="BQ11" t="s">
        <v>42</v>
      </c>
      <c r="BS11" s="3">
        <v>5.5</v>
      </c>
      <c r="BU11" t="s">
        <v>42</v>
      </c>
      <c r="BW11" s="3">
        <v>5.5</v>
      </c>
      <c r="BY11" t="s">
        <v>42</v>
      </c>
      <c r="CA11" s="3">
        <v>5.5</v>
      </c>
      <c r="CC11" t="s">
        <v>42</v>
      </c>
      <c r="CE11" s="3">
        <v>5.5</v>
      </c>
      <c r="CG11" t="s">
        <v>42</v>
      </c>
      <c r="CI11" s="3">
        <v>5.5</v>
      </c>
      <c r="CK11" t="s">
        <v>42</v>
      </c>
      <c r="CM11" s="3">
        <v>5.5</v>
      </c>
      <c r="CO11" t="s">
        <v>42</v>
      </c>
      <c r="CQ11" s="3">
        <v>5.5</v>
      </c>
      <c r="CS11" t="s">
        <v>42</v>
      </c>
      <c r="CU11" s="3">
        <v>6</v>
      </c>
      <c r="CW11" t="s">
        <v>42</v>
      </c>
      <c r="CY11" s="3">
        <v>6</v>
      </c>
      <c r="DA11" t="s">
        <v>42</v>
      </c>
      <c r="DC11" s="3">
        <v>6</v>
      </c>
      <c r="DE11" t="s">
        <v>42</v>
      </c>
      <c r="DG11" s="3">
        <v>6</v>
      </c>
      <c r="DI11" t="s">
        <v>42</v>
      </c>
      <c r="DK11" s="3">
        <v>6</v>
      </c>
      <c r="DM11" t="s">
        <v>42</v>
      </c>
      <c r="DO11" s="3">
        <v>6</v>
      </c>
      <c r="DQ11" t="s">
        <v>42</v>
      </c>
      <c r="DS11" s="3">
        <v>6</v>
      </c>
      <c r="DU11" t="s">
        <v>42</v>
      </c>
      <c r="DW11" s="3">
        <v>6</v>
      </c>
      <c r="DY11" t="s">
        <v>42</v>
      </c>
      <c r="EA11" s="3">
        <v>6.5</v>
      </c>
      <c r="EC11" t="s">
        <v>42</v>
      </c>
      <c r="EE11" s="3">
        <v>6.5</v>
      </c>
      <c r="EG11" t="s">
        <v>42</v>
      </c>
      <c r="EI11" s="3">
        <v>6.5</v>
      </c>
      <c r="EK11" t="s">
        <v>42</v>
      </c>
      <c r="EM11" s="3">
        <v>6.5</v>
      </c>
      <c r="EO11" t="s">
        <v>42</v>
      </c>
      <c r="EQ11" s="3">
        <v>6.5</v>
      </c>
      <c r="ES11" t="s">
        <v>42</v>
      </c>
      <c r="EU11" s="3">
        <v>6.5</v>
      </c>
      <c r="EW11" t="s">
        <v>42</v>
      </c>
      <c r="EY11" s="3">
        <v>6.5</v>
      </c>
      <c r="FA11" t="s">
        <v>42</v>
      </c>
      <c r="FC11" s="3">
        <v>6.5</v>
      </c>
      <c r="FE11" t="s">
        <v>42</v>
      </c>
      <c r="FG11" s="3">
        <v>7</v>
      </c>
      <c r="FI11" t="s">
        <v>42</v>
      </c>
      <c r="FK11" s="3">
        <v>7</v>
      </c>
      <c r="FM11" t="s">
        <v>42</v>
      </c>
      <c r="FO11" s="3">
        <v>7</v>
      </c>
      <c r="FQ11" t="s">
        <v>42</v>
      </c>
      <c r="FS11" s="3">
        <v>7</v>
      </c>
      <c r="FU11" t="s">
        <v>42</v>
      </c>
      <c r="FW11" s="3">
        <v>7</v>
      </c>
      <c r="FY11" t="s">
        <v>42</v>
      </c>
      <c r="GA11" s="3">
        <v>7</v>
      </c>
      <c r="GC11" t="s">
        <v>42</v>
      </c>
      <c r="GE11" s="3">
        <v>7</v>
      </c>
      <c r="GG11" t="s">
        <v>42</v>
      </c>
      <c r="GI11" s="3">
        <v>7</v>
      </c>
      <c r="GK11" t="s">
        <v>42</v>
      </c>
      <c r="GM11" s="3">
        <v>7.5</v>
      </c>
      <c r="GO11" t="s">
        <v>42</v>
      </c>
      <c r="GQ11" s="3">
        <v>7.5</v>
      </c>
      <c r="GS11" t="s">
        <v>42</v>
      </c>
      <c r="GU11" s="3">
        <v>7.5</v>
      </c>
      <c r="GW11" t="s">
        <v>42</v>
      </c>
      <c r="GY11" s="3">
        <v>7.5</v>
      </c>
      <c r="HA11" t="s">
        <v>42</v>
      </c>
      <c r="HC11" s="3">
        <v>7.5</v>
      </c>
      <c r="HE11" t="s">
        <v>42</v>
      </c>
      <c r="HG11" s="3">
        <v>7.5</v>
      </c>
      <c r="HI11" t="s">
        <v>42</v>
      </c>
      <c r="HK11" s="3">
        <v>7.5</v>
      </c>
      <c r="HM11" t="s">
        <v>42</v>
      </c>
      <c r="HO11" s="3">
        <v>7.5</v>
      </c>
    </row>
    <row r="12" spans="1:223" x14ac:dyDescent="0.25">
      <c r="A12" t="s">
        <v>93</v>
      </c>
      <c r="B12" t="s">
        <v>76</v>
      </c>
      <c r="C12" s="4">
        <v>7091.3891367893866</v>
      </c>
      <c r="E12" t="s">
        <v>93</v>
      </c>
      <c r="F12" t="s">
        <v>76</v>
      </c>
      <c r="G12" s="4">
        <v>6213.5434296099775</v>
      </c>
      <c r="I12" t="s">
        <v>93</v>
      </c>
      <c r="J12" t="s">
        <v>76</v>
      </c>
      <c r="K12" s="4">
        <v>5603.4479797432996</v>
      </c>
      <c r="M12" t="s">
        <v>93</v>
      </c>
      <c r="N12" t="s">
        <v>76</v>
      </c>
      <c r="O12" s="4">
        <v>5128.3922496483974</v>
      </c>
      <c r="Q12" t="s">
        <v>93</v>
      </c>
      <c r="R12" t="s">
        <v>76</v>
      </c>
      <c r="S12" s="4">
        <v>4748.4043269792965</v>
      </c>
      <c r="U12" t="s">
        <v>93</v>
      </c>
      <c r="V12" t="s">
        <v>76</v>
      </c>
      <c r="W12" s="4">
        <v>4437.9370869765853</v>
      </c>
      <c r="Y12" t="s">
        <v>93</v>
      </c>
      <c r="Z12" t="s">
        <v>76</v>
      </c>
      <c r="AA12" s="4">
        <v>4179.8322390552576</v>
      </c>
      <c r="AC12" t="s">
        <v>93</v>
      </c>
      <c r="AD12" t="s">
        <v>76</v>
      </c>
      <c r="AE12" s="4">
        <v>3959.28844334827</v>
      </c>
      <c r="AG12" t="s">
        <v>93</v>
      </c>
      <c r="AH12" t="s">
        <v>76</v>
      </c>
      <c r="AI12" s="4">
        <v>6975.5711506835878</v>
      </c>
      <c r="AK12" t="s">
        <v>93</v>
      </c>
      <c r="AL12" t="s">
        <v>76</v>
      </c>
      <c r="AM12" s="4">
        <v>6114.2386797058662</v>
      </c>
      <c r="AO12" t="s">
        <v>93</v>
      </c>
      <c r="AP12" t="s">
        <v>76</v>
      </c>
      <c r="AQ12" s="4">
        <v>5530.2731655714306</v>
      </c>
      <c r="AS12" t="s">
        <v>93</v>
      </c>
      <c r="AT12" t="s">
        <v>76</v>
      </c>
      <c r="AU12" s="4">
        <v>5073.3052259130181</v>
      </c>
      <c r="AW12" t="s">
        <v>93</v>
      </c>
      <c r="AX12" t="s">
        <v>76</v>
      </c>
      <c r="AY12" s="4">
        <v>4706.4150311583999</v>
      </c>
      <c r="BA12" t="s">
        <v>93</v>
      </c>
      <c r="BB12" t="s">
        <v>76</v>
      </c>
      <c r="BC12" s="4">
        <v>4405.7970298047985</v>
      </c>
      <c r="BE12" t="s">
        <v>93</v>
      </c>
      <c r="BF12" t="s">
        <v>76</v>
      </c>
      <c r="BG12" s="4">
        <v>4155.6252946044378</v>
      </c>
      <c r="BI12" t="s">
        <v>93</v>
      </c>
      <c r="BJ12" t="s">
        <v>76</v>
      </c>
      <c r="BK12" s="4">
        <v>3942.6501985629934</v>
      </c>
      <c r="BM12" t="s">
        <v>93</v>
      </c>
      <c r="BN12" t="s">
        <v>76</v>
      </c>
      <c r="BO12" s="4">
        <v>6896.8881689512818</v>
      </c>
      <c r="BQ12" t="s">
        <v>93</v>
      </c>
      <c r="BR12" t="s">
        <v>76</v>
      </c>
      <c r="BS12" s="4">
        <v>6059.4611023918687</v>
      </c>
      <c r="BU12" t="s">
        <v>93</v>
      </c>
      <c r="BV12" t="s">
        <v>76</v>
      </c>
      <c r="BW12" s="4">
        <v>5482.0458276469162</v>
      </c>
      <c r="BY12" t="s">
        <v>93</v>
      </c>
      <c r="BZ12" t="s">
        <v>76</v>
      </c>
      <c r="CA12" s="4">
        <v>5038.6957818797782</v>
      </c>
      <c r="CC12" t="s">
        <v>93</v>
      </c>
      <c r="CD12" t="s">
        <v>76</v>
      </c>
      <c r="CE12" s="4">
        <v>4681.7341091095477</v>
      </c>
      <c r="CG12" t="s">
        <v>93</v>
      </c>
      <c r="CH12" t="s">
        <v>76</v>
      </c>
      <c r="CI12" s="4">
        <v>4388.7076965158731</v>
      </c>
      <c r="CK12" t="s">
        <v>93</v>
      </c>
      <c r="CL12" t="s">
        <v>76</v>
      </c>
      <c r="CM12" s="4">
        <v>4146.2659650935002</v>
      </c>
      <c r="CO12" t="s">
        <v>93</v>
      </c>
      <c r="CP12" t="s">
        <v>76</v>
      </c>
      <c r="CQ12" s="4">
        <v>3958.7803179720768</v>
      </c>
      <c r="CS12" t="s">
        <v>93</v>
      </c>
      <c r="CT12" t="s">
        <v>76</v>
      </c>
      <c r="CU12" s="4">
        <v>6844.9009730115677</v>
      </c>
      <c r="CW12" t="s">
        <v>93</v>
      </c>
      <c r="CX12" t="s">
        <v>76</v>
      </c>
      <c r="CY12" s="4">
        <v>6028.9305235358097</v>
      </c>
      <c r="DA12" t="s">
        <v>93</v>
      </c>
      <c r="DB12" t="s">
        <v>76</v>
      </c>
      <c r="DC12" s="4">
        <v>5452.0171793803975</v>
      </c>
      <c r="DE12" t="s">
        <v>93</v>
      </c>
      <c r="DF12" t="s">
        <v>76</v>
      </c>
      <c r="DG12" s="4">
        <v>5019.2129433155114</v>
      </c>
      <c r="DI12" t="s">
        <v>93</v>
      </c>
      <c r="DJ12" t="s">
        <v>76</v>
      </c>
      <c r="DK12" s="4">
        <v>4669.9947900945517</v>
      </c>
      <c r="DM12" t="s">
        <v>93</v>
      </c>
      <c r="DN12" t="s">
        <v>76</v>
      </c>
      <c r="DO12" s="4">
        <v>4383.2616790052653</v>
      </c>
      <c r="DQ12" t="s">
        <v>93</v>
      </c>
      <c r="DR12" t="s">
        <v>76</v>
      </c>
      <c r="DS12" s="4">
        <v>4154.0183543773828</v>
      </c>
      <c r="DU12" t="s">
        <v>93</v>
      </c>
      <c r="DV12" t="s">
        <v>76</v>
      </c>
      <c r="DW12" s="4">
        <v>3939.3852454270418</v>
      </c>
      <c r="DY12" t="s">
        <v>93</v>
      </c>
      <c r="DZ12" t="s">
        <v>76</v>
      </c>
      <c r="EA12" s="4">
        <v>6813.0132850969458</v>
      </c>
      <c r="EC12" t="s">
        <v>93</v>
      </c>
      <c r="ED12" t="s">
        <v>76</v>
      </c>
      <c r="EE12" s="4">
        <v>6013.5545164252389</v>
      </c>
      <c r="EG12" t="s">
        <v>93</v>
      </c>
      <c r="EH12" t="s">
        <v>76</v>
      </c>
      <c r="EI12" s="4">
        <v>5435.8699641388157</v>
      </c>
      <c r="EK12" t="s">
        <v>93</v>
      </c>
      <c r="EL12" t="s">
        <v>76</v>
      </c>
      <c r="EM12" s="4">
        <v>5011.409943540516</v>
      </c>
      <c r="EO12" t="s">
        <v>93</v>
      </c>
      <c r="EP12" t="s">
        <v>76</v>
      </c>
      <c r="EQ12" s="4">
        <v>4668.4022155023513</v>
      </c>
      <c r="ES12" t="s">
        <v>93</v>
      </c>
      <c r="ET12" t="s">
        <v>76</v>
      </c>
      <c r="EU12" s="4">
        <v>4388.0799300499493</v>
      </c>
      <c r="EW12" t="s">
        <v>93</v>
      </c>
      <c r="EX12" t="s">
        <v>76</v>
      </c>
      <c r="EY12" s="4">
        <v>4168.0388195457299</v>
      </c>
      <c r="FA12" t="s">
        <v>93</v>
      </c>
      <c r="FB12" t="s">
        <v>76</v>
      </c>
      <c r="FC12" s="4">
        <v>3951.7487643355112</v>
      </c>
      <c r="FE12" t="s">
        <v>93</v>
      </c>
      <c r="FF12" t="s">
        <v>76</v>
      </c>
      <c r="FG12" s="4">
        <v>6796.8594938270144</v>
      </c>
      <c r="FI12" t="s">
        <v>93</v>
      </c>
      <c r="FJ12" t="s">
        <v>76</v>
      </c>
      <c r="FK12" s="4">
        <v>6010.2436155132518</v>
      </c>
      <c r="FM12" t="s">
        <v>93</v>
      </c>
      <c r="FN12" t="s">
        <v>76</v>
      </c>
      <c r="FO12" s="4">
        <v>5430.720194990964</v>
      </c>
      <c r="FQ12" t="s">
        <v>93</v>
      </c>
      <c r="FR12" t="s">
        <v>76</v>
      </c>
      <c r="FS12" s="4">
        <v>5012.9772341499474</v>
      </c>
      <c r="FU12" t="s">
        <v>93</v>
      </c>
      <c r="FV12" t="s">
        <v>76</v>
      </c>
      <c r="FW12" s="4">
        <v>4675.1983526982967</v>
      </c>
      <c r="FY12" t="s">
        <v>93</v>
      </c>
      <c r="FZ12" t="s">
        <v>76</v>
      </c>
      <c r="GA12" s="4">
        <v>4396.4270558982907</v>
      </c>
      <c r="GC12" t="s">
        <v>93</v>
      </c>
      <c r="GD12" t="s">
        <v>76</v>
      </c>
      <c r="GE12" s="4">
        <v>4163.8175810956891</v>
      </c>
      <c r="GG12" t="s">
        <v>93</v>
      </c>
      <c r="GH12" t="s">
        <v>76</v>
      </c>
      <c r="GI12" s="4">
        <v>3964.4598471626978</v>
      </c>
      <c r="GK12" t="s">
        <v>93</v>
      </c>
      <c r="GL12" t="s">
        <v>76</v>
      </c>
      <c r="GM12" s="4">
        <v>6793.4444901643446</v>
      </c>
      <c r="GO12" t="s">
        <v>93</v>
      </c>
      <c r="GP12" t="s">
        <v>76</v>
      </c>
      <c r="GQ12" s="4">
        <v>6016.8630821645438</v>
      </c>
      <c r="GS12" t="s">
        <v>93</v>
      </c>
      <c r="GT12" t="s">
        <v>76</v>
      </c>
      <c r="GU12" s="4">
        <v>5434.5754361009685</v>
      </c>
      <c r="GW12" t="s">
        <v>93</v>
      </c>
      <c r="GX12" t="s">
        <v>76</v>
      </c>
      <c r="GY12" s="4">
        <v>5022.3300643996072</v>
      </c>
      <c r="HA12" t="s">
        <v>93</v>
      </c>
      <c r="HB12" t="s">
        <v>76</v>
      </c>
      <c r="HC12" s="4">
        <v>4687.9893444808849</v>
      </c>
      <c r="HE12" t="s">
        <v>93</v>
      </c>
      <c r="HF12" t="s">
        <v>76</v>
      </c>
      <c r="HG12" s="4">
        <v>4412.358382258195</v>
      </c>
      <c r="HI12" t="s">
        <v>93</v>
      </c>
      <c r="HJ12" t="s">
        <v>76</v>
      </c>
      <c r="HK12" s="4">
        <v>4181.4877684831772</v>
      </c>
      <c r="HM12" t="s">
        <v>93</v>
      </c>
      <c r="HN12" t="s">
        <v>76</v>
      </c>
      <c r="HO12" s="4">
        <v>3985.9580062737855</v>
      </c>
    </row>
    <row r="13" spans="1:223" x14ac:dyDescent="0.25">
      <c r="A13" t="s">
        <v>94</v>
      </c>
      <c r="B13" t="s">
        <v>76</v>
      </c>
      <c r="C13" s="4">
        <v>7664.8859589208168</v>
      </c>
      <c r="E13" t="s">
        <v>94</v>
      </c>
      <c r="F13" t="s">
        <v>76</v>
      </c>
      <c r="G13" s="4">
        <v>7485.1566514732785</v>
      </c>
      <c r="I13" t="s">
        <v>94</v>
      </c>
      <c r="J13" t="s">
        <v>76</v>
      </c>
      <c r="K13" s="4">
        <v>7377.9573191197815</v>
      </c>
      <c r="M13" t="s">
        <v>94</v>
      </c>
      <c r="N13" t="s">
        <v>76</v>
      </c>
      <c r="O13" s="4">
        <v>7308.9214546546918</v>
      </c>
      <c r="Q13" t="s">
        <v>94</v>
      </c>
      <c r="R13" t="s">
        <v>76</v>
      </c>
      <c r="S13" s="4">
        <v>7267.0943622992027</v>
      </c>
      <c r="U13" t="s">
        <v>94</v>
      </c>
      <c r="V13" t="s">
        <v>76</v>
      </c>
      <c r="W13" s="4">
        <v>7245.4467217045349</v>
      </c>
      <c r="Y13" t="s">
        <v>94</v>
      </c>
      <c r="Z13" t="s">
        <v>76</v>
      </c>
      <c r="AA13" s="4">
        <v>7239.2628358593402</v>
      </c>
      <c r="AC13" t="s">
        <v>94</v>
      </c>
      <c r="AD13" t="s">
        <v>76</v>
      </c>
      <c r="AE13" s="4">
        <v>7248.0792019797373</v>
      </c>
      <c r="AG13" t="s">
        <v>94</v>
      </c>
      <c r="AH13" t="s">
        <v>76</v>
      </c>
      <c r="AI13" s="4">
        <v>7463.6588920024906</v>
      </c>
      <c r="AK13" t="s">
        <v>94</v>
      </c>
      <c r="AL13" t="s">
        <v>76</v>
      </c>
      <c r="AM13" s="4">
        <v>7309.0819581290707</v>
      </c>
      <c r="AO13" t="s">
        <v>94</v>
      </c>
      <c r="AP13" t="s">
        <v>76</v>
      </c>
      <c r="AQ13" s="4">
        <v>7222.189803852064</v>
      </c>
      <c r="AS13" t="s">
        <v>94</v>
      </c>
      <c r="AT13" t="s">
        <v>76</v>
      </c>
      <c r="AU13" s="4">
        <v>7168.4581051505584</v>
      </c>
      <c r="AW13" t="s">
        <v>94</v>
      </c>
      <c r="AX13" t="s">
        <v>76</v>
      </c>
      <c r="AY13" s="4">
        <v>7138.5800014868419</v>
      </c>
      <c r="BA13" t="s">
        <v>94</v>
      </c>
      <c r="BB13" t="s">
        <v>76</v>
      </c>
      <c r="BC13" s="4">
        <v>7126.5227750924014</v>
      </c>
      <c r="BE13" t="s">
        <v>94</v>
      </c>
      <c r="BF13" t="s">
        <v>76</v>
      </c>
      <c r="BG13" s="4">
        <v>7128.0726095642085</v>
      </c>
      <c r="BI13" t="s">
        <v>94</v>
      </c>
      <c r="BJ13" t="s">
        <v>76</v>
      </c>
      <c r="BK13" s="4">
        <v>7142.5097579120356</v>
      </c>
      <c r="BM13" t="s">
        <v>94</v>
      </c>
      <c r="BN13" t="s">
        <v>76</v>
      </c>
      <c r="BO13" s="4">
        <v>7305.5730083248673</v>
      </c>
      <c r="BQ13" t="s">
        <v>94</v>
      </c>
      <c r="BR13" t="s">
        <v>76</v>
      </c>
      <c r="BS13" s="4">
        <v>7172.9849772913512</v>
      </c>
      <c r="BU13" t="s">
        <v>94</v>
      </c>
      <c r="BV13" t="s">
        <v>76</v>
      </c>
      <c r="BW13" s="4">
        <v>7099.0539268426</v>
      </c>
      <c r="BY13" t="s">
        <v>94</v>
      </c>
      <c r="BZ13" t="s">
        <v>76</v>
      </c>
      <c r="CA13" s="4">
        <v>7056.9691218776143</v>
      </c>
      <c r="CC13" t="s">
        <v>94</v>
      </c>
      <c r="CD13" t="s">
        <v>76</v>
      </c>
      <c r="CE13" s="4">
        <v>7036.2569322789723</v>
      </c>
      <c r="CG13" t="s">
        <v>94</v>
      </c>
      <c r="CH13" t="s">
        <v>76</v>
      </c>
      <c r="CI13" s="4">
        <v>7031.5894306951313</v>
      </c>
      <c r="CK13" t="s">
        <v>94</v>
      </c>
      <c r="CL13" t="s">
        <v>76</v>
      </c>
      <c r="CM13" s="4">
        <v>7037.7886656051933</v>
      </c>
      <c r="CO13" t="s">
        <v>94</v>
      </c>
      <c r="CP13" t="s">
        <v>76</v>
      </c>
      <c r="CQ13" s="4">
        <v>7003.0305518304613</v>
      </c>
      <c r="CS13" t="s">
        <v>94</v>
      </c>
      <c r="CT13" t="s">
        <v>76</v>
      </c>
      <c r="CU13" s="4">
        <v>7178.1305397402648</v>
      </c>
      <c r="CW13" t="s">
        <v>94</v>
      </c>
      <c r="CX13" t="s">
        <v>76</v>
      </c>
      <c r="CY13" s="4">
        <v>7063.3384460361995</v>
      </c>
      <c r="DA13" t="s">
        <v>94</v>
      </c>
      <c r="DB13" t="s">
        <v>76</v>
      </c>
      <c r="DC13" s="4">
        <v>6999.2492923447799</v>
      </c>
      <c r="DE13" t="s">
        <v>94</v>
      </c>
      <c r="DF13" t="s">
        <v>76</v>
      </c>
      <c r="DG13" s="4">
        <v>6966.3136232494107</v>
      </c>
      <c r="DI13" t="s">
        <v>94</v>
      </c>
      <c r="DJ13" t="s">
        <v>76</v>
      </c>
      <c r="DK13" s="4">
        <v>6952.850163768011</v>
      </c>
      <c r="DM13" t="s">
        <v>94</v>
      </c>
      <c r="DN13" t="s">
        <v>76</v>
      </c>
      <c r="DO13" s="4">
        <v>6953.9325495794392</v>
      </c>
      <c r="DQ13" t="s">
        <v>94</v>
      </c>
      <c r="DR13" t="s">
        <v>76</v>
      </c>
      <c r="DS13" s="4">
        <v>6953.8897783192078</v>
      </c>
      <c r="DU13" t="s">
        <v>94</v>
      </c>
      <c r="DV13" t="s">
        <v>76</v>
      </c>
      <c r="DW13" s="4">
        <v>6988.5902906900701</v>
      </c>
      <c r="DY13" t="s">
        <v>94</v>
      </c>
      <c r="DZ13" t="s">
        <v>76</v>
      </c>
      <c r="EA13" s="4">
        <v>7073.2787739858068</v>
      </c>
      <c r="EC13" t="s">
        <v>94</v>
      </c>
      <c r="ED13" t="s">
        <v>76</v>
      </c>
      <c r="EE13" s="4">
        <v>6972.6627796597422</v>
      </c>
      <c r="EG13" t="s">
        <v>94</v>
      </c>
      <c r="EH13" t="s">
        <v>76</v>
      </c>
      <c r="EI13" s="4">
        <v>6916.7308269797295</v>
      </c>
      <c r="EK13" t="s">
        <v>94</v>
      </c>
      <c r="EL13" t="s">
        <v>76</v>
      </c>
      <c r="EM13" s="4">
        <v>6891.1642808852848</v>
      </c>
      <c r="EO13" t="s">
        <v>94</v>
      </c>
      <c r="EP13" t="s">
        <v>76</v>
      </c>
      <c r="EQ13" s="4">
        <v>6883.567647916002</v>
      </c>
      <c r="ES13" t="s">
        <v>94</v>
      </c>
      <c r="ET13" t="s">
        <v>76</v>
      </c>
      <c r="EU13" s="4">
        <v>6888.4816799857781</v>
      </c>
      <c r="EW13" t="s">
        <v>94</v>
      </c>
      <c r="EX13" t="s">
        <v>76</v>
      </c>
      <c r="EY13" s="4">
        <v>6941.2642432203193</v>
      </c>
      <c r="FA13" t="s">
        <v>94</v>
      </c>
      <c r="FB13" t="s">
        <v>76</v>
      </c>
      <c r="FC13" s="4">
        <v>6946.3635484891129</v>
      </c>
      <c r="FE13" t="s">
        <v>94</v>
      </c>
      <c r="FF13" t="s">
        <v>76</v>
      </c>
      <c r="FG13" s="4">
        <v>6985.5918157765791</v>
      </c>
      <c r="FI13" t="s">
        <v>94</v>
      </c>
      <c r="FJ13" t="s">
        <v>76</v>
      </c>
      <c r="FK13" s="4">
        <v>6896.4933268412524</v>
      </c>
      <c r="FM13" t="s">
        <v>94</v>
      </c>
      <c r="FN13" t="s">
        <v>76</v>
      </c>
      <c r="FO13" s="4">
        <v>6847.3984976508027</v>
      </c>
      <c r="FQ13" t="s">
        <v>94</v>
      </c>
      <c r="FR13" t="s">
        <v>76</v>
      </c>
      <c r="FS13" s="4">
        <v>6827.888772196332</v>
      </c>
      <c r="FU13" t="s">
        <v>94</v>
      </c>
      <c r="FV13" t="s">
        <v>76</v>
      </c>
      <c r="FW13" s="4">
        <v>6825.0900773709736</v>
      </c>
      <c r="FY13" t="s">
        <v>94</v>
      </c>
      <c r="FZ13" t="s">
        <v>76</v>
      </c>
      <c r="GA13" s="4">
        <v>6835.8212060252899</v>
      </c>
      <c r="GC13" t="s">
        <v>94</v>
      </c>
      <c r="GD13" t="s">
        <v>76</v>
      </c>
      <c r="GE13" s="4">
        <v>6856.2125937934097</v>
      </c>
      <c r="GG13" t="s">
        <v>94</v>
      </c>
      <c r="GH13" t="s">
        <v>76</v>
      </c>
      <c r="GI13" s="4">
        <v>6883.2050145549802</v>
      </c>
      <c r="GK13" t="s">
        <v>94</v>
      </c>
      <c r="GL13" t="s">
        <v>76</v>
      </c>
      <c r="GM13" s="4">
        <v>6911.2802597951777</v>
      </c>
      <c r="GO13" t="s">
        <v>94</v>
      </c>
      <c r="GP13" t="s">
        <v>76</v>
      </c>
      <c r="GQ13" s="4">
        <v>6831.6883669516246</v>
      </c>
      <c r="GS13" t="s">
        <v>94</v>
      </c>
      <c r="GT13" t="s">
        <v>76</v>
      </c>
      <c r="GU13" s="4">
        <v>6788.3743228888106</v>
      </c>
      <c r="GW13" t="s">
        <v>94</v>
      </c>
      <c r="GX13" t="s">
        <v>76</v>
      </c>
      <c r="GY13" s="4">
        <v>6773.9252900520696</v>
      </c>
      <c r="HA13" t="s">
        <v>94</v>
      </c>
      <c r="HB13" t="s">
        <v>76</v>
      </c>
      <c r="HC13" s="4">
        <v>6774.8349592352806</v>
      </c>
      <c r="HE13" t="s">
        <v>94</v>
      </c>
      <c r="HF13" t="s">
        <v>76</v>
      </c>
      <c r="HG13" s="4">
        <v>6788.3832065850747</v>
      </c>
      <c r="HI13" t="s">
        <v>94</v>
      </c>
      <c r="HJ13" t="s">
        <v>76</v>
      </c>
      <c r="HK13" s="4">
        <v>6811.7385221307704</v>
      </c>
      <c r="HM13" t="s">
        <v>94</v>
      </c>
      <c r="HN13" t="s">
        <v>76</v>
      </c>
      <c r="HO13" s="4">
        <v>6842.38476984924</v>
      </c>
    </row>
    <row r="14" spans="1:223" x14ac:dyDescent="0.25">
      <c r="A14" t="s">
        <v>78</v>
      </c>
      <c r="B14" t="s">
        <v>76</v>
      </c>
      <c r="C14" s="4">
        <v>498.91179805464503</v>
      </c>
      <c r="E14" t="s">
        <v>78</v>
      </c>
      <c r="F14" t="s">
        <v>76</v>
      </c>
      <c r="G14" s="4">
        <v>533.39132217548445</v>
      </c>
      <c r="I14" t="s">
        <v>78</v>
      </c>
      <c r="J14" t="s">
        <v>76</v>
      </c>
      <c r="K14" s="4">
        <v>660.86223555483252</v>
      </c>
      <c r="M14" t="s">
        <v>78</v>
      </c>
      <c r="N14" t="s">
        <v>76</v>
      </c>
      <c r="O14" s="4">
        <v>797.77866956766684</v>
      </c>
      <c r="Q14" t="s">
        <v>78</v>
      </c>
      <c r="R14" t="s">
        <v>76</v>
      </c>
      <c r="S14" s="4">
        <v>941.32032700387572</v>
      </c>
      <c r="U14" t="s">
        <v>78</v>
      </c>
      <c r="V14" t="s">
        <v>76</v>
      </c>
      <c r="W14" s="4">
        <v>1089.6959972427196</v>
      </c>
      <c r="Y14" t="s">
        <v>78</v>
      </c>
      <c r="Z14" t="s">
        <v>76</v>
      </c>
      <c r="AA14" s="4">
        <v>1241.7130972253117</v>
      </c>
      <c r="AC14" t="s">
        <v>78</v>
      </c>
      <c r="AD14" t="s">
        <v>76</v>
      </c>
      <c r="AE14" s="4">
        <v>1396.4150118528216</v>
      </c>
      <c r="AG14" t="s">
        <v>78</v>
      </c>
      <c r="AH14" t="s">
        <v>76</v>
      </c>
      <c r="AI14" s="4">
        <v>533.74365168249165</v>
      </c>
      <c r="AK14" t="s">
        <v>78</v>
      </c>
      <c r="AL14" t="s">
        <v>76</v>
      </c>
      <c r="AM14" s="4">
        <v>547.81866096143062</v>
      </c>
      <c r="AO14" t="s">
        <v>78</v>
      </c>
      <c r="AP14" t="s">
        <v>76</v>
      </c>
      <c r="AQ14" s="4">
        <v>684.51233017896357</v>
      </c>
      <c r="AS14" t="s">
        <v>78</v>
      </c>
      <c r="AT14" t="s">
        <v>76</v>
      </c>
      <c r="AU14" s="4">
        <v>829.26685178165849</v>
      </c>
      <c r="AW14" t="s">
        <v>78</v>
      </c>
      <c r="AX14" t="s">
        <v>76</v>
      </c>
      <c r="AY14" s="4">
        <v>979.713056361594</v>
      </c>
      <c r="BA14" t="s">
        <v>78</v>
      </c>
      <c r="BB14" t="s">
        <v>76</v>
      </c>
      <c r="BC14" s="4">
        <v>1134.3351210694234</v>
      </c>
      <c r="BE14" t="s">
        <v>78</v>
      </c>
      <c r="BF14" t="s">
        <v>76</v>
      </c>
      <c r="BG14" s="4">
        <v>1292.1250499114965</v>
      </c>
      <c r="BI14" t="s">
        <v>78</v>
      </c>
      <c r="BJ14" t="s">
        <v>76</v>
      </c>
      <c r="BK14" s="4">
        <v>1452.2796871051748</v>
      </c>
      <c r="BM14" t="s">
        <v>78</v>
      </c>
      <c r="BN14" t="s">
        <v>76</v>
      </c>
      <c r="BO14" s="4">
        <v>577.99681983373398</v>
      </c>
      <c r="BQ14" t="s">
        <v>78</v>
      </c>
      <c r="BR14" t="s">
        <v>76</v>
      </c>
      <c r="BS14" s="4">
        <v>594.18719350254469</v>
      </c>
      <c r="BU14" t="s">
        <v>78</v>
      </c>
      <c r="BV14" t="s">
        <v>76</v>
      </c>
      <c r="BW14" s="4">
        <v>720.09516054335882</v>
      </c>
      <c r="BY14" t="s">
        <v>78</v>
      </c>
      <c r="BZ14" t="s">
        <v>76</v>
      </c>
      <c r="CA14" s="4">
        <v>871.98704601354234</v>
      </c>
      <c r="CC14" t="s">
        <v>78</v>
      </c>
      <c r="CD14" t="s">
        <v>76</v>
      </c>
      <c r="CE14" s="4">
        <v>1028.8671277648168</v>
      </c>
      <c r="CG14" t="s">
        <v>78</v>
      </c>
      <c r="CH14" t="s">
        <v>76</v>
      </c>
      <c r="CI14" s="4">
        <v>1189.4237694927533</v>
      </c>
      <c r="CK14" t="s">
        <v>78</v>
      </c>
      <c r="CL14" t="s">
        <v>76</v>
      </c>
      <c r="CM14" s="4">
        <v>1352.8504422551264</v>
      </c>
      <c r="CO14" t="s">
        <v>78</v>
      </c>
      <c r="CP14" t="s">
        <v>76</v>
      </c>
      <c r="CQ14" s="4">
        <v>1520.7819133381774</v>
      </c>
      <c r="CS14" t="s">
        <v>78</v>
      </c>
      <c r="CT14" t="s">
        <v>76</v>
      </c>
      <c r="CU14" s="4">
        <v>629.87148464357028</v>
      </c>
      <c r="CW14" t="s">
        <v>78</v>
      </c>
      <c r="CX14" t="s">
        <v>76</v>
      </c>
      <c r="CY14" s="4">
        <v>653.64702290014475</v>
      </c>
      <c r="DA14" t="s">
        <v>78</v>
      </c>
      <c r="DB14" t="s">
        <v>76</v>
      </c>
      <c r="DC14" s="4">
        <v>765.19038962212835</v>
      </c>
      <c r="DE14" t="s">
        <v>78</v>
      </c>
      <c r="DF14" t="s">
        <v>76</v>
      </c>
      <c r="DG14" s="4">
        <v>923.8251306817499</v>
      </c>
      <c r="DI14" t="s">
        <v>78</v>
      </c>
      <c r="DJ14" t="s">
        <v>76</v>
      </c>
      <c r="DK14" s="4">
        <v>1086.8976902636427</v>
      </c>
      <c r="DM14" t="s">
        <v>78</v>
      </c>
      <c r="DN14" t="s">
        <v>76</v>
      </c>
      <c r="DO14" s="4">
        <v>1253.2604109164195</v>
      </c>
      <c r="DQ14" t="s">
        <v>78</v>
      </c>
      <c r="DR14" t="s">
        <v>76</v>
      </c>
      <c r="DS14" s="4">
        <v>1422.7259023221136</v>
      </c>
      <c r="DU14" t="s">
        <v>78</v>
      </c>
      <c r="DV14" t="s">
        <v>76</v>
      </c>
      <c r="DW14" s="4">
        <v>1592.9358109027694</v>
      </c>
      <c r="DY14" t="s">
        <v>78</v>
      </c>
      <c r="DZ14" t="s">
        <v>76</v>
      </c>
      <c r="EA14" s="4">
        <v>688.22973268494434</v>
      </c>
      <c r="EC14" t="s">
        <v>78</v>
      </c>
      <c r="ED14" t="s">
        <v>76</v>
      </c>
      <c r="EE14" s="4">
        <v>718.99922390437655</v>
      </c>
      <c r="EG14" t="s">
        <v>78</v>
      </c>
      <c r="EH14" t="s">
        <v>76</v>
      </c>
      <c r="EI14" s="4">
        <v>818.22770470252999</v>
      </c>
      <c r="EK14" t="s">
        <v>78</v>
      </c>
      <c r="EL14" t="s">
        <v>76</v>
      </c>
      <c r="EM14" s="4">
        <v>983.40190462803639</v>
      </c>
      <c r="EO14" t="s">
        <v>78</v>
      </c>
      <c r="EP14" t="s">
        <v>76</v>
      </c>
      <c r="EQ14" s="4">
        <v>1152.5711691908721</v>
      </c>
      <c r="ES14" t="s">
        <v>78</v>
      </c>
      <c r="ET14" t="s">
        <v>76</v>
      </c>
      <c r="EU14" s="4">
        <v>1324.7607280424122</v>
      </c>
      <c r="EW14" t="s">
        <v>78</v>
      </c>
      <c r="EX14" t="s">
        <v>76</v>
      </c>
      <c r="EY14" s="4">
        <v>1497.4554401586124</v>
      </c>
      <c r="FA14" t="s">
        <v>78</v>
      </c>
      <c r="FB14" t="s">
        <v>76</v>
      </c>
      <c r="FC14" s="4">
        <v>1674.6297953909996</v>
      </c>
      <c r="FE14" t="s">
        <v>78</v>
      </c>
      <c r="FF14" t="s">
        <v>76</v>
      </c>
      <c r="FG14" s="4">
        <v>752.32229940094294</v>
      </c>
      <c r="FI14" t="s">
        <v>78</v>
      </c>
      <c r="FJ14" t="s">
        <v>76</v>
      </c>
      <c r="FK14" s="4">
        <v>789.71156321032208</v>
      </c>
      <c r="FM14" t="s">
        <v>78</v>
      </c>
      <c r="FN14" t="s">
        <v>76</v>
      </c>
      <c r="FO14" s="4">
        <v>878.14803500339281</v>
      </c>
      <c r="FQ14" t="s">
        <v>78</v>
      </c>
      <c r="FR14" t="s">
        <v>76</v>
      </c>
      <c r="FS14" s="4">
        <v>1049.7849221387341</v>
      </c>
      <c r="FU14" t="s">
        <v>78</v>
      </c>
      <c r="FV14" t="s">
        <v>76</v>
      </c>
      <c r="FW14" s="4">
        <v>1225.0551736547104</v>
      </c>
      <c r="FY14" t="s">
        <v>78</v>
      </c>
      <c r="FZ14" t="s">
        <v>76</v>
      </c>
      <c r="GA14" s="4">
        <v>1403.389865255831</v>
      </c>
      <c r="GC14" t="s">
        <v>78</v>
      </c>
      <c r="GD14" t="s">
        <v>76</v>
      </c>
      <c r="GE14" s="4">
        <v>1585.1117672461603</v>
      </c>
      <c r="GG14" t="s">
        <v>78</v>
      </c>
      <c r="GH14" t="s">
        <v>76</v>
      </c>
      <c r="GI14" s="4">
        <v>1764.1288740566447</v>
      </c>
      <c r="GK14" t="s">
        <v>78</v>
      </c>
      <c r="GL14" t="s">
        <v>76</v>
      </c>
      <c r="GM14" s="4">
        <v>821.64227723154909</v>
      </c>
      <c r="GO14" t="s">
        <v>78</v>
      </c>
      <c r="GP14" t="s">
        <v>76</v>
      </c>
      <c r="GQ14" s="4">
        <v>865.42538859162892</v>
      </c>
      <c r="GS14" t="s">
        <v>78</v>
      </c>
      <c r="GT14" t="s">
        <v>76</v>
      </c>
      <c r="GU14" s="4">
        <v>944.21661193673663</v>
      </c>
      <c r="GW14" t="s">
        <v>78</v>
      </c>
      <c r="GX14" t="s">
        <v>76</v>
      </c>
      <c r="GY14" s="4">
        <v>1122.3279067646081</v>
      </c>
      <c r="HA14" t="s">
        <v>78</v>
      </c>
      <c r="HB14" t="s">
        <v>76</v>
      </c>
      <c r="HC14" s="4">
        <v>1303.7868662068979</v>
      </c>
      <c r="HE14" t="s">
        <v>78</v>
      </c>
      <c r="HF14" t="s">
        <v>76</v>
      </c>
      <c r="HG14" s="4">
        <v>1487.6986212653046</v>
      </c>
      <c r="HI14" t="s">
        <v>78</v>
      </c>
      <c r="HJ14" t="s">
        <v>76</v>
      </c>
      <c r="HK14" s="4">
        <v>1673.1872532671387</v>
      </c>
      <c r="HM14" t="s">
        <v>78</v>
      </c>
      <c r="HN14" t="s">
        <v>76</v>
      </c>
      <c r="HO14" s="4">
        <v>1861.2050863559277</v>
      </c>
    </row>
    <row r="16" spans="1:223" x14ac:dyDescent="0.25">
      <c r="A16" t="s">
        <v>93</v>
      </c>
      <c r="B16" t="s">
        <v>76</v>
      </c>
      <c r="C16">
        <f>C12*C4/C7</f>
        <v>7091.3891367893902</v>
      </c>
      <c r="E16" t="s">
        <v>93</v>
      </c>
      <c r="F16" t="s">
        <v>76</v>
      </c>
      <c r="G16">
        <f>G12*G4/G7</f>
        <v>6213.5434296099811</v>
      </c>
      <c r="I16" t="s">
        <v>93</v>
      </c>
      <c r="J16" t="s">
        <v>76</v>
      </c>
      <c r="K16">
        <f>K12*K4/K7</f>
        <v>5603.4479797441136</v>
      </c>
      <c r="M16" t="s">
        <v>93</v>
      </c>
      <c r="N16" t="s">
        <v>76</v>
      </c>
      <c r="O16">
        <f>O12*O4/O7</f>
        <v>5128.3922497394024</v>
      </c>
      <c r="Q16" t="s">
        <v>93</v>
      </c>
      <c r="R16" t="s">
        <v>76</v>
      </c>
      <c r="S16">
        <f>S12*S4/S7</f>
        <v>4748.4043355387348</v>
      </c>
      <c r="U16" t="s">
        <v>93</v>
      </c>
      <c r="V16" t="s">
        <v>76</v>
      </c>
      <c r="W16">
        <f>W12*W4/W7</f>
        <v>4437.9377903639888</v>
      </c>
      <c r="Y16" t="s">
        <v>93</v>
      </c>
      <c r="Z16" t="s">
        <v>76</v>
      </c>
      <c r="AA16">
        <f>AA12*AA4/AA7</f>
        <v>4179.8854890182283</v>
      </c>
      <c r="AC16" t="s">
        <v>93</v>
      </c>
      <c r="AD16" t="s">
        <v>76</v>
      </c>
      <c r="AE16">
        <f>AE12*AE4/AE7</f>
        <v>3963.3762096591931</v>
      </c>
      <c r="AG16" t="s">
        <v>93</v>
      </c>
      <c r="AH16" t="s">
        <v>76</v>
      </c>
      <c r="AI16">
        <f>AI12*AI4/AI7</f>
        <v>6975.5711506835878</v>
      </c>
      <c r="AK16" t="s">
        <v>93</v>
      </c>
      <c r="AL16" t="s">
        <v>76</v>
      </c>
      <c r="AM16">
        <f>AM12*AM4/AM7</f>
        <v>6114.2386796812607</v>
      </c>
      <c r="AO16" t="s">
        <v>93</v>
      </c>
      <c r="AP16" t="s">
        <v>76</v>
      </c>
      <c r="AQ16">
        <f>AQ12*AQ4/AQ7</f>
        <v>5530.2731645564645</v>
      </c>
      <c r="AS16" t="s">
        <v>93</v>
      </c>
      <c r="AT16" t="s">
        <v>76</v>
      </c>
      <c r="AU16">
        <f>AU12*AU4/AU7</f>
        <v>5073.3051939260085</v>
      </c>
      <c r="AW16" t="s">
        <v>93</v>
      </c>
      <c r="AX16" t="s">
        <v>76</v>
      </c>
      <c r="AY16">
        <f>AY12*AY4/AY7</f>
        <v>4706.4141617125979</v>
      </c>
      <c r="BA16" t="s">
        <v>93</v>
      </c>
      <c r="BB16" t="s">
        <v>76</v>
      </c>
      <c r="BC16">
        <f>BC12*BC4/BC7</f>
        <v>4405.7768468736058</v>
      </c>
      <c r="BE16" t="s">
        <v>93</v>
      </c>
      <c r="BF16" t="s">
        <v>76</v>
      </c>
      <c r="BG16">
        <f>BG12*BG4/BG7</f>
        <v>4155.2690957789973</v>
      </c>
      <c r="BI16" t="s">
        <v>93</v>
      </c>
      <c r="BJ16" t="s">
        <v>76</v>
      </c>
      <c r="BK16">
        <f>BK12*BK4/BK7</f>
        <v>3944.4325484077117</v>
      </c>
      <c r="BM16" t="s">
        <v>93</v>
      </c>
      <c r="BN16" t="s">
        <v>76</v>
      </c>
      <c r="BO16">
        <f>BO12*BO4/BO7</f>
        <v>6896.8881689512818</v>
      </c>
      <c r="BQ16" t="s">
        <v>93</v>
      </c>
      <c r="BR16" t="s">
        <v>76</v>
      </c>
      <c r="BS16">
        <f>BS12*BS4/BS7</f>
        <v>6059.4611023915086</v>
      </c>
      <c r="BU16" t="s">
        <v>93</v>
      </c>
      <c r="BV16" t="s">
        <v>76</v>
      </c>
      <c r="BW16">
        <f>BW12*BW4/BW7</f>
        <v>5482.0458214951277</v>
      </c>
      <c r="BY16" t="s">
        <v>93</v>
      </c>
      <c r="BZ16" t="s">
        <v>76</v>
      </c>
      <c r="CA16">
        <f>CA12*CA4/CA7</f>
        <v>5038.6955868573014</v>
      </c>
      <c r="CC16" t="s">
        <v>93</v>
      </c>
      <c r="CD16" t="s">
        <v>76</v>
      </c>
      <c r="CE16">
        <f>CE12*CE4/CE7</f>
        <v>4681.7287119618168</v>
      </c>
      <c r="CG16" t="s">
        <v>93</v>
      </c>
      <c r="CH16" t="s">
        <v>76</v>
      </c>
      <c r="CI16">
        <f>CI12*CI4/CI7</f>
        <v>4388.5746360409858</v>
      </c>
      <c r="CK16" t="s">
        <v>93</v>
      </c>
      <c r="CL16" t="s">
        <v>76</v>
      </c>
      <c r="CM16">
        <f>CM12*CM4/CM7</f>
        <v>4143.3235783436276</v>
      </c>
      <c r="CO16" t="s">
        <v>93</v>
      </c>
      <c r="CP16" t="s">
        <v>76</v>
      </c>
      <c r="CQ16">
        <f>CQ12*CQ4/CQ7</f>
        <v>3917.4602144577439</v>
      </c>
      <c r="CS16" t="s">
        <v>93</v>
      </c>
      <c r="CT16" t="s">
        <v>76</v>
      </c>
      <c r="CU16">
        <f>CU12*CU4/CU7</f>
        <v>6844.9009730115486</v>
      </c>
      <c r="CW16" t="s">
        <v>93</v>
      </c>
      <c r="CX16" t="s">
        <v>76</v>
      </c>
      <c r="CY16">
        <f>CY12*CY4/CY7</f>
        <v>6028.9305235280417</v>
      </c>
      <c r="DA16" t="s">
        <v>93</v>
      </c>
      <c r="DB16" t="s">
        <v>76</v>
      </c>
      <c r="DC16">
        <f>DC12*DC4/DC7</f>
        <v>5452.017151725805</v>
      </c>
      <c r="DE16" t="s">
        <v>93</v>
      </c>
      <c r="DF16" t="s">
        <v>76</v>
      </c>
      <c r="DG16">
        <f>DG12*DG4/DG7</f>
        <v>5019.2120589640481</v>
      </c>
      <c r="DI16" t="s">
        <v>93</v>
      </c>
      <c r="DJ16" t="s">
        <v>76</v>
      </c>
      <c r="DK16">
        <f>DK12*DK4/DK7</f>
        <v>4669.9698591127235</v>
      </c>
      <c r="DM16" t="s">
        <v>93</v>
      </c>
      <c r="DN16" t="s">
        <v>76</v>
      </c>
      <c r="DO16">
        <f>DO12*DO4/DO7</f>
        <v>4382.6158626615643</v>
      </c>
      <c r="DQ16" t="s">
        <v>93</v>
      </c>
      <c r="DR16" t="s">
        <v>76</v>
      </c>
      <c r="DS16">
        <f>DS12*DS4/DS7</f>
        <v>4137.6622953251144</v>
      </c>
      <c r="DU16" t="s">
        <v>93</v>
      </c>
      <c r="DV16" t="s">
        <v>76</v>
      </c>
      <c r="DW16">
        <f>DW12*DW4/DW7</f>
        <v>3939.3852454270423</v>
      </c>
      <c r="DY16" t="s">
        <v>93</v>
      </c>
      <c r="DZ16" t="s">
        <v>76</v>
      </c>
      <c r="EA16">
        <f>EA12*EA4/EA7</f>
        <v>6813.0132850963173</v>
      </c>
      <c r="EC16" t="s">
        <v>93</v>
      </c>
      <c r="ED16" t="s">
        <v>76</v>
      </c>
      <c r="EE16">
        <f>EE12*EE4/EE7</f>
        <v>6013.5545163258084</v>
      </c>
      <c r="EG16" t="s">
        <v>93</v>
      </c>
      <c r="EH16" t="s">
        <v>76</v>
      </c>
      <c r="EI16">
        <f>EI12*EI4/EI7</f>
        <v>5435.8698548177481</v>
      </c>
      <c r="EK16" t="s">
        <v>93</v>
      </c>
      <c r="EL16" t="s">
        <v>76</v>
      </c>
      <c r="EM16">
        <f>EM12*EM4/EM7</f>
        <v>5011.4063662559583</v>
      </c>
      <c r="EO16" t="s">
        <v>93</v>
      </c>
      <c r="EP16" t="s">
        <v>76</v>
      </c>
      <c r="EQ16">
        <f>EQ12*EQ4/EQ7</f>
        <v>4668.2987007613829</v>
      </c>
      <c r="ES16" t="s">
        <v>93</v>
      </c>
      <c r="ET16" t="s">
        <v>76</v>
      </c>
      <c r="EU16">
        <f>EU12*EU4/EU7</f>
        <v>4385.2236612909137</v>
      </c>
      <c r="EW16" t="s">
        <v>93</v>
      </c>
      <c r="EX16" t="s">
        <v>76</v>
      </c>
      <c r="EY16">
        <f>EY12*EY4/EY7</f>
        <v>4162.7631771099268</v>
      </c>
      <c r="FA16" t="s">
        <v>93</v>
      </c>
      <c r="FB16" t="s">
        <v>76</v>
      </c>
      <c r="FC16">
        <f>FC12*FC4/FC7</f>
        <v>3954.4138172844032</v>
      </c>
      <c r="FE16" t="s">
        <v>93</v>
      </c>
      <c r="FF16" t="s">
        <v>76</v>
      </c>
      <c r="FG16">
        <f>FG12*FG4/FG7</f>
        <v>6796.8594938167435</v>
      </c>
      <c r="FI16" t="s">
        <v>93</v>
      </c>
      <c r="FJ16" t="s">
        <v>76</v>
      </c>
      <c r="FK16">
        <f>FK12*FK4/FK7</f>
        <v>6010.24361460214</v>
      </c>
      <c r="FM16" t="s">
        <v>93</v>
      </c>
      <c r="FN16" t="s">
        <v>76</v>
      </c>
      <c r="FO16">
        <f>FO12*FO4/FO7</f>
        <v>5430.719795654155</v>
      </c>
      <c r="FQ16" t="s">
        <v>93</v>
      </c>
      <c r="FR16" t="s">
        <v>76</v>
      </c>
      <c r="FS16">
        <f>FS12*FS4/FS7</f>
        <v>5012.9635085137361</v>
      </c>
      <c r="FU16" t="s">
        <v>93</v>
      </c>
      <c r="FV16" t="s">
        <v>76</v>
      </c>
      <c r="FW16">
        <f>FW12*FW4/FW7</f>
        <v>4674.7860278313128</v>
      </c>
      <c r="FY16" t="s">
        <v>93</v>
      </c>
      <c r="FZ16" t="s">
        <v>76</v>
      </c>
      <c r="GA16">
        <f>GA12*GA4/GA7</f>
        <v>4396.4270558982917</v>
      </c>
      <c r="GC16" t="s">
        <v>93</v>
      </c>
      <c r="GD16" t="s">
        <v>76</v>
      </c>
      <c r="GE16">
        <f>GE12*GE4/GE7</f>
        <v>4163.8175810956882</v>
      </c>
      <c r="GG16" t="s">
        <v>93</v>
      </c>
      <c r="GH16" t="s">
        <v>76</v>
      </c>
      <c r="GI16">
        <f>GI12*GI4/GI7</f>
        <v>3964.4598471626982</v>
      </c>
      <c r="GK16" t="s">
        <v>93</v>
      </c>
      <c r="GL16" t="s">
        <v>76</v>
      </c>
      <c r="GM16">
        <f>GM12*GM4/GM7</f>
        <v>6793.4444900525232</v>
      </c>
      <c r="GO16" t="s">
        <v>93</v>
      </c>
      <c r="GP16" t="s">
        <v>76</v>
      </c>
      <c r="GQ16">
        <f>GQ12*GQ4/GQ7</f>
        <v>6016.8630754921014</v>
      </c>
      <c r="GS16" t="s">
        <v>93</v>
      </c>
      <c r="GT16" t="s">
        <v>76</v>
      </c>
      <c r="GU16">
        <f>GU12*GU4/GU7</f>
        <v>5434.5741230155609</v>
      </c>
      <c r="GW16" t="s">
        <v>93</v>
      </c>
      <c r="GX16" t="s">
        <v>76</v>
      </c>
      <c r="GY16">
        <f>GY12*GY4/GY7</f>
        <v>5022.2785617357595</v>
      </c>
      <c r="HA16" t="s">
        <v>93</v>
      </c>
      <c r="HB16" t="s">
        <v>76</v>
      </c>
      <c r="HC16">
        <f>HC12*HC4/HC7</f>
        <v>4687.9893444808858</v>
      </c>
      <c r="HE16" t="s">
        <v>93</v>
      </c>
      <c r="HF16" t="s">
        <v>76</v>
      </c>
      <c r="HG16">
        <f>HG12*HG4/HG7</f>
        <v>4412.3583822581968</v>
      </c>
      <c r="HI16" t="s">
        <v>93</v>
      </c>
      <c r="HJ16" t="s">
        <v>76</v>
      </c>
      <c r="HK16">
        <f>HK12*HK4/HK7</f>
        <v>4181.4877684831763</v>
      </c>
      <c r="HM16" t="s">
        <v>93</v>
      </c>
      <c r="HN16" t="s">
        <v>76</v>
      </c>
      <c r="HO16">
        <f>HO12*HO4/HO7</f>
        <v>3985.9580062737855</v>
      </c>
    </row>
    <row r="17" spans="1:223" x14ac:dyDescent="0.25">
      <c r="A17" t="s">
        <v>94</v>
      </c>
      <c r="B17" t="s">
        <v>76</v>
      </c>
      <c r="C17">
        <f>C172</f>
        <v>7664.885958920815</v>
      </c>
      <c r="E17" t="s">
        <v>94</v>
      </c>
      <c r="F17" t="s">
        <v>76</v>
      </c>
      <c r="G17">
        <f>G172</f>
        <v>7485.1566514732785</v>
      </c>
      <c r="I17" t="s">
        <v>94</v>
      </c>
      <c r="J17" t="s">
        <v>76</v>
      </c>
      <c r="K17">
        <f>K172</f>
        <v>7377.9573191197815</v>
      </c>
      <c r="M17" t="s">
        <v>94</v>
      </c>
      <c r="N17" t="s">
        <v>76</v>
      </c>
      <c r="O17">
        <f>O172</f>
        <v>7308.9214546540234</v>
      </c>
      <c r="Q17" t="s">
        <v>94</v>
      </c>
      <c r="R17" t="s">
        <v>76</v>
      </c>
      <c r="S17">
        <f>S172</f>
        <v>7267.0943620178186</v>
      </c>
      <c r="U17" t="s">
        <v>94</v>
      </c>
      <c r="V17" t="s">
        <v>76</v>
      </c>
      <c r="W17">
        <f>W172</f>
        <v>7245.4466300789773</v>
      </c>
      <c r="Y17" t="s">
        <v>94</v>
      </c>
      <c r="Z17" t="s">
        <v>76</v>
      </c>
      <c r="AA17">
        <f>AA172</f>
        <v>7239.2380788031833</v>
      </c>
      <c r="AC17" t="s">
        <v>94</v>
      </c>
      <c r="AD17" t="s">
        <v>76</v>
      </c>
      <c r="AE17">
        <f>AE172</f>
        <v>7242.4140744077158</v>
      </c>
      <c r="AG17" t="s">
        <v>94</v>
      </c>
      <c r="AH17" t="s">
        <v>76</v>
      </c>
      <c r="AI17">
        <f>AI172</f>
        <v>7463.6588920024906</v>
      </c>
      <c r="AK17" t="s">
        <v>94</v>
      </c>
      <c r="AL17" t="s">
        <v>76</v>
      </c>
      <c r="AM17">
        <f>AM172</f>
        <v>7309.0819581290789</v>
      </c>
      <c r="AO17" t="s">
        <v>94</v>
      </c>
      <c r="AP17" t="s">
        <v>76</v>
      </c>
      <c r="AQ17">
        <f>AQ172</f>
        <v>7222.1898038548452</v>
      </c>
      <c r="AS17" t="s">
        <v>94</v>
      </c>
      <c r="AT17" t="s">
        <v>76</v>
      </c>
      <c r="AU17">
        <f>AU172</f>
        <v>7168.4581055554881</v>
      </c>
      <c r="AW17" t="s">
        <v>94</v>
      </c>
      <c r="AX17" t="s">
        <v>76</v>
      </c>
      <c r="AY17">
        <f>AY172</f>
        <v>7138.5800484210231</v>
      </c>
      <c r="BA17" t="s">
        <v>94</v>
      </c>
      <c r="BB17" t="s">
        <v>76</v>
      </c>
      <c r="BC17">
        <f>BC172</f>
        <v>7126.5270323313034</v>
      </c>
      <c r="BE17" t="s">
        <v>94</v>
      </c>
      <c r="BF17" t="s">
        <v>76</v>
      </c>
      <c r="BG17">
        <f>BG172</f>
        <v>7128.3302220828218</v>
      </c>
      <c r="BI17" t="s">
        <v>94</v>
      </c>
      <c r="BJ17" t="s">
        <v>76</v>
      </c>
      <c r="BK17">
        <f>BK172</f>
        <v>7139.010649383752</v>
      </c>
      <c r="BM17" t="s">
        <v>94</v>
      </c>
      <c r="BN17" t="s">
        <v>76</v>
      </c>
      <c r="BO17">
        <f>BO172</f>
        <v>7305.5730083248673</v>
      </c>
      <c r="BQ17" t="s">
        <v>94</v>
      </c>
      <c r="BR17" t="s">
        <v>76</v>
      </c>
      <c r="BS17">
        <f>BS172</f>
        <v>7172.9849772913603</v>
      </c>
      <c r="BU17" t="s">
        <v>94</v>
      </c>
      <c r="BV17" t="s">
        <v>76</v>
      </c>
      <c r="BW17">
        <f>BW172</f>
        <v>7099.0539268701104</v>
      </c>
      <c r="BY17" t="s">
        <v>94</v>
      </c>
      <c r="BZ17" t="s">
        <v>76</v>
      </c>
      <c r="CA17">
        <f>CA172</f>
        <v>7056.969125896183</v>
      </c>
      <c r="CC17" t="s">
        <v>94</v>
      </c>
      <c r="CD17" t="s">
        <v>76</v>
      </c>
      <c r="CE17">
        <f>CE172</f>
        <v>7036.2574039369865</v>
      </c>
      <c r="CG17" t="s">
        <v>94</v>
      </c>
      <c r="CH17" t="s">
        <v>76</v>
      </c>
      <c r="CI17">
        <f>CI172</f>
        <v>7031.634004933584</v>
      </c>
      <c r="CK17" t="s">
        <v>94</v>
      </c>
      <c r="CL17" t="s">
        <v>76</v>
      </c>
      <c r="CM17">
        <f>CM172</f>
        <v>7040.9819630521033</v>
      </c>
      <c r="CO17" t="s">
        <v>94</v>
      </c>
      <c r="CP17" t="s">
        <v>76</v>
      </c>
      <c r="CQ17">
        <f>CQ172</f>
        <v>7111.4083596993332</v>
      </c>
      <c r="CS17" t="s">
        <v>94</v>
      </c>
      <c r="CT17" t="s">
        <v>76</v>
      </c>
      <c r="CU17">
        <f>CU172</f>
        <v>7178.1305397402721</v>
      </c>
      <c r="CW17" t="s">
        <v>94</v>
      </c>
      <c r="CX17" t="s">
        <v>76</v>
      </c>
      <c r="CY17">
        <f>CY172</f>
        <v>7063.3384460362031</v>
      </c>
      <c r="DA17" t="s">
        <v>94</v>
      </c>
      <c r="DB17" t="s">
        <v>76</v>
      </c>
      <c r="DC17">
        <f>DC172</f>
        <v>6999.2492925445367</v>
      </c>
      <c r="DE17" t="s">
        <v>94</v>
      </c>
      <c r="DF17" t="s">
        <v>76</v>
      </c>
      <c r="DG17">
        <f>DG172</f>
        <v>6966.3136526648932</v>
      </c>
      <c r="DI17" t="s">
        <v>94</v>
      </c>
      <c r="DJ17" t="s">
        <v>76</v>
      </c>
      <c r="DK17">
        <f>DK172</f>
        <v>6952.8536561628953</v>
      </c>
      <c r="DM17" t="s">
        <v>94</v>
      </c>
      <c r="DN17" t="s">
        <v>76</v>
      </c>
      <c r="DO17">
        <f>DO172</f>
        <v>6954.2696982282441</v>
      </c>
      <c r="DQ17" t="s">
        <v>94</v>
      </c>
      <c r="DR17" t="s">
        <v>76</v>
      </c>
      <c r="DS17">
        <f>DS172</f>
        <v>6979.4431764296896</v>
      </c>
      <c r="DU17" t="s">
        <v>94</v>
      </c>
      <c r="DV17" t="s">
        <v>76</v>
      </c>
      <c r="DW17">
        <f>DW172</f>
        <v>6988.7415043768906</v>
      </c>
      <c r="DY17" t="s">
        <v>94</v>
      </c>
      <c r="DZ17" t="s">
        <v>76</v>
      </c>
      <c r="EA17">
        <f>EA172</f>
        <v>7073.2787739858159</v>
      </c>
      <c r="EC17" t="s">
        <v>94</v>
      </c>
      <c r="ED17" t="s">
        <v>76</v>
      </c>
      <c r="EE17">
        <f>EE172</f>
        <v>6972.6627796599005</v>
      </c>
      <c r="EG17" t="s">
        <v>94</v>
      </c>
      <c r="EH17" t="s">
        <v>76</v>
      </c>
      <c r="EI17">
        <f>EI172</f>
        <v>6916.7308282491349</v>
      </c>
      <c r="EK17" t="s">
        <v>94</v>
      </c>
      <c r="EL17" t="s">
        <v>76</v>
      </c>
      <c r="EM17">
        <f>EM172</f>
        <v>6891.1644720756622</v>
      </c>
      <c r="EO17" t="s">
        <v>94</v>
      </c>
      <c r="EP17" t="s">
        <v>76</v>
      </c>
      <c r="EQ17">
        <f>EQ172</f>
        <v>6883.5907001577461</v>
      </c>
      <c r="ES17" t="s">
        <v>94</v>
      </c>
      <c r="ET17" t="s">
        <v>76</v>
      </c>
      <c r="EU17">
        <f>EU172</f>
        <v>6890.753407044378</v>
      </c>
      <c r="EW17" t="s">
        <v>94</v>
      </c>
      <c r="EX17" t="s">
        <v>76</v>
      </c>
      <c r="EY17">
        <f>EY172</f>
        <v>6872.002548170045</v>
      </c>
      <c r="FA17" t="s">
        <v>94</v>
      </c>
      <c r="FB17" t="s">
        <v>76</v>
      </c>
      <c r="FC17">
        <f>FC172</f>
        <v>6916.5843061230062</v>
      </c>
      <c r="FE17" t="s">
        <v>94</v>
      </c>
      <c r="FF17" t="s">
        <v>76</v>
      </c>
      <c r="FG17">
        <f>FG172</f>
        <v>6985.5918157765936</v>
      </c>
      <c r="FI17" t="s">
        <v>94</v>
      </c>
      <c r="FJ17" t="s">
        <v>76</v>
      </c>
      <c r="FK17">
        <f>FK172</f>
        <v>6896.4933268443701</v>
      </c>
      <c r="FM17" t="s">
        <v>94</v>
      </c>
      <c r="FN17" t="s">
        <v>76</v>
      </c>
      <c r="FO17">
        <f>FO172</f>
        <v>6847.398505090754</v>
      </c>
      <c r="FQ17" t="s">
        <v>94</v>
      </c>
      <c r="FR17" t="s">
        <v>76</v>
      </c>
      <c r="FS17">
        <f>FS172</f>
        <v>6827.8899479212405</v>
      </c>
      <c r="FU17" t="s">
        <v>94</v>
      </c>
      <c r="FV17" t="s">
        <v>76</v>
      </c>
      <c r="FW17">
        <f>FW172</f>
        <v>6825.2346918297144</v>
      </c>
      <c r="FY17" t="s">
        <v>94</v>
      </c>
      <c r="FZ17" t="s">
        <v>76</v>
      </c>
      <c r="GA17">
        <f>GA172</f>
        <v>6834.7094103470572</v>
      </c>
      <c r="GC17" t="s">
        <v>94</v>
      </c>
      <c r="GD17" t="s">
        <v>76</v>
      </c>
      <c r="GE17">
        <f>GE172</f>
        <v>6854.6797970804291</v>
      </c>
      <c r="GG17" t="s">
        <v>94</v>
      </c>
      <c r="GH17" t="s">
        <v>76</v>
      </c>
      <c r="GI17">
        <f>GI172</f>
        <v>6883.7614910569009</v>
      </c>
      <c r="GK17" t="s">
        <v>94</v>
      </c>
      <c r="GL17" t="s">
        <v>76</v>
      </c>
      <c r="GM17">
        <f>GM172</f>
        <v>6911.2802597953851</v>
      </c>
      <c r="GO17" t="s">
        <v>94</v>
      </c>
      <c r="GP17" t="s">
        <v>76</v>
      </c>
      <c r="GQ17">
        <f>GQ172</f>
        <v>6831.6883669937133</v>
      </c>
      <c r="GS17" t="s">
        <v>94</v>
      </c>
      <c r="GT17" t="s">
        <v>76</v>
      </c>
      <c r="GU17">
        <f>GU172</f>
        <v>6788.3743621514996</v>
      </c>
      <c r="GW17" t="s">
        <v>94</v>
      </c>
      <c r="GX17" t="s">
        <v>76</v>
      </c>
      <c r="GY17">
        <f>GY172</f>
        <v>6773.9323466388187</v>
      </c>
      <c r="HA17" t="s">
        <v>94</v>
      </c>
      <c r="HB17" t="s">
        <v>76</v>
      </c>
      <c r="HC17">
        <f>HC172</f>
        <v>6775.7243045117521</v>
      </c>
      <c r="HE17" t="s">
        <v>94</v>
      </c>
      <c r="HF17" t="s">
        <v>76</v>
      </c>
      <c r="HG17">
        <f>HG172</f>
        <v>6789.1103040892322</v>
      </c>
      <c r="HI17" t="s">
        <v>94</v>
      </c>
      <c r="HJ17" t="s">
        <v>76</v>
      </c>
      <c r="HK17">
        <f>HK172</f>
        <v>6811.6836594204269</v>
      </c>
      <c r="HM17" t="s">
        <v>94</v>
      </c>
      <c r="HN17" t="s">
        <v>76</v>
      </c>
      <c r="HO17">
        <f>HO172</f>
        <v>6842.4058623675974</v>
      </c>
    </row>
    <row r="18" spans="1:223" x14ac:dyDescent="0.25">
      <c r="A18" t="s">
        <v>78</v>
      </c>
      <c r="B18" t="s">
        <v>76</v>
      </c>
      <c r="C18" s="7">
        <f>C126</f>
        <v>498.91179805464503</v>
      </c>
      <c r="E18" t="s">
        <v>78</v>
      </c>
      <c r="F18" t="s">
        <v>76</v>
      </c>
      <c r="G18" s="7">
        <f>G126</f>
        <v>533.39132217548445</v>
      </c>
      <c r="I18" t="s">
        <v>78</v>
      </c>
      <c r="J18" t="s">
        <v>76</v>
      </c>
      <c r="K18" s="7">
        <f>K126</f>
        <v>660.86223555483252</v>
      </c>
      <c r="M18" t="s">
        <v>78</v>
      </c>
      <c r="N18" t="s">
        <v>76</v>
      </c>
      <c r="O18" s="7">
        <f>O126</f>
        <v>797.77866956770731</v>
      </c>
      <c r="Q18" t="s">
        <v>78</v>
      </c>
      <c r="R18" t="s">
        <v>76</v>
      </c>
      <c r="S18" s="7">
        <f>S126</f>
        <v>941.32032701987077</v>
      </c>
      <c r="U18" t="s">
        <v>78</v>
      </c>
      <c r="V18" t="s">
        <v>76</v>
      </c>
      <c r="W18" s="7">
        <f>W126</f>
        <v>1089.6960020994684</v>
      </c>
      <c r="Y18" t="s">
        <v>78</v>
      </c>
      <c r="Z18" t="s">
        <v>76</v>
      </c>
      <c r="AA18" s="7">
        <f>AA126</f>
        <v>1241.7143286024848</v>
      </c>
      <c r="AC18" t="s">
        <v>78</v>
      </c>
      <c r="AD18" t="s">
        <v>76</v>
      </c>
      <c r="AE18" s="7">
        <f>AE126</f>
        <v>1396.6808077564472</v>
      </c>
      <c r="AG18" t="s">
        <v>78</v>
      </c>
      <c r="AH18" t="s">
        <v>76</v>
      </c>
      <c r="AI18" s="7">
        <f>AI126</f>
        <v>533.74365168249165</v>
      </c>
      <c r="AK18" t="s">
        <v>78</v>
      </c>
      <c r="AL18" t="s">
        <v>76</v>
      </c>
      <c r="AM18" s="7">
        <f>AM126</f>
        <v>547.81866096143017</v>
      </c>
      <c r="AO18" t="s">
        <v>78</v>
      </c>
      <c r="AP18" t="s">
        <v>76</v>
      </c>
      <c r="AQ18" s="7">
        <f>AQ126</f>
        <v>684.51233017878599</v>
      </c>
      <c r="AS18" t="s">
        <v>78</v>
      </c>
      <c r="AT18" t="s">
        <v>76</v>
      </c>
      <c r="AU18" s="7">
        <f>AU126</f>
        <v>829.26685175774946</v>
      </c>
      <c r="AW18" t="s">
        <v>78</v>
      </c>
      <c r="AX18" t="s">
        <v>76</v>
      </c>
      <c r="AY18" s="7">
        <f>AY126</f>
        <v>979.71305378379884</v>
      </c>
      <c r="BA18" t="s">
        <v>78</v>
      </c>
      <c r="BB18" t="s">
        <v>76</v>
      </c>
      <c r="BC18" s="7">
        <f>BC126</f>
        <v>1134.334902003452</v>
      </c>
      <c r="BE18" t="s">
        <v>78</v>
      </c>
      <c r="BF18" t="s">
        <v>76</v>
      </c>
      <c r="BG18" s="7">
        <f>BG126</f>
        <v>1292.1125565955474</v>
      </c>
      <c r="BI18" t="s">
        <v>78</v>
      </c>
      <c r="BJ18" t="s">
        <v>76</v>
      </c>
      <c r="BK18" s="7">
        <f>BK126</f>
        <v>1452.4404150834662</v>
      </c>
      <c r="BM18" t="s">
        <v>78</v>
      </c>
      <c r="BN18" t="s">
        <v>76</v>
      </c>
      <c r="BO18" s="7">
        <f>BO126</f>
        <v>577.99681983373398</v>
      </c>
      <c r="BQ18" t="s">
        <v>78</v>
      </c>
      <c r="BR18" t="s">
        <v>76</v>
      </c>
      <c r="BS18" s="7">
        <f>BS126</f>
        <v>594.18719350254446</v>
      </c>
      <c r="BU18" t="s">
        <v>78</v>
      </c>
      <c r="BV18" t="s">
        <v>76</v>
      </c>
      <c r="BW18" s="7">
        <f>BW126</f>
        <v>720.09516054165374</v>
      </c>
      <c r="BY18" t="s">
        <v>78</v>
      </c>
      <c r="BZ18" t="s">
        <v>76</v>
      </c>
      <c r="CA18" s="7">
        <f>CA126</f>
        <v>871.9870457827169</v>
      </c>
      <c r="CC18" t="s">
        <v>78</v>
      </c>
      <c r="CD18" t="s">
        <v>76</v>
      </c>
      <c r="CE18" s="7">
        <f>CE126</f>
        <v>1028.8671024441087</v>
      </c>
      <c r="CG18" t="s">
        <v>78</v>
      </c>
      <c r="CH18" t="s">
        <v>76</v>
      </c>
      <c r="CI18" s="7">
        <f>CI126</f>
        <v>1189.4215177377873</v>
      </c>
      <c r="CK18" t="s">
        <v>78</v>
      </c>
      <c r="CL18" t="s">
        <v>76</v>
      </c>
      <c r="CM18" s="7">
        <f>CM126</f>
        <v>1352.6977895631674</v>
      </c>
      <c r="CO18" t="s">
        <v>78</v>
      </c>
      <c r="CP18" t="s">
        <v>76</v>
      </c>
      <c r="CQ18" s="7">
        <f>CQ126</f>
        <v>1515.8561702181169</v>
      </c>
      <c r="CS18" t="s">
        <v>78</v>
      </c>
      <c r="CT18" t="s">
        <v>76</v>
      </c>
      <c r="CU18" s="7">
        <f>CU126</f>
        <v>629.87148464357028</v>
      </c>
      <c r="CW18" t="s">
        <v>78</v>
      </c>
      <c r="CX18" t="s">
        <v>76</v>
      </c>
      <c r="CY18" s="7">
        <f>CY126</f>
        <v>653.64702290014475</v>
      </c>
      <c r="DA18" t="s">
        <v>78</v>
      </c>
      <c r="DB18" t="s">
        <v>76</v>
      </c>
      <c r="DC18" s="7">
        <f>DC126</f>
        <v>765.19038961003093</v>
      </c>
      <c r="DE18" t="s">
        <v>78</v>
      </c>
      <c r="DF18" t="s">
        <v>76</v>
      </c>
      <c r="DG18" s="7">
        <f>DG126</f>
        <v>923.82512902268218</v>
      </c>
      <c r="DI18" t="s">
        <v>78</v>
      </c>
      <c r="DJ18" t="s">
        <v>76</v>
      </c>
      <c r="DK18" s="7">
        <f>DK126</f>
        <v>1086.8975053517458</v>
      </c>
      <c r="DM18" t="s">
        <v>78</v>
      </c>
      <c r="DN18" t="s">
        <v>76</v>
      </c>
      <c r="DO18" s="7">
        <f>DO126</f>
        <v>1253.2435448714641</v>
      </c>
      <c r="DQ18" t="s">
        <v>78</v>
      </c>
      <c r="DR18" t="s">
        <v>76</v>
      </c>
      <c r="DS18" s="7">
        <f>DS126</f>
        <v>1421.5116595024015</v>
      </c>
      <c r="DU18" t="s">
        <v>78</v>
      </c>
      <c r="DV18" t="s">
        <v>76</v>
      </c>
      <c r="DW18" s="7">
        <f>DW126</f>
        <v>1592.9304909973466</v>
      </c>
      <c r="DY18" t="s">
        <v>78</v>
      </c>
      <c r="DZ18" t="s">
        <v>76</v>
      </c>
      <c r="EA18" s="7">
        <f>EA126</f>
        <v>688.22973268494411</v>
      </c>
      <c r="EC18" t="s">
        <v>78</v>
      </c>
      <c r="ED18" t="s">
        <v>76</v>
      </c>
      <c r="EE18" s="7">
        <f>EE126</f>
        <v>718.99922390437337</v>
      </c>
      <c r="EG18" t="s">
        <v>78</v>
      </c>
      <c r="EH18" t="s">
        <v>76</v>
      </c>
      <c r="EI18" s="7">
        <f>EI126</f>
        <v>818.22770462682706</v>
      </c>
      <c r="EK18" t="s">
        <v>78</v>
      </c>
      <c r="EL18" t="s">
        <v>76</v>
      </c>
      <c r="EM18" s="7">
        <f>EM126</f>
        <v>983.40189396147866</v>
      </c>
      <c r="EO18" t="s">
        <v>78</v>
      </c>
      <c r="EP18" t="s">
        <v>76</v>
      </c>
      <c r="EQ18" s="7">
        <f>EQ126</f>
        <v>1152.5699569103133</v>
      </c>
      <c r="ES18" t="s">
        <v>78</v>
      </c>
      <c r="ET18" t="s">
        <v>76</v>
      </c>
      <c r="EU18" s="7">
        <f>EU126</f>
        <v>1324.6474300271343</v>
      </c>
      <c r="EW18" t="s">
        <v>78</v>
      </c>
      <c r="EX18" t="s">
        <v>76</v>
      </c>
      <c r="EY18" s="7">
        <f>EY126</f>
        <v>1500.7474819079816</v>
      </c>
      <c r="FA18" t="s">
        <v>78</v>
      </c>
      <c r="FB18" t="s">
        <v>76</v>
      </c>
      <c r="FC18" s="7">
        <f>FC126</f>
        <v>1675.9845219079043</v>
      </c>
      <c r="FE18" t="s">
        <v>78</v>
      </c>
      <c r="FF18" t="s">
        <v>76</v>
      </c>
      <c r="FG18" s="7">
        <f>FG126</f>
        <v>752.32229940094248</v>
      </c>
      <c r="FI18" t="s">
        <v>78</v>
      </c>
      <c r="FJ18" t="s">
        <v>76</v>
      </c>
      <c r="FK18" s="7">
        <f>FK126</f>
        <v>789.7115632102616</v>
      </c>
      <c r="FM18" t="s">
        <v>78</v>
      </c>
      <c r="FN18" t="s">
        <v>76</v>
      </c>
      <c r="FO18" s="7">
        <f>FO126</f>
        <v>878.14803456378399</v>
      </c>
      <c r="FQ18" t="s">
        <v>78</v>
      </c>
      <c r="FR18" t="s">
        <v>76</v>
      </c>
      <c r="FS18" s="7">
        <f>FS126</f>
        <v>1049.7848568759318</v>
      </c>
      <c r="FU18" t="s">
        <v>78</v>
      </c>
      <c r="FV18" t="s">
        <v>76</v>
      </c>
      <c r="FW18" s="7">
        <f>FW126</f>
        <v>1225.0475783567238</v>
      </c>
      <c r="FY18" t="s">
        <v>78</v>
      </c>
      <c r="FZ18" t="s">
        <v>76</v>
      </c>
      <c r="GA18" s="7">
        <f>GA126</f>
        <v>1403.0805800328867</v>
      </c>
      <c r="GC18" t="s">
        <v>78</v>
      </c>
      <c r="GD18" t="s">
        <v>76</v>
      </c>
      <c r="GE18" s="7">
        <f>GE126</f>
        <v>1583.2815338589685</v>
      </c>
      <c r="GG18" t="s">
        <v>78</v>
      </c>
      <c r="GH18" t="s">
        <v>76</v>
      </c>
      <c r="GI18" s="7">
        <f>GI126</f>
        <v>1764.6880668492138</v>
      </c>
      <c r="GK18" t="s">
        <v>78</v>
      </c>
      <c r="GL18" t="s">
        <v>76</v>
      </c>
      <c r="GM18" s="7">
        <f>GM126</f>
        <v>821.64227723154499</v>
      </c>
      <c r="GO18" t="s">
        <v>78</v>
      </c>
      <c r="GP18" t="s">
        <v>76</v>
      </c>
      <c r="GQ18" s="7">
        <f>GQ126</f>
        <v>865.42538859073829</v>
      </c>
      <c r="GS18" t="s">
        <v>78</v>
      </c>
      <c r="GT18" t="s">
        <v>76</v>
      </c>
      <c r="GU18" s="7">
        <f>GU126</f>
        <v>944.21660962677743</v>
      </c>
      <c r="GW18" t="s">
        <v>78</v>
      </c>
      <c r="GX18" t="s">
        <v>76</v>
      </c>
      <c r="GY18" s="7">
        <f>GY126</f>
        <v>1122.3275152374176</v>
      </c>
      <c r="HA18" t="s">
        <v>78</v>
      </c>
      <c r="HB18" t="s">
        <v>76</v>
      </c>
      <c r="HC18" s="7">
        <f>HC126</f>
        <v>1303.7400150845865</v>
      </c>
      <c r="HE18" t="s">
        <v>78</v>
      </c>
      <c r="HF18" t="s">
        <v>76</v>
      </c>
      <c r="HG18" s="7">
        <f>HG126</f>
        <v>1487.6620566053034</v>
      </c>
      <c r="HI18" t="s">
        <v>78</v>
      </c>
      <c r="HJ18" t="s">
        <v>76</v>
      </c>
      <c r="HK18" s="7">
        <f>HK126</f>
        <v>1673.4874956424133</v>
      </c>
      <c r="HM18" t="s">
        <v>78</v>
      </c>
      <c r="HN18" t="s">
        <v>76</v>
      </c>
      <c r="HO18" s="7">
        <f>HO126</f>
        <v>1860.9094765070809</v>
      </c>
    </row>
    <row r="20" spans="1:223" x14ac:dyDescent="0.25">
      <c r="A20" s="5" t="s">
        <v>130</v>
      </c>
      <c r="B20" s="5"/>
      <c r="C20" s="5"/>
      <c r="E20" s="5" t="s">
        <v>130</v>
      </c>
      <c r="F20" s="5"/>
      <c r="G20" s="5"/>
      <c r="I20" s="5" t="s">
        <v>130</v>
      </c>
      <c r="J20" s="5"/>
      <c r="K20" s="5"/>
      <c r="M20" s="5" t="s">
        <v>130</v>
      </c>
      <c r="N20" s="5"/>
      <c r="O20" s="5"/>
      <c r="Q20" s="5" t="s">
        <v>130</v>
      </c>
      <c r="R20" s="5"/>
      <c r="S20" s="5"/>
      <c r="U20" s="5" t="s">
        <v>130</v>
      </c>
      <c r="V20" s="5"/>
      <c r="W20" s="5"/>
      <c r="Y20" s="5" t="s">
        <v>130</v>
      </c>
      <c r="Z20" s="5"/>
      <c r="AA20" s="5"/>
      <c r="AC20" s="5" t="s">
        <v>130</v>
      </c>
      <c r="AD20" s="5"/>
      <c r="AE20" s="5"/>
      <c r="AG20" s="5" t="s">
        <v>130</v>
      </c>
      <c r="AH20" s="5"/>
      <c r="AI20" s="5"/>
      <c r="AK20" s="5" t="s">
        <v>130</v>
      </c>
      <c r="AL20" s="5"/>
      <c r="AM20" s="5"/>
      <c r="AO20" s="5" t="s">
        <v>130</v>
      </c>
      <c r="AP20" s="5"/>
      <c r="AQ20" s="5"/>
      <c r="AS20" s="5" t="s">
        <v>130</v>
      </c>
      <c r="AT20" s="5"/>
      <c r="AU20" s="5"/>
      <c r="AW20" s="5" t="s">
        <v>130</v>
      </c>
      <c r="AX20" s="5"/>
      <c r="AY20" s="5"/>
      <c r="BA20" s="5" t="s">
        <v>130</v>
      </c>
      <c r="BB20" s="5"/>
      <c r="BC20" s="5"/>
      <c r="BE20" s="5" t="s">
        <v>130</v>
      </c>
      <c r="BF20" s="5"/>
      <c r="BG20" s="5"/>
      <c r="BI20" s="5" t="s">
        <v>130</v>
      </c>
      <c r="BJ20" s="5"/>
      <c r="BK20" s="5"/>
      <c r="BM20" s="5" t="s">
        <v>130</v>
      </c>
      <c r="BN20" s="5"/>
      <c r="BO20" s="5"/>
      <c r="BQ20" s="5" t="s">
        <v>130</v>
      </c>
      <c r="BR20" s="5"/>
      <c r="BS20" s="5"/>
      <c r="BU20" s="5" t="s">
        <v>130</v>
      </c>
      <c r="BV20" s="5"/>
      <c r="BW20" s="5"/>
      <c r="BY20" s="5" t="s">
        <v>130</v>
      </c>
      <c r="BZ20" s="5"/>
      <c r="CA20" s="5"/>
      <c r="CC20" s="5" t="s">
        <v>130</v>
      </c>
      <c r="CD20" s="5"/>
      <c r="CE20" s="5"/>
      <c r="CG20" s="5" t="s">
        <v>130</v>
      </c>
      <c r="CH20" s="5"/>
      <c r="CI20" s="5"/>
      <c r="CK20" s="5" t="s">
        <v>130</v>
      </c>
      <c r="CL20" s="5"/>
      <c r="CM20" s="5"/>
      <c r="CO20" s="5" t="s">
        <v>130</v>
      </c>
      <c r="CP20" s="5"/>
      <c r="CQ20" s="5"/>
      <c r="CS20" s="5" t="s">
        <v>130</v>
      </c>
      <c r="CT20" s="5"/>
      <c r="CU20" s="5"/>
      <c r="CW20" s="5" t="s">
        <v>130</v>
      </c>
      <c r="CX20" s="5"/>
      <c r="CY20" s="5"/>
      <c r="DA20" s="5" t="s">
        <v>130</v>
      </c>
      <c r="DB20" s="5"/>
      <c r="DC20" s="5"/>
      <c r="DE20" s="5" t="s">
        <v>130</v>
      </c>
      <c r="DF20" s="5"/>
      <c r="DG20" s="5"/>
      <c r="DI20" s="5" t="s">
        <v>130</v>
      </c>
      <c r="DJ20" s="5"/>
      <c r="DK20" s="5"/>
      <c r="DM20" s="5" t="s">
        <v>130</v>
      </c>
      <c r="DN20" s="5"/>
      <c r="DO20" s="5"/>
      <c r="DQ20" s="5" t="s">
        <v>130</v>
      </c>
      <c r="DR20" s="5"/>
      <c r="DS20" s="5"/>
      <c r="DU20" s="5" t="s">
        <v>130</v>
      </c>
      <c r="DV20" s="5"/>
      <c r="DW20" s="5"/>
      <c r="DY20" s="5" t="s">
        <v>130</v>
      </c>
      <c r="DZ20" s="5"/>
      <c r="EA20" s="5"/>
      <c r="EC20" s="5" t="s">
        <v>130</v>
      </c>
      <c r="ED20" s="5"/>
      <c r="EE20" s="5"/>
      <c r="EG20" s="5" t="s">
        <v>130</v>
      </c>
      <c r="EH20" s="5"/>
      <c r="EI20" s="5"/>
      <c r="EK20" s="5" t="s">
        <v>130</v>
      </c>
      <c r="EL20" s="5"/>
      <c r="EM20" s="5"/>
      <c r="EO20" s="5" t="s">
        <v>130</v>
      </c>
      <c r="EP20" s="5"/>
      <c r="EQ20" s="5"/>
      <c r="ES20" s="5" t="s">
        <v>130</v>
      </c>
      <c r="ET20" s="5"/>
      <c r="EU20" s="5"/>
      <c r="EW20" s="5" t="s">
        <v>130</v>
      </c>
      <c r="EX20" s="5"/>
      <c r="EY20" s="5"/>
      <c r="FA20" s="5" t="s">
        <v>130</v>
      </c>
      <c r="FB20" s="5"/>
      <c r="FC20" s="5"/>
      <c r="FE20" s="5" t="s">
        <v>130</v>
      </c>
      <c r="FF20" s="5"/>
      <c r="FG20" s="5"/>
      <c r="FI20" s="5" t="s">
        <v>130</v>
      </c>
      <c r="FJ20" s="5"/>
      <c r="FK20" s="5"/>
      <c r="FM20" s="5" t="s">
        <v>130</v>
      </c>
      <c r="FN20" s="5"/>
      <c r="FO20" s="5"/>
      <c r="FQ20" s="5" t="s">
        <v>130</v>
      </c>
      <c r="FR20" s="5"/>
      <c r="FS20" s="5"/>
      <c r="FU20" s="5" t="s">
        <v>130</v>
      </c>
      <c r="FV20" s="5"/>
      <c r="FW20" s="5"/>
      <c r="FY20" s="5" t="s">
        <v>130</v>
      </c>
      <c r="FZ20" s="5"/>
      <c r="GA20" s="5"/>
      <c r="GC20" s="5" t="s">
        <v>130</v>
      </c>
      <c r="GD20" s="5"/>
      <c r="GE20" s="5"/>
      <c r="GG20" s="5" t="s">
        <v>130</v>
      </c>
      <c r="GH20" s="5"/>
      <c r="GI20" s="5"/>
      <c r="GK20" s="5" t="s">
        <v>130</v>
      </c>
      <c r="GL20" s="5"/>
      <c r="GM20" s="5"/>
      <c r="GO20" s="5" t="s">
        <v>130</v>
      </c>
      <c r="GP20" s="5"/>
      <c r="GQ20" s="5"/>
      <c r="GS20" s="5" t="s">
        <v>130</v>
      </c>
      <c r="GT20" s="5"/>
      <c r="GU20" s="5"/>
      <c r="GW20" s="5" t="s">
        <v>130</v>
      </c>
      <c r="GX20" s="5"/>
      <c r="GY20" s="5"/>
      <c r="HA20" s="5" t="s">
        <v>130</v>
      </c>
      <c r="HB20" s="5"/>
      <c r="HC20" s="5"/>
      <c r="HE20" s="5" t="s">
        <v>130</v>
      </c>
      <c r="HF20" s="5"/>
      <c r="HG20" s="5"/>
      <c r="HI20" s="5" t="s">
        <v>130</v>
      </c>
      <c r="HJ20" s="5"/>
      <c r="HK20" s="5"/>
      <c r="HM20" s="5" t="s">
        <v>130</v>
      </c>
      <c r="HN20" s="5"/>
      <c r="HO20" s="5"/>
    </row>
    <row r="21" spans="1:223" x14ac:dyDescent="0.25">
      <c r="A21" t="s">
        <v>122</v>
      </c>
      <c r="B21" t="s">
        <v>76</v>
      </c>
      <c r="C21">
        <f>C24+C30+C31</f>
        <v>20292.797756975462</v>
      </c>
      <c r="E21" t="s">
        <v>122</v>
      </c>
      <c r="F21" t="s">
        <v>76</v>
      </c>
      <c r="G21">
        <f>G24+G30+G31</f>
        <v>20147.547973648761</v>
      </c>
      <c r="I21" t="s">
        <v>122</v>
      </c>
      <c r="J21" t="s">
        <v>76</v>
      </c>
      <c r="K21">
        <f>K24+K30+K31</f>
        <v>20167.819554674614</v>
      </c>
      <c r="M21" t="s">
        <v>122</v>
      </c>
      <c r="N21" t="s">
        <v>76</v>
      </c>
      <c r="O21">
        <f>O24+O30+O31</f>
        <v>20235.70012422236</v>
      </c>
      <c r="Q21" t="s">
        <v>122</v>
      </c>
      <c r="R21" t="s">
        <v>76</v>
      </c>
      <c r="S21">
        <f>S24+S30+S31</f>
        <v>20337.414689303077</v>
      </c>
      <c r="U21" t="s">
        <v>122</v>
      </c>
      <c r="V21" t="s">
        <v>76</v>
      </c>
      <c r="W21">
        <f>W24+W30+W31</f>
        <v>20464.142718947252</v>
      </c>
      <c r="Y21" t="s">
        <v>122</v>
      </c>
      <c r="Z21" t="s">
        <v>76</v>
      </c>
      <c r="AA21">
        <f>AA24+AA30+AA31</f>
        <v>20609.97593308465</v>
      </c>
      <c r="AC21" t="s">
        <v>122</v>
      </c>
      <c r="AD21" t="s">
        <v>76</v>
      </c>
      <c r="AE21">
        <f>AE24+AE30+AE31</f>
        <v>20773.494213832557</v>
      </c>
      <c r="AG21" t="s">
        <v>122</v>
      </c>
      <c r="AH21" t="s">
        <v>76</v>
      </c>
      <c r="AI21">
        <f>AI24+AI30+AI31</f>
        <v>20126.402543684984</v>
      </c>
      <c r="AK21" t="s">
        <v>122</v>
      </c>
      <c r="AL21" t="s">
        <v>76</v>
      </c>
      <c r="AM21">
        <f>AM24+AM30+AM31</f>
        <v>19985.900619090502</v>
      </c>
      <c r="AO21" t="s">
        <v>122</v>
      </c>
      <c r="AP21" t="s">
        <v>76</v>
      </c>
      <c r="AQ21">
        <f>AQ24+AQ30+AQ31</f>
        <v>20035.702134031028</v>
      </c>
      <c r="AS21" t="s">
        <v>122</v>
      </c>
      <c r="AT21" t="s">
        <v>76</v>
      </c>
      <c r="AU21">
        <f>AU24+AU30+AU31</f>
        <v>20126.724956932216</v>
      </c>
      <c r="AW21" t="s">
        <v>122</v>
      </c>
      <c r="AX21" t="s">
        <v>76</v>
      </c>
      <c r="AY21">
        <f>AY24+AY30+AY31</f>
        <v>20247.293057848437</v>
      </c>
      <c r="BA21" t="s">
        <v>122</v>
      </c>
      <c r="BB21" t="s">
        <v>76</v>
      </c>
      <c r="BC21">
        <f>BC24+BC30+BC31</f>
        <v>20389.857896161826</v>
      </c>
      <c r="BE21" t="s">
        <v>122</v>
      </c>
      <c r="BF21" t="s">
        <v>76</v>
      </c>
      <c r="BG21">
        <f>BG24+BG30+BG31</f>
        <v>20549.197659475707</v>
      </c>
      <c r="BI21" t="s">
        <v>122</v>
      </c>
      <c r="BJ21" t="s">
        <v>76</v>
      </c>
      <c r="BK21">
        <f>BK24+BK30+BK31</f>
        <v>20723.78944501721</v>
      </c>
      <c r="BM21" t="s">
        <v>122</v>
      </c>
      <c r="BN21" t="s">
        <v>76</v>
      </c>
      <c r="BO21">
        <f>BO24+BO30+BO31</f>
        <v>20012.569828158601</v>
      </c>
      <c r="BQ21" t="s">
        <v>122</v>
      </c>
      <c r="BR21" t="s">
        <v>76</v>
      </c>
      <c r="BS21">
        <f>BS24+BS30+BS31</f>
        <v>19896.172170793896</v>
      </c>
      <c r="BU21" t="s">
        <v>122</v>
      </c>
      <c r="BV21" t="s">
        <v>76</v>
      </c>
      <c r="BW21">
        <f>BW24+BW30+BW31</f>
        <v>19948.149087385958</v>
      </c>
      <c r="BY21" t="s">
        <v>122</v>
      </c>
      <c r="BZ21" t="s">
        <v>76</v>
      </c>
      <c r="CA21">
        <f>CA24+CA30+CA31</f>
        <v>20057.956167891156</v>
      </c>
      <c r="CC21" t="s">
        <v>122</v>
      </c>
      <c r="CD21" t="s">
        <v>76</v>
      </c>
      <c r="CE21">
        <f>CE24+CE30+CE31</f>
        <v>20194.124060043789</v>
      </c>
      <c r="CG21" t="s">
        <v>122</v>
      </c>
      <c r="CH21" t="s">
        <v>76</v>
      </c>
      <c r="CI21">
        <f>CI24+CI30+CI31</f>
        <v>20350.013200187885</v>
      </c>
      <c r="CK21" t="s">
        <v>122</v>
      </c>
      <c r="CL21" t="s">
        <v>76</v>
      </c>
      <c r="CM21">
        <f>CM24+CM30+CM31</f>
        <v>20519.639107860319</v>
      </c>
      <c r="CO21" t="s">
        <v>122</v>
      </c>
      <c r="CP21" t="s">
        <v>76</v>
      </c>
      <c r="CQ21">
        <f>CQ24+CQ30+CQ31</f>
        <v>20652.812465168638</v>
      </c>
      <c r="CS21" t="s">
        <v>122</v>
      </c>
      <c r="CT21" t="s">
        <v>76</v>
      </c>
      <c r="CU21">
        <f>CU24+CU30+CU31</f>
        <v>19937.002024383837</v>
      </c>
      <c r="CW21" t="s">
        <v>122</v>
      </c>
      <c r="CX21" t="s">
        <v>76</v>
      </c>
      <c r="CY21">
        <f>CY24+CY30+CY31</f>
        <v>19845.985468936342</v>
      </c>
      <c r="DA21" t="s">
        <v>122</v>
      </c>
      <c r="DB21" t="s">
        <v>76</v>
      </c>
      <c r="DC21">
        <f>DC24+DC30+DC31</f>
        <v>19893.439681966909</v>
      </c>
      <c r="DE21" t="s">
        <v>122</v>
      </c>
      <c r="DF21" t="s">
        <v>76</v>
      </c>
      <c r="DG21">
        <f>DG24+DG30+DG31</f>
        <v>20019.138753931162</v>
      </c>
      <c r="DI21" t="s">
        <v>122</v>
      </c>
      <c r="DJ21" t="s">
        <v>76</v>
      </c>
      <c r="DK21">
        <f>DK24+DK30+DK31</f>
        <v>20168.747854031652</v>
      </c>
      <c r="DM21" t="s">
        <v>122</v>
      </c>
      <c r="DN21" t="s">
        <v>76</v>
      </c>
      <c r="DO21">
        <f>DO24+DO30+DO31</f>
        <v>20336.192960495857</v>
      </c>
      <c r="DQ21" t="s">
        <v>122</v>
      </c>
      <c r="DR21" t="s">
        <v>76</v>
      </c>
      <c r="DS21">
        <f>DS24+DS30+DS31</f>
        <v>20505.61568064132</v>
      </c>
      <c r="DU21" t="s">
        <v>122</v>
      </c>
      <c r="DV21" t="s">
        <v>76</v>
      </c>
      <c r="DW21">
        <f>DW24+DW30+DW31</f>
        <v>20710.526101592841</v>
      </c>
      <c r="DY21" t="s">
        <v>122</v>
      </c>
      <c r="DZ21" t="s">
        <v>76</v>
      </c>
      <c r="EA21">
        <f>EA24+EA30+EA31</f>
        <v>19890.508506670751</v>
      </c>
      <c r="EC21" t="s">
        <v>122</v>
      </c>
      <c r="ED21" t="s">
        <v>76</v>
      </c>
      <c r="EE21">
        <f>EE24+EE30+EE31</f>
        <v>19820.662003564117</v>
      </c>
      <c r="EG21" t="s">
        <v>122</v>
      </c>
      <c r="EH21" t="s">
        <v>76</v>
      </c>
      <c r="EI21">
        <f>EI24+EI30+EI31</f>
        <v>19863.958531682259</v>
      </c>
      <c r="EK21" t="s">
        <v>122</v>
      </c>
      <c r="EL21" t="s">
        <v>76</v>
      </c>
      <c r="EM21">
        <f>EM24+EM30+EM31</f>
        <v>20003.566185513322</v>
      </c>
      <c r="EO21" t="s">
        <v>122</v>
      </c>
      <c r="EP21" t="s">
        <v>76</v>
      </c>
      <c r="EQ21">
        <f>EQ24+EQ30+EQ31</f>
        <v>20165.138817106876</v>
      </c>
      <c r="ES21" t="s">
        <v>122</v>
      </c>
      <c r="ET21" t="s">
        <v>76</v>
      </c>
      <c r="EU21">
        <f>EU24+EU30+EU31</f>
        <v>20342.242408028193</v>
      </c>
      <c r="EW21" t="s">
        <v>122</v>
      </c>
      <c r="EX21" t="s">
        <v>76</v>
      </c>
      <c r="EY21">
        <f>EY24+EY30+EY31</f>
        <v>20567.719683378931</v>
      </c>
      <c r="FA21" t="s">
        <v>122</v>
      </c>
      <c r="FB21" t="s">
        <v>76</v>
      </c>
      <c r="FC21">
        <f>FC24+FC30+FC31</f>
        <v>20749.993343880113</v>
      </c>
      <c r="FE21" t="s">
        <v>122</v>
      </c>
      <c r="FF21" t="s">
        <v>76</v>
      </c>
      <c r="FG21">
        <f>FG24+FG30+FG31</f>
        <v>19866.914115177522</v>
      </c>
      <c r="FI21" t="s">
        <v>122</v>
      </c>
      <c r="FJ21" t="s">
        <v>76</v>
      </c>
      <c r="FK21">
        <f>FK24+FK30+FK31</f>
        <v>19815.204890051573</v>
      </c>
      <c r="FM21" t="s">
        <v>122</v>
      </c>
      <c r="FN21" t="s">
        <v>76</v>
      </c>
      <c r="FO21">
        <f>FO24+FO30+FO31</f>
        <v>19854.546532654196</v>
      </c>
      <c r="FQ21" t="s">
        <v>122</v>
      </c>
      <c r="FR21" t="s">
        <v>76</v>
      </c>
      <c r="FS21">
        <f>FS24+FS30+FS31</f>
        <v>20006.673694335066</v>
      </c>
      <c r="FU21" t="s">
        <v>122</v>
      </c>
      <c r="FV21" t="s">
        <v>76</v>
      </c>
      <c r="FW21">
        <f>FW24+FW30+FW31</f>
        <v>20179.145251025686</v>
      </c>
      <c r="FY21" t="s">
        <v>122</v>
      </c>
      <c r="FZ21" t="s">
        <v>76</v>
      </c>
      <c r="GA21">
        <f>GA24+GA30+GA31</f>
        <v>20368.211071281119</v>
      </c>
      <c r="GC21" t="s">
        <v>122</v>
      </c>
      <c r="GD21" t="s">
        <v>76</v>
      </c>
      <c r="GE21">
        <f>GE24+GE30+GE31</f>
        <v>20570.324361039569</v>
      </c>
      <c r="GG21" t="s">
        <v>122</v>
      </c>
      <c r="GH21" t="s">
        <v>76</v>
      </c>
      <c r="GI21">
        <f>GI24+GI30+GI31</f>
        <v>20776.333888611625</v>
      </c>
      <c r="GK21" t="s">
        <v>122</v>
      </c>
      <c r="GL21" t="s">
        <v>76</v>
      </c>
      <c r="GM21">
        <f>GM24+GM30+GM31</f>
        <v>19861.922537026727</v>
      </c>
      <c r="GO21" t="s">
        <v>122</v>
      </c>
      <c r="GP21" t="s">
        <v>76</v>
      </c>
      <c r="GQ21">
        <f>GQ24+GQ30+GQ31</f>
        <v>19826.113755543254</v>
      </c>
      <c r="GS21" t="s">
        <v>122</v>
      </c>
      <c r="GT21" t="s">
        <v>76</v>
      </c>
      <c r="GU21">
        <f>GU24+GU30+GU31</f>
        <v>19861.590934825548</v>
      </c>
      <c r="GW21" t="s">
        <v>122</v>
      </c>
      <c r="GX21" t="s">
        <v>76</v>
      </c>
      <c r="GY21">
        <f>GY24+GY30+GY31</f>
        <v>20025.253196816677</v>
      </c>
      <c r="HA21" t="s">
        <v>122</v>
      </c>
      <c r="HB21" t="s">
        <v>76</v>
      </c>
      <c r="HC21">
        <f>HC24+HC30+HC31</f>
        <v>20207.621825442176</v>
      </c>
      <c r="HE21" t="s">
        <v>122</v>
      </c>
      <c r="HF21" t="s">
        <v>76</v>
      </c>
      <c r="HG21">
        <f>HG24+HG30+HG31</f>
        <v>20405.081827850379</v>
      </c>
      <c r="HI21" t="s">
        <v>122</v>
      </c>
      <c r="HJ21" t="s">
        <v>76</v>
      </c>
      <c r="HK21">
        <f>HK24+HK30+HK31</f>
        <v>20613.925775397911</v>
      </c>
      <c r="HM21" t="s">
        <v>122</v>
      </c>
      <c r="HN21" t="s">
        <v>76</v>
      </c>
      <c r="HO21">
        <f>HO24+HO30+HO31</f>
        <v>20832.589856205166</v>
      </c>
    </row>
    <row r="22" spans="1:223" x14ac:dyDescent="0.25">
      <c r="A22" s="6" t="s">
        <v>121</v>
      </c>
      <c r="B22" s="6" t="s">
        <v>76</v>
      </c>
      <c r="C22" s="6">
        <f>C30+C31</f>
        <v>12627.911798054645</v>
      </c>
      <c r="E22" s="6" t="s">
        <v>121</v>
      </c>
      <c r="F22" s="6" t="s">
        <v>76</v>
      </c>
      <c r="G22" s="6">
        <f>G30+G31</f>
        <v>12662.391322175485</v>
      </c>
      <c r="I22" s="6" t="s">
        <v>121</v>
      </c>
      <c r="J22" s="6" t="s">
        <v>76</v>
      </c>
      <c r="K22" s="6">
        <f>K30+K31</f>
        <v>12789.862235554832</v>
      </c>
      <c r="M22" s="6" t="s">
        <v>121</v>
      </c>
      <c r="N22" s="6" t="s">
        <v>76</v>
      </c>
      <c r="O22" s="6">
        <f>O30+O31</f>
        <v>12926.778669567666</v>
      </c>
      <c r="Q22" s="6" t="s">
        <v>121</v>
      </c>
      <c r="R22" s="6" t="s">
        <v>76</v>
      </c>
      <c r="S22" s="6">
        <f>S30+S31</f>
        <v>13070.320327003876</v>
      </c>
      <c r="U22" s="6" t="s">
        <v>121</v>
      </c>
      <c r="V22" s="6" t="s">
        <v>76</v>
      </c>
      <c r="W22" s="6">
        <f>W30+W31</f>
        <v>13218.695997242719</v>
      </c>
      <c r="Y22" s="6" t="s">
        <v>121</v>
      </c>
      <c r="Z22" s="6" t="s">
        <v>76</v>
      </c>
      <c r="AA22" s="6">
        <f>AA30+AA31</f>
        <v>13370.713097225311</v>
      </c>
      <c r="AC22" s="6" t="s">
        <v>121</v>
      </c>
      <c r="AD22" s="6" t="s">
        <v>76</v>
      </c>
      <c r="AE22" s="6">
        <f>AE30+AE31</f>
        <v>13525.415011852821</v>
      </c>
      <c r="AG22" s="6" t="s">
        <v>121</v>
      </c>
      <c r="AH22" s="6" t="s">
        <v>76</v>
      </c>
      <c r="AI22" s="6">
        <f>AI30+AI31</f>
        <v>12662.743651682493</v>
      </c>
      <c r="AK22" s="6" t="s">
        <v>121</v>
      </c>
      <c r="AL22" s="6" t="s">
        <v>76</v>
      </c>
      <c r="AM22" s="6">
        <f>AM30+AM31</f>
        <v>12676.818660961431</v>
      </c>
      <c r="AO22" s="6" t="s">
        <v>121</v>
      </c>
      <c r="AP22" s="6" t="s">
        <v>76</v>
      </c>
      <c r="AQ22" s="6">
        <f>AQ30+AQ31</f>
        <v>12813.512330178964</v>
      </c>
      <c r="AS22" s="6" t="s">
        <v>121</v>
      </c>
      <c r="AT22" s="6" t="s">
        <v>76</v>
      </c>
      <c r="AU22" s="6">
        <f>AU30+AU31</f>
        <v>12958.266851781658</v>
      </c>
      <c r="AW22" s="6" t="s">
        <v>121</v>
      </c>
      <c r="AX22" s="6" t="s">
        <v>76</v>
      </c>
      <c r="AY22" s="6">
        <f>AY30+AY31</f>
        <v>13108.713056361594</v>
      </c>
      <c r="BA22" s="6" t="s">
        <v>121</v>
      </c>
      <c r="BB22" s="6" t="s">
        <v>76</v>
      </c>
      <c r="BC22" s="6">
        <f>BC30+BC31</f>
        <v>13263.335121069424</v>
      </c>
      <c r="BE22" s="6" t="s">
        <v>121</v>
      </c>
      <c r="BF22" s="6" t="s">
        <v>76</v>
      </c>
      <c r="BG22" s="6">
        <f>BG30+BG31</f>
        <v>13421.125049911498</v>
      </c>
      <c r="BI22" s="6" t="s">
        <v>121</v>
      </c>
      <c r="BJ22" s="6" t="s">
        <v>76</v>
      </c>
      <c r="BK22" s="6">
        <f>BK30+BK31</f>
        <v>13581.279687105174</v>
      </c>
      <c r="BM22" s="6" t="s">
        <v>121</v>
      </c>
      <c r="BN22" s="6" t="s">
        <v>76</v>
      </c>
      <c r="BO22" s="6">
        <f>BO30+BO31</f>
        <v>12706.996819833734</v>
      </c>
      <c r="BQ22" s="6" t="s">
        <v>121</v>
      </c>
      <c r="BR22" s="6" t="s">
        <v>76</v>
      </c>
      <c r="BS22" s="6">
        <f>BS30+BS31</f>
        <v>12723.187193502545</v>
      </c>
      <c r="BU22" s="6" t="s">
        <v>121</v>
      </c>
      <c r="BV22" s="6" t="s">
        <v>76</v>
      </c>
      <c r="BW22" s="6">
        <f>BW30+BW31</f>
        <v>12849.095160543358</v>
      </c>
      <c r="BY22" s="6" t="s">
        <v>121</v>
      </c>
      <c r="BZ22" s="6" t="s">
        <v>76</v>
      </c>
      <c r="CA22" s="6">
        <f>CA30+CA31</f>
        <v>13000.987046013543</v>
      </c>
      <c r="CC22" s="6" t="s">
        <v>121</v>
      </c>
      <c r="CD22" s="6" t="s">
        <v>76</v>
      </c>
      <c r="CE22" s="6">
        <f>CE30+CE31</f>
        <v>13157.867127764817</v>
      </c>
      <c r="CG22" s="6" t="s">
        <v>121</v>
      </c>
      <c r="CH22" s="6" t="s">
        <v>76</v>
      </c>
      <c r="CI22" s="6">
        <f>CI30+CI31</f>
        <v>13318.423769492754</v>
      </c>
      <c r="CK22" s="6" t="s">
        <v>121</v>
      </c>
      <c r="CL22" s="6" t="s">
        <v>76</v>
      </c>
      <c r="CM22" s="6">
        <f>CM30+CM31</f>
        <v>13481.850442255127</v>
      </c>
      <c r="CO22" s="6" t="s">
        <v>121</v>
      </c>
      <c r="CP22" s="6" t="s">
        <v>76</v>
      </c>
      <c r="CQ22" s="6">
        <f>CQ30+CQ31</f>
        <v>13649.781913338178</v>
      </c>
      <c r="CS22" s="6" t="s">
        <v>121</v>
      </c>
      <c r="CT22" s="6" t="s">
        <v>76</v>
      </c>
      <c r="CU22" s="6">
        <f>CU30+CU31</f>
        <v>12758.871484643571</v>
      </c>
      <c r="CW22" s="6" t="s">
        <v>121</v>
      </c>
      <c r="CX22" s="6" t="s">
        <v>76</v>
      </c>
      <c r="CY22" s="6">
        <f>CY30+CY31</f>
        <v>12782.647022900144</v>
      </c>
      <c r="DA22" s="6" t="s">
        <v>121</v>
      </c>
      <c r="DB22" s="6" t="s">
        <v>76</v>
      </c>
      <c r="DC22" s="6">
        <f>DC30+DC31</f>
        <v>12894.190389622128</v>
      </c>
      <c r="DE22" s="6" t="s">
        <v>121</v>
      </c>
      <c r="DF22" s="6" t="s">
        <v>76</v>
      </c>
      <c r="DG22" s="6">
        <f>DG30+DG31</f>
        <v>13052.825130681751</v>
      </c>
      <c r="DI22" s="6" t="s">
        <v>121</v>
      </c>
      <c r="DJ22" s="6" t="s">
        <v>76</v>
      </c>
      <c r="DK22" s="6">
        <f>DK30+DK31</f>
        <v>13215.897690263642</v>
      </c>
      <c r="DM22" s="6" t="s">
        <v>121</v>
      </c>
      <c r="DN22" s="6" t="s">
        <v>76</v>
      </c>
      <c r="DO22" s="6">
        <f>DO30+DO31</f>
        <v>13382.26041091642</v>
      </c>
      <c r="DQ22" s="6" t="s">
        <v>121</v>
      </c>
      <c r="DR22" s="6" t="s">
        <v>76</v>
      </c>
      <c r="DS22" s="6">
        <f>DS30+DS31</f>
        <v>13551.725902322114</v>
      </c>
      <c r="DU22" s="6" t="s">
        <v>121</v>
      </c>
      <c r="DV22" s="6" t="s">
        <v>76</v>
      </c>
      <c r="DW22" s="6">
        <f>DW30+DW31</f>
        <v>13721.935810902769</v>
      </c>
      <c r="DY22" s="6" t="s">
        <v>121</v>
      </c>
      <c r="DZ22" s="6" t="s">
        <v>76</v>
      </c>
      <c r="EA22" s="6">
        <f>EA30+EA31</f>
        <v>12817.229732684944</v>
      </c>
      <c r="EC22" s="6" t="s">
        <v>121</v>
      </c>
      <c r="ED22" s="6" t="s">
        <v>76</v>
      </c>
      <c r="EE22" s="6">
        <f>EE30+EE31</f>
        <v>12847.999223904377</v>
      </c>
      <c r="EG22" s="6" t="s">
        <v>121</v>
      </c>
      <c r="EH22" s="6" t="s">
        <v>76</v>
      </c>
      <c r="EI22" s="6">
        <f>EI30+EI31</f>
        <v>12947.227704702531</v>
      </c>
      <c r="EK22" s="6" t="s">
        <v>121</v>
      </c>
      <c r="EL22" s="6" t="s">
        <v>76</v>
      </c>
      <c r="EM22" s="6">
        <f>EM30+EM31</f>
        <v>13112.401904628037</v>
      </c>
      <c r="EO22" s="6" t="s">
        <v>121</v>
      </c>
      <c r="EP22" s="6" t="s">
        <v>76</v>
      </c>
      <c r="EQ22" s="6">
        <f>EQ30+EQ31</f>
        <v>13281.571169190873</v>
      </c>
      <c r="ES22" s="6" t="s">
        <v>121</v>
      </c>
      <c r="ET22" s="6" t="s">
        <v>76</v>
      </c>
      <c r="EU22" s="6">
        <f>EU30+EU31</f>
        <v>13453.760728042413</v>
      </c>
      <c r="EW22" s="6" t="s">
        <v>121</v>
      </c>
      <c r="EX22" s="6" t="s">
        <v>76</v>
      </c>
      <c r="EY22" s="6">
        <f>EY30+EY31</f>
        <v>13626.455440158612</v>
      </c>
      <c r="FA22" s="6" t="s">
        <v>121</v>
      </c>
      <c r="FB22" s="6" t="s">
        <v>76</v>
      </c>
      <c r="FC22" s="6">
        <f>FC30+FC31</f>
        <v>13803.629795391</v>
      </c>
      <c r="FE22" s="6" t="s">
        <v>121</v>
      </c>
      <c r="FF22" s="6" t="s">
        <v>76</v>
      </c>
      <c r="FG22" s="6">
        <f>FG30+FG31</f>
        <v>12881.322299400943</v>
      </c>
      <c r="FI22" s="6" t="s">
        <v>121</v>
      </c>
      <c r="FJ22" s="6" t="s">
        <v>76</v>
      </c>
      <c r="FK22" s="6">
        <f>FK30+FK31</f>
        <v>12918.711563210323</v>
      </c>
      <c r="FM22" s="6" t="s">
        <v>121</v>
      </c>
      <c r="FN22" s="6" t="s">
        <v>76</v>
      </c>
      <c r="FO22" s="6">
        <f>FO30+FO31</f>
        <v>13007.148035003393</v>
      </c>
      <c r="FQ22" s="6" t="s">
        <v>121</v>
      </c>
      <c r="FR22" s="6" t="s">
        <v>76</v>
      </c>
      <c r="FS22" s="6">
        <f>FS30+FS31</f>
        <v>13178.784922138733</v>
      </c>
      <c r="FU22" s="6" t="s">
        <v>121</v>
      </c>
      <c r="FV22" s="6" t="s">
        <v>76</v>
      </c>
      <c r="FW22" s="6">
        <f>FW30+FW31</f>
        <v>13354.05517365471</v>
      </c>
      <c r="FY22" s="6" t="s">
        <v>121</v>
      </c>
      <c r="FZ22" s="6" t="s">
        <v>76</v>
      </c>
      <c r="GA22" s="6">
        <f>GA30+GA31</f>
        <v>13532.389865255831</v>
      </c>
      <c r="GC22" s="6" t="s">
        <v>121</v>
      </c>
      <c r="GD22" s="6" t="s">
        <v>76</v>
      </c>
      <c r="GE22" s="6">
        <f>GE30+GE31</f>
        <v>13714.111767246161</v>
      </c>
      <c r="GG22" s="6" t="s">
        <v>121</v>
      </c>
      <c r="GH22" s="6" t="s">
        <v>76</v>
      </c>
      <c r="GI22" s="6">
        <f>GI30+GI31</f>
        <v>13893.128874056645</v>
      </c>
      <c r="GK22" s="6" t="s">
        <v>121</v>
      </c>
      <c r="GL22" s="6" t="s">
        <v>76</v>
      </c>
      <c r="GM22" s="6">
        <f>GM30+GM31</f>
        <v>12950.642277231549</v>
      </c>
      <c r="GO22" s="6" t="s">
        <v>121</v>
      </c>
      <c r="GP22" s="6" t="s">
        <v>76</v>
      </c>
      <c r="GQ22" s="6">
        <f>GQ30+GQ31</f>
        <v>12994.42538859163</v>
      </c>
      <c r="GS22" s="6" t="s">
        <v>121</v>
      </c>
      <c r="GT22" s="6" t="s">
        <v>76</v>
      </c>
      <c r="GU22" s="6">
        <f>GU30+GU31</f>
        <v>13073.216611936736</v>
      </c>
      <c r="GW22" s="6" t="s">
        <v>121</v>
      </c>
      <c r="GX22" s="6" t="s">
        <v>76</v>
      </c>
      <c r="GY22" s="6">
        <f>GY30+GY31</f>
        <v>13251.327906764607</v>
      </c>
      <c r="HA22" s="6" t="s">
        <v>121</v>
      </c>
      <c r="HB22" s="6" t="s">
        <v>76</v>
      </c>
      <c r="HC22" s="6">
        <f>HC30+HC31</f>
        <v>13432.786866206898</v>
      </c>
      <c r="HE22" s="6" t="s">
        <v>121</v>
      </c>
      <c r="HF22" s="6" t="s">
        <v>76</v>
      </c>
      <c r="HG22" s="6">
        <f>HG30+HG31</f>
        <v>13616.698621265305</v>
      </c>
      <c r="HI22" s="6" t="s">
        <v>121</v>
      </c>
      <c r="HJ22" s="6" t="s">
        <v>76</v>
      </c>
      <c r="HK22" s="6">
        <f>HK30+HK31</f>
        <v>13802.187253267139</v>
      </c>
      <c r="HM22" s="6" t="s">
        <v>121</v>
      </c>
      <c r="HN22" s="6" t="s">
        <v>76</v>
      </c>
      <c r="HO22" s="6">
        <f>HO30+HO31</f>
        <v>13990.205086355927</v>
      </c>
    </row>
    <row r="23" spans="1:223" x14ac:dyDescent="0.25">
      <c r="A23" s="6" t="s">
        <v>123</v>
      </c>
      <c r="B23" s="6" t="s">
        <v>76</v>
      </c>
      <c r="C23" s="6">
        <f>0.8*C21</f>
        <v>16234.23820558037</v>
      </c>
      <c r="E23" s="6" t="s">
        <v>123</v>
      </c>
      <c r="F23" s="6" t="s">
        <v>76</v>
      </c>
      <c r="G23" s="6">
        <f>0.8*G21</f>
        <v>16118.038378919009</v>
      </c>
      <c r="I23" s="6" t="s">
        <v>123</v>
      </c>
      <c r="J23" s="6" t="s">
        <v>76</v>
      </c>
      <c r="K23" s="6">
        <f>0.8*K21</f>
        <v>16134.255643739692</v>
      </c>
      <c r="M23" s="6" t="s">
        <v>123</v>
      </c>
      <c r="N23" s="6" t="s">
        <v>76</v>
      </c>
      <c r="O23" s="6">
        <f>0.8*O21</f>
        <v>16188.560099377888</v>
      </c>
      <c r="Q23" s="6" t="s">
        <v>123</v>
      </c>
      <c r="R23" s="6" t="s">
        <v>76</v>
      </c>
      <c r="S23" s="6">
        <f>0.8*S21</f>
        <v>16269.931751442462</v>
      </c>
      <c r="U23" s="6" t="s">
        <v>123</v>
      </c>
      <c r="V23" s="6" t="s">
        <v>76</v>
      </c>
      <c r="W23" s="6">
        <f>0.8*W21</f>
        <v>16371.314175157802</v>
      </c>
      <c r="Y23" s="6" t="s">
        <v>123</v>
      </c>
      <c r="Z23" s="6" t="s">
        <v>76</v>
      </c>
      <c r="AA23" s="6">
        <f>0.8*AA21</f>
        <v>16487.980746467721</v>
      </c>
      <c r="AC23" s="6" t="s">
        <v>123</v>
      </c>
      <c r="AD23" s="6" t="s">
        <v>76</v>
      </c>
      <c r="AE23" s="6">
        <f>0.8*AE21</f>
        <v>16618.795371066048</v>
      </c>
      <c r="AG23" s="6" t="s">
        <v>123</v>
      </c>
      <c r="AH23" s="6" t="s">
        <v>76</v>
      </c>
      <c r="AI23" s="6">
        <f>0.8*AI21</f>
        <v>16101.122034947988</v>
      </c>
      <c r="AK23" s="6" t="s">
        <v>123</v>
      </c>
      <c r="AL23" s="6" t="s">
        <v>76</v>
      </c>
      <c r="AM23" s="6">
        <f>0.8*AM21</f>
        <v>15988.720495272402</v>
      </c>
      <c r="AO23" s="6" t="s">
        <v>123</v>
      </c>
      <c r="AP23" s="6" t="s">
        <v>76</v>
      </c>
      <c r="AQ23" s="6">
        <f>0.8*AQ21</f>
        <v>16028.561707224822</v>
      </c>
      <c r="AS23" s="6" t="s">
        <v>123</v>
      </c>
      <c r="AT23" s="6" t="s">
        <v>76</v>
      </c>
      <c r="AU23" s="6">
        <f>0.8*AU21</f>
        <v>16101.379965545773</v>
      </c>
      <c r="AW23" s="6" t="s">
        <v>123</v>
      </c>
      <c r="AX23" s="6" t="s">
        <v>76</v>
      </c>
      <c r="AY23" s="6">
        <f>0.8*AY21</f>
        <v>16197.83444627875</v>
      </c>
      <c r="BA23" s="6" t="s">
        <v>123</v>
      </c>
      <c r="BB23" s="6" t="s">
        <v>76</v>
      </c>
      <c r="BC23" s="6">
        <f>0.8*BC21</f>
        <v>16311.886316929462</v>
      </c>
      <c r="BE23" s="6" t="s">
        <v>123</v>
      </c>
      <c r="BF23" s="6" t="s">
        <v>76</v>
      </c>
      <c r="BG23" s="6">
        <f>0.8*BG21</f>
        <v>16439.358127580566</v>
      </c>
      <c r="BI23" s="6" t="s">
        <v>123</v>
      </c>
      <c r="BJ23" s="6" t="s">
        <v>76</v>
      </c>
      <c r="BK23" s="6">
        <f>0.8*BK21</f>
        <v>16579.031556013768</v>
      </c>
      <c r="BM23" s="6" t="s">
        <v>123</v>
      </c>
      <c r="BN23" s="6" t="s">
        <v>76</v>
      </c>
      <c r="BO23" s="6">
        <f>0.8*BO21</f>
        <v>16010.055862526882</v>
      </c>
      <c r="BQ23" s="6" t="s">
        <v>123</v>
      </c>
      <c r="BR23" s="6" t="s">
        <v>76</v>
      </c>
      <c r="BS23" s="6">
        <f>0.8*BS21</f>
        <v>15916.937736635118</v>
      </c>
      <c r="BU23" s="6" t="s">
        <v>123</v>
      </c>
      <c r="BV23" s="6" t="s">
        <v>76</v>
      </c>
      <c r="BW23" s="6">
        <f>0.8*BW21</f>
        <v>15958.519269908767</v>
      </c>
      <c r="BY23" s="6" t="s">
        <v>123</v>
      </c>
      <c r="BZ23" s="6" t="s">
        <v>76</v>
      </c>
      <c r="CA23" s="6">
        <f>0.8*CA21</f>
        <v>16046.364934312925</v>
      </c>
      <c r="CC23" s="6" t="s">
        <v>123</v>
      </c>
      <c r="CD23" s="6" t="s">
        <v>76</v>
      </c>
      <c r="CE23" s="6">
        <f>0.8*CE21</f>
        <v>16155.299248035031</v>
      </c>
      <c r="CG23" s="6" t="s">
        <v>123</v>
      </c>
      <c r="CH23" s="6" t="s">
        <v>76</v>
      </c>
      <c r="CI23" s="6">
        <f>0.8*CI21</f>
        <v>16280.010560150309</v>
      </c>
      <c r="CK23" s="6" t="s">
        <v>123</v>
      </c>
      <c r="CL23" s="6" t="s">
        <v>76</v>
      </c>
      <c r="CM23" s="6">
        <f>0.8*CM21</f>
        <v>16415.711286288257</v>
      </c>
      <c r="CO23" s="6" t="s">
        <v>123</v>
      </c>
      <c r="CP23" s="6" t="s">
        <v>76</v>
      </c>
      <c r="CQ23" s="6">
        <f>0.8*CQ21</f>
        <v>16522.249972134912</v>
      </c>
      <c r="CS23" s="6" t="s">
        <v>123</v>
      </c>
      <c r="CT23" s="6" t="s">
        <v>76</v>
      </c>
      <c r="CU23" s="6">
        <f>0.8*CU21</f>
        <v>15949.60161950707</v>
      </c>
      <c r="CW23" s="6" t="s">
        <v>123</v>
      </c>
      <c r="CX23" s="6" t="s">
        <v>76</v>
      </c>
      <c r="CY23" s="6">
        <f>0.8*CY21</f>
        <v>15876.788375149074</v>
      </c>
      <c r="DA23" s="6" t="s">
        <v>123</v>
      </c>
      <c r="DB23" s="6" t="s">
        <v>76</v>
      </c>
      <c r="DC23" s="6">
        <f>0.8*DC21</f>
        <v>15914.751745573529</v>
      </c>
      <c r="DE23" s="6" t="s">
        <v>123</v>
      </c>
      <c r="DF23" s="6" t="s">
        <v>76</v>
      </c>
      <c r="DG23" s="6">
        <f>0.8*DG21</f>
        <v>16015.311003144931</v>
      </c>
      <c r="DI23" s="6" t="s">
        <v>123</v>
      </c>
      <c r="DJ23" s="6" t="s">
        <v>76</v>
      </c>
      <c r="DK23" s="6">
        <f>0.8*DK21</f>
        <v>16134.998283225323</v>
      </c>
      <c r="DM23" s="6" t="s">
        <v>123</v>
      </c>
      <c r="DN23" s="6" t="s">
        <v>76</v>
      </c>
      <c r="DO23" s="6">
        <f>0.8*DO21</f>
        <v>16268.954368396686</v>
      </c>
      <c r="DQ23" s="6" t="s">
        <v>123</v>
      </c>
      <c r="DR23" s="6" t="s">
        <v>76</v>
      </c>
      <c r="DS23" s="6">
        <f>0.8*DS21</f>
        <v>16404.492544513058</v>
      </c>
      <c r="DU23" s="6" t="s">
        <v>123</v>
      </c>
      <c r="DV23" s="6" t="s">
        <v>76</v>
      </c>
      <c r="DW23" s="6">
        <f>0.8*DW21</f>
        <v>16568.420881274273</v>
      </c>
      <c r="DY23" s="6" t="s">
        <v>123</v>
      </c>
      <c r="DZ23" s="6" t="s">
        <v>76</v>
      </c>
      <c r="EA23" s="6">
        <f>0.8*EA21</f>
        <v>15912.406805336601</v>
      </c>
      <c r="EC23" s="6" t="s">
        <v>123</v>
      </c>
      <c r="ED23" s="6" t="s">
        <v>76</v>
      </c>
      <c r="EE23" s="6">
        <f>0.8*EE21</f>
        <v>15856.529602851295</v>
      </c>
      <c r="EG23" s="6" t="s">
        <v>123</v>
      </c>
      <c r="EH23" s="6" t="s">
        <v>76</v>
      </c>
      <c r="EI23" s="6">
        <f>0.8*EI21</f>
        <v>15891.166825345808</v>
      </c>
      <c r="EK23" s="6" t="s">
        <v>123</v>
      </c>
      <c r="EL23" s="6" t="s">
        <v>76</v>
      </c>
      <c r="EM23" s="6">
        <f>0.8*EM21</f>
        <v>16002.852948410658</v>
      </c>
      <c r="EO23" s="6" t="s">
        <v>123</v>
      </c>
      <c r="EP23" s="6" t="s">
        <v>76</v>
      </c>
      <c r="EQ23" s="6">
        <f>0.8*EQ21</f>
        <v>16132.111053685501</v>
      </c>
      <c r="ES23" s="6" t="s">
        <v>123</v>
      </c>
      <c r="ET23" s="6" t="s">
        <v>76</v>
      </c>
      <c r="EU23" s="6">
        <f>0.8*EU21</f>
        <v>16273.793926422555</v>
      </c>
      <c r="EW23" s="6" t="s">
        <v>123</v>
      </c>
      <c r="EX23" s="6" t="s">
        <v>76</v>
      </c>
      <c r="EY23" s="6">
        <f>0.8*EY21</f>
        <v>16454.175746703146</v>
      </c>
      <c r="FA23" s="6" t="s">
        <v>123</v>
      </c>
      <c r="FB23" s="6" t="s">
        <v>76</v>
      </c>
      <c r="FC23" s="6">
        <f>0.8*FC21</f>
        <v>16599.994675104092</v>
      </c>
      <c r="FE23" s="6" t="s">
        <v>123</v>
      </c>
      <c r="FF23" s="6" t="s">
        <v>76</v>
      </c>
      <c r="FG23" s="6">
        <f>0.8*FG21</f>
        <v>15893.531292142019</v>
      </c>
      <c r="FI23" s="6" t="s">
        <v>123</v>
      </c>
      <c r="FJ23" s="6" t="s">
        <v>76</v>
      </c>
      <c r="FK23" s="6">
        <f>0.8*FK21</f>
        <v>15852.163912041258</v>
      </c>
      <c r="FM23" s="6" t="s">
        <v>123</v>
      </c>
      <c r="FN23" s="6" t="s">
        <v>76</v>
      </c>
      <c r="FO23" s="6">
        <f>0.8*FO21</f>
        <v>15883.637226123357</v>
      </c>
      <c r="FQ23" s="6" t="s">
        <v>123</v>
      </c>
      <c r="FR23" s="6" t="s">
        <v>76</v>
      </c>
      <c r="FS23" s="6">
        <f>0.8*FS21</f>
        <v>16005.338955468054</v>
      </c>
      <c r="FU23" s="6" t="s">
        <v>123</v>
      </c>
      <c r="FV23" s="6" t="s">
        <v>76</v>
      </c>
      <c r="FW23" s="6">
        <f>0.8*FW21</f>
        <v>16143.316200820549</v>
      </c>
      <c r="FY23" s="6" t="s">
        <v>123</v>
      </c>
      <c r="FZ23" s="6" t="s">
        <v>76</v>
      </c>
      <c r="GA23" s="6">
        <f>0.8*GA21</f>
        <v>16294.568857024897</v>
      </c>
      <c r="GC23" s="6" t="s">
        <v>123</v>
      </c>
      <c r="GD23" s="6" t="s">
        <v>76</v>
      </c>
      <c r="GE23" s="6">
        <f>0.8*GE21</f>
        <v>16456.259488831656</v>
      </c>
      <c r="GG23" s="6" t="s">
        <v>123</v>
      </c>
      <c r="GH23" s="6" t="s">
        <v>76</v>
      </c>
      <c r="GI23" s="6">
        <f>0.8*GI21</f>
        <v>16621.0671108893</v>
      </c>
      <c r="GK23" s="6" t="s">
        <v>123</v>
      </c>
      <c r="GL23" s="6" t="s">
        <v>76</v>
      </c>
      <c r="GM23" s="6">
        <f>0.8*GM21</f>
        <v>15889.538029621383</v>
      </c>
      <c r="GO23" s="6" t="s">
        <v>123</v>
      </c>
      <c r="GP23" s="6" t="s">
        <v>76</v>
      </c>
      <c r="GQ23" s="6">
        <f>0.8*GQ21</f>
        <v>15860.891004434605</v>
      </c>
      <c r="GS23" s="6" t="s">
        <v>123</v>
      </c>
      <c r="GT23" s="6" t="s">
        <v>76</v>
      </c>
      <c r="GU23" s="6">
        <f>0.8*GU21</f>
        <v>15889.272747860439</v>
      </c>
      <c r="GW23" s="6" t="s">
        <v>123</v>
      </c>
      <c r="GX23" s="6" t="s">
        <v>76</v>
      </c>
      <c r="GY23" s="6">
        <f>0.8*GY21</f>
        <v>16020.202557453342</v>
      </c>
      <c r="HA23" s="6" t="s">
        <v>123</v>
      </c>
      <c r="HB23" s="6" t="s">
        <v>76</v>
      </c>
      <c r="HC23" s="6">
        <f>0.8*HC21</f>
        <v>16166.097460353742</v>
      </c>
      <c r="HE23" s="6" t="s">
        <v>123</v>
      </c>
      <c r="HF23" s="6" t="s">
        <v>76</v>
      </c>
      <c r="HG23" s="6">
        <f>0.8*HG21</f>
        <v>16324.065462280305</v>
      </c>
      <c r="HI23" s="6" t="s">
        <v>123</v>
      </c>
      <c r="HJ23" s="6" t="s">
        <v>76</v>
      </c>
      <c r="HK23" s="6">
        <f>0.8*HK21</f>
        <v>16491.140620318329</v>
      </c>
      <c r="HM23" s="6" t="s">
        <v>123</v>
      </c>
      <c r="HN23" s="6" t="s">
        <v>76</v>
      </c>
      <c r="HO23" s="6">
        <f>0.8*HO21</f>
        <v>16666.071884964134</v>
      </c>
    </row>
    <row r="24" spans="1:223" x14ac:dyDescent="0.25">
      <c r="A24" s="6" t="s">
        <v>40</v>
      </c>
      <c r="B24" s="6" t="s">
        <v>76</v>
      </c>
      <c r="C24" s="7">
        <f>C13</f>
        <v>7664.8859589208168</v>
      </c>
      <c r="E24" s="6" t="s">
        <v>40</v>
      </c>
      <c r="F24" s="6" t="s">
        <v>76</v>
      </c>
      <c r="G24" s="7">
        <f>G13</f>
        <v>7485.1566514732785</v>
      </c>
      <c r="I24" s="6" t="s">
        <v>40</v>
      </c>
      <c r="J24" s="6" t="s">
        <v>76</v>
      </c>
      <c r="K24" s="7">
        <f>K13</f>
        <v>7377.9573191197815</v>
      </c>
      <c r="M24" s="6" t="s">
        <v>40</v>
      </c>
      <c r="N24" s="6" t="s">
        <v>76</v>
      </c>
      <c r="O24" s="7">
        <f>O13</f>
        <v>7308.9214546546918</v>
      </c>
      <c r="Q24" s="6" t="s">
        <v>40</v>
      </c>
      <c r="R24" s="6" t="s">
        <v>76</v>
      </c>
      <c r="S24" s="7">
        <f>S13</f>
        <v>7267.0943622992027</v>
      </c>
      <c r="U24" s="6" t="s">
        <v>40</v>
      </c>
      <c r="V24" s="6" t="s">
        <v>76</v>
      </c>
      <c r="W24" s="7">
        <f>W13</f>
        <v>7245.4467217045349</v>
      </c>
      <c r="Y24" s="6" t="s">
        <v>40</v>
      </c>
      <c r="Z24" s="6" t="s">
        <v>76</v>
      </c>
      <c r="AA24" s="7">
        <f>AA13</f>
        <v>7239.2628358593402</v>
      </c>
      <c r="AC24" s="6" t="s">
        <v>40</v>
      </c>
      <c r="AD24" s="6" t="s">
        <v>76</v>
      </c>
      <c r="AE24" s="7">
        <f>AE13</f>
        <v>7248.0792019797373</v>
      </c>
      <c r="AG24" s="6" t="s">
        <v>40</v>
      </c>
      <c r="AH24" s="6" t="s">
        <v>76</v>
      </c>
      <c r="AI24" s="7">
        <f>AI13</f>
        <v>7463.6588920024906</v>
      </c>
      <c r="AK24" s="6" t="s">
        <v>40</v>
      </c>
      <c r="AL24" s="6" t="s">
        <v>76</v>
      </c>
      <c r="AM24" s="7">
        <f>AM13</f>
        <v>7309.0819581290707</v>
      </c>
      <c r="AO24" s="6" t="s">
        <v>40</v>
      </c>
      <c r="AP24" s="6" t="s">
        <v>76</v>
      </c>
      <c r="AQ24" s="7">
        <f>AQ13</f>
        <v>7222.189803852064</v>
      </c>
      <c r="AS24" s="6" t="s">
        <v>40</v>
      </c>
      <c r="AT24" s="6" t="s">
        <v>76</v>
      </c>
      <c r="AU24" s="7">
        <f>AU13</f>
        <v>7168.4581051505584</v>
      </c>
      <c r="AW24" s="6" t="s">
        <v>40</v>
      </c>
      <c r="AX24" s="6" t="s">
        <v>76</v>
      </c>
      <c r="AY24" s="7">
        <f>AY13</f>
        <v>7138.5800014868419</v>
      </c>
      <c r="BA24" s="6" t="s">
        <v>40</v>
      </c>
      <c r="BB24" s="6" t="s">
        <v>76</v>
      </c>
      <c r="BC24" s="7">
        <f>BC13</f>
        <v>7126.5227750924014</v>
      </c>
      <c r="BE24" s="6" t="s">
        <v>40</v>
      </c>
      <c r="BF24" s="6" t="s">
        <v>76</v>
      </c>
      <c r="BG24" s="7">
        <f>BG13</f>
        <v>7128.0726095642085</v>
      </c>
      <c r="BI24" s="6" t="s">
        <v>40</v>
      </c>
      <c r="BJ24" s="6" t="s">
        <v>76</v>
      </c>
      <c r="BK24" s="7">
        <f>BK13</f>
        <v>7142.5097579120356</v>
      </c>
      <c r="BM24" s="6" t="s">
        <v>40</v>
      </c>
      <c r="BN24" s="6" t="s">
        <v>76</v>
      </c>
      <c r="BO24" s="7">
        <f>BO13</f>
        <v>7305.5730083248673</v>
      </c>
      <c r="BQ24" s="6" t="s">
        <v>40</v>
      </c>
      <c r="BR24" s="6" t="s">
        <v>76</v>
      </c>
      <c r="BS24" s="7">
        <f>BS13</f>
        <v>7172.9849772913512</v>
      </c>
      <c r="BU24" s="6" t="s">
        <v>40</v>
      </c>
      <c r="BV24" s="6" t="s">
        <v>76</v>
      </c>
      <c r="BW24" s="7">
        <f>BW13</f>
        <v>7099.0539268426</v>
      </c>
      <c r="BY24" s="6" t="s">
        <v>40</v>
      </c>
      <c r="BZ24" s="6" t="s">
        <v>76</v>
      </c>
      <c r="CA24" s="7">
        <f>CA13</f>
        <v>7056.9691218776143</v>
      </c>
      <c r="CC24" s="6" t="s">
        <v>40</v>
      </c>
      <c r="CD24" s="6" t="s">
        <v>76</v>
      </c>
      <c r="CE24" s="7">
        <f>CE13</f>
        <v>7036.2569322789723</v>
      </c>
      <c r="CG24" s="6" t="s">
        <v>40</v>
      </c>
      <c r="CH24" s="6" t="s">
        <v>76</v>
      </c>
      <c r="CI24" s="7">
        <f>CI13</f>
        <v>7031.5894306951313</v>
      </c>
      <c r="CK24" s="6" t="s">
        <v>40</v>
      </c>
      <c r="CL24" s="6" t="s">
        <v>76</v>
      </c>
      <c r="CM24" s="7">
        <f>CM13</f>
        <v>7037.7886656051933</v>
      </c>
      <c r="CO24" s="6" t="s">
        <v>40</v>
      </c>
      <c r="CP24" s="6" t="s">
        <v>76</v>
      </c>
      <c r="CQ24" s="7">
        <f>CQ13</f>
        <v>7003.0305518304613</v>
      </c>
      <c r="CS24" s="6" t="s">
        <v>40</v>
      </c>
      <c r="CT24" s="6" t="s">
        <v>76</v>
      </c>
      <c r="CU24" s="7">
        <f>CU13</f>
        <v>7178.1305397402648</v>
      </c>
      <c r="CW24" s="6" t="s">
        <v>40</v>
      </c>
      <c r="CX24" s="6" t="s">
        <v>76</v>
      </c>
      <c r="CY24" s="7">
        <f>CY13</f>
        <v>7063.3384460361995</v>
      </c>
      <c r="DA24" s="6" t="s">
        <v>40</v>
      </c>
      <c r="DB24" s="6" t="s">
        <v>76</v>
      </c>
      <c r="DC24" s="7">
        <f>DC13</f>
        <v>6999.2492923447799</v>
      </c>
      <c r="DE24" s="6" t="s">
        <v>40</v>
      </c>
      <c r="DF24" s="6" t="s">
        <v>76</v>
      </c>
      <c r="DG24" s="7">
        <f>DG13</f>
        <v>6966.3136232494107</v>
      </c>
      <c r="DI24" s="6" t="s">
        <v>40</v>
      </c>
      <c r="DJ24" s="6" t="s">
        <v>76</v>
      </c>
      <c r="DK24" s="7">
        <f>DK13</f>
        <v>6952.850163768011</v>
      </c>
      <c r="DM24" s="6" t="s">
        <v>40</v>
      </c>
      <c r="DN24" s="6" t="s">
        <v>76</v>
      </c>
      <c r="DO24" s="7">
        <f>DO13</f>
        <v>6953.9325495794392</v>
      </c>
      <c r="DQ24" s="6" t="s">
        <v>40</v>
      </c>
      <c r="DR24" s="6" t="s">
        <v>76</v>
      </c>
      <c r="DS24" s="7">
        <f>DS13</f>
        <v>6953.8897783192078</v>
      </c>
      <c r="DU24" s="6" t="s">
        <v>40</v>
      </c>
      <c r="DV24" s="6" t="s">
        <v>76</v>
      </c>
      <c r="DW24" s="7">
        <f>DW13</f>
        <v>6988.5902906900701</v>
      </c>
      <c r="DY24" s="6" t="s">
        <v>40</v>
      </c>
      <c r="DZ24" s="6" t="s">
        <v>76</v>
      </c>
      <c r="EA24" s="7">
        <f>EA13</f>
        <v>7073.2787739858068</v>
      </c>
      <c r="EC24" s="6" t="s">
        <v>40</v>
      </c>
      <c r="ED24" s="6" t="s">
        <v>76</v>
      </c>
      <c r="EE24" s="7">
        <f>EE13</f>
        <v>6972.6627796597422</v>
      </c>
      <c r="EG24" s="6" t="s">
        <v>40</v>
      </c>
      <c r="EH24" s="6" t="s">
        <v>76</v>
      </c>
      <c r="EI24" s="7">
        <f>EI13</f>
        <v>6916.7308269797295</v>
      </c>
      <c r="EK24" s="6" t="s">
        <v>40</v>
      </c>
      <c r="EL24" s="6" t="s">
        <v>76</v>
      </c>
      <c r="EM24" s="7">
        <f>EM13</f>
        <v>6891.1642808852848</v>
      </c>
      <c r="EO24" s="6" t="s">
        <v>40</v>
      </c>
      <c r="EP24" s="6" t="s">
        <v>76</v>
      </c>
      <c r="EQ24" s="7">
        <f>EQ13</f>
        <v>6883.567647916002</v>
      </c>
      <c r="ES24" s="6" t="s">
        <v>40</v>
      </c>
      <c r="ET24" s="6" t="s">
        <v>76</v>
      </c>
      <c r="EU24" s="7">
        <f>EU13</f>
        <v>6888.4816799857781</v>
      </c>
      <c r="EW24" s="6" t="s">
        <v>40</v>
      </c>
      <c r="EX24" s="6" t="s">
        <v>76</v>
      </c>
      <c r="EY24" s="7">
        <f>EY13</f>
        <v>6941.2642432203193</v>
      </c>
      <c r="FA24" s="6" t="s">
        <v>40</v>
      </c>
      <c r="FB24" s="6" t="s">
        <v>76</v>
      </c>
      <c r="FC24" s="7">
        <f>FC13</f>
        <v>6946.3635484891129</v>
      </c>
      <c r="FE24" s="6" t="s">
        <v>40</v>
      </c>
      <c r="FF24" s="6" t="s">
        <v>76</v>
      </c>
      <c r="FG24" s="7">
        <f>FG13</f>
        <v>6985.5918157765791</v>
      </c>
      <c r="FI24" s="6" t="s">
        <v>40</v>
      </c>
      <c r="FJ24" s="6" t="s">
        <v>76</v>
      </c>
      <c r="FK24" s="7">
        <f>FK13</f>
        <v>6896.4933268412524</v>
      </c>
      <c r="FM24" s="6" t="s">
        <v>40</v>
      </c>
      <c r="FN24" s="6" t="s">
        <v>76</v>
      </c>
      <c r="FO24" s="7">
        <f>FO13</f>
        <v>6847.3984976508027</v>
      </c>
      <c r="FQ24" s="6" t="s">
        <v>40</v>
      </c>
      <c r="FR24" s="6" t="s">
        <v>76</v>
      </c>
      <c r="FS24" s="7">
        <f>FS13</f>
        <v>6827.888772196332</v>
      </c>
      <c r="FU24" s="6" t="s">
        <v>40</v>
      </c>
      <c r="FV24" s="6" t="s">
        <v>76</v>
      </c>
      <c r="FW24" s="7">
        <f>FW13</f>
        <v>6825.0900773709736</v>
      </c>
      <c r="FY24" s="6" t="s">
        <v>40</v>
      </c>
      <c r="FZ24" s="6" t="s">
        <v>76</v>
      </c>
      <c r="GA24" s="7">
        <f>GA13</f>
        <v>6835.8212060252899</v>
      </c>
      <c r="GC24" s="6" t="s">
        <v>40</v>
      </c>
      <c r="GD24" s="6" t="s">
        <v>76</v>
      </c>
      <c r="GE24" s="7">
        <f>GE13</f>
        <v>6856.2125937934097</v>
      </c>
      <c r="GG24" s="6" t="s">
        <v>40</v>
      </c>
      <c r="GH24" s="6" t="s">
        <v>76</v>
      </c>
      <c r="GI24" s="7">
        <f>GI13</f>
        <v>6883.2050145549802</v>
      </c>
      <c r="GK24" s="6" t="s">
        <v>40</v>
      </c>
      <c r="GL24" s="6" t="s">
        <v>76</v>
      </c>
      <c r="GM24" s="7">
        <f>GM13</f>
        <v>6911.2802597951777</v>
      </c>
      <c r="GO24" s="6" t="s">
        <v>40</v>
      </c>
      <c r="GP24" s="6" t="s">
        <v>76</v>
      </c>
      <c r="GQ24" s="7">
        <f>GQ13</f>
        <v>6831.6883669516246</v>
      </c>
      <c r="GS24" s="6" t="s">
        <v>40</v>
      </c>
      <c r="GT24" s="6" t="s">
        <v>76</v>
      </c>
      <c r="GU24" s="7">
        <f>GU13</f>
        <v>6788.3743228888106</v>
      </c>
      <c r="GW24" s="6" t="s">
        <v>40</v>
      </c>
      <c r="GX24" s="6" t="s">
        <v>76</v>
      </c>
      <c r="GY24" s="7">
        <f>GY13</f>
        <v>6773.9252900520696</v>
      </c>
      <c r="HA24" s="6" t="s">
        <v>40</v>
      </c>
      <c r="HB24" s="6" t="s">
        <v>76</v>
      </c>
      <c r="HC24" s="7">
        <f>HC13</f>
        <v>6774.8349592352806</v>
      </c>
      <c r="HE24" s="6" t="s">
        <v>40</v>
      </c>
      <c r="HF24" s="6" t="s">
        <v>76</v>
      </c>
      <c r="HG24" s="7">
        <f>HG13</f>
        <v>6788.3832065850747</v>
      </c>
      <c r="HI24" s="6" t="s">
        <v>40</v>
      </c>
      <c r="HJ24" s="6" t="s">
        <v>76</v>
      </c>
      <c r="HK24" s="7">
        <f>HK13</f>
        <v>6811.7385221307704</v>
      </c>
      <c r="HM24" s="6" t="s">
        <v>40</v>
      </c>
      <c r="HN24" s="6" t="s">
        <v>76</v>
      </c>
      <c r="HO24" s="7">
        <f>HO13</f>
        <v>6842.38476984924</v>
      </c>
    </row>
    <row r="26" spans="1:223" x14ac:dyDescent="0.25">
      <c r="A26" s="6" t="s">
        <v>77</v>
      </c>
      <c r="B26" s="6" t="s">
        <v>76</v>
      </c>
      <c r="C26" s="7">
        <f>C14</f>
        <v>498.91179805464503</v>
      </c>
      <c r="E26" s="6" t="s">
        <v>77</v>
      </c>
      <c r="F26" s="6" t="s">
        <v>76</v>
      </c>
      <c r="G26" s="7">
        <f>G14</f>
        <v>533.39132217548445</v>
      </c>
      <c r="I26" s="6" t="s">
        <v>77</v>
      </c>
      <c r="J26" s="6" t="s">
        <v>76</v>
      </c>
      <c r="K26" s="7">
        <f>K14</f>
        <v>660.86223555483252</v>
      </c>
      <c r="M26" s="6" t="s">
        <v>77</v>
      </c>
      <c r="N26" s="6" t="s">
        <v>76</v>
      </c>
      <c r="O26" s="7">
        <f>O14</f>
        <v>797.77866956766684</v>
      </c>
      <c r="Q26" s="6" t="s">
        <v>77</v>
      </c>
      <c r="R26" s="6" t="s">
        <v>76</v>
      </c>
      <c r="S26" s="7">
        <f>S14</f>
        <v>941.32032700387572</v>
      </c>
      <c r="U26" s="6" t="s">
        <v>77</v>
      </c>
      <c r="V26" s="6" t="s">
        <v>76</v>
      </c>
      <c r="W26" s="7">
        <f>W14</f>
        <v>1089.6959972427196</v>
      </c>
      <c r="Y26" s="6" t="s">
        <v>77</v>
      </c>
      <c r="Z26" s="6" t="s">
        <v>76</v>
      </c>
      <c r="AA26" s="7">
        <f>AA14</f>
        <v>1241.7130972253117</v>
      </c>
      <c r="AC26" s="6" t="s">
        <v>77</v>
      </c>
      <c r="AD26" s="6" t="s">
        <v>76</v>
      </c>
      <c r="AE26" s="7">
        <f>AE14</f>
        <v>1396.4150118528216</v>
      </c>
      <c r="AG26" s="6" t="s">
        <v>77</v>
      </c>
      <c r="AH26" s="6" t="s">
        <v>76</v>
      </c>
      <c r="AI26" s="7">
        <f>AI14</f>
        <v>533.74365168249165</v>
      </c>
      <c r="AK26" s="6" t="s">
        <v>77</v>
      </c>
      <c r="AL26" s="6" t="s">
        <v>76</v>
      </c>
      <c r="AM26" s="7">
        <f>AM14</f>
        <v>547.81866096143062</v>
      </c>
      <c r="AO26" s="6" t="s">
        <v>77</v>
      </c>
      <c r="AP26" s="6" t="s">
        <v>76</v>
      </c>
      <c r="AQ26" s="7">
        <f>AQ14</f>
        <v>684.51233017896357</v>
      </c>
      <c r="AS26" s="6" t="s">
        <v>77</v>
      </c>
      <c r="AT26" s="6" t="s">
        <v>76</v>
      </c>
      <c r="AU26" s="7">
        <f>AU14</f>
        <v>829.26685178165849</v>
      </c>
      <c r="AW26" s="6" t="s">
        <v>77</v>
      </c>
      <c r="AX26" s="6" t="s">
        <v>76</v>
      </c>
      <c r="AY26" s="7">
        <f>AY14</f>
        <v>979.713056361594</v>
      </c>
      <c r="BA26" s="6" t="s">
        <v>77</v>
      </c>
      <c r="BB26" s="6" t="s">
        <v>76</v>
      </c>
      <c r="BC26" s="7">
        <f>BC14</f>
        <v>1134.3351210694234</v>
      </c>
      <c r="BE26" s="6" t="s">
        <v>77</v>
      </c>
      <c r="BF26" s="6" t="s">
        <v>76</v>
      </c>
      <c r="BG26" s="7">
        <f>BG14</f>
        <v>1292.1250499114965</v>
      </c>
      <c r="BI26" s="6" t="s">
        <v>77</v>
      </c>
      <c r="BJ26" s="6" t="s">
        <v>76</v>
      </c>
      <c r="BK26" s="7">
        <f>BK14</f>
        <v>1452.2796871051748</v>
      </c>
      <c r="BM26" s="6" t="s">
        <v>77</v>
      </c>
      <c r="BN26" s="6" t="s">
        <v>76</v>
      </c>
      <c r="BO26" s="7">
        <f>BO14</f>
        <v>577.99681983373398</v>
      </c>
      <c r="BQ26" s="6" t="s">
        <v>77</v>
      </c>
      <c r="BR26" s="6" t="s">
        <v>76</v>
      </c>
      <c r="BS26" s="7">
        <f>BS14</f>
        <v>594.18719350254469</v>
      </c>
      <c r="BU26" s="6" t="s">
        <v>77</v>
      </c>
      <c r="BV26" s="6" t="s">
        <v>76</v>
      </c>
      <c r="BW26" s="7">
        <f>BW14</f>
        <v>720.09516054335882</v>
      </c>
      <c r="BY26" s="6" t="s">
        <v>77</v>
      </c>
      <c r="BZ26" s="6" t="s">
        <v>76</v>
      </c>
      <c r="CA26" s="7">
        <f>CA14</f>
        <v>871.98704601354234</v>
      </c>
      <c r="CC26" s="6" t="s">
        <v>77</v>
      </c>
      <c r="CD26" s="6" t="s">
        <v>76</v>
      </c>
      <c r="CE26" s="7">
        <f>CE14</f>
        <v>1028.8671277648168</v>
      </c>
      <c r="CG26" s="6" t="s">
        <v>77</v>
      </c>
      <c r="CH26" s="6" t="s">
        <v>76</v>
      </c>
      <c r="CI26" s="7">
        <f>CI14</f>
        <v>1189.4237694927533</v>
      </c>
      <c r="CK26" s="6" t="s">
        <v>77</v>
      </c>
      <c r="CL26" s="6" t="s">
        <v>76</v>
      </c>
      <c r="CM26" s="7">
        <f>CM14</f>
        <v>1352.8504422551264</v>
      </c>
      <c r="CO26" s="6" t="s">
        <v>77</v>
      </c>
      <c r="CP26" s="6" t="s">
        <v>76</v>
      </c>
      <c r="CQ26" s="7">
        <f>CQ14</f>
        <v>1520.7819133381774</v>
      </c>
      <c r="CS26" s="6" t="s">
        <v>77</v>
      </c>
      <c r="CT26" s="6" t="s">
        <v>76</v>
      </c>
      <c r="CU26" s="7">
        <f>CU14</f>
        <v>629.87148464357028</v>
      </c>
      <c r="CW26" s="6" t="s">
        <v>77</v>
      </c>
      <c r="CX26" s="6" t="s">
        <v>76</v>
      </c>
      <c r="CY26" s="7">
        <f>CY14</f>
        <v>653.64702290014475</v>
      </c>
      <c r="DA26" s="6" t="s">
        <v>77</v>
      </c>
      <c r="DB26" s="6" t="s">
        <v>76</v>
      </c>
      <c r="DC26" s="7">
        <f>DC14</f>
        <v>765.19038962212835</v>
      </c>
      <c r="DE26" s="6" t="s">
        <v>77</v>
      </c>
      <c r="DF26" s="6" t="s">
        <v>76</v>
      </c>
      <c r="DG26" s="7">
        <f>DG14</f>
        <v>923.8251306817499</v>
      </c>
      <c r="DI26" s="6" t="s">
        <v>77</v>
      </c>
      <c r="DJ26" s="6" t="s">
        <v>76</v>
      </c>
      <c r="DK26" s="7">
        <f>DK14</f>
        <v>1086.8976902636427</v>
      </c>
      <c r="DM26" s="6" t="s">
        <v>77</v>
      </c>
      <c r="DN26" s="6" t="s">
        <v>76</v>
      </c>
      <c r="DO26" s="7">
        <f>DO14</f>
        <v>1253.2604109164195</v>
      </c>
      <c r="DQ26" s="6" t="s">
        <v>77</v>
      </c>
      <c r="DR26" s="6" t="s">
        <v>76</v>
      </c>
      <c r="DS26" s="7">
        <f>DS14</f>
        <v>1422.7259023221136</v>
      </c>
      <c r="DU26" s="6" t="s">
        <v>77</v>
      </c>
      <c r="DV26" s="6" t="s">
        <v>76</v>
      </c>
      <c r="DW26" s="7">
        <f>DW14</f>
        <v>1592.9358109027694</v>
      </c>
      <c r="DY26" s="6" t="s">
        <v>77</v>
      </c>
      <c r="DZ26" s="6" t="s">
        <v>76</v>
      </c>
      <c r="EA26" s="7">
        <f>EA14</f>
        <v>688.22973268494434</v>
      </c>
      <c r="EC26" s="6" t="s">
        <v>77</v>
      </c>
      <c r="ED26" s="6" t="s">
        <v>76</v>
      </c>
      <c r="EE26" s="7">
        <f>EE14</f>
        <v>718.99922390437655</v>
      </c>
      <c r="EG26" s="6" t="s">
        <v>77</v>
      </c>
      <c r="EH26" s="6" t="s">
        <v>76</v>
      </c>
      <c r="EI26" s="7">
        <f>EI14</f>
        <v>818.22770470252999</v>
      </c>
      <c r="EK26" s="6" t="s">
        <v>77</v>
      </c>
      <c r="EL26" s="6" t="s">
        <v>76</v>
      </c>
      <c r="EM26" s="7">
        <f>EM14</f>
        <v>983.40190462803639</v>
      </c>
      <c r="EO26" s="6" t="s">
        <v>77</v>
      </c>
      <c r="EP26" s="6" t="s">
        <v>76</v>
      </c>
      <c r="EQ26" s="7">
        <f>EQ14</f>
        <v>1152.5711691908721</v>
      </c>
      <c r="ES26" s="6" t="s">
        <v>77</v>
      </c>
      <c r="ET26" s="6" t="s">
        <v>76</v>
      </c>
      <c r="EU26" s="7">
        <f>EU14</f>
        <v>1324.7607280424122</v>
      </c>
      <c r="EW26" s="6" t="s">
        <v>77</v>
      </c>
      <c r="EX26" s="6" t="s">
        <v>76</v>
      </c>
      <c r="EY26" s="7">
        <f>EY14</f>
        <v>1497.4554401586124</v>
      </c>
      <c r="FA26" s="6" t="s">
        <v>77</v>
      </c>
      <c r="FB26" s="6" t="s">
        <v>76</v>
      </c>
      <c r="FC26" s="7">
        <f>FC14</f>
        <v>1674.6297953909996</v>
      </c>
      <c r="FE26" s="6" t="s">
        <v>77</v>
      </c>
      <c r="FF26" s="6" t="s">
        <v>76</v>
      </c>
      <c r="FG26" s="7">
        <f>FG14</f>
        <v>752.32229940094294</v>
      </c>
      <c r="FI26" s="6" t="s">
        <v>77</v>
      </c>
      <c r="FJ26" s="6" t="s">
        <v>76</v>
      </c>
      <c r="FK26" s="7">
        <f>FK14</f>
        <v>789.71156321032208</v>
      </c>
      <c r="FM26" s="6" t="s">
        <v>77</v>
      </c>
      <c r="FN26" s="6" t="s">
        <v>76</v>
      </c>
      <c r="FO26" s="7">
        <f>FO14</f>
        <v>878.14803500339281</v>
      </c>
      <c r="FQ26" s="6" t="s">
        <v>77</v>
      </c>
      <c r="FR26" s="6" t="s">
        <v>76</v>
      </c>
      <c r="FS26" s="7">
        <f>FS14</f>
        <v>1049.7849221387341</v>
      </c>
      <c r="FU26" s="6" t="s">
        <v>77</v>
      </c>
      <c r="FV26" s="6" t="s">
        <v>76</v>
      </c>
      <c r="FW26" s="7">
        <f>FW14</f>
        <v>1225.0551736547104</v>
      </c>
      <c r="FY26" s="6" t="s">
        <v>77</v>
      </c>
      <c r="FZ26" s="6" t="s">
        <v>76</v>
      </c>
      <c r="GA26" s="7">
        <f>GA14</f>
        <v>1403.389865255831</v>
      </c>
      <c r="GC26" s="6" t="s">
        <v>77</v>
      </c>
      <c r="GD26" s="6" t="s">
        <v>76</v>
      </c>
      <c r="GE26" s="7">
        <f>GE14</f>
        <v>1585.1117672461603</v>
      </c>
      <c r="GG26" s="6" t="s">
        <v>77</v>
      </c>
      <c r="GH26" s="6" t="s">
        <v>76</v>
      </c>
      <c r="GI26" s="7">
        <f>GI14</f>
        <v>1764.1288740566447</v>
      </c>
      <c r="GK26" s="6" t="s">
        <v>77</v>
      </c>
      <c r="GL26" s="6" t="s">
        <v>76</v>
      </c>
      <c r="GM26" s="7">
        <f>GM14</f>
        <v>821.64227723154909</v>
      </c>
      <c r="GO26" s="6" t="s">
        <v>77</v>
      </c>
      <c r="GP26" s="6" t="s">
        <v>76</v>
      </c>
      <c r="GQ26" s="7">
        <f>GQ14</f>
        <v>865.42538859162892</v>
      </c>
      <c r="GS26" s="6" t="s">
        <v>77</v>
      </c>
      <c r="GT26" s="6" t="s">
        <v>76</v>
      </c>
      <c r="GU26" s="7">
        <f>GU14</f>
        <v>944.21661193673663</v>
      </c>
      <c r="GW26" s="6" t="s">
        <v>77</v>
      </c>
      <c r="GX26" s="6" t="s">
        <v>76</v>
      </c>
      <c r="GY26" s="7">
        <f>GY14</f>
        <v>1122.3279067646081</v>
      </c>
      <c r="HA26" s="6" t="s">
        <v>77</v>
      </c>
      <c r="HB26" s="6" t="s">
        <v>76</v>
      </c>
      <c r="HC26" s="7">
        <f>HC14</f>
        <v>1303.7868662068979</v>
      </c>
      <c r="HE26" s="6" t="s">
        <v>77</v>
      </c>
      <c r="HF26" s="6" t="s">
        <v>76</v>
      </c>
      <c r="HG26" s="7">
        <f>HG14</f>
        <v>1487.6986212653046</v>
      </c>
      <c r="HI26" s="6" t="s">
        <v>77</v>
      </c>
      <c r="HJ26" s="6" t="s">
        <v>76</v>
      </c>
      <c r="HK26" s="7">
        <f>HK14</f>
        <v>1673.1872532671387</v>
      </c>
      <c r="HM26" s="6" t="s">
        <v>77</v>
      </c>
      <c r="HN26" s="6" t="s">
        <v>76</v>
      </c>
      <c r="HO26" s="7">
        <f>HO14</f>
        <v>1861.2050863559277</v>
      </c>
    </row>
    <row r="27" spans="1:223" x14ac:dyDescent="0.25">
      <c r="A27" t="s">
        <v>78</v>
      </c>
      <c r="B27" t="s">
        <v>76</v>
      </c>
      <c r="C27" s="7">
        <f>C126</f>
        <v>498.91179805464503</v>
      </c>
      <c r="E27" t="s">
        <v>78</v>
      </c>
      <c r="F27" t="s">
        <v>76</v>
      </c>
      <c r="G27" s="7">
        <f>G126</f>
        <v>533.39132217548445</v>
      </c>
      <c r="I27" t="s">
        <v>78</v>
      </c>
      <c r="J27" t="s">
        <v>76</v>
      </c>
      <c r="K27" s="7">
        <f>K126</f>
        <v>660.86223555483252</v>
      </c>
      <c r="M27" t="s">
        <v>78</v>
      </c>
      <c r="N27" t="s">
        <v>76</v>
      </c>
      <c r="O27" s="7">
        <f>O126</f>
        <v>797.77866956770731</v>
      </c>
      <c r="Q27" t="s">
        <v>78</v>
      </c>
      <c r="R27" t="s">
        <v>76</v>
      </c>
      <c r="S27" s="7">
        <f>S126</f>
        <v>941.32032701987077</v>
      </c>
      <c r="U27" t="s">
        <v>78</v>
      </c>
      <c r="V27" t="s">
        <v>76</v>
      </c>
      <c r="W27" s="7">
        <f>W126</f>
        <v>1089.6960020994684</v>
      </c>
      <c r="Y27" t="s">
        <v>78</v>
      </c>
      <c r="Z27" t="s">
        <v>76</v>
      </c>
      <c r="AA27" s="7">
        <f>AA126</f>
        <v>1241.7143286024848</v>
      </c>
      <c r="AC27" t="s">
        <v>78</v>
      </c>
      <c r="AD27" t="s">
        <v>76</v>
      </c>
      <c r="AE27" s="7">
        <f>AE126</f>
        <v>1396.6808077564472</v>
      </c>
      <c r="AG27" t="s">
        <v>78</v>
      </c>
      <c r="AH27" t="s">
        <v>76</v>
      </c>
      <c r="AI27" s="7">
        <f>AI126</f>
        <v>533.74365168249165</v>
      </c>
      <c r="AK27" t="s">
        <v>78</v>
      </c>
      <c r="AL27" t="s">
        <v>76</v>
      </c>
      <c r="AM27" s="7">
        <f>AM126</f>
        <v>547.81866096143017</v>
      </c>
      <c r="AO27" t="s">
        <v>78</v>
      </c>
      <c r="AP27" t="s">
        <v>76</v>
      </c>
      <c r="AQ27" s="7">
        <f>AQ126</f>
        <v>684.51233017878599</v>
      </c>
      <c r="AS27" t="s">
        <v>78</v>
      </c>
      <c r="AT27" t="s">
        <v>76</v>
      </c>
      <c r="AU27" s="7">
        <f>AU126</f>
        <v>829.26685175774946</v>
      </c>
      <c r="AW27" t="s">
        <v>78</v>
      </c>
      <c r="AX27" t="s">
        <v>76</v>
      </c>
      <c r="AY27" s="7">
        <f>AY126</f>
        <v>979.71305378379884</v>
      </c>
      <c r="BA27" t="s">
        <v>78</v>
      </c>
      <c r="BB27" t="s">
        <v>76</v>
      </c>
      <c r="BC27" s="7">
        <f>BC126</f>
        <v>1134.334902003452</v>
      </c>
      <c r="BE27" t="s">
        <v>78</v>
      </c>
      <c r="BF27" t="s">
        <v>76</v>
      </c>
      <c r="BG27" s="7">
        <f>BG126</f>
        <v>1292.1125565955474</v>
      </c>
      <c r="BI27" t="s">
        <v>78</v>
      </c>
      <c r="BJ27" t="s">
        <v>76</v>
      </c>
      <c r="BK27" s="7">
        <f>BK126</f>
        <v>1452.4404150834662</v>
      </c>
      <c r="BM27" t="s">
        <v>78</v>
      </c>
      <c r="BN27" t="s">
        <v>76</v>
      </c>
      <c r="BO27" s="7">
        <f>BO126</f>
        <v>577.99681983373398</v>
      </c>
      <c r="BQ27" t="s">
        <v>78</v>
      </c>
      <c r="BR27" t="s">
        <v>76</v>
      </c>
      <c r="BS27" s="7">
        <f>BS126</f>
        <v>594.18719350254446</v>
      </c>
      <c r="BU27" t="s">
        <v>78</v>
      </c>
      <c r="BV27" t="s">
        <v>76</v>
      </c>
      <c r="BW27" s="7">
        <f>BW126</f>
        <v>720.09516054165374</v>
      </c>
      <c r="BY27" t="s">
        <v>78</v>
      </c>
      <c r="BZ27" t="s">
        <v>76</v>
      </c>
      <c r="CA27" s="7">
        <f>CA126</f>
        <v>871.9870457827169</v>
      </c>
      <c r="CC27" t="s">
        <v>78</v>
      </c>
      <c r="CD27" t="s">
        <v>76</v>
      </c>
      <c r="CE27" s="7">
        <f>CE126</f>
        <v>1028.8671024441087</v>
      </c>
      <c r="CG27" t="s">
        <v>78</v>
      </c>
      <c r="CH27" t="s">
        <v>76</v>
      </c>
      <c r="CI27" s="7">
        <f>CI126</f>
        <v>1189.4215177377873</v>
      </c>
      <c r="CK27" t="s">
        <v>78</v>
      </c>
      <c r="CL27" t="s">
        <v>76</v>
      </c>
      <c r="CM27" s="7">
        <f>CM126</f>
        <v>1352.6977895631674</v>
      </c>
      <c r="CO27" t="s">
        <v>78</v>
      </c>
      <c r="CP27" t="s">
        <v>76</v>
      </c>
      <c r="CQ27" s="7">
        <f>CQ126</f>
        <v>1515.8561702181169</v>
      </c>
      <c r="CS27" t="s">
        <v>78</v>
      </c>
      <c r="CT27" t="s">
        <v>76</v>
      </c>
      <c r="CU27" s="7">
        <f>CU126</f>
        <v>629.87148464357028</v>
      </c>
      <c r="CW27" t="s">
        <v>78</v>
      </c>
      <c r="CX27" t="s">
        <v>76</v>
      </c>
      <c r="CY27" s="7">
        <f>CY126</f>
        <v>653.64702290014475</v>
      </c>
      <c r="DA27" t="s">
        <v>78</v>
      </c>
      <c r="DB27" t="s">
        <v>76</v>
      </c>
      <c r="DC27" s="7">
        <f>DC126</f>
        <v>765.19038961003093</v>
      </c>
      <c r="DE27" t="s">
        <v>78</v>
      </c>
      <c r="DF27" t="s">
        <v>76</v>
      </c>
      <c r="DG27" s="7">
        <f>DG126</f>
        <v>923.82512902268218</v>
      </c>
      <c r="DI27" t="s">
        <v>78</v>
      </c>
      <c r="DJ27" t="s">
        <v>76</v>
      </c>
      <c r="DK27" s="7">
        <f>DK126</f>
        <v>1086.8975053517458</v>
      </c>
      <c r="DM27" t="s">
        <v>78</v>
      </c>
      <c r="DN27" t="s">
        <v>76</v>
      </c>
      <c r="DO27" s="7">
        <f>DO126</f>
        <v>1253.2435448714641</v>
      </c>
      <c r="DQ27" t="s">
        <v>78</v>
      </c>
      <c r="DR27" t="s">
        <v>76</v>
      </c>
      <c r="DS27" s="7">
        <f>DS126</f>
        <v>1421.5116595024015</v>
      </c>
      <c r="DU27" t="s">
        <v>78</v>
      </c>
      <c r="DV27" t="s">
        <v>76</v>
      </c>
      <c r="DW27" s="7">
        <f>DW126</f>
        <v>1592.9304909973466</v>
      </c>
      <c r="DY27" t="s">
        <v>78</v>
      </c>
      <c r="DZ27" t="s">
        <v>76</v>
      </c>
      <c r="EA27" s="7">
        <f>EA126</f>
        <v>688.22973268494411</v>
      </c>
      <c r="EC27" t="s">
        <v>78</v>
      </c>
      <c r="ED27" t="s">
        <v>76</v>
      </c>
      <c r="EE27" s="7">
        <f>EE126</f>
        <v>718.99922390437337</v>
      </c>
      <c r="EG27" t="s">
        <v>78</v>
      </c>
      <c r="EH27" t="s">
        <v>76</v>
      </c>
      <c r="EI27" s="7">
        <f>EI126</f>
        <v>818.22770462682706</v>
      </c>
      <c r="EK27" t="s">
        <v>78</v>
      </c>
      <c r="EL27" t="s">
        <v>76</v>
      </c>
      <c r="EM27" s="7">
        <f>EM126</f>
        <v>983.40189396147866</v>
      </c>
      <c r="EO27" t="s">
        <v>78</v>
      </c>
      <c r="EP27" t="s">
        <v>76</v>
      </c>
      <c r="EQ27" s="7">
        <f>EQ126</f>
        <v>1152.5699569103133</v>
      </c>
      <c r="ES27" t="s">
        <v>78</v>
      </c>
      <c r="ET27" t="s">
        <v>76</v>
      </c>
      <c r="EU27" s="7">
        <f>EU126</f>
        <v>1324.6474300271343</v>
      </c>
      <c r="EW27" t="s">
        <v>78</v>
      </c>
      <c r="EX27" t="s">
        <v>76</v>
      </c>
      <c r="EY27" s="7">
        <f>EY126</f>
        <v>1500.7474819079816</v>
      </c>
      <c r="FA27" t="s">
        <v>78</v>
      </c>
      <c r="FB27" t="s">
        <v>76</v>
      </c>
      <c r="FC27" s="7">
        <f>FC126</f>
        <v>1675.9845219079043</v>
      </c>
      <c r="FE27" t="s">
        <v>78</v>
      </c>
      <c r="FF27" t="s">
        <v>76</v>
      </c>
      <c r="FG27" s="7">
        <f>FG126</f>
        <v>752.32229940094248</v>
      </c>
      <c r="FI27" t="s">
        <v>78</v>
      </c>
      <c r="FJ27" t="s">
        <v>76</v>
      </c>
      <c r="FK27" s="7">
        <f>FK126</f>
        <v>789.7115632102616</v>
      </c>
      <c r="FM27" t="s">
        <v>78</v>
      </c>
      <c r="FN27" t="s">
        <v>76</v>
      </c>
      <c r="FO27" s="7">
        <f>FO126</f>
        <v>878.14803456378399</v>
      </c>
      <c r="FQ27" t="s">
        <v>78</v>
      </c>
      <c r="FR27" t="s">
        <v>76</v>
      </c>
      <c r="FS27" s="7">
        <f>FS126</f>
        <v>1049.7848568759318</v>
      </c>
      <c r="FU27" t="s">
        <v>78</v>
      </c>
      <c r="FV27" t="s">
        <v>76</v>
      </c>
      <c r="FW27" s="7">
        <f>FW126</f>
        <v>1225.0475783567238</v>
      </c>
      <c r="FY27" t="s">
        <v>78</v>
      </c>
      <c r="FZ27" t="s">
        <v>76</v>
      </c>
      <c r="GA27" s="7">
        <f>GA126</f>
        <v>1403.0805800328867</v>
      </c>
      <c r="GC27" t="s">
        <v>78</v>
      </c>
      <c r="GD27" t="s">
        <v>76</v>
      </c>
      <c r="GE27" s="7">
        <f>GE126</f>
        <v>1583.2815338589685</v>
      </c>
      <c r="GG27" t="s">
        <v>78</v>
      </c>
      <c r="GH27" t="s">
        <v>76</v>
      </c>
      <c r="GI27" s="7">
        <f>GI126</f>
        <v>1764.6880668492138</v>
      </c>
      <c r="GK27" t="s">
        <v>78</v>
      </c>
      <c r="GL27" t="s">
        <v>76</v>
      </c>
      <c r="GM27" s="7">
        <f>GM126</f>
        <v>821.64227723154499</v>
      </c>
      <c r="GO27" t="s">
        <v>78</v>
      </c>
      <c r="GP27" t="s">
        <v>76</v>
      </c>
      <c r="GQ27" s="7">
        <f>GQ126</f>
        <v>865.42538859073829</v>
      </c>
      <c r="GS27" t="s">
        <v>78</v>
      </c>
      <c r="GT27" t="s">
        <v>76</v>
      </c>
      <c r="GU27" s="7">
        <f>GU126</f>
        <v>944.21660962677743</v>
      </c>
      <c r="GW27" t="s">
        <v>78</v>
      </c>
      <c r="GX27" t="s">
        <v>76</v>
      </c>
      <c r="GY27" s="7">
        <f>GY126</f>
        <v>1122.3275152374176</v>
      </c>
      <c r="HA27" t="s">
        <v>78</v>
      </c>
      <c r="HB27" t="s">
        <v>76</v>
      </c>
      <c r="HC27" s="7">
        <f>HC126</f>
        <v>1303.7400150845865</v>
      </c>
      <c r="HE27" t="s">
        <v>78</v>
      </c>
      <c r="HF27" t="s">
        <v>76</v>
      </c>
      <c r="HG27" s="7">
        <f>HG126</f>
        <v>1487.6620566053034</v>
      </c>
      <c r="HI27" t="s">
        <v>78</v>
      </c>
      <c r="HJ27" t="s">
        <v>76</v>
      </c>
      <c r="HK27" s="7">
        <f>HK126</f>
        <v>1673.4874956424133</v>
      </c>
      <c r="HM27" t="s">
        <v>78</v>
      </c>
      <c r="HN27" t="s">
        <v>76</v>
      </c>
      <c r="HO27" s="7">
        <f>HO126</f>
        <v>1860.9094765070809</v>
      </c>
    </row>
    <row r="28" spans="1:223" x14ac:dyDescent="0.25">
      <c r="C28" s="2"/>
      <c r="G28" s="2"/>
      <c r="K28" s="2"/>
      <c r="O28" s="2"/>
      <c r="S28" s="2"/>
      <c r="W28" s="2"/>
      <c r="AA28" s="2"/>
      <c r="AE28" s="2"/>
      <c r="AI28" s="2"/>
      <c r="AM28" s="2"/>
      <c r="AQ28" s="2"/>
      <c r="AU28" s="2"/>
      <c r="AY28" s="2"/>
      <c r="BC28" s="2"/>
      <c r="BG28" s="2"/>
      <c r="BK28" s="2"/>
      <c r="BO28" s="2"/>
      <c r="BS28" s="2"/>
      <c r="BW28" s="2"/>
      <c r="CA28" s="2"/>
      <c r="CE28" s="2"/>
      <c r="CI28" s="2"/>
      <c r="CM28" s="2"/>
      <c r="CQ28" s="2"/>
      <c r="CU28" s="2"/>
      <c r="CY28" s="2"/>
      <c r="DC28" s="2"/>
      <c r="DG28" s="2"/>
      <c r="DK28" s="2"/>
      <c r="DO28" s="2"/>
      <c r="DS28" s="2"/>
      <c r="DW28" s="2"/>
      <c r="EA28" s="2"/>
      <c r="EE28" s="2"/>
      <c r="EI28" s="2"/>
      <c r="EM28" s="2"/>
      <c r="EQ28" s="2"/>
      <c r="EU28" s="2"/>
      <c r="EY28" s="2"/>
      <c r="FC28" s="2"/>
      <c r="FG28" s="2"/>
      <c r="FK28" s="2"/>
      <c r="FO28" s="2"/>
      <c r="FS28" s="2"/>
      <c r="FW28" s="2"/>
      <c r="GA28" s="2"/>
      <c r="GE28" s="2"/>
      <c r="GI28" s="2"/>
      <c r="GM28" s="2"/>
      <c r="GQ28" s="2"/>
      <c r="GU28" s="2"/>
      <c r="GY28" s="2"/>
      <c r="HC28" s="2"/>
      <c r="HG28" s="2"/>
      <c r="HK28" s="2"/>
      <c r="HO28" s="2"/>
    </row>
    <row r="29" spans="1:223" x14ac:dyDescent="0.25">
      <c r="A29" t="s">
        <v>99</v>
      </c>
      <c r="B29" t="s">
        <v>76</v>
      </c>
      <c r="C29" s="12">
        <v>6779</v>
      </c>
      <c r="E29" t="s">
        <v>99</v>
      </c>
      <c r="F29" t="s">
        <v>76</v>
      </c>
      <c r="G29" s="12">
        <v>6779</v>
      </c>
      <c r="I29" t="s">
        <v>99</v>
      </c>
      <c r="J29" t="s">
        <v>76</v>
      </c>
      <c r="K29" s="12">
        <v>6779</v>
      </c>
      <c r="M29" t="s">
        <v>99</v>
      </c>
      <c r="N29" t="s">
        <v>76</v>
      </c>
      <c r="O29" s="12">
        <v>6779</v>
      </c>
      <c r="Q29" t="s">
        <v>99</v>
      </c>
      <c r="R29" t="s">
        <v>76</v>
      </c>
      <c r="S29" s="12">
        <v>6779</v>
      </c>
      <c r="U29" t="s">
        <v>99</v>
      </c>
      <c r="V29" t="s">
        <v>76</v>
      </c>
      <c r="W29" s="12">
        <v>6779</v>
      </c>
      <c r="Y29" t="s">
        <v>99</v>
      </c>
      <c r="Z29" t="s">
        <v>76</v>
      </c>
      <c r="AA29" s="12">
        <v>6779</v>
      </c>
      <c r="AC29" t="s">
        <v>99</v>
      </c>
      <c r="AD29" t="s">
        <v>76</v>
      </c>
      <c r="AE29" s="12">
        <v>6779</v>
      </c>
      <c r="AG29" t="s">
        <v>99</v>
      </c>
      <c r="AH29" t="s">
        <v>76</v>
      </c>
      <c r="AI29" s="12">
        <v>6779</v>
      </c>
      <c r="AK29" t="s">
        <v>99</v>
      </c>
      <c r="AL29" t="s">
        <v>76</v>
      </c>
      <c r="AM29" s="12">
        <v>6779</v>
      </c>
      <c r="AO29" t="s">
        <v>99</v>
      </c>
      <c r="AP29" t="s">
        <v>76</v>
      </c>
      <c r="AQ29" s="12">
        <v>6779</v>
      </c>
      <c r="AS29" t="s">
        <v>99</v>
      </c>
      <c r="AT29" t="s">
        <v>76</v>
      </c>
      <c r="AU29" s="12">
        <v>6779</v>
      </c>
      <c r="AW29" t="s">
        <v>99</v>
      </c>
      <c r="AX29" t="s">
        <v>76</v>
      </c>
      <c r="AY29" s="12">
        <v>6779</v>
      </c>
      <c r="BA29" t="s">
        <v>99</v>
      </c>
      <c r="BB29" t="s">
        <v>76</v>
      </c>
      <c r="BC29" s="12">
        <v>6779</v>
      </c>
      <c r="BE29" t="s">
        <v>99</v>
      </c>
      <c r="BF29" t="s">
        <v>76</v>
      </c>
      <c r="BG29" s="12">
        <v>6779</v>
      </c>
      <c r="BI29" t="s">
        <v>99</v>
      </c>
      <c r="BJ29" t="s">
        <v>76</v>
      </c>
      <c r="BK29" s="12">
        <v>6779</v>
      </c>
      <c r="BM29" t="s">
        <v>99</v>
      </c>
      <c r="BN29" t="s">
        <v>76</v>
      </c>
      <c r="BO29" s="12">
        <v>6779</v>
      </c>
      <c r="BQ29" t="s">
        <v>99</v>
      </c>
      <c r="BR29" t="s">
        <v>76</v>
      </c>
      <c r="BS29" s="12">
        <v>6779</v>
      </c>
      <c r="BU29" t="s">
        <v>99</v>
      </c>
      <c r="BV29" t="s">
        <v>76</v>
      </c>
      <c r="BW29" s="12">
        <v>6779</v>
      </c>
      <c r="BY29" t="s">
        <v>99</v>
      </c>
      <c r="BZ29" t="s">
        <v>76</v>
      </c>
      <c r="CA29" s="12">
        <v>6779</v>
      </c>
      <c r="CC29" t="s">
        <v>99</v>
      </c>
      <c r="CD29" t="s">
        <v>76</v>
      </c>
      <c r="CE29" s="12">
        <v>6779</v>
      </c>
      <c r="CG29" t="s">
        <v>99</v>
      </c>
      <c r="CH29" t="s">
        <v>76</v>
      </c>
      <c r="CI29" s="12">
        <v>6779</v>
      </c>
      <c r="CK29" t="s">
        <v>99</v>
      </c>
      <c r="CL29" t="s">
        <v>76</v>
      </c>
      <c r="CM29" s="12">
        <v>6779</v>
      </c>
      <c r="CO29" t="s">
        <v>99</v>
      </c>
      <c r="CP29" t="s">
        <v>76</v>
      </c>
      <c r="CQ29" s="12">
        <v>6779</v>
      </c>
      <c r="CS29" t="s">
        <v>99</v>
      </c>
      <c r="CT29" t="s">
        <v>76</v>
      </c>
      <c r="CU29" s="12">
        <v>6779</v>
      </c>
      <c r="CW29" t="s">
        <v>99</v>
      </c>
      <c r="CX29" t="s">
        <v>76</v>
      </c>
      <c r="CY29" s="12">
        <v>6779</v>
      </c>
      <c r="DA29" t="s">
        <v>99</v>
      </c>
      <c r="DB29" t="s">
        <v>76</v>
      </c>
      <c r="DC29" s="12">
        <v>6779</v>
      </c>
      <c r="DE29" t="s">
        <v>99</v>
      </c>
      <c r="DF29" t="s">
        <v>76</v>
      </c>
      <c r="DG29" s="12">
        <v>6779</v>
      </c>
      <c r="DI29" t="s">
        <v>99</v>
      </c>
      <c r="DJ29" t="s">
        <v>76</v>
      </c>
      <c r="DK29" s="12">
        <v>6779</v>
      </c>
      <c r="DM29" t="s">
        <v>99</v>
      </c>
      <c r="DN29" t="s">
        <v>76</v>
      </c>
      <c r="DO29" s="12">
        <v>6779</v>
      </c>
      <c r="DQ29" t="s">
        <v>99</v>
      </c>
      <c r="DR29" t="s">
        <v>76</v>
      </c>
      <c r="DS29" s="12">
        <v>6779</v>
      </c>
      <c r="DU29" t="s">
        <v>99</v>
      </c>
      <c r="DV29" t="s">
        <v>76</v>
      </c>
      <c r="DW29" s="12">
        <v>6779</v>
      </c>
      <c r="DY29" t="s">
        <v>99</v>
      </c>
      <c r="DZ29" t="s">
        <v>76</v>
      </c>
      <c r="EA29" s="12">
        <v>6779</v>
      </c>
      <c r="EC29" t="s">
        <v>99</v>
      </c>
      <c r="ED29" t="s">
        <v>76</v>
      </c>
      <c r="EE29" s="12">
        <v>6779</v>
      </c>
      <c r="EG29" t="s">
        <v>99</v>
      </c>
      <c r="EH29" t="s">
        <v>76</v>
      </c>
      <c r="EI29" s="12">
        <v>6779</v>
      </c>
      <c r="EK29" t="s">
        <v>99</v>
      </c>
      <c r="EL29" t="s">
        <v>76</v>
      </c>
      <c r="EM29" s="12">
        <v>6779</v>
      </c>
      <c r="EO29" t="s">
        <v>99</v>
      </c>
      <c r="EP29" t="s">
        <v>76</v>
      </c>
      <c r="EQ29" s="12">
        <v>6779</v>
      </c>
      <c r="ES29" t="s">
        <v>99</v>
      </c>
      <c r="ET29" t="s">
        <v>76</v>
      </c>
      <c r="EU29" s="12">
        <v>6779</v>
      </c>
      <c r="EW29" t="s">
        <v>99</v>
      </c>
      <c r="EX29" t="s">
        <v>76</v>
      </c>
      <c r="EY29" s="12">
        <v>6779</v>
      </c>
      <c r="FA29" t="s">
        <v>99</v>
      </c>
      <c r="FB29" t="s">
        <v>76</v>
      </c>
      <c r="FC29" s="12">
        <v>6779</v>
      </c>
      <c r="FE29" t="s">
        <v>99</v>
      </c>
      <c r="FF29" t="s">
        <v>76</v>
      </c>
      <c r="FG29" s="12">
        <v>6779</v>
      </c>
      <c r="FI29" t="s">
        <v>99</v>
      </c>
      <c r="FJ29" t="s">
        <v>76</v>
      </c>
      <c r="FK29" s="12">
        <v>6779</v>
      </c>
      <c r="FM29" t="s">
        <v>99</v>
      </c>
      <c r="FN29" t="s">
        <v>76</v>
      </c>
      <c r="FO29" s="12">
        <v>6779</v>
      </c>
      <c r="FQ29" t="s">
        <v>99</v>
      </c>
      <c r="FR29" t="s">
        <v>76</v>
      </c>
      <c r="FS29" s="12">
        <v>6779</v>
      </c>
      <c r="FU29" t="s">
        <v>99</v>
      </c>
      <c r="FV29" t="s">
        <v>76</v>
      </c>
      <c r="FW29" s="12">
        <v>6779</v>
      </c>
      <c r="FY29" t="s">
        <v>99</v>
      </c>
      <c r="FZ29" t="s">
        <v>76</v>
      </c>
      <c r="GA29" s="12">
        <v>6779</v>
      </c>
      <c r="GC29" t="s">
        <v>99</v>
      </c>
      <c r="GD29" t="s">
        <v>76</v>
      </c>
      <c r="GE29" s="12">
        <v>6779</v>
      </c>
      <c r="GG29" t="s">
        <v>99</v>
      </c>
      <c r="GH29" t="s">
        <v>76</v>
      </c>
      <c r="GI29" s="12">
        <v>6779</v>
      </c>
      <c r="GK29" t="s">
        <v>99</v>
      </c>
      <c r="GL29" t="s">
        <v>76</v>
      </c>
      <c r="GM29" s="12">
        <v>6779</v>
      </c>
      <c r="GO29" t="s">
        <v>99</v>
      </c>
      <c r="GP29" t="s">
        <v>76</v>
      </c>
      <c r="GQ29" s="12">
        <v>6779</v>
      </c>
      <c r="GS29" t="s">
        <v>99</v>
      </c>
      <c r="GT29" t="s">
        <v>76</v>
      </c>
      <c r="GU29" s="12">
        <v>6779</v>
      </c>
      <c r="GW29" t="s">
        <v>99</v>
      </c>
      <c r="GX29" t="s">
        <v>76</v>
      </c>
      <c r="GY29" s="12">
        <v>6779</v>
      </c>
      <c r="HA29" t="s">
        <v>99</v>
      </c>
      <c r="HB29" t="s">
        <v>76</v>
      </c>
      <c r="HC29" s="12">
        <v>6779</v>
      </c>
      <c r="HE29" t="s">
        <v>99</v>
      </c>
      <c r="HF29" t="s">
        <v>76</v>
      </c>
      <c r="HG29" s="12">
        <v>6779</v>
      </c>
      <c r="HI29" t="s">
        <v>99</v>
      </c>
      <c r="HJ29" t="s">
        <v>76</v>
      </c>
      <c r="HK29" s="12">
        <v>6779</v>
      </c>
      <c r="HM29" t="s">
        <v>99</v>
      </c>
      <c r="HN29" t="s">
        <v>76</v>
      </c>
      <c r="HO29" s="12">
        <v>6779</v>
      </c>
    </row>
    <row r="30" spans="1:223" x14ac:dyDescent="0.25">
      <c r="A30" t="s">
        <v>43</v>
      </c>
      <c r="B30" t="s">
        <v>76</v>
      </c>
      <c r="C30">
        <f>C29 + C14</f>
        <v>7277.9117980546453</v>
      </c>
      <c r="E30" t="s">
        <v>43</v>
      </c>
      <c r="F30" t="s">
        <v>76</v>
      </c>
      <c r="G30">
        <f>G29 + G14</f>
        <v>7312.3913221754847</v>
      </c>
      <c r="I30" t="s">
        <v>43</v>
      </c>
      <c r="J30" t="s">
        <v>76</v>
      </c>
      <c r="K30">
        <f>K29 + K14</f>
        <v>7439.8622355548323</v>
      </c>
      <c r="M30" t="s">
        <v>43</v>
      </c>
      <c r="N30" t="s">
        <v>76</v>
      </c>
      <c r="O30">
        <f>O29 + O14</f>
        <v>7576.7786695676668</v>
      </c>
      <c r="Q30" t="s">
        <v>43</v>
      </c>
      <c r="R30" t="s">
        <v>76</v>
      </c>
      <c r="S30">
        <f>S29 + S14</f>
        <v>7720.3203270038757</v>
      </c>
      <c r="U30" t="s">
        <v>43</v>
      </c>
      <c r="V30" t="s">
        <v>76</v>
      </c>
      <c r="W30">
        <f>W29 + W14</f>
        <v>7868.6959972427194</v>
      </c>
      <c r="Y30" t="s">
        <v>43</v>
      </c>
      <c r="Z30" t="s">
        <v>76</v>
      </c>
      <c r="AA30">
        <f>AA29 + AA14</f>
        <v>8020.7130972253117</v>
      </c>
      <c r="AC30" t="s">
        <v>43</v>
      </c>
      <c r="AD30" t="s">
        <v>76</v>
      </c>
      <c r="AE30">
        <f>AE29 + AE14</f>
        <v>8175.4150118528214</v>
      </c>
      <c r="AG30" t="s">
        <v>43</v>
      </c>
      <c r="AH30" t="s">
        <v>76</v>
      </c>
      <c r="AI30">
        <f>AI29 + AI14</f>
        <v>7312.7436516824919</v>
      </c>
      <c r="AK30" t="s">
        <v>43</v>
      </c>
      <c r="AL30" t="s">
        <v>76</v>
      </c>
      <c r="AM30">
        <f>AM29 + AM14</f>
        <v>7326.8186609614304</v>
      </c>
      <c r="AO30" t="s">
        <v>43</v>
      </c>
      <c r="AP30" t="s">
        <v>76</v>
      </c>
      <c r="AQ30">
        <f>AQ29 + AQ14</f>
        <v>7463.5123301789636</v>
      </c>
      <c r="AS30" t="s">
        <v>43</v>
      </c>
      <c r="AT30" t="s">
        <v>76</v>
      </c>
      <c r="AU30">
        <f>AU29 + AU14</f>
        <v>7608.2668517816583</v>
      </c>
      <c r="AW30" t="s">
        <v>43</v>
      </c>
      <c r="AX30" t="s">
        <v>76</v>
      </c>
      <c r="AY30">
        <f>AY29 + AY14</f>
        <v>7758.7130563615938</v>
      </c>
      <c r="BA30" t="s">
        <v>43</v>
      </c>
      <c r="BB30" t="s">
        <v>76</v>
      </c>
      <c r="BC30">
        <f>BC29 + BC14</f>
        <v>7913.3351210694236</v>
      </c>
      <c r="BE30" t="s">
        <v>43</v>
      </c>
      <c r="BF30" t="s">
        <v>76</v>
      </c>
      <c r="BG30">
        <f>BG29 + BG14</f>
        <v>8071.1250499114967</v>
      </c>
      <c r="BI30" t="s">
        <v>43</v>
      </c>
      <c r="BJ30" t="s">
        <v>76</v>
      </c>
      <c r="BK30">
        <f>BK29 + BK14</f>
        <v>8231.2796871051742</v>
      </c>
      <c r="BM30" t="s">
        <v>43</v>
      </c>
      <c r="BN30" t="s">
        <v>76</v>
      </c>
      <c r="BO30">
        <f>BO29 + BO14</f>
        <v>7356.9968198337338</v>
      </c>
      <c r="BQ30" t="s">
        <v>43</v>
      </c>
      <c r="BR30" t="s">
        <v>76</v>
      </c>
      <c r="BS30">
        <f>BS29 + BS14</f>
        <v>7373.1871935025447</v>
      </c>
      <c r="BU30" t="s">
        <v>43</v>
      </c>
      <c r="BV30" t="s">
        <v>76</v>
      </c>
      <c r="BW30">
        <f>BW29 + BW14</f>
        <v>7499.0951605433584</v>
      </c>
      <c r="BY30" t="s">
        <v>43</v>
      </c>
      <c r="BZ30" t="s">
        <v>76</v>
      </c>
      <c r="CA30">
        <f>CA29 + CA14</f>
        <v>7650.9870460135426</v>
      </c>
      <c r="CC30" t="s">
        <v>43</v>
      </c>
      <c r="CD30" t="s">
        <v>76</v>
      </c>
      <c r="CE30">
        <f>CE29 + CE14</f>
        <v>7807.8671277648173</v>
      </c>
      <c r="CG30" t="s">
        <v>43</v>
      </c>
      <c r="CH30" t="s">
        <v>76</v>
      </c>
      <c r="CI30">
        <f>CI29 + CI14</f>
        <v>7968.4237694927533</v>
      </c>
      <c r="CK30" t="s">
        <v>43</v>
      </c>
      <c r="CL30" t="s">
        <v>76</v>
      </c>
      <c r="CM30">
        <f>CM29 + CM14</f>
        <v>8131.8504422551268</v>
      </c>
      <c r="CO30" t="s">
        <v>43</v>
      </c>
      <c r="CP30" t="s">
        <v>76</v>
      </c>
      <c r="CQ30">
        <f>CQ29 + CQ14</f>
        <v>8299.7819133381781</v>
      </c>
      <c r="CS30" t="s">
        <v>43</v>
      </c>
      <c r="CT30" t="s">
        <v>76</v>
      </c>
      <c r="CU30">
        <f>CU29 + CU14</f>
        <v>7408.8714846435705</v>
      </c>
      <c r="CW30" t="s">
        <v>43</v>
      </c>
      <c r="CX30" t="s">
        <v>76</v>
      </c>
      <c r="CY30">
        <f>CY29 + CY14</f>
        <v>7432.6470229001443</v>
      </c>
      <c r="DA30" t="s">
        <v>43</v>
      </c>
      <c r="DB30" t="s">
        <v>76</v>
      </c>
      <c r="DC30">
        <f>DC29 + DC14</f>
        <v>7544.1903896221284</v>
      </c>
      <c r="DE30" t="s">
        <v>43</v>
      </c>
      <c r="DF30" t="s">
        <v>76</v>
      </c>
      <c r="DG30">
        <f>DG29 + DG14</f>
        <v>7702.8251306817501</v>
      </c>
      <c r="DI30" t="s">
        <v>43</v>
      </c>
      <c r="DJ30" t="s">
        <v>76</v>
      </c>
      <c r="DK30">
        <f>DK29 + DK14</f>
        <v>7865.8976902636423</v>
      </c>
      <c r="DM30" t="s">
        <v>43</v>
      </c>
      <c r="DN30" t="s">
        <v>76</v>
      </c>
      <c r="DO30">
        <f>DO29 + DO14</f>
        <v>8032.2604109164195</v>
      </c>
      <c r="DQ30" t="s">
        <v>43</v>
      </c>
      <c r="DR30" t="s">
        <v>76</v>
      </c>
      <c r="DS30">
        <f>DS29 + DS14</f>
        <v>8201.7259023221141</v>
      </c>
      <c r="DU30" t="s">
        <v>43</v>
      </c>
      <c r="DV30" t="s">
        <v>76</v>
      </c>
      <c r="DW30">
        <f>DW29 + DW14</f>
        <v>8371.9358109027689</v>
      </c>
      <c r="DY30" t="s">
        <v>43</v>
      </c>
      <c r="DZ30" t="s">
        <v>76</v>
      </c>
      <c r="EA30">
        <f>EA29 + EA14</f>
        <v>7467.2297326849439</v>
      </c>
      <c r="EC30" t="s">
        <v>43</v>
      </c>
      <c r="ED30" t="s">
        <v>76</v>
      </c>
      <c r="EE30">
        <f>EE29 + EE14</f>
        <v>7497.9992239043768</v>
      </c>
      <c r="EG30" t="s">
        <v>43</v>
      </c>
      <c r="EH30" t="s">
        <v>76</v>
      </c>
      <c r="EI30">
        <f>EI29 + EI14</f>
        <v>7597.22770470253</v>
      </c>
      <c r="EK30" t="s">
        <v>43</v>
      </c>
      <c r="EL30" t="s">
        <v>76</v>
      </c>
      <c r="EM30">
        <f>EM29 + EM14</f>
        <v>7762.4019046280364</v>
      </c>
      <c r="EO30" t="s">
        <v>43</v>
      </c>
      <c r="EP30" t="s">
        <v>76</v>
      </c>
      <c r="EQ30">
        <f>EQ29 + EQ14</f>
        <v>7931.5711691908718</v>
      </c>
      <c r="ES30" t="s">
        <v>43</v>
      </c>
      <c r="ET30" t="s">
        <v>76</v>
      </c>
      <c r="EU30">
        <f>EU29 + EU14</f>
        <v>8103.7607280424127</v>
      </c>
      <c r="EW30" t="s">
        <v>43</v>
      </c>
      <c r="EX30" t="s">
        <v>76</v>
      </c>
      <c r="EY30">
        <f>EY29 + EY14</f>
        <v>8276.455440158612</v>
      </c>
      <c r="FA30" t="s">
        <v>43</v>
      </c>
      <c r="FB30" t="s">
        <v>76</v>
      </c>
      <c r="FC30">
        <f>FC29 + FC14</f>
        <v>8453.6297953909998</v>
      </c>
      <c r="FE30" t="s">
        <v>43</v>
      </c>
      <c r="FF30" t="s">
        <v>76</v>
      </c>
      <c r="FG30">
        <f>FG29 + FG14</f>
        <v>7531.3222994009429</v>
      </c>
      <c r="FI30" t="s">
        <v>43</v>
      </c>
      <c r="FJ30" t="s">
        <v>76</v>
      </c>
      <c r="FK30">
        <f>FK29 + FK14</f>
        <v>7568.7115632103223</v>
      </c>
      <c r="FM30" t="s">
        <v>43</v>
      </c>
      <c r="FN30" t="s">
        <v>76</v>
      </c>
      <c r="FO30">
        <f>FO29 + FO14</f>
        <v>7657.1480350033926</v>
      </c>
      <c r="FQ30" t="s">
        <v>43</v>
      </c>
      <c r="FR30" t="s">
        <v>76</v>
      </c>
      <c r="FS30">
        <f>FS29 + FS14</f>
        <v>7828.7849221387341</v>
      </c>
      <c r="FU30" t="s">
        <v>43</v>
      </c>
      <c r="FV30" t="s">
        <v>76</v>
      </c>
      <c r="FW30">
        <f>FW29 + FW14</f>
        <v>8004.0551736547104</v>
      </c>
      <c r="FY30" t="s">
        <v>43</v>
      </c>
      <c r="FZ30" t="s">
        <v>76</v>
      </c>
      <c r="GA30">
        <f>GA29 + GA14</f>
        <v>8182.389865255831</v>
      </c>
      <c r="GC30" t="s">
        <v>43</v>
      </c>
      <c r="GD30" t="s">
        <v>76</v>
      </c>
      <c r="GE30">
        <f>GE29 + GE14</f>
        <v>8364.1117672461605</v>
      </c>
      <c r="GG30" t="s">
        <v>43</v>
      </c>
      <c r="GH30" t="s">
        <v>76</v>
      </c>
      <c r="GI30">
        <f>GI29 + GI14</f>
        <v>8543.1288740566451</v>
      </c>
      <c r="GK30" t="s">
        <v>43</v>
      </c>
      <c r="GL30" t="s">
        <v>76</v>
      </c>
      <c r="GM30">
        <f>GM29 + GM14</f>
        <v>7600.6422772315491</v>
      </c>
      <c r="GO30" t="s">
        <v>43</v>
      </c>
      <c r="GP30" t="s">
        <v>76</v>
      </c>
      <c r="GQ30">
        <f>GQ29 + GQ14</f>
        <v>7644.4253885916287</v>
      </c>
      <c r="GS30" t="s">
        <v>43</v>
      </c>
      <c r="GT30" t="s">
        <v>76</v>
      </c>
      <c r="GU30">
        <f>GU29 + GU14</f>
        <v>7723.2166119367366</v>
      </c>
      <c r="GW30" t="s">
        <v>43</v>
      </c>
      <c r="GX30" t="s">
        <v>76</v>
      </c>
      <c r="GY30">
        <f>GY29 + GY14</f>
        <v>7901.3279067646081</v>
      </c>
      <c r="HA30" t="s">
        <v>43</v>
      </c>
      <c r="HB30" t="s">
        <v>76</v>
      </c>
      <c r="HC30">
        <f>HC29 + HC14</f>
        <v>8082.7868662068977</v>
      </c>
      <c r="HE30" t="s">
        <v>43</v>
      </c>
      <c r="HF30" t="s">
        <v>76</v>
      </c>
      <c r="HG30">
        <f>HG29 + HG14</f>
        <v>8266.6986212653046</v>
      </c>
      <c r="HI30" t="s">
        <v>43</v>
      </c>
      <c r="HJ30" t="s">
        <v>76</v>
      </c>
      <c r="HK30">
        <f>HK29 + HK14</f>
        <v>8452.1872532671387</v>
      </c>
      <c r="HM30" t="s">
        <v>43</v>
      </c>
      <c r="HN30" t="s">
        <v>76</v>
      </c>
      <c r="HO30">
        <f>HO29 + HO14</f>
        <v>8640.2050863559271</v>
      </c>
    </row>
    <row r="31" spans="1:223" x14ac:dyDescent="0.25">
      <c r="A31" t="s">
        <v>57</v>
      </c>
      <c r="B31" t="s">
        <v>76</v>
      </c>
      <c r="C31" s="3">
        <f>C32</f>
        <v>5350</v>
      </c>
      <c r="E31" t="s">
        <v>57</v>
      </c>
      <c r="F31" t="s">
        <v>76</v>
      </c>
      <c r="G31" s="3">
        <f>G32</f>
        <v>5350</v>
      </c>
      <c r="I31" t="s">
        <v>57</v>
      </c>
      <c r="J31" t="s">
        <v>76</v>
      </c>
      <c r="K31" s="3">
        <f>K32</f>
        <v>5350</v>
      </c>
      <c r="M31" t="s">
        <v>57</v>
      </c>
      <c r="N31" t="s">
        <v>76</v>
      </c>
      <c r="O31" s="3">
        <f>O32</f>
        <v>5350</v>
      </c>
      <c r="Q31" t="s">
        <v>57</v>
      </c>
      <c r="R31" t="s">
        <v>76</v>
      </c>
      <c r="S31" s="3">
        <f>S32</f>
        <v>5350</v>
      </c>
      <c r="U31" t="s">
        <v>57</v>
      </c>
      <c r="V31" t="s">
        <v>76</v>
      </c>
      <c r="W31" s="3">
        <f>W32</f>
        <v>5350</v>
      </c>
      <c r="Y31" t="s">
        <v>57</v>
      </c>
      <c r="Z31" t="s">
        <v>76</v>
      </c>
      <c r="AA31" s="3">
        <f>AA32</f>
        <v>5350</v>
      </c>
      <c r="AC31" t="s">
        <v>57</v>
      </c>
      <c r="AD31" t="s">
        <v>76</v>
      </c>
      <c r="AE31" s="3">
        <f>AE32</f>
        <v>5350</v>
      </c>
      <c r="AG31" t="s">
        <v>57</v>
      </c>
      <c r="AH31" t="s">
        <v>76</v>
      </c>
      <c r="AI31" s="3">
        <f>AI32</f>
        <v>5350</v>
      </c>
      <c r="AK31" t="s">
        <v>57</v>
      </c>
      <c r="AL31" t="s">
        <v>76</v>
      </c>
      <c r="AM31" s="3">
        <f>AM32</f>
        <v>5350</v>
      </c>
      <c r="AO31" t="s">
        <v>57</v>
      </c>
      <c r="AP31" t="s">
        <v>76</v>
      </c>
      <c r="AQ31" s="3">
        <f>AQ32</f>
        <v>5350</v>
      </c>
      <c r="AS31" t="s">
        <v>57</v>
      </c>
      <c r="AT31" t="s">
        <v>76</v>
      </c>
      <c r="AU31" s="3">
        <f>AU32</f>
        <v>5350</v>
      </c>
      <c r="AW31" t="s">
        <v>57</v>
      </c>
      <c r="AX31" t="s">
        <v>76</v>
      </c>
      <c r="AY31" s="3">
        <f>AY32</f>
        <v>5350</v>
      </c>
      <c r="BA31" t="s">
        <v>57</v>
      </c>
      <c r="BB31" t="s">
        <v>76</v>
      </c>
      <c r="BC31" s="3">
        <f>BC32</f>
        <v>5350</v>
      </c>
      <c r="BE31" t="s">
        <v>57</v>
      </c>
      <c r="BF31" t="s">
        <v>76</v>
      </c>
      <c r="BG31" s="3">
        <f>BG32</f>
        <v>5350</v>
      </c>
      <c r="BI31" t="s">
        <v>57</v>
      </c>
      <c r="BJ31" t="s">
        <v>76</v>
      </c>
      <c r="BK31" s="3">
        <f>BK32</f>
        <v>5350</v>
      </c>
      <c r="BM31" t="s">
        <v>57</v>
      </c>
      <c r="BN31" t="s">
        <v>76</v>
      </c>
      <c r="BO31" s="3">
        <f>BO32</f>
        <v>5350</v>
      </c>
      <c r="BQ31" t="s">
        <v>57</v>
      </c>
      <c r="BR31" t="s">
        <v>76</v>
      </c>
      <c r="BS31" s="3">
        <f>BS32</f>
        <v>5350</v>
      </c>
      <c r="BU31" t="s">
        <v>57</v>
      </c>
      <c r="BV31" t="s">
        <v>76</v>
      </c>
      <c r="BW31" s="3">
        <f>BW32</f>
        <v>5350</v>
      </c>
      <c r="BY31" t="s">
        <v>57</v>
      </c>
      <c r="BZ31" t="s">
        <v>76</v>
      </c>
      <c r="CA31" s="3">
        <f>CA32</f>
        <v>5350</v>
      </c>
      <c r="CC31" t="s">
        <v>57</v>
      </c>
      <c r="CD31" t="s">
        <v>76</v>
      </c>
      <c r="CE31" s="3">
        <f>CE32</f>
        <v>5350</v>
      </c>
      <c r="CG31" t="s">
        <v>57</v>
      </c>
      <c r="CH31" t="s">
        <v>76</v>
      </c>
      <c r="CI31" s="3">
        <f>CI32</f>
        <v>5350</v>
      </c>
      <c r="CK31" t="s">
        <v>57</v>
      </c>
      <c r="CL31" t="s">
        <v>76</v>
      </c>
      <c r="CM31" s="3">
        <f>CM32</f>
        <v>5350</v>
      </c>
      <c r="CO31" t="s">
        <v>57</v>
      </c>
      <c r="CP31" t="s">
        <v>76</v>
      </c>
      <c r="CQ31" s="3">
        <f>CQ32</f>
        <v>5350</v>
      </c>
      <c r="CS31" t="s">
        <v>57</v>
      </c>
      <c r="CT31" t="s">
        <v>76</v>
      </c>
      <c r="CU31" s="3">
        <f>CU32</f>
        <v>5350</v>
      </c>
      <c r="CW31" t="s">
        <v>57</v>
      </c>
      <c r="CX31" t="s">
        <v>76</v>
      </c>
      <c r="CY31" s="3">
        <f>CY32</f>
        <v>5350</v>
      </c>
      <c r="DA31" t="s">
        <v>57</v>
      </c>
      <c r="DB31" t="s">
        <v>76</v>
      </c>
      <c r="DC31" s="3">
        <f>DC32</f>
        <v>5350</v>
      </c>
      <c r="DE31" t="s">
        <v>57</v>
      </c>
      <c r="DF31" t="s">
        <v>76</v>
      </c>
      <c r="DG31" s="3">
        <f>DG32</f>
        <v>5350</v>
      </c>
      <c r="DI31" t="s">
        <v>57</v>
      </c>
      <c r="DJ31" t="s">
        <v>76</v>
      </c>
      <c r="DK31" s="3">
        <f>DK32</f>
        <v>5350</v>
      </c>
      <c r="DM31" t="s">
        <v>57</v>
      </c>
      <c r="DN31" t="s">
        <v>76</v>
      </c>
      <c r="DO31" s="3">
        <f>DO32</f>
        <v>5350</v>
      </c>
      <c r="DQ31" t="s">
        <v>57</v>
      </c>
      <c r="DR31" t="s">
        <v>76</v>
      </c>
      <c r="DS31" s="3">
        <f>DS32</f>
        <v>5350</v>
      </c>
      <c r="DU31" t="s">
        <v>57</v>
      </c>
      <c r="DV31" t="s">
        <v>76</v>
      </c>
      <c r="DW31" s="3">
        <f>DW32</f>
        <v>5350</v>
      </c>
      <c r="DY31" t="s">
        <v>57</v>
      </c>
      <c r="DZ31" t="s">
        <v>76</v>
      </c>
      <c r="EA31" s="3">
        <f>EA32</f>
        <v>5350</v>
      </c>
      <c r="EC31" t="s">
        <v>57</v>
      </c>
      <c r="ED31" t="s">
        <v>76</v>
      </c>
      <c r="EE31" s="3">
        <f>EE32</f>
        <v>5350</v>
      </c>
      <c r="EG31" t="s">
        <v>57</v>
      </c>
      <c r="EH31" t="s">
        <v>76</v>
      </c>
      <c r="EI31" s="3">
        <f>EI32</f>
        <v>5350</v>
      </c>
      <c r="EK31" t="s">
        <v>57</v>
      </c>
      <c r="EL31" t="s">
        <v>76</v>
      </c>
      <c r="EM31" s="3">
        <f>EM32</f>
        <v>5350</v>
      </c>
      <c r="EO31" t="s">
        <v>57</v>
      </c>
      <c r="EP31" t="s">
        <v>76</v>
      </c>
      <c r="EQ31" s="3">
        <f>EQ32</f>
        <v>5350</v>
      </c>
      <c r="ES31" t="s">
        <v>57</v>
      </c>
      <c r="ET31" t="s">
        <v>76</v>
      </c>
      <c r="EU31" s="3">
        <f>EU32</f>
        <v>5350</v>
      </c>
      <c r="EW31" t="s">
        <v>57</v>
      </c>
      <c r="EX31" t="s">
        <v>76</v>
      </c>
      <c r="EY31" s="3">
        <f>EY32</f>
        <v>5350</v>
      </c>
      <c r="FA31" t="s">
        <v>57</v>
      </c>
      <c r="FB31" t="s">
        <v>76</v>
      </c>
      <c r="FC31" s="3">
        <f>FC32</f>
        <v>5350</v>
      </c>
      <c r="FE31" t="s">
        <v>57</v>
      </c>
      <c r="FF31" t="s">
        <v>76</v>
      </c>
      <c r="FG31" s="3">
        <f>FG32</f>
        <v>5350</v>
      </c>
      <c r="FI31" t="s">
        <v>57</v>
      </c>
      <c r="FJ31" t="s">
        <v>76</v>
      </c>
      <c r="FK31" s="3">
        <f>FK32</f>
        <v>5350</v>
      </c>
      <c r="FM31" t="s">
        <v>57</v>
      </c>
      <c r="FN31" t="s">
        <v>76</v>
      </c>
      <c r="FO31" s="3">
        <f>FO32</f>
        <v>5350</v>
      </c>
      <c r="FQ31" t="s">
        <v>57</v>
      </c>
      <c r="FR31" t="s">
        <v>76</v>
      </c>
      <c r="FS31" s="3">
        <f>FS32</f>
        <v>5350</v>
      </c>
      <c r="FU31" t="s">
        <v>57</v>
      </c>
      <c r="FV31" t="s">
        <v>76</v>
      </c>
      <c r="FW31" s="3">
        <f>FW32</f>
        <v>5350</v>
      </c>
      <c r="FY31" t="s">
        <v>57</v>
      </c>
      <c r="FZ31" t="s">
        <v>76</v>
      </c>
      <c r="GA31" s="3">
        <f>GA32</f>
        <v>5350</v>
      </c>
      <c r="GC31" t="s">
        <v>57</v>
      </c>
      <c r="GD31" t="s">
        <v>76</v>
      </c>
      <c r="GE31" s="3">
        <f>GE32</f>
        <v>5350</v>
      </c>
      <c r="GG31" t="s">
        <v>57</v>
      </c>
      <c r="GH31" t="s">
        <v>76</v>
      </c>
      <c r="GI31" s="3">
        <f>GI32</f>
        <v>5350</v>
      </c>
      <c r="GK31" t="s">
        <v>57</v>
      </c>
      <c r="GL31" t="s">
        <v>76</v>
      </c>
      <c r="GM31" s="3">
        <f>GM32</f>
        <v>5350</v>
      </c>
      <c r="GO31" t="s">
        <v>57</v>
      </c>
      <c r="GP31" t="s">
        <v>76</v>
      </c>
      <c r="GQ31" s="3">
        <f>GQ32</f>
        <v>5350</v>
      </c>
      <c r="GS31" t="s">
        <v>57</v>
      </c>
      <c r="GT31" t="s">
        <v>76</v>
      </c>
      <c r="GU31" s="3">
        <f>GU32</f>
        <v>5350</v>
      </c>
      <c r="GW31" t="s">
        <v>57</v>
      </c>
      <c r="GX31" t="s">
        <v>76</v>
      </c>
      <c r="GY31" s="3">
        <f>GY32</f>
        <v>5350</v>
      </c>
      <c r="HA31" t="s">
        <v>57</v>
      </c>
      <c r="HB31" t="s">
        <v>76</v>
      </c>
      <c r="HC31" s="3">
        <f>HC32</f>
        <v>5350</v>
      </c>
      <c r="HE31" t="s">
        <v>57</v>
      </c>
      <c r="HF31" t="s">
        <v>76</v>
      </c>
      <c r="HG31" s="3">
        <f>HG32</f>
        <v>5350</v>
      </c>
      <c r="HI31" t="s">
        <v>57</v>
      </c>
      <c r="HJ31" t="s">
        <v>76</v>
      </c>
      <c r="HK31" s="3">
        <f>HK32</f>
        <v>5350</v>
      </c>
      <c r="HM31" t="s">
        <v>57</v>
      </c>
      <c r="HN31" t="s">
        <v>76</v>
      </c>
      <c r="HO31" s="3">
        <f>HO32</f>
        <v>5350</v>
      </c>
    </row>
    <row r="32" spans="1:223" x14ac:dyDescent="0.25">
      <c r="A32" t="s">
        <v>116</v>
      </c>
      <c r="B32" t="s">
        <v>76</v>
      </c>
      <c r="C32" s="3">
        <v>5350</v>
      </c>
      <c r="E32" t="s">
        <v>116</v>
      </c>
      <c r="F32" t="s">
        <v>76</v>
      </c>
      <c r="G32" s="3">
        <v>5350</v>
      </c>
      <c r="I32" t="s">
        <v>116</v>
      </c>
      <c r="J32" t="s">
        <v>76</v>
      </c>
      <c r="K32" s="3">
        <v>5350</v>
      </c>
      <c r="M32" t="s">
        <v>116</v>
      </c>
      <c r="N32" t="s">
        <v>76</v>
      </c>
      <c r="O32" s="3">
        <v>5350</v>
      </c>
      <c r="Q32" t="s">
        <v>116</v>
      </c>
      <c r="R32" t="s">
        <v>76</v>
      </c>
      <c r="S32" s="3">
        <v>5350</v>
      </c>
      <c r="U32" t="s">
        <v>116</v>
      </c>
      <c r="V32" t="s">
        <v>76</v>
      </c>
      <c r="W32" s="3">
        <v>5350</v>
      </c>
      <c r="Y32" t="s">
        <v>116</v>
      </c>
      <c r="Z32" t="s">
        <v>76</v>
      </c>
      <c r="AA32" s="3">
        <v>5350</v>
      </c>
      <c r="AC32" t="s">
        <v>116</v>
      </c>
      <c r="AD32" t="s">
        <v>76</v>
      </c>
      <c r="AE32" s="3">
        <v>5350</v>
      </c>
      <c r="AG32" t="s">
        <v>116</v>
      </c>
      <c r="AH32" t="s">
        <v>76</v>
      </c>
      <c r="AI32" s="3">
        <v>5350</v>
      </c>
      <c r="AK32" t="s">
        <v>116</v>
      </c>
      <c r="AL32" t="s">
        <v>76</v>
      </c>
      <c r="AM32" s="3">
        <v>5350</v>
      </c>
      <c r="AO32" t="s">
        <v>116</v>
      </c>
      <c r="AP32" t="s">
        <v>76</v>
      </c>
      <c r="AQ32" s="3">
        <v>5350</v>
      </c>
      <c r="AS32" t="s">
        <v>116</v>
      </c>
      <c r="AT32" t="s">
        <v>76</v>
      </c>
      <c r="AU32" s="3">
        <v>5350</v>
      </c>
      <c r="AW32" t="s">
        <v>116</v>
      </c>
      <c r="AX32" t="s">
        <v>76</v>
      </c>
      <c r="AY32" s="3">
        <v>5350</v>
      </c>
      <c r="BA32" t="s">
        <v>116</v>
      </c>
      <c r="BB32" t="s">
        <v>76</v>
      </c>
      <c r="BC32" s="3">
        <v>5350</v>
      </c>
      <c r="BE32" t="s">
        <v>116</v>
      </c>
      <c r="BF32" t="s">
        <v>76</v>
      </c>
      <c r="BG32" s="3">
        <v>5350</v>
      </c>
      <c r="BI32" t="s">
        <v>116</v>
      </c>
      <c r="BJ32" t="s">
        <v>76</v>
      </c>
      <c r="BK32" s="3">
        <v>5350</v>
      </c>
      <c r="BM32" t="s">
        <v>116</v>
      </c>
      <c r="BN32" t="s">
        <v>76</v>
      </c>
      <c r="BO32" s="3">
        <v>5350</v>
      </c>
      <c r="BQ32" t="s">
        <v>116</v>
      </c>
      <c r="BR32" t="s">
        <v>76</v>
      </c>
      <c r="BS32" s="3">
        <v>5350</v>
      </c>
      <c r="BU32" t="s">
        <v>116</v>
      </c>
      <c r="BV32" t="s">
        <v>76</v>
      </c>
      <c r="BW32" s="3">
        <v>5350</v>
      </c>
      <c r="BY32" t="s">
        <v>116</v>
      </c>
      <c r="BZ32" t="s">
        <v>76</v>
      </c>
      <c r="CA32" s="3">
        <v>5350</v>
      </c>
      <c r="CC32" t="s">
        <v>116</v>
      </c>
      <c r="CD32" t="s">
        <v>76</v>
      </c>
      <c r="CE32" s="3">
        <v>5350</v>
      </c>
      <c r="CG32" t="s">
        <v>116</v>
      </c>
      <c r="CH32" t="s">
        <v>76</v>
      </c>
      <c r="CI32" s="3">
        <v>5350</v>
      </c>
      <c r="CK32" t="s">
        <v>116</v>
      </c>
      <c r="CL32" t="s">
        <v>76</v>
      </c>
      <c r="CM32" s="3">
        <v>5350</v>
      </c>
      <c r="CO32" t="s">
        <v>116</v>
      </c>
      <c r="CP32" t="s">
        <v>76</v>
      </c>
      <c r="CQ32" s="3">
        <v>5350</v>
      </c>
      <c r="CS32" t="s">
        <v>116</v>
      </c>
      <c r="CT32" t="s">
        <v>76</v>
      </c>
      <c r="CU32" s="3">
        <v>5350</v>
      </c>
      <c r="CW32" t="s">
        <v>116</v>
      </c>
      <c r="CX32" t="s">
        <v>76</v>
      </c>
      <c r="CY32" s="3">
        <v>5350</v>
      </c>
      <c r="DA32" t="s">
        <v>116</v>
      </c>
      <c r="DB32" t="s">
        <v>76</v>
      </c>
      <c r="DC32" s="3">
        <v>5350</v>
      </c>
      <c r="DE32" t="s">
        <v>116</v>
      </c>
      <c r="DF32" t="s">
        <v>76</v>
      </c>
      <c r="DG32" s="3">
        <v>5350</v>
      </c>
      <c r="DI32" t="s">
        <v>116</v>
      </c>
      <c r="DJ32" t="s">
        <v>76</v>
      </c>
      <c r="DK32" s="3">
        <v>5350</v>
      </c>
      <c r="DM32" t="s">
        <v>116</v>
      </c>
      <c r="DN32" t="s">
        <v>76</v>
      </c>
      <c r="DO32" s="3">
        <v>5350</v>
      </c>
      <c r="DQ32" t="s">
        <v>116</v>
      </c>
      <c r="DR32" t="s">
        <v>76</v>
      </c>
      <c r="DS32" s="3">
        <v>5350</v>
      </c>
      <c r="DU32" t="s">
        <v>116</v>
      </c>
      <c r="DV32" t="s">
        <v>76</v>
      </c>
      <c r="DW32" s="3">
        <v>5350</v>
      </c>
      <c r="DY32" t="s">
        <v>116</v>
      </c>
      <c r="DZ32" t="s">
        <v>76</v>
      </c>
      <c r="EA32" s="3">
        <v>5350</v>
      </c>
      <c r="EC32" t="s">
        <v>116</v>
      </c>
      <c r="ED32" t="s">
        <v>76</v>
      </c>
      <c r="EE32" s="3">
        <v>5350</v>
      </c>
      <c r="EG32" t="s">
        <v>116</v>
      </c>
      <c r="EH32" t="s">
        <v>76</v>
      </c>
      <c r="EI32" s="3">
        <v>5350</v>
      </c>
      <c r="EK32" t="s">
        <v>116</v>
      </c>
      <c r="EL32" t="s">
        <v>76</v>
      </c>
      <c r="EM32" s="3">
        <v>5350</v>
      </c>
      <c r="EO32" t="s">
        <v>116</v>
      </c>
      <c r="EP32" t="s">
        <v>76</v>
      </c>
      <c r="EQ32" s="3">
        <v>5350</v>
      </c>
      <c r="ES32" t="s">
        <v>116</v>
      </c>
      <c r="ET32" t="s">
        <v>76</v>
      </c>
      <c r="EU32" s="3">
        <v>5350</v>
      </c>
      <c r="EW32" t="s">
        <v>116</v>
      </c>
      <c r="EX32" t="s">
        <v>76</v>
      </c>
      <c r="EY32" s="3">
        <v>5350</v>
      </c>
      <c r="FA32" t="s">
        <v>116</v>
      </c>
      <c r="FB32" t="s">
        <v>76</v>
      </c>
      <c r="FC32" s="3">
        <v>5350</v>
      </c>
      <c r="FE32" t="s">
        <v>116</v>
      </c>
      <c r="FF32" t="s">
        <v>76</v>
      </c>
      <c r="FG32" s="3">
        <v>5350</v>
      </c>
      <c r="FI32" t="s">
        <v>116</v>
      </c>
      <c r="FJ32" t="s">
        <v>76</v>
      </c>
      <c r="FK32" s="3">
        <v>5350</v>
      </c>
      <c r="FM32" t="s">
        <v>116</v>
      </c>
      <c r="FN32" t="s">
        <v>76</v>
      </c>
      <c r="FO32" s="3">
        <v>5350</v>
      </c>
      <c r="FQ32" t="s">
        <v>116</v>
      </c>
      <c r="FR32" t="s">
        <v>76</v>
      </c>
      <c r="FS32" s="3">
        <v>5350</v>
      </c>
      <c r="FU32" t="s">
        <v>116</v>
      </c>
      <c r="FV32" t="s">
        <v>76</v>
      </c>
      <c r="FW32" s="3">
        <v>5350</v>
      </c>
      <c r="FY32" t="s">
        <v>116</v>
      </c>
      <c r="FZ32" t="s">
        <v>76</v>
      </c>
      <c r="GA32" s="3">
        <v>5350</v>
      </c>
      <c r="GC32" t="s">
        <v>116</v>
      </c>
      <c r="GD32" t="s">
        <v>76</v>
      </c>
      <c r="GE32" s="3">
        <v>5350</v>
      </c>
      <c r="GG32" t="s">
        <v>116</v>
      </c>
      <c r="GH32" t="s">
        <v>76</v>
      </c>
      <c r="GI32" s="3">
        <v>5350</v>
      </c>
      <c r="GK32" t="s">
        <v>116</v>
      </c>
      <c r="GL32" t="s">
        <v>76</v>
      </c>
      <c r="GM32" s="3">
        <v>5350</v>
      </c>
      <c r="GO32" t="s">
        <v>116</v>
      </c>
      <c r="GP32" t="s">
        <v>76</v>
      </c>
      <c r="GQ32" s="3">
        <v>5350</v>
      </c>
      <c r="GS32" t="s">
        <v>116</v>
      </c>
      <c r="GT32" t="s">
        <v>76</v>
      </c>
      <c r="GU32" s="3">
        <v>5350</v>
      </c>
      <c r="GW32" t="s">
        <v>116</v>
      </c>
      <c r="GX32" t="s">
        <v>76</v>
      </c>
      <c r="GY32" s="3">
        <v>5350</v>
      </c>
      <c r="HA32" t="s">
        <v>116</v>
      </c>
      <c r="HB32" t="s">
        <v>76</v>
      </c>
      <c r="HC32" s="3">
        <v>5350</v>
      </c>
      <c r="HE32" t="s">
        <v>116</v>
      </c>
      <c r="HF32" t="s">
        <v>76</v>
      </c>
      <c r="HG32" s="3">
        <v>5350</v>
      </c>
      <c r="HI32" t="s">
        <v>116</v>
      </c>
      <c r="HJ32" t="s">
        <v>76</v>
      </c>
      <c r="HK32" s="3">
        <v>5350</v>
      </c>
      <c r="HM32" t="s">
        <v>116</v>
      </c>
      <c r="HN32" t="s">
        <v>76</v>
      </c>
      <c r="HO32" s="3">
        <v>5350</v>
      </c>
    </row>
    <row r="34" spans="1:223" x14ac:dyDescent="0.25">
      <c r="A34" t="s">
        <v>25</v>
      </c>
      <c r="E34" t="s">
        <v>25</v>
      </c>
      <c r="I34" t="s">
        <v>25</v>
      </c>
      <c r="M34" t="s">
        <v>25</v>
      </c>
      <c r="Q34" t="s">
        <v>25</v>
      </c>
      <c r="U34" t="s">
        <v>25</v>
      </c>
      <c r="Y34" t="s">
        <v>25</v>
      </c>
      <c r="AC34" t="s">
        <v>25</v>
      </c>
      <c r="AG34" t="s">
        <v>25</v>
      </c>
      <c r="AK34" t="s">
        <v>25</v>
      </c>
      <c r="AO34" t="s">
        <v>25</v>
      </c>
      <c r="AS34" t="s">
        <v>25</v>
      </c>
      <c r="AW34" t="s">
        <v>25</v>
      </c>
      <c r="BA34" t="s">
        <v>25</v>
      </c>
      <c r="BE34" t="s">
        <v>25</v>
      </c>
      <c r="BI34" t="s">
        <v>25</v>
      </c>
      <c r="BM34" t="s">
        <v>25</v>
      </c>
      <c r="BQ34" t="s">
        <v>25</v>
      </c>
      <c r="BU34" t="s">
        <v>25</v>
      </c>
      <c r="BY34" t="s">
        <v>25</v>
      </c>
      <c r="CC34" t="s">
        <v>25</v>
      </c>
      <c r="CG34" t="s">
        <v>25</v>
      </c>
      <c r="CK34" t="s">
        <v>25</v>
      </c>
      <c r="CO34" t="s">
        <v>25</v>
      </c>
      <c r="CS34" t="s">
        <v>25</v>
      </c>
      <c r="CW34" t="s">
        <v>25</v>
      </c>
      <c r="DA34" t="s">
        <v>25</v>
      </c>
      <c r="DE34" t="s">
        <v>25</v>
      </c>
      <c r="DI34" t="s">
        <v>25</v>
      </c>
      <c r="DM34" t="s">
        <v>25</v>
      </c>
      <c r="DQ34" t="s">
        <v>25</v>
      </c>
      <c r="DU34" t="s">
        <v>25</v>
      </c>
      <c r="DY34" t="s">
        <v>25</v>
      </c>
      <c r="EC34" t="s">
        <v>25</v>
      </c>
      <c r="EG34" t="s">
        <v>25</v>
      </c>
      <c r="EK34" t="s">
        <v>25</v>
      </c>
      <c r="EO34" t="s">
        <v>25</v>
      </c>
      <c r="ES34" t="s">
        <v>25</v>
      </c>
      <c r="EW34" t="s">
        <v>25</v>
      </c>
      <c r="FA34" t="s">
        <v>25</v>
      </c>
      <c r="FE34" t="s">
        <v>25</v>
      </c>
      <c r="FI34" t="s">
        <v>25</v>
      </c>
      <c r="FM34" t="s">
        <v>25</v>
      </c>
      <c r="FQ34" t="s">
        <v>25</v>
      </c>
      <c r="FU34" t="s">
        <v>25</v>
      </c>
      <c r="FY34" t="s">
        <v>25</v>
      </c>
      <c r="GC34" t="s">
        <v>25</v>
      </c>
      <c r="GG34" t="s">
        <v>25</v>
      </c>
      <c r="GK34" t="s">
        <v>25</v>
      </c>
      <c r="GO34" t="s">
        <v>25</v>
      </c>
      <c r="GS34" t="s">
        <v>25</v>
      </c>
      <c r="GW34" t="s">
        <v>25</v>
      </c>
      <c r="HA34" t="s">
        <v>25</v>
      </c>
      <c r="HE34" t="s">
        <v>25</v>
      </c>
      <c r="HI34" t="s">
        <v>25</v>
      </c>
      <c r="HM34" t="s">
        <v>25</v>
      </c>
    </row>
    <row r="35" spans="1:223" x14ac:dyDescent="0.25">
      <c r="A35" t="s">
        <v>11</v>
      </c>
      <c r="B35" t="s">
        <v>79</v>
      </c>
      <c r="C35" s="7">
        <f>C10</f>
        <v>200</v>
      </c>
      <c r="E35" t="s">
        <v>11</v>
      </c>
      <c r="F35" t="s">
        <v>79</v>
      </c>
      <c r="G35" s="7">
        <f>G10</f>
        <v>225</v>
      </c>
      <c r="I35" t="s">
        <v>11</v>
      </c>
      <c r="J35" t="s">
        <v>79</v>
      </c>
      <c r="K35" s="7">
        <f>K10</f>
        <v>250</v>
      </c>
      <c r="M35" t="s">
        <v>11</v>
      </c>
      <c r="N35" t="s">
        <v>79</v>
      </c>
      <c r="O35" s="7">
        <f>O10</f>
        <v>275</v>
      </c>
      <c r="Q35" t="s">
        <v>11</v>
      </c>
      <c r="R35" t="s">
        <v>79</v>
      </c>
      <c r="S35" s="7">
        <f>S10</f>
        <v>300</v>
      </c>
      <c r="U35" t="s">
        <v>11</v>
      </c>
      <c r="V35" t="s">
        <v>79</v>
      </c>
      <c r="W35" s="7">
        <f>W10</f>
        <v>325</v>
      </c>
      <c r="Y35" t="s">
        <v>11</v>
      </c>
      <c r="Z35" t="s">
        <v>79</v>
      </c>
      <c r="AA35" s="7">
        <f>AA10</f>
        <v>350</v>
      </c>
      <c r="AC35" t="s">
        <v>11</v>
      </c>
      <c r="AD35" t="s">
        <v>79</v>
      </c>
      <c r="AE35" s="7">
        <f>AE10</f>
        <v>375</v>
      </c>
      <c r="AG35" t="s">
        <v>11</v>
      </c>
      <c r="AH35" t="s">
        <v>79</v>
      </c>
      <c r="AI35" s="7">
        <f>AI10</f>
        <v>200</v>
      </c>
      <c r="AK35" t="s">
        <v>11</v>
      </c>
      <c r="AL35" t="s">
        <v>79</v>
      </c>
      <c r="AM35" s="7">
        <f>AM10</f>
        <v>225</v>
      </c>
      <c r="AO35" t="s">
        <v>11</v>
      </c>
      <c r="AP35" t="s">
        <v>79</v>
      </c>
      <c r="AQ35" s="7">
        <f>AQ10</f>
        <v>250</v>
      </c>
      <c r="AS35" t="s">
        <v>11</v>
      </c>
      <c r="AT35" t="s">
        <v>79</v>
      </c>
      <c r="AU35" s="7">
        <f>AU10</f>
        <v>275</v>
      </c>
      <c r="AW35" t="s">
        <v>11</v>
      </c>
      <c r="AX35" t="s">
        <v>79</v>
      </c>
      <c r="AY35" s="7">
        <f>AY10</f>
        <v>300</v>
      </c>
      <c r="BA35" t="s">
        <v>11</v>
      </c>
      <c r="BB35" t="s">
        <v>79</v>
      </c>
      <c r="BC35" s="7">
        <f>BC10</f>
        <v>325</v>
      </c>
      <c r="BE35" t="s">
        <v>11</v>
      </c>
      <c r="BF35" t="s">
        <v>79</v>
      </c>
      <c r="BG35" s="7">
        <f>BG10</f>
        <v>350</v>
      </c>
      <c r="BI35" t="s">
        <v>11</v>
      </c>
      <c r="BJ35" t="s">
        <v>79</v>
      </c>
      <c r="BK35" s="7">
        <f>BK10</f>
        <v>375</v>
      </c>
      <c r="BM35" t="s">
        <v>11</v>
      </c>
      <c r="BN35" t="s">
        <v>79</v>
      </c>
      <c r="BO35" s="7">
        <f>BO10</f>
        <v>200</v>
      </c>
      <c r="BQ35" t="s">
        <v>11</v>
      </c>
      <c r="BR35" t="s">
        <v>79</v>
      </c>
      <c r="BS35" s="7">
        <f>BS10</f>
        <v>225</v>
      </c>
      <c r="BU35" t="s">
        <v>11</v>
      </c>
      <c r="BV35" t="s">
        <v>79</v>
      </c>
      <c r="BW35" s="7">
        <f>BW10</f>
        <v>250</v>
      </c>
      <c r="BY35" t="s">
        <v>11</v>
      </c>
      <c r="BZ35" t="s">
        <v>79</v>
      </c>
      <c r="CA35" s="7">
        <f>CA10</f>
        <v>275</v>
      </c>
      <c r="CC35" t="s">
        <v>11</v>
      </c>
      <c r="CD35" t="s">
        <v>79</v>
      </c>
      <c r="CE35" s="7">
        <f>CE10</f>
        <v>300</v>
      </c>
      <c r="CG35" t="s">
        <v>11</v>
      </c>
      <c r="CH35" t="s">
        <v>79</v>
      </c>
      <c r="CI35" s="7">
        <f>CI10</f>
        <v>325</v>
      </c>
      <c r="CK35" t="s">
        <v>11</v>
      </c>
      <c r="CL35" t="s">
        <v>79</v>
      </c>
      <c r="CM35" s="7">
        <f>CM10</f>
        <v>350</v>
      </c>
      <c r="CO35" t="s">
        <v>11</v>
      </c>
      <c r="CP35" t="s">
        <v>79</v>
      </c>
      <c r="CQ35" s="7">
        <f>CQ10</f>
        <v>375</v>
      </c>
      <c r="CS35" t="s">
        <v>11</v>
      </c>
      <c r="CT35" t="s">
        <v>79</v>
      </c>
      <c r="CU35" s="7">
        <f>CU10</f>
        <v>200</v>
      </c>
      <c r="CW35" t="s">
        <v>11</v>
      </c>
      <c r="CX35" t="s">
        <v>79</v>
      </c>
      <c r="CY35" s="7">
        <f>CY10</f>
        <v>225</v>
      </c>
      <c r="DA35" t="s">
        <v>11</v>
      </c>
      <c r="DB35" t="s">
        <v>79</v>
      </c>
      <c r="DC35" s="7">
        <f>DC10</f>
        <v>250</v>
      </c>
      <c r="DE35" t="s">
        <v>11</v>
      </c>
      <c r="DF35" t="s">
        <v>79</v>
      </c>
      <c r="DG35" s="7">
        <f>DG10</f>
        <v>275</v>
      </c>
      <c r="DI35" t="s">
        <v>11</v>
      </c>
      <c r="DJ35" t="s">
        <v>79</v>
      </c>
      <c r="DK35" s="7">
        <f>DK10</f>
        <v>300</v>
      </c>
      <c r="DM35" t="s">
        <v>11</v>
      </c>
      <c r="DN35" t="s">
        <v>79</v>
      </c>
      <c r="DO35" s="7">
        <f>DO10</f>
        <v>325</v>
      </c>
      <c r="DQ35" t="s">
        <v>11</v>
      </c>
      <c r="DR35" t="s">
        <v>79</v>
      </c>
      <c r="DS35" s="7">
        <f>DS10</f>
        <v>350</v>
      </c>
      <c r="DU35" t="s">
        <v>11</v>
      </c>
      <c r="DV35" t="s">
        <v>79</v>
      </c>
      <c r="DW35" s="7">
        <f>DW10</f>
        <v>375</v>
      </c>
      <c r="DY35" t="s">
        <v>11</v>
      </c>
      <c r="DZ35" t="s">
        <v>79</v>
      </c>
      <c r="EA35" s="7">
        <f>EA10</f>
        <v>200</v>
      </c>
      <c r="EC35" t="s">
        <v>11</v>
      </c>
      <c r="ED35" t="s">
        <v>79</v>
      </c>
      <c r="EE35" s="7">
        <f>EE10</f>
        <v>225</v>
      </c>
      <c r="EG35" t="s">
        <v>11</v>
      </c>
      <c r="EH35" t="s">
        <v>79</v>
      </c>
      <c r="EI35" s="7">
        <f>EI10</f>
        <v>250</v>
      </c>
      <c r="EK35" t="s">
        <v>11</v>
      </c>
      <c r="EL35" t="s">
        <v>79</v>
      </c>
      <c r="EM35" s="7">
        <f>EM10</f>
        <v>275</v>
      </c>
      <c r="EO35" t="s">
        <v>11</v>
      </c>
      <c r="EP35" t="s">
        <v>79</v>
      </c>
      <c r="EQ35" s="7">
        <f>EQ10</f>
        <v>300</v>
      </c>
      <c r="ES35" t="s">
        <v>11</v>
      </c>
      <c r="ET35" t="s">
        <v>79</v>
      </c>
      <c r="EU35" s="7">
        <f>EU10</f>
        <v>325</v>
      </c>
      <c r="EW35" t="s">
        <v>11</v>
      </c>
      <c r="EX35" t="s">
        <v>79</v>
      </c>
      <c r="EY35" s="7">
        <f>EY10</f>
        <v>350</v>
      </c>
      <c r="FA35" t="s">
        <v>11</v>
      </c>
      <c r="FB35" t="s">
        <v>79</v>
      </c>
      <c r="FC35" s="7">
        <f>FC10</f>
        <v>375</v>
      </c>
      <c r="FE35" t="s">
        <v>11</v>
      </c>
      <c r="FF35" t="s">
        <v>79</v>
      </c>
      <c r="FG35" s="7">
        <f>FG10</f>
        <v>200</v>
      </c>
      <c r="FI35" t="s">
        <v>11</v>
      </c>
      <c r="FJ35" t="s">
        <v>79</v>
      </c>
      <c r="FK35" s="7">
        <f>FK10</f>
        <v>225</v>
      </c>
      <c r="FM35" t="s">
        <v>11</v>
      </c>
      <c r="FN35" t="s">
        <v>79</v>
      </c>
      <c r="FO35" s="7">
        <f>FO10</f>
        <v>250</v>
      </c>
      <c r="FQ35" t="s">
        <v>11</v>
      </c>
      <c r="FR35" t="s">
        <v>79</v>
      </c>
      <c r="FS35" s="7">
        <f>FS10</f>
        <v>275</v>
      </c>
      <c r="FU35" t="s">
        <v>11</v>
      </c>
      <c r="FV35" t="s">
        <v>79</v>
      </c>
      <c r="FW35" s="7">
        <f>FW10</f>
        <v>300</v>
      </c>
      <c r="FY35" t="s">
        <v>11</v>
      </c>
      <c r="FZ35" t="s">
        <v>79</v>
      </c>
      <c r="GA35" s="7">
        <f>GA10</f>
        <v>325</v>
      </c>
      <c r="GC35" t="s">
        <v>11</v>
      </c>
      <c r="GD35" t="s">
        <v>79</v>
      </c>
      <c r="GE35" s="7">
        <f>GE10</f>
        <v>350</v>
      </c>
      <c r="GG35" t="s">
        <v>11</v>
      </c>
      <c r="GH35" t="s">
        <v>79</v>
      </c>
      <c r="GI35" s="7">
        <f>GI10</f>
        <v>375</v>
      </c>
      <c r="GK35" t="s">
        <v>11</v>
      </c>
      <c r="GL35" t="s">
        <v>79</v>
      </c>
      <c r="GM35" s="7">
        <f>GM10</f>
        <v>200</v>
      </c>
      <c r="GO35" t="s">
        <v>11</v>
      </c>
      <c r="GP35" t="s">
        <v>79</v>
      </c>
      <c r="GQ35" s="7">
        <f>GQ10</f>
        <v>225</v>
      </c>
      <c r="GS35" t="s">
        <v>11</v>
      </c>
      <c r="GT35" t="s">
        <v>79</v>
      </c>
      <c r="GU35" s="7">
        <f>GU10</f>
        <v>250</v>
      </c>
      <c r="GW35" t="s">
        <v>11</v>
      </c>
      <c r="GX35" t="s">
        <v>79</v>
      </c>
      <c r="GY35" s="7">
        <f>GY10</f>
        <v>275</v>
      </c>
      <c r="HA35" t="s">
        <v>11</v>
      </c>
      <c r="HB35" t="s">
        <v>79</v>
      </c>
      <c r="HC35" s="7">
        <f>HC10</f>
        <v>300</v>
      </c>
      <c r="HE35" t="s">
        <v>11</v>
      </c>
      <c r="HF35" t="s">
        <v>79</v>
      </c>
      <c r="HG35" s="7">
        <f>HG10</f>
        <v>325</v>
      </c>
      <c r="HI35" t="s">
        <v>11</v>
      </c>
      <c r="HJ35" t="s">
        <v>79</v>
      </c>
      <c r="HK35" s="7">
        <f>HK10</f>
        <v>350</v>
      </c>
      <c r="HM35" t="s">
        <v>11</v>
      </c>
      <c r="HN35" t="s">
        <v>79</v>
      </c>
      <c r="HO35" s="7">
        <f>HO10</f>
        <v>375</v>
      </c>
    </row>
    <row r="36" spans="1:223" x14ac:dyDescent="0.25">
      <c r="A36" t="s">
        <v>12</v>
      </c>
      <c r="B36" t="s">
        <v>37</v>
      </c>
      <c r="C36" s="6">
        <f>SQRT(C10*C11)</f>
        <v>30</v>
      </c>
      <c r="E36" t="s">
        <v>12</v>
      </c>
      <c r="F36" t="s">
        <v>37</v>
      </c>
      <c r="G36" s="6">
        <f>SQRT(G10*G11)</f>
        <v>31.81980515339464</v>
      </c>
      <c r="I36" t="s">
        <v>12</v>
      </c>
      <c r="J36" t="s">
        <v>37</v>
      </c>
      <c r="K36" s="6">
        <f>SQRT(K10*K11)</f>
        <v>33.541019662496844</v>
      </c>
      <c r="M36" t="s">
        <v>12</v>
      </c>
      <c r="N36" t="s">
        <v>37</v>
      </c>
      <c r="O36" s="6">
        <f>SQRT(O10*O11)</f>
        <v>35.178118198675719</v>
      </c>
      <c r="Q36" t="s">
        <v>12</v>
      </c>
      <c r="R36" t="s">
        <v>37</v>
      </c>
      <c r="S36" s="6">
        <f>SQRT(S10*S11)</f>
        <v>36.742346141747674</v>
      </c>
      <c r="U36" t="s">
        <v>12</v>
      </c>
      <c r="V36" t="s">
        <v>37</v>
      </c>
      <c r="W36" s="6">
        <f>SQRT(W10*W11)</f>
        <v>38.242646351945886</v>
      </c>
      <c r="Y36" t="s">
        <v>12</v>
      </c>
      <c r="Z36" t="s">
        <v>37</v>
      </c>
      <c r="AA36" s="6">
        <f>SQRT(AA10*AA11)</f>
        <v>39.686269665968858</v>
      </c>
      <c r="AC36" t="s">
        <v>12</v>
      </c>
      <c r="AD36" t="s">
        <v>37</v>
      </c>
      <c r="AE36" s="6">
        <f>SQRT(AE10*AE11)</f>
        <v>41.079191812887458</v>
      </c>
      <c r="AG36" t="s">
        <v>12</v>
      </c>
      <c r="AH36" t="s">
        <v>37</v>
      </c>
      <c r="AI36" s="6">
        <f>SQRT(AI10*AI11)</f>
        <v>31.622776601683793</v>
      </c>
      <c r="AK36" t="s">
        <v>12</v>
      </c>
      <c r="AL36" t="s">
        <v>37</v>
      </c>
      <c r="AM36" s="6">
        <f>SQRT(AM10*AM11)</f>
        <v>33.541019662496844</v>
      </c>
      <c r="AO36" t="s">
        <v>12</v>
      </c>
      <c r="AP36" t="s">
        <v>37</v>
      </c>
      <c r="AQ36" s="6">
        <f>SQRT(AQ10*AQ11)</f>
        <v>35.355339059327378</v>
      </c>
      <c r="AS36" t="s">
        <v>12</v>
      </c>
      <c r="AT36" t="s">
        <v>37</v>
      </c>
      <c r="AU36" s="6">
        <f>SQRT(AU10*AU11)</f>
        <v>37.080992435478315</v>
      </c>
      <c r="AW36" t="s">
        <v>12</v>
      </c>
      <c r="AX36" t="s">
        <v>37</v>
      </c>
      <c r="AY36" s="6">
        <f>SQRT(AY10*AY11)</f>
        <v>38.729833462074168</v>
      </c>
      <c r="BA36" t="s">
        <v>12</v>
      </c>
      <c r="BB36" t="s">
        <v>37</v>
      </c>
      <c r="BC36" s="6">
        <f>SQRT(BC10*BC11)</f>
        <v>40.311288741492746</v>
      </c>
      <c r="BE36" t="s">
        <v>12</v>
      </c>
      <c r="BF36" t="s">
        <v>37</v>
      </c>
      <c r="BG36" s="6">
        <f>SQRT(BG10*BG11)</f>
        <v>41.83300132670378</v>
      </c>
      <c r="BI36" t="s">
        <v>12</v>
      </c>
      <c r="BJ36" t="s">
        <v>37</v>
      </c>
      <c r="BK36" s="6">
        <f>SQRT(BK10*BK11)</f>
        <v>43.301270189221931</v>
      </c>
      <c r="BM36" t="s">
        <v>12</v>
      </c>
      <c r="BN36" t="s">
        <v>37</v>
      </c>
      <c r="BO36" s="6">
        <f>SQRT(BO10*BO11)</f>
        <v>33.166247903554002</v>
      </c>
      <c r="BQ36" t="s">
        <v>12</v>
      </c>
      <c r="BR36" t="s">
        <v>37</v>
      </c>
      <c r="BS36" s="6">
        <f>SQRT(BS10*BS11)</f>
        <v>35.178118198675719</v>
      </c>
      <c r="BU36" t="s">
        <v>12</v>
      </c>
      <c r="BV36" t="s">
        <v>37</v>
      </c>
      <c r="BW36" s="6">
        <f>SQRT(BW10*BW11)</f>
        <v>37.080992435478315</v>
      </c>
      <c r="BY36" t="s">
        <v>12</v>
      </c>
      <c r="BZ36" t="s">
        <v>37</v>
      </c>
      <c r="CA36" s="6">
        <f>SQRT(CA10*CA11)</f>
        <v>38.890872965260115</v>
      </c>
      <c r="CC36" t="s">
        <v>12</v>
      </c>
      <c r="CD36" t="s">
        <v>37</v>
      </c>
      <c r="CE36" s="6">
        <f>SQRT(CE10*CE11)</f>
        <v>40.620192023179804</v>
      </c>
      <c r="CG36" t="s">
        <v>12</v>
      </c>
      <c r="CH36" t="s">
        <v>37</v>
      </c>
      <c r="CI36" s="6">
        <f>SQRT(CI10*CI11)</f>
        <v>42.278836313219408</v>
      </c>
      <c r="CK36" t="s">
        <v>12</v>
      </c>
      <c r="CL36" t="s">
        <v>37</v>
      </c>
      <c r="CM36" s="6">
        <f>SQRT(CM10*CM11)</f>
        <v>43.874821936960608</v>
      </c>
      <c r="CO36" t="s">
        <v>12</v>
      </c>
      <c r="CP36" t="s">
        <v>37</v>
      </c>
      <c r="CQ36" s="6">
        <f>SQRT(CQ10*CQ11)</f>
        <v>45.414755311462372</v>
      </c>
      <c r="CS36" t="s">
        <v>12</v>
      </c>
      <c r="CT36" t="s">
        <v>37</v>
      </c>
      <c r="CU36" s="6">
        <f>SQRT(CU10*CU11)</f>
        <v>34.641016151377549</v>
      </c>
      <c r="CW36" t="s">
        <v>12</v>
      </c>
      <c r="CX36" t="s">
        <v>37</v>
      </c>
      <c r="CY36" s="6">
        <f>SQRT(CY10*CY11)</f>
        <v>36.742346141747674</v>
      </c>
      <c r="DA36" t="s">
        <v>12</v>
      </c>
      <c r="DB36" t="s">
        <v>37</v>
      </c>
      <c r="DC36" s="6">
        <f>SQRT(DC10*DC11)</f>
        <v>38.729833462074168</v>
      </c>
      <c r="DE36" t="s">
        <v>12</v>
      </c>
      <c r="DF36" t="s">
        <v>37</v>
      </c>
      <c r="DG36" s="6">
        <f>SQRT(DG10*DG11)</f>
        <v>40.620192023179804</v>
      </c>
      <c r="DI36" t="s">
        <v>12</v>
      </c>
      <c r="DJ36" t="s">
        <v>37</v>
      </c>
      <c r="DK36" s="6">
        <f>SQRT(DK10*DK11)</f>
        <v>42.426406871192853</v>
      </c>
      <c r="DM36" t="s">
        <v>12</v>
      </c>
      <c r="DN36" t="s">
        <v>37</v>
      </c>
      <c r="DO36" s="6">
        <f>SQRT(DO10*DO11)</f>
        <v>44.158804331639232</v>
      </c>
      <c r="DQ36" t="s">
        <v>12</v>
      </c>
      <c r="DR36" t="s">
        <v>37</v>
      </c>
      <c r="DS36" s="6">
        <f>SQRT(DS10*DS11)</f>
        <v>45.825756949558397</v>
      </c>
      <c r="DU36" t="s">
        <v>12</v>
      </c>
      <c r="DV36" t="s">
        <v>37</v>
      </c>
      <c r="DW36" s="6">
        <f>SQRT(DW10*DW11)</f>
        <v>47.434164902525687</v>
      </c>
      <c r="DY36" t="s">
        <v>12</v>
      </c>
      <c r="DZ36" t="s">
        <v>37</v>
      </c>
      <c r="EA36" s="6">
        <f>SQRT(EA10*EA11)</f>
        <v>36.055512754639892</v>
      </c>
      <c r="EC36" t="s">
        <v>12</v>
      </c>
      <c r="ED36" t="s">
        <v>37</v>
      </c>
      <c r="EE36" s="6">
        <f>SQRT(EE10*EE11)</f>
        <v>38.242646351945886</v>
      </c>
      <c r="EG36" t="s">
        <v>12</v>
      </c>
      <c r="EH36" t="s">
        <v>37</v>
      </c>
      <c r="EI36" s="6">
        <f>SQRT(EI10*EI11)</f>
        <v>40.311288741492746</v>
      </c>
      <c r="EK36" t="s">
        <v>12</v>
      </c>
      <c r="EL36" t="s">
        <v>37</v>
      </c>
      <c r="EM36" s="6">
        <f>SQRT(EM10*EM11)</f>
        <v>42.278836313219408</v>
      </c>
      <c r="EO36" t="s">
        <v>12</v>
      </c>
      <c r="EP36" t="s">
        <v>37</v>
      </c>
      <c r="EQ36" s="6">
        <f>SQRT(EQ10*EQ11)</f>
        <v>44.158804331639232</v>
      </c>
      <c r="ES36" t="s">
        <v>12</v>
      </c>
      <c r="ET36" t="s">
        <v>37</v>
      </c>
      <c r="EU36" s="6">
        <f>SQRT(EU10*EU11)</f>
        <v>45.961940777125591</v>
      </c>
      <c r="EW36" t="s">
        <v>12</v>
      </c>
      <c r="EX36" t="s">
        <v>37</v>
      </c>
      <c r="EY36" s="6">
        <f>SQRT(EY10*EY11)</f>
        <v>47.696960070847283</v>
      </c>
      <c r="FA36" t="s">
        <v>12</v>
      </c>
      <c r="FB36" t="s">
        <v>37</v>
      </c>
      <c r="FC36" s="6">
        <f>SQRT(FC10*FC11)</f>
        <v>49.371044145328746</v>
      </c>
      <c r="FE36" t="s">
        <v>12</v>
      </c>
      <c r="FF36" t="s">
        <v>37</v>
      </c>
      <c r="FG36" s="6">
        <f>SQRT(FG10*FG11)</f>
        <v>37.416573867739416</v>
      </c>
      <c r="FI36" t="s">
        <v>12</v>
      </c>
      <c r="FJ36" t="s">
        <v>37</v>
      </c>
      <c r="FK36" s="6">
        <f>SQRT(FK10*FK11)</f>
        <v>39.686269665968858</v>
      </c>
      <c r="FM36" t="s">
        <v>12</v>
      </c>
      <c r="FN36" t="s">
        <v>37</v>
      </c>
      <c r="FO36" s="6">
        <f>SQRT(FO10*FO11)</f>
        <v>41.83300132670378</v>
      </c>
      <c r="FQ36" t="s">
        <v>12</v>
      </c>
      <c r="FR36" t="s">
        <v>37</v>
      </c>
      <c r="FS36" s="6">
        <f>SQRT(FS10*FS11)</f>
        <v>43.874821936960608</v>
      </c>
      <c r="FU36" t="s">
        <v>12</v>
      </c>
      <c r="FV36" t="s">
        <v>37</v>
      </c>
      <c r="FW36" s="6">
        <f>SQRT(FW10*FW11)</f>
        <v>45.825756949558397</v>
      </c>
      <c r="FY36" t="s">
        <v>12</v>
      </c>
      <c r="FZ36" t="s">
        <v>37</v>
      </c>
      <c r="GA36" s="6">
        <f>SQRT(GA10*GA11)</f>
        <v>47.696960070847283</v>
      </c>
      <c r="GC36" t="s">
        <v>12</v>
      </c>
      <c r="GD36" t="s">
        <v>37</v>
      </c>
      <c r="GE36" s="6">
        <f>SQRT(GE10*GE11)</f>
        <v>49.497474683058329</v>
      </c>
      <c r="GG36" t="s">
        <v>12</v>
      </c>
      <c r="GH36" t="s">
        <v>37</v>
      </c>
      <c r="GI36" s="6">
        <f>SQRT(GI10*GI11)</f>
        <v>51.234753829797995</v>
      </c>
      <c r="GK36" t="s">
        <v>12</v>
      </c>
      <c r="GL36" t="s">
        <v>37</v>
      </c>
      <c r="GM36" s="6">
        <f>SQRT(GM10*GM11)</f>
        <v>38.729833462074168</v>
      </c>
      <c r="GO36" t="s">
        <v>12</v>
      </c>
      <c r="GP36" t="s">
        <v>37</v>
      </c>
      <c r="GQ36" s="6">
        <f>SQRT(GQ10*GQ11)</f>
        <v>41.079191812887458</v>
      </c>
      <c r="GS36" t="s">
        <v>12</v>
      </c>
      <c r="GT36" t="s">
        <v>37</v>
      </c>
      <c r="GU36" s="6">
        <f>SQRT(GU10*GU11)</f>
        <v>43.301270189221931</v>
      </c>
      <c r="GW36" t="s">
        <v>12</v>
      </c>
      <c r="GX36" t="s">
        <v>37</v>
      </c>
      <c r="GY36" s="6">
        <f>SQRT(GY10*GY11)</f>
        <v>45.414755311462372</v>
      </c>
      <c r="HA36" t="s">
        <v>12</v>
      </c>
      <c r="HB36" t="s">
        <v>37</v>
      </c>
      <c r="HC36" s="6">
        <f>SQRT(HC10*HC11)</f>
        <v>47.434164902525687</v>
      </c>
      <c r="HE36" t="s">
        <v>12</v>
      </c>
      <c r="HF36" t="s">
        <v>37</v>
      </c>
      <c r="HG36" s="6">
        <f>SQRT(HG10*HG11)</f>
        <v>49.371044145328746</v>
      </c>
      <c r="HI36" t="s">
        <v>12</v>
      </c>
      <c r="HJ36" t="s">
        <v>37</v>
      </c>
      <c r="HK36" s="6">
        <f>SQRT(HK10*HK11)</f>
        <v>51.234753829797995</v>
      </c>
      <c r="HM36" t="s">
        <v>12</v>
      </c>
      <c r="HN36" t="s">
        <v>37</v>
      </c>
      <c r="HO36" s="6">
        <f>SQRT(HO10*HO11)</f>
        <v>53.033008588991066</v>
      </c>
    </row>
    <row r="37" spans="1:223" x14ac:dyDescent="0.25">
      <c r="A37" t="s">
        <v>13</v>
      </c>
      <c r="B37" t="s">
        <v>37</v>
      </c>
      <c r="C37">
        <f>C36</f>
        <v>30</v>
      </c>
      <c r="E37" t="s">
        <v>13</v>
      </c>
      <c r="F37" t="s">
        <v>37</v>
      </c>
      <c r="G37">
        <f>G36</f>
        <v>31.81980515339464</v>
      </c>
      <c r="I37" t="s">
        <v>13</v>
      </c>
      <c r="J37" t="s">
        <v>37</v>
      </c>
      <c r="K37">
        <f>K36</f>
        <v>33.541019662496844</v>
      </c>
      <c r="M37" t="s">
        <v>13</v>
      </c>
      <c r="N37" t="s">
        <v>37</v>
      </c>
      <c r="O37">
        <f>O36</f>
        <v>35.178118198675719</v>
      </c>
      <c r="Q37" t="s">
        <v>13</v>
      </c>
      <c r="R37" t="s">
        <v>37</v>
      </c>
      <c r="S37">
        <f>S36</f>
        <v>36.742346141747674</v>
      </c>
      <c r="U37" t="s">
        <v>13</v>
      </c>
      <c r="V37" t="s">
        <v>37</v>
      </c>
      <c r="W37">
        <f>W36</f>
        <v>38.242646351945886</v>
      </c>
      <c r="Y37" t="s">
        <v>13</v>
      </c>
      <c r="Z37" t="s">
        <v>37</v>
      </c>
      <c r="AA37">
        <f>AA36</f>
        <v>39.686269665968858</v>
      </c>
      <c r="AC37" t="s">
        <v>13</v>
      </c>
      <c r="AD37" t="s">
        <v>37</v>
      </c>
      <c r="AE37">
        <f>AE36</f>
        <v>41.079191812887458</v>
      </c>
      <c r="AG37" t="s">
        <v>13</v>
      </c>
      <c r="AH37" t="s">
        <v>37</v>
      </c>
      <c r="AI37">
        <f>AI36</f>
        <v>31.622776601683793</v>
      </c>
      <c r="AK37" t="s">
        <v>13</v>
      </c>
      <c r="AL37" t="s">
        <v>37</v>
      </c>
      <c r="AM37">
        <f>AM36</f>
        <v>33.541019662496844</v>
      </c>
      <c r="AO37" t="s">
        <v>13</v>
      </c>
      <c r="AP37" t="s">
        <v>37</v>
      </c>
      <c r="AQ37">
        <f>AQ36</f>
        <v>35.355339059327378</v>
      </c>
      <c r="AS37" t="s">
        <v>13</v>
      </c>
      <c r="AT37" t="s">
        <v>37</v>
      </c>
      <c r="AU37">
        <f>AU36</f>
        <v>37.080992435478315</v>
      </c>
      <c r="AW37" t="s">
        <v>13</v>
      </c>
      <c r="AX37" t="s">
        <v>37</v>
      </c>
      <c r="AY37">
        <f>AY36</f>
        <v>38.729833462074168</v>
      </c>
      <c r="BA37" t="s">
        <v>13</v>
      </c>
      <c r="BB37" t="s">
        <v>37</v>
      </c>
      <c r="BC37">
        <f>BC36</f>
        <v>40.311288741492746</v>
      </c>
      <c r="BE37" t="s">
        <v>13</v>
      </c>
      <c r="BF37" t="s">
        <v>37</v>
      </c>
      <c r="BG37">
        <f>BG36</f>
        <v>41.83300132670378</v>
      </c>
      <c r="BI37" t="s">
        <v>13</v>
      </c>
      <c r="BJ37" t="s">
        <v>37</v>
      </c>
      <c r="BK37">
        <f>BK36</f>
        <v>43.301270189221931</v>
      </c>
      <c r="BM37" t="s">
        <v>13</v>
      </c>
      <c r="BN37" t="s">
        <v>37</v>
      </c>
      <c r="BO37">
        <f>BO36</f>
        <v>33.166247903554002</v>
      </c>
      <c r="BQ37" t="s">
        <v>13</v>
      </c>
      <c r="BR37" t="s">
        <v>37</v>
      </c>
      <c r="BS37">
        <f>BS36</f>
        <v>35.178118198675719</v>
      </c>
      <c r="BU37" t="s">
        <v>13</v>
      </c>
      <c r="BV37" t="s">
        <v>37</v>
      </c>
      <c r="BW37">
        <f>BW36</f>
        <v>37.080992435478315</v>
      </c>
      <c r="BY37" t="s">
        <v>13</v>
      </c>
      <c r="BZ37" t="s">
        <v>37</v>
      </c>
      <c r="CA37">
        <f>CA36</f>
        <v>38.890872965260115</v>
      </c>
      <c r="CC37" t="s">
        <v>13</v>
      </c>
      <c r="CD37" t="s">
        <v>37</v>
      </c>
      <c r="CE37">
        <f>CE36</f>
        <v>40.620192023179804</v>
      </c>
      <c r="CG37" t="s">
        <v>13</v>
      </c>
      <c r="CH37" t="s">
        <v>37</v>
      </c>
      <c r="CI37">
        <f>CI36</f>
        <v>42.278836313219408</v>
      </c>
      <c r="CK37" t="s">
        <v>13</v>
      </c>
      <c r="CL37" t="s">
        <v>37</v>
      </c>
      <c r="CM37">
        <f>CM36</f>
        <v>43.874821936960608</v>
      </c>
      <c r="CO37" t="s">
        <v>13</v>
      </c>
      <c r="CP37" t="s">
        <v>37</v>
      </c>
      <c r="CQ37">
        <f>CQ36</f>
        <v>45.414755311462372</v>
      </c>
      <c r="CS37" t="s">
        <v>13</v>
      </c>
      <c r="CT37" t="s">
        <v>37</v>
      </c>
      <c r="CU37">
        <f>CU36</f>
        <v>34.641016151377549</v>
      </c>
      <c r="CW37" t="s">
        <v>13</v>
      </c>
      <c r="CX37" t="s">
        <v>37</v>
      </c>
      <c r="CY37">
        <f>CY36</f>
        <v>36.742346141747674</v>
      </c>
      <c r="DA37" t="s">
        <v>13</v>
      </c>
      <c r="DB37" t="s">
        <v>37</v>
      </c>
      <c r="DC37">
        <f>DC36</f>
        <v>38.729833462074168</v>
      </c>
      <c r="DE37" t="s">
        <v>13</v>
      </c>
      <c r="DF37" t="s">
        <v>37</v>
      </c>
      <c r="DG37">
        <f>DG36</f>
        <v>40.620192023179804</v>
      </c>
      <c r="DI37" t="s">
        <v>13</v>
      </c>
      <c r="DJ37" t="s">
        <v>37</v>
      </c>
      <c r="DK37">
        <f>DK36</f>
        <v>42.426406871192853</v>
      </c>
      <c r="DM37" t="s">
        <v>13</v>
      </c>
      <c r="DN37" t="s">
        <v>37</v>
      </c>
      <c r="DO37">
        <f>DO36</f>
        <v>44.158804331639232</v>
      </c>
      <c r="DQ37" t="s">
        <v>13</v>
      </c>
      <c r="DR37" t="s">
        <v>37</v>
      </c>
      <c r="DS37">
        <f>DS36</f>
        <v>45.825756949558397</v>
      </c>
      <c r="DU37" t="s">
        <v>13</v>
      </c>
      <c r="DV37" t="s">
        <v>37</v>
      </c>
      <c r="DW37">
        <f>DW36</f>
        <v>47.434164902525687</v>
      </c>
      <c r="DY37" t="s">
        <v>13</v>
      </c>
      <c r="DZ37" t="s">
        <v>37</v>
      </c>
      <c r="EA37">
        <f>EA36</f>
        <v>36.055512754639892</v>
      </c>
      <c r="EC37" t="s">
        <v>13</v>
      </c>
      <c r="ED37" t="s">
        <v>37</v>
      </c>
      <c r="EE37">
        <f>EE36</f>
        <v>38.242646351945886</v>
      </c>
      <c r="EG37" t="s">
        <v>13</v>
      </c>
      <c r="EH37" t="s">
        <v>37</v>
      </c>
      <c r="EI37">
        <f>EI36</f>
        <v>40.311288741492746</v>
      </c>
      <c r="EK37" t="s">
        <v>13</v>
      </c>
      <c r="EL37" t="s">
        <v>37</v>
      </c>
      <c r="EM37">
        <f>EM36</f>
        <v>42.278836313219408</v>
      </c>
      <c r="EO37" t="s">
        <v>13</v>
      </c>
      <c r="EP37" t="s">
        <v>37</v>
      </c>
      <c r="EQ37">
        <f>EQ36</f>
        <v>44.158804331639232</v>
      </c>
      <c r="ES37" t="s">
        <v>13</v>
      </c>
      <c r="ET37" t="s">
        <v>37</v>
      </c>
      <c r="EU37">
        <f>EU36</f>
        <v>45.961940777125591</v>
      </c>
      <c r="EW37" t="s">
        <v>13</v>
      </c>
      <c r="EX37" t="s">
        <v>37</v>
      </c>
      <c r="EY37">
        <f>EY36</f>
        <v>47.696960070847283</v>
      </c>
      <c r="FA37" t="s">
        <v>13</v>
      </c>
      <c r="FB37" t="s">
        <v>37</v>
      </c>
      <c r="FC37">
        <f>FC36</f>
        <v>49.371044145328746</v>
      </c>
      <c r="FE37" t="s">
        <v>13</v>
      </c>
      <c r="FF37" t="s">
        <v>37</v>
      </c>
      <c r="FG37">
        <f>FG36</f>
        <v>37.416573867739416</v>
      </c>
      <c r="FI37" t="s">
        <v>13</v>
      </c>
      <c r="FJ37" t="s">
        <v>37</v>
      </c>
      <c r="FK37">
        <f>FK36</f>
        <v>39.686269665968858</v>
      </c>
      <c r="FM37" t="s">
        <v>13</v>
      </c>
      <c r="FN37" t="s">
        <v>37</v>
      </c>
      <c r="FO37">
        <f>FO36</f>
        <v>41.83300132670378</v>
      </c>
      <c r="FQ37" t="s">
        <v>13</v>
      </c>
      <c r="FR37" t="s">
        <v>37</v>
      </c>
      <c r="FS37">
        <f>FS36</f>
        <v>43.874821936960608</v>
      </c>
      <c r="FU37" t="s">
        <v>13</v>
      </c>
      <c r="FV37" t="s">
        <v>37</v>
      </c>
      <c r="FW37">
        <f>FW36</f>
        <v>45.825756949558397</v>
      </c>
      <c r="FY37" t="s">
        <v>13</v>
      </c>
      <c r="FZ37" t="s">
        <v>37</v>
      </c>
      <c r="GA37">
        <f>GA36</f>
        <v>47.696960070847283</v>
      </c>
      <c r="GC37" t="s">
        <v>13</v>
      </c>
      <c r="GD37" t="s">
        <v>37</v>
      </c>
      <c r="GE37">
        <f>GE36</f>
        <v>49.497474683058329</v>
      </c>
      <c r="GG37" t="s">
        <v>13</v>
      </c>
      <c r="GH37" t="s">
        <v>37</v>
      </c>
      <c r="GI37">
        <f>GI36</f>
        <v>51.234753829797995</v>
      </c>
      <c r="GK37" t="s">
        <v>13</v>
      </c>
      <c r="GL37" t="s">
        <v>37</v>
      </c>
      <c r="GM37">
        <f>GM36</f>
        <v>38.729833462074168</v>
      </c>
      <c r="GO37" t="s">
        <v>13</v>
      </c>
      <c r="GP37" t="s">
        <v>37</v>
      </c>
      <c r="GQ37">
        <f>GQ36</f>
        <v>41.079191812887458</v>
      </c>
      <c r="GS37" t="s">
        <v>13</v>
      </c>
      <c r="GT37" t="s">
        <v>37</v>
      </c>
      <c r="GU37">
        <f>GU36</f>
        <v>43.301270189221931</v>
      </c>
      <c r="GW37" t="s">
        <v>13</v>
      </c>
      <c r="GX37" t="s">
        <v>37</v>
      </c>
      <c r="GY37">
        <f>GY36</f>
        <v>45.414755311462372</v>
      </c>
      <c r="HA37" t="s">
        <v>13</v>
      </c>
      <c r="HB37" t="s">
        <v>37</v>
      </c>
      <c r="HC37">
        <f>HC36</f>
        <v>47.434164902525687</v>
      </c>
      <c r="HE37" t="s">
        <v>13</v>
      </c>
      <c r="HF37" t="s">
        <v>37</v>
      </c>
      <c r="HG37">
        <f>HG36</f>
        <v>49.371044145328746</v>
      </c>
      <c r="HI37" t="s">
        <v>13</v>
      </c>
      <c r="HJ37" t="s">
        <v>37</v>
      </c>
      <c r="HK37">
        <f>HK36</f>
        <v>51.234753829797995</v>
      </c>
      <c r="HM37" t="s">
        <v>13</v>
      </c>
      <c r="HN37" t="s">
        <v>37</v>
      </c>
      <c r="HO37">
        <f>HO36</f>
        <v>53.033008588991066</v>
      </c>
    </row>
    <row r="38" spans="1:223" x14ac:dyDescent="0.25">
      <c r="A38" t="s">
        <v>21</v>
      </c>
      <c r="B38" t="s">
        <v>80</v>
      </c>
      <c r="C38" s="3">
        <v>10</v>
      </c>
      <c r="E38" t="s">
        <v>21</v>
      </c>
      <c r="F38" t="s">
        <v>80</v>
      </c>
      <c r="G38" s="3">
        <v>10</v>
      </c>
      <c r="I38" t="s">
        <v>21</v>
      </c>
      <c r="J38" t="s">
        <v>80</v>
      </c>
      <c r="K38" s="3">
        <v>10</v>
      </c>
      <c r="M38" t="s">
        <v>21</v>
      </c>
      <c r="N38" t="s">
        <v>80</v>
      </c>
      <c r="O38" s="3">
        <v>10</v>
      </c>
      <c r="Q38" t="s">
        <v>21</v>
      </c>
      <c r="R38" t="s">
        <v>80</v>
      </c>
      <c r="S38" s="3">
        <v>10</v>
      </c>
      <c r="U38" t="s">
        <v>21</v>
      </c>
      <c r="V38" t="s">
        <v>80</v>
      </c>
      <c r="W38" s="3">
        <v>10</v>
      </c>
      <c r="Y38" t="s">
        <v>21</v>
      </c>
      <c r="Z38" t="s">
        <v>80</v>
      </c>
      <c r="AA38" s="3">
        <v>10</v>
      </c>
      <c r="AC38" t="s">
        <v>21</v>
      </c>
      <c r="AD38" t="s">
        <v>80</v>
      </c>
      <c r="AE38" s="3">
        <v>10</v>
      </c>
      <c r="AG38" t="s">
        <v>21</v>
      </c>
      <c r="AH38" t="s">
        <v>80</v>
      </c>
      <c r="AI38" s="3">
        <v>10</v>
      </c>
      <c r="AK38" t="s">
        <v>21</v>
      </c>
      <c r="AL38" t="s">
        <v>80</v>
      </c>
      <c r="AM38" s="3">
        <v>10</v>
      </c>
      <c r="AO38" t="s">
        <v>21</v>
      </c>
      <c r="AP38" t="s">
        <v>80</v>
      </c>
      <c r="AQ38" s="3">
        <v>10</v>
      </c>
      <c r="AS38" t="s">
        <v>21</v>
      </c>
      <c r="AT38" t="s">
        <v>80</v>
      </c>
      <c r="AU38" s="3">
        <v>10</v>
      </c>
      <c r="AW38" t="s">
        <v>21</v>
      </c>
      <c r="AX38" t="s">
        <v>80</v>
      </c>
      <c r="AY38" s="3">
        <v>10</v>
      </c>
      <c r="BA38" t="s">
        <v>21</v>
      </c>
      <c r="BB38" t="s">
        <v>80</v>
      </c>
      <c r="BC38" s="3">
        <v>10</v>
      </c>
      <c r="BE38" t="s">
        <v>21</v>
      </c>
      <c r="BF38" t="s">
        <v>80</v>
      </c>
      <c r="BG38" s="3">
        <v>10</v>
      </c>
      <c r="BI38" t="s">
        <v>21</v>
      </c>
      <c r="BJ38" t="s">
        <v>80</v>
      </c>
      <c r="BK38" s="3">
        <v>10</v>
      </c>
      <c r="BM38" t="s">
        <v>21</v>
      </c>
      <c r="BN38" t="s">
        <v>80</v>
      </c>
      <c r="BO38" s="3">
        <v>10</v>
      </c>
      <c r="BQ38" t="s">
        <v>21</v>
      </c>
      <c r="BR38" t="s">
        <v>80</v>
      </c>
      <c r="BS38" s="3">
        <v>10</v>
      </c>
      <c r="BU38" t="s">
        <v>21</v>
      </c>
      <c r="BV38" t="s">
        <v>80</v>
      </c>
      <c r="BW38" s="3">
        <v>10</v>
      </c>
      <c r="BY38" t="s">
        <v>21</v>
      </c>
      <c r="BZ38" t="s">
        <v>80</v>
      </c>
      <c r="CA38" s="3">
        <v>10</v>
      </c>
      <c r="CC38" t="s">
        <v>21</v>
      </c>
      <c r="CD38" t="s">
        <v>80</v>
      </c>
      <c r="CE38" s="3">
        <v>10</v>
      </c>
      <c r="CG38" t="s">
        <v>21</v>
      </c>
      <c r="CH38" t="s">
        <v>80</v>
      </c>
      <c r="CI38" s="3">
        <v>10</v>
      </c>
      <c r="CK38" t="s">
        <v>21</v>
      </c>
      <c r="CL38" t="s">
        <v>80</v>
      </c>
      <c r="CM38" s="3">
        <v>10</v>
      </c>
      <c r="CO38" t="s">
        <v>21</v>
      </c>
      <c r="CP38" t="s">
        <v>80</v>
      </c>
      <c r="CQ38" s="3">
        <v>10</v>
      </c>
      <c r="CS38" t="s">
        <v>21</v>
      </c>
      <c r="CT38" t="s">
        <v>80</v>
      </c>
      <c r="CU38" s="3">
        <v>10</v>
      </c>
      <c r="CW38" t="s">
        <v>21</v>
      </c>
      <c r="CX38" t="s">
        <v>80</v>
      </c>
      <c r="CY38" s="3">
        <v>10</v>
      </c>
      <c r="DA38" t="s">
        <v>21</v>
      </c>
      <c r="DB38" t="s">
        <v>80</v>
      </c>
      <c r="DC38" s="3">
        <v>10</v>
      </c>
      <c r="DE38" t="s">
        <v>21</v>
      </c>
      <c r="DF38" t="s">
        <v>80</v>
      </c>
      <c r="DG38" s="3">
        <v>10</v>
      </c>
      <c r="DI38" t="s">
        <v>21</v>
      </c>
      <c r="DJ38" t="s">
        <v>80</v>
      </c>
      <c r="DK38" s="3">
        <v>10</v>
      </c>
      <c r="DM38" t="s">
        <v>21</v>
      </c>
      <c r="DN38" t="s">
        <v>80</v>
      </c>
      <c r="DO38" s="3">
        <v>10</v>
      </c>
      <c r="DQ38" t="s">
        <v>21</v>
      </c>
      <c r="DR38" t="s">
        <v>80</v>
      </c>
      <c r="DS38" s="3">
        <v>10</v>
      </c>
      <c r="DU38" t="s">
        <v>21</v>
      </c>
      <c r="DV38" t="s">
        <v>80</v>
      </c>
      <c r="DW38" s="3">
        <v>10</v>
      </c>
      <c r="DY38" t="s">
        <v>21</v>
      </c>
      <c r="DZ38" t="s">
        <v>80</v>
      </c>
      <c r="EA38" s="3">
        <v>10</v>
      </c>
      <c r="EC38" t="s">
        <v>21</v>
      </c>
      <c r="ED38" t="s">
        <v>80</v>
      </c>
      <c r="EE38" s="3">
        <v>10</v>
      </c>
      <c r="EG38" t="s">
        <v>21</v>
      </c>
      <c r="EH38" t="s">
        <v>80</v>
      </c>
      <c r="EI38" s="3">
        <v>10</v>
      </c>
      <c r="EK38" t="s">
        <v>21</v>
      </c>
      <c r="EL38" t="s">
        <v>80</v>
      </c>
      <c r="EM38" s="3">
        <v>10</v>
      </c>
      <c r="EO38" t="s">
        <v>21</v>
      </c>
      <c r="EP38" t="s">
        <v>80</v>
      </c>
      <c r="EQ38" s="3">
        <v>10</v>
      </c>
      <c r="ES38" t="s">
        <v>21</v>
      </c>
      <c r="ET38" t="s">
        <v>80</v>
      </c>
      <c r="EU38" s="3">
        <v>10</v>
      </c>
      <c r="EW38" t="s">
        <v>21</v>
      </c>
      <c r="EX38" t="s">
        <v>80</v>
      </c>
      <c r="EY38" s="3">
        <v>10</v>
      </c>
      <c r="FA38" t="s">
        <v>21</v>
      </c>
      <c r="FB38" t="s">
        <v>80</v>
      </c>
      <c r="FC38" s="3">
        <v>10</v>
      </c>
      <c r="FE38" t="s">
        <v>21</v>
      </c>
      <c r="FF38" t="s">
        <v>80</v>
      </c>
      <c r="FG38" s="3">
        <v>10</v>
      </c>
      <c r="FI38" t="s">
        <v>21</v>
      </c>
      <c r="FJ38" t="s">
        <v>80</v>
      </c>
      <c r="FK38" s="3">
        <v>10</v>
      </c>
      <c r="FM38" t="s">
        <v>21</v>
      </c>
      <c r="FN38" t="s">
        <v>80</v>
      </c>
      <c r="FO38" s="3">
        <v>10</v>
      </c>
      <c r="FQ38" t="s">
        <v>21</v>
      </c>
      <c r="FR38" t="s">
        <v>80</v>
      </c>
      <c r="FS38" s="3">
        <v>10</v>
      </c>
      <c r="FU38" t="s">
        <v>21</v>
      </c>
      <c r="FV38" t="s">
        <v>80</v>
      </c>
      <c r="FW38" s="3">
        <v>10</v>
      </c>
      <c r="FY38" t="s">
        <v>21</v>
      </c>
      <c r="FZ38" t="s">
        <v>80</v>
      </c>
      <c r="GA38" s="3">
        <v>10</v>
      </c>
      <c r="GC38" t="s">
        <v>21</v>
      </c>
      <c r="GD38" t="s">
        <v>80</v>
      </c>
      <c r="GE38" s="3">
        <v>10</v>
      </c>
      <c r="GG38" t="s">
        <v>21</v>
      </c>
      <c r="GH38" t="s">
        <v>80</v>
      </c>
      <c r="GI38" s="3">
        <v>10</v>
      </c>
      <c r="GK38" t="s">
        <v>21</v>
      </c>
      <c r="GL38" t="s">
        <v>80</v>
      </c>
      <c r="GM38" s="3">
        <v>10</v>
      </c>
      <c r="GO38" t="s">
        <v>21</v>
      </c>
      <c r="GP38" t="s">
        <v>80</v>
      </c>
      <c r="GQ38" s="3">
        <v>10</v>
      </c>
      <c r="GS38" t="s">
        <v>21</v>
      </c>
      <c r="GT38" t="s">
        <v>80</v>
      </c>
      <c r="GU38" s="3">
        <v>10</v>
      </c>
      <c r="GW38" t="s">
        <v>21</v>
      </c>
      <c r="GX38" t="s">
        <v>80</v>
      </c>
      <c r="GY38" s="3">
        <v>10</v>
      </c>
      <c r="HA38" t="s">
        <v>21</v>
      </c>
      <c r="HB38" t="s">
        <v>80</v>
      </c>
      <c r="HC38" s="3">
        <v>10</v>
      </c>
      <c r="HE38" t="s">
        <v>21</v>
      </c>
      <c r="HF38" t="s">
        <v>80</v>
      </c>
      <c r="HG38" s="3">
        <v>10</v>
      </c>
      <c r="HI38" t="s">
        <v>21</v>
      </c>
      <c r="HJ38" t="s">
        <v>80</v>
      </c>
      <c r="HK38" s="3">
        <v>10</v>
      </c>
      <c r="HM38" t="s">
        <v>21</v>
      </c>
      <c r="HN38" t="s">
        <v>80</v>
      </c>
      <c r="HO38" s="3">
        <v>10</v>
      </c>
    </row>
    <row r="39" spans="1:223" x14ac:dyDescent="0.25">
      <c r="A39" t="s">
        <v>14</v>
      </c>
      <c r="C39" s="3">
        <v>0.60189999999999999</v>
      </c>
      <c r="E39" t="s">
        <v>14</v>
      </c>
      <c r="G39" s="3">
        <v>0.60189999999999999</v>
      </c>
      <c r="I39" t="s">
        <v>14</v>
      </c>
      <c r="K39" s="3">
        <v>0.60189999999999999</v>
      </c>
      <c r="M39" t="s">
        <v>14</v>
      </c>
      <c r="O39" s="3">
        <v>0.60189999999999999</v>
      </c>
      <c r="Q39" t="s">
        <v>14</v>
      </c>
      <c r="S39" s="3">
        <v>0.60189999999999999</v>
      </c>
      <c r="U39" t="s">
        <v>14</v>
      </c>
      <c r="W39" s="3">
        <v>0.60189999999999999</v>
      </c>
      <c r="Y39" t="s">
        <v>14</v>
      </c>
      <c r="AA39" s="3">
        <v>0.60189999999999999</v>
      </c>
      <c r="AC39" t="s">
        <v>14</v>
      </c>
      <c r="AE39" s="3">
        <v>0.60189999999999999</v>
      </c>
      <c r="AG39" t="s">
        <v>14</v>
      </c>
      <c r="AI39" s="3">
        <v>0.60189999999999999</v>
      </c>
      <c r="AK39" t="s">
        <v>14</v>
      </c>
      <c r="AM39" s="3">
        <v>0.60189999999999999</v>
      </c>
      <c r="AO39" t="s">
        <v>14</v>
      </c>
      <c r="AQ39" s="3">
        <v>0.60189999999999999</v>
      </c>
      <c r="AS39" t="s">
        <v>14</v>
      </c>
      <c r="AU39" s="3">
        <v>0.60189999999999999</v>
      </c>
      <c r="AW39" t="s">
        <v>14</v>
      </c>
      <c r="AY39" s="3">
        <v>0.60189999999999999</v>
      </c>
      <c r="BA39" t="s">
        <v>14</v>
      </c>
      <c r="BC39" s="3">
        <v>0.60189999999999999</v>
      </c>
      <c r="BE39" t="s">
        <v>14</v>
      </c>
      <c r="BG39" s="3">
        <v>0.60189999999999999</v>
      </c>
      <c r="BI39" t="s">
        <v>14</v>
      </c>
      <c r="BK39" s="3">
        <v>0.60189999999999999</v>
      </c>
      <c r="BM39" t="s">
        <v>14</v>
      </c>
      <c r="BO39" s="3">
        <v>0.60189999999999999</v>
      </c>
      <c r="BQ39" t="s">
        <v>14</v>
      </c>
      <c r="BS39" s="3">
        <v>0.60189999999999999</v>
      </c>
      <c r="BU39" t="s">
        <v>14</v>
      </c>
      <c r="BW39" s="3">
        <v>0.60189999999999999</v>
      </c>
      <c r="BY39" t="s">
        <v>14</v>
      </c>
      <c r="CA39" s="3">
        <v>0.60189999999999999</v>
      </c>
      <c r="CC39" t="s">
        <v>14</v>
      </c>
      <c r="CE39" s="3">
        <v>0.60189999999999999</v>
      </c>
      <c r="CG39" t="s">
        <v>14</v>
      </c>
      <c r="CI39" s="3">
        <v>0.60189999999999999</v>
      </c>
      <c r="CK39" t="s">
        <v>14</v>
      </c>
      <c r="CM39" s="3">
        <v>0.60189999999999999</v>
      </c>
      <c r="CO39" t="s">
        <v>14</v>
      </c>
      <c r="CQ39" s="3">
        <v>0.60189999999999999</v>
      </c>
      <c r="CS39" t="s">
        <v>14</v>
      </c>
      <c r="CU39" s="3">
        <v>0.60189999999999999</v>
      </c>
      <c r="CW39" t="s">
        <v>14</v>
      </c>
      <c r="CY39" s="3">
        <v>0.60189999999999999</v>
      </c>
      <c r="DA39" t="s">
        <v>14</v>
      </c>
      <c r="DC39" s="3">
        <v>0.60189999999999999</v>
      </c>
      <c r="DE39" t="s">
        <v>14</v>
      </c>
      <c r="DG39" s="3">
        <v>0.60189999999999999</v>
      </c>
      <c r="DI39" t="s">
        <v>14</v>
      </c>
      <c r="DK39" s="3">
        <v>0.60189999999999999</v>
      </c>
      <c r="DM39" t="s">
        <v>14</v>
      </c>
      <c r="DO39" s="3">
        <v>0.60189999999999999</v>
      </c>
      <c r="DQ39" t="s">
        <v>14</v>
      </c>
      <c r="DS39" s="3">
        <v>0.60189999999999999</v>
      </c>
      <c r="DU39" t="s">
        <v>14</v>
      </c>
      <c r="DW39" s="3">
        <v>0.60189999999999999</v>
      </c>
      <c r="DY39" t="s">
        <v>14</v>
      </c>
      <c r="EA39" s="3">
        <v>0.60189999999999999</v>
      </c>
      <c r="EC39" t="s">
        <v>14</v>
      </c>
      <c r="EE39" s="3">
        <v>0.60189999999999999</v>
      </c>
      <c r="EG39" t="s">
        <v>14</v>
      </c>
      <c r="EI39" s="3">
        <v>0.60189999999999999</v>
      </c>
      <c r="EK39" t="s">
        <v>14</v>
      </c>
      <c r="EM39" s="3">
        <v>0.60189999999999999</v>
      </c>
      <c r="EO39" t="s">
        <v>14</v>
      </c>
      <c r="EQ39" s="3">
        <v>0.60189999999999999</v>
      </c>
      <c r="ES39" t="s">
        <v>14</v>
      </c>
      <c r="EU39" s="3">
        <v>0.60189999999999999</v>
      </c>
      <c r="EW39" t="s">
        <v>14</v>
      </c>
      <c r="EY39" s="3">
        <v>0.60189999999999999</v>
      </c>
      <c r="FA39" t="s">
        <v>14</v>
      </c>
      <c r="FC39" s="3">
        <v>0.60189999999999999</v>
      </c>
      <c r="FE39" t="s">
        <v>14</v>
      </c>
      <c r="FG39" s="3">
        <v>0.60189999999999999</v>
      </c>
      <c r="FI39" t="s">
        <v>14</v>
      </c>
      <c r="FK39" s="3">
        <v>0.60189999999999999</v>
      </c>
      <c r="FM39" t="s">
        <v>14</v>
      </c>
      <c r="FO39" s="3">
        <v>0.60189999999999999</v>
      </c>
      <c r="FQ39" t="s">
        <v>14</v>
      </c>
      <c r="FS39" s="3">
        <v>0.60189999999999999</v>
      </c>
      <c r="FU39" t="s">
        <v>14</v>
      </c>
      <c r="FW39" s="3">
        <v>0.60189999999999999</v>
      </c>
      <c r="FY39" t="s">
        <v>14</v>
      </c>
      <c r="GA39" s="3">
        <v>0.60189999999999999</v>
      </c>
      <c r="GC39" t="s">
        <v>14</v>
      </c>
      <c r="GE39" s="3">
        <v>0.60189999999999999</v>
      </c>
      <c r="GG39" t="s">
        <v>14</v>
      </c>
      <c r="GI39" s="3">
        <v>0.60189999999999999</v>
      </c>
      <c r="GK39" t="s">
        <v>14</v>
      </c>
      <c r="GM39" s="3">
        <v>0.60189999999999999</v>
      </c>
      <c r="GO39" t="s">
        <v>14</v>
      </c>
      <c r="GQ39" s="3">
        <v>0.60189999999999999</v>
      </c>
      <c r="GS39" t="s">
        <v>14</v>
      </c>
      <c r="GU39" s="3">
        <v>0.60189999999999999</v>
      </c>
      <c r="GW39" t="s">
        <v>14</v>
      </c>
      <c r="GY39" s="3">
        <v>0.60189999999999999</v>
      </c>
      <c r="HA39" t="s">
        <v>14</v>
      </c>
      <c r="HC39" s="3">
        <v>0.60189999999999999</v>
      </c>
      <c r="HE39" t="s">
        <v>14</v>
      </c>
      <c r="HG39" s="3">
        <v>0.60189999999999999</v>
      </c>
      <c r="HI39" t="s">
        <v>14</v>
      </c>
      <c r="HK39" s="3">
        <v>0.60189999999999999</v>
      </c>
      <c r="HM39" t="s">
        <v>14</v>
      </c>
      <c r="HO39" s="3">
        <v>0.60189999999999999</v>
      </c>
    </row>
    <row r="40" spans="1:223" x14ac:dyDescent="0.25">
      <c r="A40" t="s">
        <v>16</v>
      </c>
      <c r="B40" t="s">
        <v>37</v>
      </c>
      <c r="C40" s="6">
        <f>C10/C36*2/(1+C39)</f>
        <v>8.3234492373639632</v>
      </c>
      <c r="E40" t="s">
        <v>16</v>
      </c>
      <c r="F40" t="s">
        <v>37</v>
      </c>
      <c r="G40" s="6">
        <f>G10/G36*2/(1+G39)</f>
        <v>8.8283510979030826</v>
      </c>
      <c r="I40" t="s">
        <v>16</v>
      </c>
      <c r="J40" t="s">
        <v>37</v>
      </c>
      <c r="K40" s="6">
        <f>K10/K36*2/(1+K39)</f>
        <v>9.3058991510073028</v>
      </c>
      <c r="M40" t="s">
        <v>16</v>
      </c>
      <c r="N40" t="s">
        <v>37</v>
      </c>
      <c r="O40" s="6">
        <f>O10/O36*2/(1+O39)</f>
        <v>9.7601093697555612</v>
      </c>
      <c r="Q40" t="s">
        <v>16</v>
      </c>
      <c r="R40" t="s">
        <v>37</v>
      </c>
      <c r="S40" s="6">
        <f>S10/S36*2/(1+S39)</f>
        <v>10.194101765749746</v>
      </c>
      <c r="U40" t="s">
        <v>16</v>
      </c>
      <c r="V40" t="s">
        <v>37</v>
      </c>
      <c r="W40" s="6">
        <f>W10/W36*2/(1+W39)</f>
        <v>10.610357520429458</v>
      </c>
      <c r="Y40" t="s">
        <v>16</v>
      </c>
      <c r="Z40" t="s">
        <v>37</v>
      </c>
      <c r="AA40" s="6">
        <f>AA10/AA36*2/(1+AA39)</f>
        <v>11.010888366167636</v>
      </c>
      <c r="AC40" t="s">
        <v>16</v>
      </c>
      <c r="AD40" t="s">
        <v>37</v>
      </c>
      <c r="AE40" s="6">
        <f>AE10/AE36*2/(1+AE39)</f>
        <v>11.397352258883535</v>
      </c>
      <c r="AG40" t="s">
        <v>16</v>
      </c>
      <c r="AH40" t="s">
        <v>37</v>
      </c>
      <c r="AI40" s="6">
        <f>AI10/AI36*2/(1+AI39)</f>
        <v>7.8963172736584788</v>
      </c>
      <c r="AK40" t="s">
        <v>16</v>
      </c>
      <c r="AL40" t="s">
        <v>37</v>
      </c>
      <c r="AM40" s="6">
        <f>AM10/AM36*2/(1+AM39)</f>
        <v>8.3753092359065722</v>
      </c>
      <c r="AO40" t="s">
        <v>16</v>
      </c>
      <c r="AP40" t="s">
        <v>37</v>
      </c>
      <c r="AQ40" s="6">
        <f>AQ10/AQ36*2/(1+AQ39)</f>
        <v>8.8283510979030826</v>
      </c>
      <c r="AS40" t="s">
        <v>16</v>
      </c>
      <c r="AT40" t="s">
        <v>37</v>
      </c>
      <c r="AU40" s="6">
        <f>AU10/AU36*2/(1+AU39)</f>
        <v>9.2592527462334253</v>
      </c>
      <c r="AW40" t="s">
        <v>16</v>
      </c>
      <c r="AX40" t="s">
        <v>37</v>
      </c>
      <c r="AY40" s="6">
        <f>AY10/AY36*2/(1+AY39)</f>
        <v>9.6709740837940359</v>
      </c>
      <c r="BA40" t="s">
        <v>16</v>
      </c>
      <c r="BB40" t="s">
        <v>37</v>
      </c>
      <c r="BC40" s="6">
        <f>BC10/BC36*2/(1+BC39)</f>
        <v>10.065868965976092</v>
      </c>
      <c r="BE40" t="s">
        <v>16</v>
      </c>
      <c r="BF40" t="s">
        <v>37</v>
      </c>
      <c r="BG40" s="6">
        <f>BG10/BG36*2/(1+BG39)</f>
        <v>10.445845889681946</v>
      </c>
      <c r="BI40" t="s">
        <v>16</v>
      </c>
      <c r="BJ40" t="s">
        <v>37</v>
      </c>
      <c r="BK40" s="6">
        <f>BK10/BK36*2/(1+BK39)</f>
        <v>10.812477730001108</v>
      </c>
      <c r="BM40" t="s">
        <v>16</v>
      </c>
      <c r="BN40" t="s">
        <v>37</v>
      </c>
      <c r="BO40" s="6">
        <f>BO10/BO36*2/(1+BO39)</f>
        <v>7.5288431132471088</v>
      </c>
      <c r="BQ40" t="s">
        <v>16</v>
      </c>
      <c r="BR40" t="s">
        <v>37</v>
      </c>
      <c r="BS40" s="6">
        <f>BS10/BS36*2/(1+BS39)</f>
        <v>7.9855440298000033</v>
      </c>
      <c r="BU40" t="s">
        <v>16</v>
      </c>
      <c r="BV40" t="s">
        <v>37</v>
      </c>
      <c r="BW40" s="6">
        <f>BW10/BW36*2/(1+BW39)</f>
        <v>8.4175024965758425</v>
      </c>
      <c r="BY40" t="s">
        <v>16</v>
      </c>
      <c r="BZ40" t="s">
        <v>37</v>
      </c>
      <c r="CA40" s="6">
        <f>CA10/CA36*2/(1+CA39)</f>
        <v>8.8283510979030826</v>
      </c>
      <c r="CC40" t="s">
        <v>16</v>
      </c>
      <c r="CD40" t="s">
        <v>37</v>
      </c>
      <c r="CE40" s="6">
        <f>CE10/CE36*2/(1+CE39)</f>
        <v>9.2209119904612802</v>
      </c>
      <c r="CG40" t="s">
        <v>16</v>
      </c>
      <c r="CH40" t="s">
        <v>37</v>
      </c>
      <c r="CI40" s="6">
        <f>CI10/CI36*2/(1+CI39)</f>
        <v>9.5974294873064157</v>
      </c>
      <c r="CK40" t="s">
        <v>16</v>
      </c>
      <c r="CL40" t="s">
        <v>37</v>
      </c>
      <c r="CM40" s="6">
        <f>CM10/CM36*2/(1+CM39)</f>
        <v>9.9597232688365764</v>
      </c>
      <c r="CO40" t="s">
        <v>16</v>
      </c>
      <c r="CP40" t="s">
        <v>37</v>
      </c>
      <c r="CQ40" s="6">
        <f>CQ10/CQ36*2/(1+CQ39)</f>
        <v>10.30929301260716</v>
      </c>
      <c r="CS40" t="s">
        <v>16</v>
      </c>
      <c r="CT40" t="s">
        <v>37</v>
      </c>
      <c r="CU40" s="6">
        <f>CU10/CU36*2/(1+CU39)</f>
        <v>7.2083184866674035</v>
      </c>
      <c r="CW40" t="s">
        <v>16</v>
      </c>
      <c r="CX40" t="s">
        <v>37</v>
      </c>
      <c r="CY40" s="6">
        <f>CY10/CY36*2/(1+CY39)</f>
        <v>7.6455763243123105</v>
      </c>
      <c r="DA40" t="s">
        <v>16</v>
      </c>
      <c r="DB40" t="s">
        <v>37</v>
      </c>
      <c r="DC40" s="6">
        <f>DC10/DC36*2/(1+DC39)</f>
        <v>8.0591450698283627</v>
      </c>
      <c r="DE40" t="s">
        <v>16</v>
      </c>
      <c r="DF40" t="s">
        <v>37</v>
      </c>
      <c r="DG40" s="6">
        <f>DG10/DG36*2/(1+DG39)</f>
        <v>8.4525026579228406</v>
      </c>
      <c r="DI40" t="s">
        <v>16</v>
      </c>
      <c r="DJ40" t="s">
        <v>37</v>
      </c>
      <c r="DK40" s="6">
        <f>DK10/DK36*2/(1+DK39)</f>
        <v>8.8283510979030826</v>
      </c>
      <c r="DM40" t="s">
        <v>16</v>
      </c>
      <c r="DN40" t="s">
        <v>37</v>
      </c>
      <c r="DO40" s="6">
        <f>DO10/DO36*2/(1+DO39)</f>
        <v>9.1888391559271767</v>
      </c>
      <c r="DQ40" t="s">
        <v>16</v>
      </c>
      <c r="DR40" t="s">
        <v>37</v>
      </c>
      <c r="DS40" s="6">
        <f>DS10/DS36*2/(1+DS39)</f>
        <v>9.5357090433357055</v>
      </c>
      <c r="DU40" t="s">
        <v>16</v>
      </c>
      <c r="DV40" t="s">
        <v>37</v>
      </c>
      <c r="DW40" s="6">
        <f>DW10/DW36*2/(1+DW39)</f>
        <v>9.8703965920730994</v>
      </c>
      <c r="DY40" t="s">
        <v>16</v>
      </c>
      <c r="DZ40" t="s">
        <v>37</v>
      </c>
      <c r="EA40" s="6">
        <f>EA10/EA36*2/(1+EA39)</f>
        <v>6.9255283878547855</v>
      </c>
      <c r="EC40" t="s">
        <v>16</v>
      </c>
      <c r="ED40" t="s">
        <v>37</v>
      </c>
      <c r="EE40" s="6">
        <f>EE10/EE36*2/(1+EE39)</f>
        <v>7.3456321295280862</v>
      </c>
      <c r="EG40" t="s">
        <v>16</v>
      </c>
      <c r="EH40" t="s">
        <v>37</v>
      </c>
      <c r="EI40" s="6">
        <f>EI10/EI36*2/(1+EI39)</f>
        <v>7.7429761276739155</v>
      </c>
      <c r="EK40" t="s">
        <v>16</v>
      </c>
      <c r="EL40" t="s">
        <v>37</v>
      </c>
      <c r="EM40" s="6">
        <f>EM10/EM36*2/(1+EM39)</f>
        <v>8.1209018738746597</v>
      </c>
      <c r="EO40" t="s">
        <v>16</v>
      </c>
      <c r="EP40" t="s">
        <v>37</v>
      </c>
      <c r="EQ40" s="6">
        <f>EQ10/EQ36*2/(1+EQ39)</f>
        <v>8.482005374702009</v>
      </c>
      <c r="ES40" t="s">
        <v>16</v>
      </c>
      <c r="ET40" t="s">
        <v>37</v>
      </c>
      <c r="EU40" s="6">
        <f>EU10/EU36*2/(1+EU39)</f>
        <v>8.8283510979030826</v>
      </c>
      <c r="EW40" t="s">
        <v>16</v>
      </c>
      <c r="EX40" t="s">
        <v>37</v>
      </c>
      <c r="EY40" s="6">
        <f>EY10/EY36*2/(1+EY39)</f>
        <v>9.1616129059909213</v>
      </c>
      <c r="FA40" t="s">
        <v>16</v>
      </c>
      <c r="FB40" t="s">
        <v>37</v>
      </c>
      <c r="FC40" s="6">
        <f>FC10/FC36*2/(1+FC39)</f>
        <v>9.4831703016761342</v>
      </c>
      <c r="FE40" t="s">
        <v>16</v>
      </c>
      <c r="FF40" t="s">
        <v>37</v>
      </c>
      <c r="FG40" s="6">
        <f>FG10/FG36*2/(1+FG39)</f>
        <v>6.6736061405187428</v>
      </c>
      <c r="FI40" t="s">
        <v>16</v>
      </c>
      <c r="FJ40" t="s">
        <v>37</v>
      </c>
      <c r="FK40" s="6">
        <f>FK10/FK36*2/(1+FK39)</f>
        <v>7.0784282353934804</v>
      </c>
      <c r="FM40" t="s">
        <v>16</v>
      </c>
      <c r="FN40" t="s">
        <v>37</v>
      </c>
      <c r="FO40" s="6">
        <f>FO10/FO36*2/(1+FO39)</f>
        <v>7.4613184926299612</v>
      </c>
      <c r="FQ40" t="s">
        <v>16</v>
      </c>
      <c r="FR40" t="s">
        <v>37</v>
      </c>
      <c r="FS40" s="6">
        <f>FS10/FS36*2/(1+FS39)</f>
        <v>7.8254968540858822</v>
      </c>
      <c r="FU40" t="s">
        <v>16</v>
      </c>
      <c r="FV40" t="s">
        <v>37</v>
      </c>
      <c r="FW40" s="6">
        <f>FW10/FW36*2/(1+FW39)</f>
        <v>8.1734648942877488</v>
      </c>
      <c r="FY40" t="s">
        <v>16</v>
      </c>
      <c r="FZ40" t="s">
        <v>37</v>
      </c>
      <c r="GA40" s="6">
        <f>GA10/GA36*2/(1+GA39)</f>
        <v>8.5072119841344254</v>
      </c>
      <c r="GC40" t="s">
        <v>16</v>
      </c>
      <c r="GD40" t="s">
        <v>37</v>
      </c>
      <c r="GE40" s="6">
        <f>GE10/GE36*2/(1+GE39)</f>
        <v>8.8283510979030826</v>
      </c>
      <c r="GG40" t="s">
        <v>16</v>
      </c>
      <c r="GH40" t="s">
        <v>37</v>
      </c>
      <c r="GI40" s="6">
        <f>GI10/GI36*2/(1+GI39)</f>
        <v>9.138211557667768</v>
      </c>
      <c r="GK40" t="s">
        <v>16</v>
      </c>
      <c r="GL40" t="s">
        <v>37</v>
      </c>
      <c r="GM40" s="6">
        <f>GM10/GM36*2/(1+GM39)</f>
        <v>6.4473160558626903</v>
      </c>
      <c r="GO40" t="s">
        <v>16</v>
      </c>
      <c r="GP40" t="s">
        <v>37</v>
      </c>
      <c r="GQ40" s="6">
        <f>GQ10/GQ36*2/(1+GQ39)</f>
        <v>6.8384113553301216</v>
      </c>
      <c r="GS40" t="s">
        <v>16</v>
      </c>
      <c r="GT40" t="s">
        <v>37</v>
      </c>
      <c r="GU40" s="6">
        <f>GU10/GU36*2/(1+GU39)</f>
        <v>7.2083184866674044</v>
      </c>
      <c r="GW40" t="s">
        <v>16</v>
      </c>
      <c r="GX40" t="s">
        <v>37</v>
      </c>
      <c r="GY40" s="6">
        <f>GY10/GY36*2/(1+GY39)</f>
        <v>7.5601482092452503</v>
      </c>
      <c r="HA40" t="s">
        <v>16</v>
      </c>
      <c r="HB40" t="s">
        <v>37</v>
      </c>
      <c r="HC40" s="6">
        <f>HC10/HC36*2/(1+HC39)</f>
        <v>7.8963172736584788</v>
      </c>
      <c r="HE40" t="s">
        <v>16</v>
      </c>
      <c r="HF40" t="s">
        <v>37</v>
      </c>
      <c r="HG40" s="6">
        <f>HG10/HG36*2/(1+HG39)</f>
        <v>8.2187475947859827</v>
      </c>
      <c r="HI40" t="s">
        <v>16</v>
      </c>
      <c r="HJ40" t="s">
        <v>37</v>
      </c>
      <c r="HK40" s="6">
        <f>HK10/HK36*2/(1+HK39)</f>
        <v>8.5289974538232496</v>
      </c>
      <c r="HM40" t="s">
        <v>16</v>
      </c>
      <c r="HN40" t="s">
        <v>37</v>
      </c>
      <c r="HO40" s="6">
        <f>HO10/HO36*2/(1+HO39)</f>
        <v>8.8283510979030826</v>
      </c>
    </row>
    <row r="41" spans="1:223" x14ac:dyDescent="0.25">
      <c r="A41" t="s">
        <v>15</v>
      </c>
      <c r="B41" t="s">
        <v>37</v>
      </c>
      <c r="C41">
        <f>(C40+C42)/2</f>
        <v>6.6666666666666661</v>
      </c>
      <c r="E41" t="s">
        <v>15</v>
      </c>
      <c r="F41" t="s">
        <v>37</v>
      </c>
      <c r="G41">
        <f>(G40+G42)/2</f>
        <v>7.0710678118654737</v>
      </c>
      <c r="I41" t="s">
        <v>15</v>
      </c>
      <c r="J41" t="s">
        <v>37</v>
      </c>
      <c r="K41">
        <f>(K40+K42)/2</f>
        <v>7.4535599249992988</v>
      </c>
      <c r="M41" t="s">
        <v>15</v>
      </c>
      <c r="N41" t="s">
        <v>37</v>
      </c>
      <c r="O41">
        <f>(O40+O42)/2</f>
        <v>7.8173595997057168</v>
      </c>
      <c r="Q41" t="s">
        <v>15</v>
      </c>
      <c r="R41" t="s">
        <v>37</v>
      </c>
      <c r="S41">
        <f>(S40+S42)/2</f>
        <v>8.164965809277259</v>
      </c>
      <c r="U41" t="s">
        <v>15</v>
      </c>
      <c r="V41" t="s">
        <v>37</v>
      </c>
      <c r="W41">
        <f>(W40+W42)/2</f>
        <v>8.4983658559879736</v>
      </c>
      <c r="Y41" t="s">
        <v>15</v>
      </c>
      <c r="Z41" t="s">
        <v>37</v>
      </c>
      <c r="AA41">
        <f>(AA40+AA42)/2</f>
        <v>8.8191710368819685</v>
      </c>
      <c r="AC41" t="s">
        <v>15</v>
      </c>
      <c r="AD41" t="s">
        <v>37</v>
      </c>
      <c r="AE41">
        <f>(AE40+AE42)/2</f>
        <v>9.1287092917527666</v>
      </c>
      <c r="AG41" t="s">
        <v>15</v>
      </c>
      <c r="AH41" t="s">
        <v>37</v>
      </c>
      <c r="AI41">
        <f>(AI40+AI42)/2</f>
        <v>6.3245553203367582</v>
      </c>
      <c r="AK41" t="s">
        <v>15</v>
      </c>
      <c r="AL41" t="s">
        <v>37</v>
      </c>
      <c r="AM41">
        <f>(AM40+AM42)/2</f>
        <v>6.7082039324993694</v>
      </c>
      <c r="AO41" t="s">
        <v>15</v>
      </c>
      <c r="AP41" t="s">
        <v>37</v>
      </c>
      <c r="AQ41">
        <f>(AQ40+AQ42)/2</f>
        <v>7.0710678118654737</v>
      </c>
      <c r="AS41" t="s">
        <v>15</v>
      </c>
      <c r="AT41" t="s">
        <v>37</v>
      </c>
      <c r="AU41">
        <f>(AU40+AU42)/2</f>
        <v>7.4161984870956621</v>
      </c>
      <c r="AW41" t="s">
        <v>15</v>
      </c>
      <c r="AX41" t="s">
        <v>37</v>
      </c>
      <c r="AY41">
        <f>(AY40+AY42)/2</f>
        <v>7.7459666924148332</v>
      </c>
      <c r="BA41" t="s">
        <v>15</v>
      </c>
      <c r="BB41" t="s">
        <v>37</v>
      </c>
      <c r="BC41">
        <f>(BC40+BC42)/2</f>
        <v>8.0622577482985509</v>
      </c>
      <c r="BE41" t="s">
        <v>15</v>
      </c>
      <c r="BF41" t="s">
        <v>37</v>
      </c>
      <c r="BG41">
        <f>(BG40+BG42)/2</f>
        <v>8.3666002653407539</v>
      </c>
      <c r="BI41" t="s">
        <v>15</v>
      </c>
      <c r="BJ41" t="s">
        <v>37</v>
      </c>
      <c r="BK41">
        <f>(BK40+BK42)/2</f>
        <v>8.6602540378443873</v>
      </c>
      <c r="BM41" t="s">
        <v>15</v>
      </c>
      <c r="BN41" t="s">
        <v>37</v>
      </c>
      <c r="BO41">
        <f>(BO40+BO42)/2</f>
        <v>6.0302268915552713</v>
      </c>
      <c r="BQ41" t="s">
        <v>15</v>
      </c>
      <c r="BR41" t="s">
        <v>37</v>
      </c>
      <c r="BS41">
        <f>(BS40+BS42)/2</f>
        <v>6.3960214906683124</v>
      </c>
      <c r="BU41" t="s">
        <v>15</v>
      </c>
      <c r="BV41" t="s">
        <v>37</v>
      </c>
      <c r="BW41">
        <f>(BW40+BW42)/2</f>
        <v>6.7419986246324211</v>
      </c>
      <c r="BY41" t="s">
        <v>15</v>
      </c>
      <c r="BZ41" t="s">
        <v>37</v>
      </c>
      <c r="CA41">
        <f>(CA40+CA42)/2</f>
        <v>7.0710678118654737</v>
      </c>
      <c r="CC41" t="s">
        <v>15</v>
      </c>
      <c r="CD41" t="s">
        <v>37</v>
      </c>
      <c r="CE41">
        <f>(CE40+CE42)/2</f>
        <v>7.3854894587599622</v>
      </c>
      <c r="CG41" t="s">
        <v>15</v>
      </c>
      <c r="CH41" t="s">
        <v>37</v>
      </c>
      <c r="CI41">
        <f>(CI40+CI42)/2</f>
        <v>7.6870611478580742</v>
      </c>
      <c r="CK41" t="s">
        <v>15</v>
      </c>
      <c r="CL41" t="s">
        <v>37</v>
      </c>
      <c r="CM41">
        <f>(CM40+CM42)/2</f>
        <v>7.9772403521746558</v>
      </c>
      <c r="CO41" t="s">
        <v>15</v>
      </c>
      <c r="CP41" t="s">
        <v>37</v>
      </c>
      <c r="CQ41">
        <f>(CQ40+CQ42)/2</f>
        <v>8.2572282384477056</v>
      </c>
      <c r="CS41" t="s">
        <v>15</v>
      </c>
      <c r="CT41" t="s">
        <v>37</v>
      </c>
      <c r="CU41">
        <f>(CU40+CU42)/2</f>
        <v>5.7735026918962564</v>
      </c>
      <c r="CW41" t="s">
        <v>15</v>
      </c>
      <c r="CX41" t="s">
        <v>37</v>
      </c>
      <c r="CY41">
        <f>(CY40+CY42)/2</f>
        <v>6.1237243569579451</v>
      </c>
      <c r="DA41" t="s">
        <v>15</v>
      </c>
      <c r="DB41" t="s">
        <v>37</v>
      </c>
      <c r="DC41">
        <f>(DC40+DC42)/2</f>
        <v>6.4549722436790269</v>
      </c>
      <c r="DE41" t="s">
        <v>15</v>
      </c>
      <c r="DF41" t="s">
        <v>37</v>
      </c>
      <c r="DG41">
        <f>(DG40+DG42)/2</f>
        <v>6.7700320038632995</v>
      </c>
      <c r="DI41" t="s">
        <v>15</v>
      </c>
      <c r="DJ41" t="s">
        <v>37</v>
      </c>
      <c r="DK41">
        <f>(DK40+DK42)/2</f>
        <v>7.0710678118654737</v>
      </c>
      <c r="DM41" t="s">
        <v>15</v>
      </c>
      <c r="DN41" t="s">
        <v>37</v>
      </c>
      <c r="DO41">
        <f>(DO40+DO42)/2</f>
        <v>7.3598007219398722</v>
      </c>
      <c r="DQ41" t="s">
        <v>15</v>
      </c>
      <c r="DR41" t="s">
        <v>37</v>
      </c>
      <c r="DS41">
        <f>(DS40+DS42)/2</f>
        <v>7.6376261582597333</v>
      </c>
      <c r="DU41" t="s">
        <v>15</v>
      </c>
      <c r="DV41" t="s">
        <v>37</v>
      </c>
      <c r="DW41">
        <f>(DW40+DW42)/2</f>
        <v>7.905694150420949</v>
      </c>
      <c r="DY41" t="s">
        <v>15</v>
      </c>
      <c r="DZ41" t="s">
        <v>37</v>
      </c>
      <c r="EA41">
        <f>(EA40+EA42)/2</f>
        <v>5.5470019622522901</v>
      </c>
      <c r="EC41" t="s">
        <v>15</v>
      </c>
      <c r="ED41" t="s">
        <v>37</v>
      </c>
      <c r="EE41">
        <f>(EE40+EE42)/2</f>
        <v>5.8834840541455211</v>
      </c>
      <c r="EG41" t="s">
        <v>15</v>
      </c>
      <c r="EH41" t="s">
        <v>37</v>
      </c>
      <c r="EI41">
        <f>(EI40+EI42)/2</f>
        <v>6.2017367294604231</v>
      </c>
      <c r="EK41" t="s">
        <v>15</v>
      </c>
      <c r="EL41" t="s">
        <v>37</v>
      </c>
      <c r="EM41">
        <f>(EM40+EM42)/2</f>
        <v>6.5044363558799088</v>
      </c>
      <c r="EO41" t="s">
        <v>15</v>
      </c>
      <c r="EP41" t="s">
        <v>37</v>
      </c>
      <c r="EQ41">
        <f>(EQ40+EQ42)/2</f>
        <v>6.7936622048675739</v>
      </c>
      <c r="ES41" t="s">
        <v>15</v>
      </c>
      <c r="ET41" t="s">
        <v>37</v>
      </c>
      <c r="EU41">
        <f>(EU40+EU42)/2</f>
        <v>7.0710678118654737</v>
      </c>
      <c r="EW41" t="s">
        <v>15</v>
      </c>
      <c r="EX41" t="s">
        <v>37</v>
      </c>
      <c r="EY41">
        <f>(EY40+EY42)/2</f>
        <v>7.3379938570534282</v>
      </c>
      <c r="FA41" t="s">
        <v>15</v>
      </c>
      <c r="FB41" t="s">
        <v>37</v>
      </c>
      <c r="FC41">
        <f>(FC40+FC42)/2</f>
        <v>7.5955452531274998</v>
      </c>
      <c r="FE41" t="s">
        <v>15</v>
      </c>
      <c r="FF41" t="s">
        <v>37</v>
      </c>
      <c r="FG41">
        <f>(FG40+FG42)/2</f>
        <v>5.3452248382484875</v>
      </c>
      <c r="FI41" t="s">
        <v>15</v>
      </c>
      <c r="FJ41" t="s">
        <v>37</v>
      </c>
      <c r="FK41">
        <f>(FK40+FK42)/2</f>
        <v>5.6694670951384083</v>
      </c>
      <c r="FM41" t="s">
        <v>15</v>
      </c>
      <c r="FN41" t="s">
        <v>37</v>
      </c>
      <c r="FO41">
        <f>(FO40+FO42)/2</f>
        <v>5.9761430466719672</v>
      </c>
      <c r="FQ41" t="s">
        <v>15</v>
      </c>
      <c r="FR41" t="s">
        <v>37</v>
      </c>
      <c r="FS41">
        <f>(FS40+FS42)/2</f>
        <v>6.2678317052800878</v>
      </c>
      <c r="FU41" t="s">
        <v>15</v>
      </c>
      <c r="FV41" t="s">
        <v>37</v>
      </c>
      <c r="FW41">
        <f>(FW40+FW42)/2</f>
        <v>6.5465367070797722</v>
      </c>
      <c r="FY41" t="s">
        <v>15</v>
      </c>
      <c r="FZ41" t="s">
        <v>37</v>
      </c>
      <c r="GA41">
        <f>(GA40+GA42)/2</f>
        <v>6.8138514386924678</v>
      </c>
      <c r="GC41" t="s">
        <v>15</v>
      </c>
      <c r="GD41" t="s">
        <v>37</v>
      </c>
      <c r="GE41">
        <f>(GE40+GE42)/2</f>
        <v>7.0710678118654737</v>
      </c>
      <c r="GG41" t="s">
        <v>15</v>
      </c>
      <c r="GH41" t="s">
        <v>37</v>
      </c>
      <c r="GI41">
        <f>(GI40+GI42)/2</f>
        <v>7.3192505471139988</v>
      </c>
      <c r="GK41" t="s">
        <v>15</v>
      </c>
      <c r="GL41" t="s">
        <v>37</v>
      </c>
      <c r="GM41">
        <f>(GM40+GM42)/2</f>
        <v>5.1639777949432215</v>
      </c>
      <c r="GO41" t="s">
        <v>15</v>
      </c>
      <c r="GP41" t="s">
        <v>37</v>
      </c>
      <c r="GQ41">
        <f>(GQ40+GQ42)/2</f>
        <v>5.4772255750516603</v>
      </c>
      <c r="GS41" t="s">
        <v>15</v>
      </c>
      <c r="GT41" t="s">
        <v>37</v>
      </c>
      <c r="GU41">
        <f>(GU40+GU42)/2</f>
        <v>5.7735026918962573</v>
      </c>
      <c r="GW41" t="s">
        <v>15</v>
      </c>
      <c r="GX41" t="s">
        <v>37</v>
      </c>
      <c r="GY41">
        <f>(GY40+GY42)/2</f>
        <v>6.0553007081949826</v>
      </c>
      <c r="HA41" t="s">
        <v>15</v>
      </c>
      <c r="HB41" t="s">
        <v>37</v>
      </c>
      <c r="HC41">
        <f>(HC40+HC42)/2</f>
        <v>6.3245553203367582</v>
      </c>
      <c r="HE41" t="s">
        <v>15</v>
      </c>
      <c r="HF41" t="s">
        <v>37</v>
      </c>
      <c r="HG41">
        <f>(HG40+HG42)/2</f>
        <v>6.5828058860438325</v>
      </c>
      <c r="HI41" t="s">
        <v>15</v>
      </c>
      <c r="HJ41" t="s">
        <v>37</v>
      </c>
      <c r="HK41">
        <f>(HK40+HK42)/2</f>
        <v>6.831300510639732</v>
      </c>
      <c r="HM41" t="s">
        <v>15</v>
      </c>
      <c r="HN41" t="s">
        <v>37</v>
      </c>
      <c r="HO41">
        <f>(HO40+HO42)/2</f>
        <v>7.0710678118654737</v>
      </c>
    </row>
    <row r="42" spans="1:223" x14ac:dyDescent="0.25">
      <c r="A42" t="s">
        <v>17</v>
      </c>
      <c r="B42" t="s">
        <v>37</v>
      </c>
      <c r="C42">
        <f>C40*C39</f>
        <v>5.0098840959693698</v>
      </c>
      <c r="E42" t="s">
        <v>17</v>
      </c>
      <c r="F42" t="s">
        <v>37</v>
      </c>
      <c r="G42">
        <f>G40*G39</f>
        <v>5.3137845258278658</v>
      </c>
      <c r="I42" t="s">
        <v>17</v>
      </c>
      <c r="J42" t="s">
        <v>37</v>
      </c>
      <c r="K42">
        <f>K40*K39</f>
        <v>5.6012206989912956</v>
      </c>
      <c r="M42" t="s">
        <v>17</v>
      </c>
      <c r="N42" t="s">
        <v>37</v>
      </c>
      <c r="O42">
        <f>O40*O39</f>
        <v>5.8746098296558724</v>
      </c>
      <c r="Q42" t="s">
        <v>17</v>
      </c>
      <c r="R42" t="s">
        <v>37</v>
      </c>
      <c r="S42">
        <f>S40*S39</f>
        <v>6.1358298528047719</v>
      </c>
      <c r="U42" t="s">
        <v>17</v>
      </c>
      <c r="V42" t="s">
        <v>37</v>
      </c>
      <c r="W42">
        <f>W40*W39</f>
        <v>6.3863741915464907</v>
      </c>
      <c r="Y42" t="s">
        <v>17</v>
      </c>
      <c r="Z42" t="s">
        <v>37</v>
      </c>
      <c r="AA42">
        <f>AA40*AA39</f>
        <v>6.6274537075962998</v>
      </c>
      <c r="AC42" t="s">
        <v>17</v>
      </c>
      <c r="AD42" t="s">
        <v>37</v>
      </c>
      <c r="AE42">
        <f>AE40*AE39</f>
        <v>6.8600663246219993</v>
      </c>
      <c r="AG42" t="s">
        <v>17</v>
      </c>
      <c r="AH42" t="s">
        <v>37</v>
      </c>
      <c r="AI42">
        <f>AI40*AI39</f>
        <v>4.7527933670150384</v>
      </c>
      <c r="AK42" t="s">
        <v>17</v>
      </c>
      <c r="AL42" t="s">
        <v>37</v>
      </c>
      <c r="AM42">
        <f>AM40*AM39</f>
        <v>5.0410986290921658</v>
      </c>
      <c r="AO42" t="s">
        <v>17</v>
      </c>
      <c r="AP42" t="s">
        <v>37</v>
      </c>
      <c r="AQ42">
        <f>AQ40*AQ39</f>
        <v>5.3137845258278658</v>
      </c>
      <c r="AS42" t="s">
        <v>17</v>
      </c>
      <c r="AT42" t="s">
        <v>37</v>
      </c>
      <c r="AU42">
        <f>AU40*AU39</f>
        <v>5.5731442279578989</v>
      </c>
      <c r="AW42" t="s">
        <v>17</v>
      </c>
      <c r="AX42" t="s">
        <v>37</v>
      </c>
      <c r="AY42">
        <f>AY40*AY39</f>
        <v>5.8209593010356304</v>
      </c>
      <c r="BA42" t="s">
        <v>17</v>
      </c>
      <c r="BB42" t="s">
        <v>37</v>
      </c>
      <c r="BC42">
        <f>BC40*BC39</f>
        <v>6.0586465306210098</v>
      </c>
      <c r="BE42" t="s">
        <v>17</v>
      </c>
      <c r="BF42" t="s">
        <v>37</v>
      </c>
      <c r="BG42">
        <f>BG40*BG39</f>
        <v>6.2873546409995633</v>
      </c>
      <c r="BI42" t="s">
        <v>17</v>
      </c>
      <c r="BJ42" t="s">
        <v>37</v>
      </c>
      <c r="BK42">
        <f>BK40*BK39</f>
        <v>6.5080303456876667</v>
      </c>
      <c r="BM42" t="s">
        <v>17</v>
      </c>
      <c r="BN42" t="s">
        <v>37</v>
      </c>
      <c r="BO42">
        <f>BO40*BO39</f>
        <v>4.5316106698634346</v>
      </c>
      <c r="BQ42" t="s">
        <v>17</v>
      </c>
      <c r="BR42" t="s">
        <v>37</v>
      </c>
      <c r="BS42">
        <f>BS40*BS39</f>
        <v>4.8064989515366223</v>
      </c>
      <c r="BU42" t="s">
        <v>17</v>
      </c>
      <c r="BV42" t="s">
        <v>37</v>
      </c>
      <c r="BW42">
        <f>BW40*BW39</f>
        <v>5.0664947526889996</v>
      </c>
      <c r="BY42" t="s">
        <v>17</v>
      </c>
      <c r="BZ42" t="s">
        <v>37</v>
      </c>
      <c r="CA42">
        <f>CA40*CA39</f>
        <v>5.3137845258278658</v>
      </c>
      <c r="CC42" t="s">
        <v>17</v>
      </c>
      <c r="CD42" t="s">
        <v>37</v>
      </c>
      <c r="CE42">
        <f>CE40*CE39</f>
        <v>5.5500669270586442</v>
      </c>
      <c r="CG42" t="s">
        <v>17</v>
      </c>
      <c r="CH42" t="s">
        <v>37</v>
      </c>
      <c r="CI42">
        <f>CI40*CI39</f>
        <v>5.7766928084097318</v>
      </c>
      <c r="CK42" t="s">
        <v>17</v>
      </c>
      <c r="CL42" t="s">
        <v>37</v>
      </c>
      <c r="CM42">
        <f>CM40*CM39</f>
        <v>5.9947574355127351</v>
      </c>
      <c r="CO42" t="s">
        <v>17</v>
      </c>
      <c r="CP42" t="s">
        <v>37</v>
      </c>
      <c r="CQ42">
        <f>CQ40*CQ39</f>
        <v>6.2051634642882494</v>
      </c>
      <c r="CS42" t="s">
        <v>17</v>
      </c>
      <c r="CT42" t="s">
        <v>37</v>
      </c>
      <c r="CU42">
        <f>CU40*CU39</f>
        <v>4.3386868971251102</v>
      </c>
      <c r="CW42" t="s">
        <v>17</v>
      </c>
      <c r="CX42" t="s">
        <v>37</v>
      </c>
      <c r="CY42">
        <f>CY40*CY39</f>
        <v>4.6018723896035798</v>
      </c>
      <c r="DA42" t="s">
        <v>17</v>
      </c>
      <c r="DB42" t="s">
        <v>37</v>
      </c>
      <c r="DC42">
        <f>DC40*DC39</f>
        <v>4.8507994175296911</v>
      </c>
      <c r="DE42" t="s">
        <v>17</v>
      </c>
      <c r="DF42" t="s">
        <v>37</v>
      </c>
      <c r="DG42">
        <f>DG40*DG39</f>
        <v>5.0875613498037575</v>
      </c>
      <c r="DI42" t="s">
        <v>17</v>
      </c>
      <c r="DJ42" t="s">
        <v>37</v>
      </c>
      <c r="DK42">
        <f>DK40*DK39</f>
        <v>5.3137845258278658</v>
      </c>
      <c r="DM42" t="s">
        <v>17</v>
      </c>
      <c r="DN42" t="s">
        <v>37</v>
      </c>
      <c r="DO42">
        <f>DO40*DO39</f>
        <v>5.5307622879525677</v>
      </c>
      <c r="DQ42" t="s">
        <v>17</v>
      </c>
      <c r="DR42" t="s">
        <v>37</v>
      </c>
      <c r="DS42">
        <f>DS40*DS39</f>
        <v>5.7395432731837612</v>
      </c>
      <c r="DU42" t="s">
        <v>17</v>
      </c>
      <c r="DV42" t="s">
        <v>37</v>
      </c>
      <c r="DW42">
        <f>DW40*DW39</f>
        <v>5.9409917087687987</v>
      </c>
      <c r="DY42" t="s">
        <v>17</v>
      </c>
      <c r="DZ42" t="s">
        <v>37</v>
      </c>
      <c r="EA42">
        <f>EA40*EA39</f>
        <v>4.1684755366497956</v>
      </c>
      <c r="EC42" t="s">
        <v>17</v>
      </c>
      <c r="ED42" t="s">
        <v>37</v>
      </c>
      <c r="EE42">
        <f>EE40*EE39</f>
        <v>4.4213359787629551</v>
      </c>
      <c r="EG42" t="s">
        <v>17</v>
      </c>
      <c r="EH42" t="s">
        <v>37</v>
      </c>
      <c r="EI42">
        <f>EI40*EI39</f>
        <v>4.6604973312469298</v>
      </c>
      <c r="EK42" t="s">
        <v>17</v>
      </c>
      <c r="EL42" t="s">
        <v>37</v>
      </c>
      <c r="EM42">
        <f>EM40*EM39</f>
        <v>4.8879708378851578</v>
      </c>
      <c r="EO42" t="s">
        <v>17</v>
      </c>
      <c r="EP42" t="s">
        <v>37</v>
      </c>
      <c r="EQ42">
        <f>EQ40*EQ39</f>
        <v>5.1053190350331388</v>
      </c>
      <c r="ES42" t="s">
        <v>17</v>
      </c>
      <c r="ET42" t="s">
        <v>37</v>
      </c>
      <c r="EU42">
        <f>EU40*EU39</f>
        <v>5.3137845258278658</v>
      </c>
      <c r="EW42" t="s">
        <v>17</v>
      </c>
      <c r="EX42" t="s">
        <v>37</v>
      </c>
      <c r="EY42">
        <f>EY40*EY39</f>
        <v>5.5143748081159352</v>
      </c>
      <c r="FA42" t="s">
        <v>17</v>
      </c>
      <c r="FB42" t="s">
        <v>37</v>
      </c>
      <c r="FC42">
        <f>FC40*FC39</f>
        <v>5.7079202045788655</v>
      </c>
      <c r="FE42" t="s">
        <v>17</v>
      </c>
      <c r="FF42" t="s">
        <v>37</v>
      </c>
      <c r="FG42">
        <f>FG40*FG39</f>
        <v>4.0168435359782313</v>
      </c>
      <c r="FI42" t="s">
        <v>17</v>
      </c>
      <c r="FJ42" t="s">
        <v>37</v>
      </c>
      <c r="FK42">
        <f>FK40*FK39</f>
        <v>4.2605059548833362</v>
      </c>
      <c r="FM42" t="s">
        <v>17</v>
      </c>
      <c r="FN42" t="s">
        <v>37</v>
      </c>
      <c r="FO42">
        <f>FO40*FO39</f>
        <v>4.4909676007139732</v>
      </c>
      <c r="FQ42" t="s">
        <v>17</v>
      </c>
      <c r="FR42" t="s">
        <v>37</v>
      </c>
      <c r="FS42">
        <f>FS40*FS39</f>
        <v>4.7101665564742925</v>
      </c>
      <c r="FU42" t="s">
        <v>17</v>
      </c>
      <c r="FV42" t="s">
        <v>37</v>
      </c>
      <c r="FW42">
        <f>FW40*FW39</f>
        <v>4.9196085198717956</v>
      </c>
      <c r="FY42" t="s">
        <v>17</v>
      </c>
      <c r="FZ42" t="s">
        <v>37</v>
      </c>
      <c r="GA42">
        <f>GA40*GA39</f>
        <v>5.1204908932505102</v>
      </c>
      <c r="GC42" t="s">
        <v>17</v>
      </c>
      <c r="GD42" t="s">
        <v>37</v>
      </c>
      <c r="GE42">
        <f>GE40*GE39</f>
        <v>5.3137845258278658</v>
      </c>
      <c r="GG42" t="s">
        <v>17</v>
      </c>
      <c r="GH42" t="s">
        <v>37</v>
      </c>
      <c r="GI42">
        <f>GI40*GI39</f>
        <v>5.5002895365602296</v>
      </c>
      <c r="GK42" t="s">
        <v>17</v>
      </c>
      <c r="GL42" t="s">
        <v>37</v>
      </c>
      <c r="GM42">
        <f>GM40*GM39</f>
        <v>3.8806395340237532</v>
      </c>
      <c r="GO42" t="s">
        <v>17</v>
      </c>
      <c r="GP42" t="s">
        <v>37</v>
      </c>
      <c r="GQ42">
        <f>GQ40*GQ39</f>
        <v>4.1160397947731999</v>
      </c>
      <c r="GS42" t="s">
        <v>17</v>
      </c>
      <c r="GT42" t="s">
        <v>37</v>
      </c>
      <c r="GU42">
        <f>GU40*GU39</f>
        <v>4.3386868971251102</v>
      </c>
      <c r="GW42" t="s">
        <v>17</v>
      </c>
      <c r="GX42" t="s">
        <v>37</v>
      </c>
      <c r="GY42">
        <f>GY40*GY39</f>
        <v>4.5504532071447157</v>
      </c>
      <c r="HA42" t="s">
        <v>17</v>
      </c>
      <c r="HB42" t="s">
        <v>37</v>
      </c>
      <c r="HC42">
        <f>HC40*HC39</f>
        <v>4.7527933670150384</v>
      </c>
      <c r="HE42" t="s">
        <v>17</v>
      </c>
      <c r="HF42" t="s">
        <v>37</v>
      </c>
      <c r="HG42">
        <f>HG40*HG39</f>
        <v>4.9468641773016833</v>
      </c>
      <c r="HI42" t="s">
        <v>17</v>
      </c>
      <c r="HJ42" t="s">
        <v>37</v>
      </c>
      <c r="HK42">
        <f>HK40*HK39</f>
        <v>5.1336035674562135</v>
      </c>
      <c r="HM42" t="s">
        <v>17</v>
      </c>
      <c r="HN42" t="s">
        <v>37</v>
      </c>
      <c r="HO42">
        <f>HO40*HO39</f>
        <v>5.3137845258278658</v>
      </c>
    </row>
    <row r="43" spans="1:223" x14ac:dyDescent="0.25">
      <c r="A43" t="s">
        <v>109</v>
      </c>
      <c r="B43" t="s">
        <v>79</v>
      </c>
      <c r="C43" s="24" t="s">
        <v>158</v>
      </c>
      <c r="E43" t="s">
        <v>109</v>
      </c>
      <c r="F43" t="s">
        <v>79</v>
      </c>
      <c r="G43" s="24" t="s">
        <v>158</v>
      </c>
      <c r="I43" t="s">
        <v>109</v>
      </c>
      <c r="J43" t="s">
        <v>79</v>
      </c>
      <c r="K43" s="24" t="s">
        <v>158</v>
      </c>
      <c r="M43" t="s">
        <v>109</v>
      </c>
      <c r="N43" t="s">
        <v>79</v>
      </c>
      <c r="O43" s="24" t="s">
        <v>158</v>
      </c>
      <c r="Q43" t="s">
        <v>109</v>
      </c>
      <c r="R43" t="s">
        <v>79</v>
      </c>
      <c r="S43" s="24" t="s">
        <v>158</v>
      </c>
      <c r="U43" t="s">
        <v>109</v>
      </c>
      <c r="V43" t="s">
        <v>79</v>
      </c>
      <c r="W43" s="24" t="s">
        <v>158</v>
      </c>
      <c r="Y43" t="s">
        <v>109</v>
      </c>
      <c r="Z43" t="s">
        <v>79</v>
      </c>
      <c r="AA43" s="24" t="s">
        <v>158</v>
      </c>
      <c r="AC43" t="s">
        <v>109</v>
      </c>
      <c r="AD43" t="s">
        <v>79</v>
      </c>
      <c r="AE43" s="24" t="s">
        <v>158</v>
      </c>
      <c r="AG43" t="s">
        <v>109</v>
      </c>
      <c r="AH43" t="s">
        <v>79</v>
      </c>
      <c r="AI43" s="24" t="s">
        <v>158</v>
      </c>
      <c r="AK43" t="s">
        <v>109</v>
      </c>
      <c r="AL43" t="s">
        <v>79</v>
      </c>
      <c r="AM43" s="24" t="s">
        <v>158</v>
      </c>
      <c r="AO43" t="s">
        <v>109</v>
      </c>
      <c r="AP43" t="s">
        <v>79</v>
      </c>
      <c r="AQ43" s="24" t="s">
        <v>158</v>
      </c>
      <c r="AS43" t="s">
        <v>109</v>
      </c>
      <c r="AT43" t="s">
        <v>79</v>
      </c>
      <c r="AU43" s="24" t="s">
        <v>158</v>
      </c>
      <c r="AW43" t="s">
        <v>109</v>
      </c>
      <c r="AX43" t="s">
        <v>79</v>
      </c>
      <c r="AY43" s="24" t="s">
        <v>158</v>
      </c>
      <c r="BA43" t="s">
        <v>109</v>
      </c>
      <c r="BB43" t="s">
        <v>79</v>
      </c>
      <c r="BC43" s="24" t="s">
        <v>158</v>
      </c>
      <c r="BE43" t="s">
        <v>109</v>
      </c>
      <c r="BF43" t="s">
        <v>79</v>
      </c>
      <c r="BG43" s="24" t="s">
        <v>158</v>
      </c>
      <c r="BI43" t="s">
        <v>109</v>
      </c>
      <c r="BJ43" t="s">
        <v>79</v>
      </c>
      <c r="BK43" s="24" t="s">
        <v>158</v>
      </c>
      <c r="BM43" t="s">
        <v>109</v>
      </c>
      <c r="BN43" t="s">
        <v>79</v>
      </c>
      <c r="BO43" s="24" t="s">
        <v>158</v>
      </c>
      <c r="BQ43" t="s">
        <v>109</v>
      </c>
      <c r="BR43" t="s">
        <v>79</v>
      </c>
      <c r="BS43" s="24" t="s">
        <v>158</v>
      </c>
      <c r="BU43" t="s">
        <v>109</v>
      </c>
      <c r="BV43" t="s">
        <v>79</v>
      </c>
      <c r="BW43" s="24" t="s">
        <v>158</v>
      </c>
      <c r="BY43" t="s">
        <v>109</v>
      </c>
      <c r="BZ43" t="s">
        <v>79</v>
      </c>
      <c r="CA43" s="24" t="s">
        <v>158</v>
      </c>
      <c r="CC43" t="s">
        <v>109</v>
      </c>
      <c r="CD43" t="s">
        <v>79</v>
      </c>
      <c r="CE43" s="24" t="s">
        <v>158</v>
      </c>
      <c r="CG43" t="s">
        <v>109</v>
      </c>
      <c r="CH43" t="s">
        <v>79</v>
      </c>
      <c r="CI43" s="24" t="s">
        <v>158</v>
      </c>
      <c r="CK43" t="s">
        <v>109</v>
      </c>
      <c r="CL43" t="s">
        <v>79</v>
      </c>
      <c r="CM43" s="24" t="s">
        <v>158</v>
      </c>
      <c r="CO43" t="s">
        <v>109</v>
      </c>
      <c r="CP43" t="s">
        <v>79</v>
      </c>
      <c r="CQ43" s="24" t="s">
        <v>158</v>
      </c>
      <c r="CS43" t="s">
        <v>109</v>
      </c>
      <c r="CT43" t="s">
        <v>79</v>
      </c>
      <c r="CU43" s="24" t="s">
        <v>158</v>
      </c>
      <c r="CW43" t="s">
        <v>109</v>
      </c>
      <c r="CX43" t="s">
        <v>79</v>
      </c>
      <c r="CY43" s="24" t="s">
        <v>158</v>
      </c>
      <c r="DA43" t="s">
        <v>109</v>
      </c>
      <c r="DB43" t="s">
        <v>79</v>
      </c>
      <c r="DC43" s="24" t="s">
        <v>158</v>
      </c>
      <c r="DE43" t="s">
        <v>109</v>
      </c>
      <c r="DF43" t="s">
        <v>79</v>
      </c>
      <c r="DG43" s="24" t="s">
        <v>158</v>
      </c>
      <c r="DI43" t="s">
        <v>109</v>
      </c>
      <c r="DJ43" t="s">
        <v>79</v>
      </c>
      <c r="DK43" s="24" t="s">
        <v>158</v>
      </c>
      <c r="DM43" t="s">
        <v>109</v>
      </c>
      <c r="DN43" t="s">
        <v>79</v>
      </c>
      <c r="DO43" s="24" t="s">
        <v>158</v>
      </c>
      <c r="DQ43" t="s">
        <v>109</v>
      </c>
      <c r="DR43" t="s">
        <v>79</v>
      </c>
      <c r="DS43" s="24" t="s">
        <v>158</v>
      </c>
      <c r="DU43" t="s">
        <v>109</v>
      </c>
      <c r="DV43" t="s">
        <v>79</v>
      </c>
      <c r="DW43" s="24" t="s">
        <v>158</v>
      </c>
      <c r="DY43" t="s">
        <v>109</v>
      </c>
      <c r="DZ43" t="s">
        <v>79</v>
      </c>
      <c r="EA43" s="24" t="s">
        <v>158</v>
      </c>
      <c r="EC43" t="s">
        <v>109</v>
      </c>
      <c r="ED43" t="s">
        <v>79</v>
      </c>
      <c r="EE43" s="24" t="s">
        <v>158</v>
      </c>
      <c r="EG43" t="s">
        <v>109</v>
      </c>
      <c r="EH43" t="s">
        <v>79</v>
      </c>
      <c r="EI43" s="24" t="s">
        <v>158</v>
      </c>
      <c r="EK43" t="s">
        <v>109</v>
      </c>
      <c r="EL43" t="s">
        <v>79</v>
      </c>
      <c r="EM43" s="24" t="s">
        <v>158</v>
      </c>
      <c r="EO43" t="s">
        <v>109</v>
      </c>
      <c r="EP43" t="s">
        <v>79</v>
      </c>
      <c r="EQ43" s="24" t="s">
        <v>158</v>
      </c>
      <c r="ES43" t="s">
        <v>109</v>
      </c>
      <c r="ET43" t="s">
        <v>79</v>
      </c>
      <c r="EU43" s="24" t="s">
        <v>158</v>
      </c>
      <c r="EW43" t="s">
        <v>109</v>
      </c>
      <c r="EX43" t="s">
        <v>79</v>
      </c>
      <c r="EY43" s="24" t="s">
        <v>158</v>
      </c>
      <c r="FA43" t="s">
        <v>109</v>
      </c>
      <c r="FB43" t="s">
        <v>79</v>
      </c>
      <c r="FC43" s="24" t="s">
        <v>158</v>
      </c>
      <c r="FE43" t="s">
        <v>109</v>
      </c>
      <c r="FF43" t="s">
        <v>79</v>
      </c>
      <c r="FG43" s="24" t="s">
        <v>158</v>
      </c>
      <c r="FI43" t="s">
        <v>109</v>
      </c>
      <c r="FJ43" t="s">
        <v>79</v>
      </c>
      <c r="FK43" s="24" t="s">
        <v>158</v>
      </c>
      <c r="FM43" t="s">
        <v>109</v>
      </c>
      <c r="FN43" t="s">
        <v>79</v>
      </c>
      <c r="FO43" s="24" t="s">
        <v>158</v>
      </c>
      <c r="FQ43" t="s">
        <v>109</v>
      </c>
      <c r="FR43" t="s">
        <v>79</v>
      </c>
      <c r="FS43" s="24" t="s">
        <v>158</v>
      </c>
      <c r="FU43" t="s">
        <v>109</v>
      </c>
      <c r="FV43" t="s">
        <v>79</v>
      </c>
      <c r="FW43" s="24" t="s">
        <v>158</v>
      </c>
      <c r="FY43" t="s">
        <v>109</v>
      </c>
      <c r="FZ43" t="s">
        <v>79</v>
      </c>
      <c r="GA43" s="24" t="s">
        <v>158</v>
      </c>
      <c r="GC43" t="s">
        <v>109</v>
      </c>
      <c r="GD43" t="s">
        <v>79</v>
      </c>
      <c r="GE43" s="24" t="s">
        <v>158</v>
      </c>
      <c r="GG43" t="s">
        <v>109</v>
      </c>
      <c r="GH43" t="s">
        <v>79</v>
      </c>
      <c r="GI43" s="24" t="s">
        <v>158</v>
      </c>
      <c r="GK43" t="s">
        <v>109</v>
      </c>
      <c r="GL43" t="s">
        <v>79</v>
      </c>
      <c r="GM43" s="24" t="s">
        <v>158</v>
      </c>
      <c r="GO43" t="s">
        <v>109</v>
      </c>
      <c r="GP43" t="s">
        <v>79</v>
      </c>
      <c r="GQ43" s="24" t="s">
        <v>158</v>
      </c>
      <c r="GS43" t="s">
        <v>109</v>
      </c>
      <c r="GT43" t="s">
        <v>79</v>
      </c>
      <c r="GU43" s="24" t="s">
        <v>158</v>
      </c>
      <c r="GW43" t="s">
        <v>109</v>
      </c>
      <c r="GX43" t="s">
        <v>79</v>
      </c>
      <c r="GY43" s="24" t="s">
        <v>158</v>
      </c>
      <c r="HA43" t="s">
        <v>109</v>
      </c>
      <c r="HB43" t="s">
        <v>79</v>
      </c>
      <c r="HC43" s="24" t="s">
        <v>158</v>
      </c>
      <c r="HE43" t="s">
        <v>109</v>
      </c>
      <c r="HF43" t="s">
        <v>79</v>
      </c>
      <c r="HG43" s="24" t="s">
        <v>158</v>
      </c>
      <c r="HI43" t="s">
        <v>109</v>
      </c>
      <c r="HJ43" t="s">
        <v>79</v>
      </c>
      <c r="HK43" s="24" t="s">
        <v>158</v>
      </c>
      <c r="HM43" t="s">
        <v>109</v>
      </c>
      <c r="HN43" t="s">
        <v>79</v>
      </c>
      <c r="HO43" s="24" t="s">
        <v>158</v>
      </c>
    </row>
    <row r="44" spans="1:223" x14ac:dyDescent="0.25">
      <c r="A44" t="s">
        <v>42</v>
      </c>
      <c r="C44" s="7">
        <f>C11</f>
        <v>4.5</v>
      </c>
      <c r="E44" t="s">
        <v>42</v>
      </c>
      <c r="G44" s="7">
        <f>G11</f>
        <v>4.5</v>
      </c>
      <c r="I44" t="s">
        <v>42</v>
      </c>
      <c r="K44" s="7">
        <f>K11</f>
        <v>4.5</v>
      </c>
      <c r="M44" t="s">
        <v>42</v>
      </c>
      <c r="O44" s="7">
        <f>O11</f>
        <v>4.5</v>
      </c>
      <c r="Q44" t="s">
        <v>42</v>
      </c>
      <c r="S44" s="7">
        <f>S11</f>
        <v>4.5</v>
      </c>
      <c r="U44" t="s">
        <v>42</v>
      </c>
      <c r="W44" s="7">
        <f>W11</f>
        <v>4.5</v>
      </c>
      <c r="Y44" t="s">
        <v>42</v>
      </c>
      <c r="AA44" s="7">
        <f>AA11</f>
        <v>4.5</v>
      </c>
      <c r="AC44" t="s">
        <v>42</v>
      </c>
      <c r="AE44" s="7">
        <f>AE11</f>
        <v>4.5</v>
      </c>
      <c r="AG44" t="s">
        <v>42</v>
      </c>
      <c r="AI44" s="7">
        <f>AI11</f>
        <v>5</v>
      </c>
      <c r="AK44" t="s">
        <v>42</v>
      </c>
      <c r="AM44" s="7">
        <f>AM11</f>
        <v>5</v>
      </c>
      <c r="AO44" t="s">
        <v>42</v>
      </c>
      <c r="AQ44" s="7">
        <f>AQ11</f>
        <v>5</v>
      </c>
      <c r="AS44" t="s">
        <v>42</v>
      </c>
      <c r="AU44" s="7">
        <f>AU11</f>
        <v>5</v>
      </c>
      <c r="AW44" t="s">
        <v>42</v>
      </c>
      <c r="AY44" s="7">
        <f>AY11</f>
        <v>5</v>
      </c>
      <c r="BA44" t="s">
        <v>42</v>
      </c>
      <c r="BC44" s="7">
        <f>BC11</f>
        <v>5</v>
      </c>
      <c r="BE44" t="s">
        <v>42</v>
      </c>
      <c r="BG44" s="7">
        <f>BG11</f>
        <v>5</v>
      </c>
      <c r="BI44" t="s">
        <v>42</v>
      </c>
      <c r="BK44" s="7">
        <f>BK11</f>
        <v>5</v>
      </c>
      <c r="BM44" t="s">
        <v>42</v>
      </c>
      <c r="BO44" s="7">
        <f>BO11</f>
        <v>5.5</v>
      </c>
      <c r="BQ44" t="s">
        <v>42</v>
      </c>
      <c r="BS44" s="7">
        <f>BS11</f>
        <v>5.5</v>
      </c>
      <c r="BU44" t="s">
        <v>42</v>
      </c>
      <c r="BW44" s="7">
        <f>BW11</f>
        <v>5.5</v>
      </c>
      <c r="BY44" t="s">
        <v>42</v>
      </c>
      <c r="CA44" s="7">
        <f>CA11</f>
        <v>5.5</v>
      </c>
      <c r="CC44" t="s">
        <v>42</v>
      </c>
      <c r="CE44" s="7">
        <f>CE11</f>
        <v>5.5</v>
      </c>
      <c r="CG44" t="s">
        <v>42</v>
      </c>
      <c r="CI44" s="7">
        <f>CI11</f>
        <v>5.5</v>
      </c>
      <c r="CK44" t="s">
        <v>42</v>
      </c>
      <c r="CM44" s="7">
        <f>CM11</f>
        <v>5.5</v>
      </c>
      <c r="CO44" t="s">
        <v>42</v>
      </c>
      <c r="CQ44" s="7">
        <f>CQ11</f>
        <v>5.5</v>
      </c>
      <c r="CS44" t="s">
        <v>42</v>
      </c>
      <c r="CU44" s="7">
        <f>CU11</f>
        <v>6</v>
      </c>
      <c r="CW44" t="s">
        <v>42</v>
      </c>
      <c r="CY44" s="7">
        <f>CY11</f>
        <v>6</v>
      </c>
      <c r="DA44" t="s">
        <v>42</v>
      </c>
      <c r="DC44" s="7">
        <f>DC11</f>
        <v>6</v>
      </c>
      <c r="DE44" t="s">
        <v>42</v>
      </c>
      <c r="DG44" s="7">
        <f>DG11</f>
        <v>6</v>
      </c>
      <c r="DI44" t="s">
        <v>42</v>
      </c>
      <c r="DK44" s="7">
        <f>DK11</f>
        <v>6</v>
      </c>
      <c r="DM44" t="s">
        <v>42</v>
      </c>
      <c r="DO44" s="7">
        <f>DO11</f>
        <v>6</v>
      </c>
      <c r="DQ44" t="s">
        <v>42</v>
      </c>
      <c r="DS44" s="7">
        <f>DS11</f>
        <v>6</v>
      </c>
      <c r="DU44" t="s">
        <v>42</v>
      </c>
      <c r="DW44" s="7">
        <f>DW11</f>
        <v>6</v>
      </c>
      <c r="DY44" t="s">
        <v>42</v>
      </c>
      <c r="EA44" s="7">
        <f>EA11</f>
        <v>6.5</v>
      </c>
      <c r="EC44" t="s">
        <v>42</v>
      </c>
      <c r="EE44" s="7">
        <f>EE11</f>
        <v>6.5</v>
      </c>
      <c r="EG44" t="s">
        <v>42</v>
      </c>
      <c r="EI44" s="7">
        <f>EI11</f>
        <v>6.5</v>
      </c>
      <c r="EK44" t="s">
        <v>42</v>
      </c>
      <c r="EM44" s="7">
        <f>EM11</f>
        <v>6.5</v>
      </c>
      <c r="EO44" t="s">
        <v>42</v>
      </c>
      <c r="EQ44" s="7">
        <f>EQ11</f>
        <v>6.5</v>
      </c>
      <c r="ES44" t="s">
        <v>42</v>
      </c>
      <c r="EU44" s="7">
        <f>EU11</f>
        <v>6.5</v>
      </c>
      <c r="EW44" t="s">
        <v>42</v>
      </c>
      <c r="EY44" s="7">
        <f>EY11</f>
        <v>6.5</v>
      </c>
      <c r="FA44" t="s">
        <v>42</v>
      </c>
      <c r="FC44" s="7">
        <f>FC11</f>
        <v>6.5</v>
      </c>
      <c r="FE44" t="s">
        <v>42</v>
      </c>
      <c r="FG44" s="7">
        <f>FG11</f>
        <v>7</v>
      </c>
      <c r="FI44" t="s">
        <v>42</v>
      </c>
      <c r="FK44" s="7">
        <f>FK11</f>
        <v>7</v>
      </c>
      <c r="FM44" t="s">
        <v>42</v>
      </c>
      <c r="FO44" s="7">
        <f>FO11</f>
        <v>7</v>
      </c>
      <c r="FQ44" t="s">
        <v>42</v>
      </c>
      <c r="FS44" s="7">
        <f>FS11</f>
        <v>7</v>
      </c>
      <c r="FU44" t="s">
        <v>42</v>
      </c>
      <c r="FW44" s="7">
        <f>FW11</f>
        <v>7</v>
      </c>
      <c r="FY44" t="s">
        <v>42</v>
      </c>
      <c r="GA44" s="7">
        <f>GA11</f>
        <v>7</v>
      </c>
      <c r="GC44" t="s">
        <v>42</v>
      </c>
      <c r="GE44" s="7">
        <f>GE11</f>
        <v>7</v>
      </c>
      <c r="GG44" t="s">
        <v>42</v>
      </c>
      <c r="GI44" s="7">
        <f>GI11</f>
        <v>7</v>
      </c>
      <c r="GK44" t="s">
        <v>42</v>
      </c>
      <c r="GM44" s="7">
        <f>GM11</f>
        <v>7.5</v>
      </c>
      <c r="GO44" t="s">
        <v>42</v>
      </c>
      <c r="GQ44" s="7">
        <f>GQ11</f>
        <v>7.5</v>
      </c>
      <c r="GS44" t="s">
        <v>42</v>
      </c>
      <c r="GU44" s="7">
        <f>GU11</f>
        <v>7.5</v>
      </c>
      <c r="GW44" t="s">
        <v>42</v>
      </c>
      <c r="GY44" s="7">
        <f>GY11</f>
        <v>7.5</v>
      </c>
      <c r="HA44" t="s">
        <v>42</v>
      </c>
      <c r="HC44" s="7">
        <f>HC11</f>
        <v>7.5</v>
      </c>
      <c r="HE44" t="s">
        <v>42</v>
      </c>
      <c r="HG44" s="7">
        <f>HG11</f>
        <v>7.5</v>
      </c>
      <c r="HI44" t="s">
        <v>42</v>
      </c>
      <c r="HK44" s="7">
        <f>HK11</f>
        <v>7.5</v>
      </c>
      <c r="HM44" t="s">
        <v>42</v>
      </c>
      <c r="HO44" s="7">
        <f>HO11</f>
        <v>7.5</v>
      </c>
    </row>
    <row r="46" spans="1:223" x14ac:dyDescent="0.25">
      <c r="A46" t="s">
        <v>26</v>
      </c>
      <c r="E46" t="s">
        <v>26</v>
      </c>
      <c r="I46" t="s">
        <v>26</v>
      </c>
      <c r="M46" t="s">
        <v>26</v>
      </c>
      <c r="Q46" t="s">
        <v>26</v>
      </c>
      <c r="U46" t="s">
        <v>26</v>
      </c>
      <c r="Y46" t="s">
        <v>26</v>
      </c>
      <c r="AC46" t="s">
        <v>26</v>
      </c>
      <c r="AG46" t="s">
        <v>26</v>
      </c>
      <c r="AK46" t="s">
        <v>26</v>
      </c>
      <c r="AO46" t="s">
        <v>26</v>
      </c>
      <c r="AS46" t="s">
        <v>26</v>
      </c>
      <c r="AW46" t="s">
        <v>26</v>
      </c>
      <c r="BA46" t="s">
        <v>26</v>
      </c>
      <c r="BE46" t="s">
        <v>26</v>
      </c>
      <c r="BI46" t="s">
        <v>26</v>
      </c>
      <c r="BM46" t="s">
        <v>26</v>
      </c>
      <c r="BQ46" t="s">
        <v>26</v>
      </c>
      <c r="BU46" t="s">
        <v>26</v>
      </c>
      <c r="BY46" t="s">
        <v>26</v>
      </c>
      <c r="CC46" t="s">
        <v>26</v>
      </c>
      <c r="CG46" t="s">
        <v>26</v>
      </c>
      <c r="CK46" t="s">
        <v>26</v>
      </c>
      <c r="CO46" t="s">
        <v>26</v>
      </c>
      <c r="CS46" t="s">
        <v>26</v>
      </c>
      <c r="CW46" t="s">
        <v>26</v>
      </c>
      <c r="DA46" t="s">
        <v>26</v>
      </c>
      <c r="DE46" t="s">
        <v>26</v>
      </c>
      <c r="DI46" t="s">
        <v>26</v>
      </c>
      <c r="DM46" t="s">
        <v>26</v>
      </c>
      <c r="DQ46" t="s">
        <v>26</v>
      </c>
      <c r="DU46" t="s">
        <v>26</v>
      </c>
      <c r="DY46" t="s">
        <v>26</v>
      </c>
      <c r="EC46" t="s">
        <v>26</v>
      </c>
      <c r="EG46" t="s">
        <v>26</v>
      </c>
      <c r="EK46" t="s">
        <v>26</v>
      </c>
      <c r="EO46" t="s">
        <v>26</v>
      </c>
      <c r="ES46" t="s">
        <v>26</v>
      </c>
      <c r="EW46" t="s">
        <v>26</v>
      </c>
      <c r="FA46" t="s">
        <v>26</v>
      </c>
      <c r="FE46" t="s">
        <v>26</v>
      </c>
      <c r="FI46" t="s">
        <v>26</v>
      </c>
      <c r="FM46" t="s">
        <v>26</v>
      </c>
      <c r="FQ46" t="s">
        <v>26</v>
      </c>
      <c r="FU46" t="s">
        <v>26</v>
      </c>
      <c r="FY46" t="s">
        <v>26</v>
      </c>
      <c r="GC46" t="s">
        <v>26</v>
      </c>
      <c r="GG46" t="s">
        <v>26</v>
      </c>
      <c r="GK46" t="s">
        <v>26</v>
      </c>
      <c r="GO46" t="s">
        <v>26</v>
      </c>
      <c r="GS46" t="s">
        <v>26</v>
      </c>
      <c r="GW46" t="s">
        <v>26</v>
      </c>
      <c r="HA46" t="s">
        <v>26</v>
      </c>
      <c r="HE46" t="s">
        <v>26</v>
      </c>
      <c r="HI46" t="s">
        <v>26</v>
      </c>
      <c r="HM46" t="s">
        <v>26</v>
      </c>
    </row>
    <row r="47" spans="1:223" x14ac:dyDescent="0.25">
      <c r="A47" t="s">
        <v>113</v>
      </c>
      <c r="B47" t="s">
        <v>37</v>
      </c>
      <c r="C47" s="3">
        <f>36</f>
        <v>36</v>
      </c>
      <c r="E47" t="s">
        <v>113</v>
      </c>
      <c r="F47" t="s">
        <v>37</v>
      </c>
      <c r="G47" s="3">
        <f>36</f>
        <v>36</v>
      </c>
      <c r="I47" t="s">
        <v>113</v>
      </c>
      <c r="J47" t="s">
        <v>37</v>
      </c>
      <c r="K47" s="3">
        <f>36</f>
        <v>36</v>
      </c>
      <c r="M47" t="s">
        <v>113</v>
      </c>
      <c r="N47" t="s">
        <v>37</v>
      </c>
      <c r="O47" s="3">
        <f>36</f>
        <v>36</v>
      </c>
      <c r="Q47" t="s">
        <v>113</v>
      </c>
      <c r="R47" t="s">
        <v>37</v>
      </c>
      <c r="S47" s="3">
        <f>36</f>
        <v>36</v>
      </c>
      <c r="U47" t="s">
        <v>113</v>
      </c>
      <c r="V47" t="s">
        <v>37</v>
      </c>
      <c r="W47" s="3">
        <f>36</f>
        <v>36</v>
      </c>
      <c r="Y47" t="s">
        <v>113</v>
      </c>
      <c r="Z47" t="s">
        <v>37</v>
      </c>
      <c r="AA47" s="3">
        <f>36</f>
        <v>36</v>
      </c>
      <c r="AC47" t="s">
        <v>113</v>
      </c>
      <c r="AD47" t="s">
        <v>37</v>
      </c>
      <c r="AE47" s="3">
        <f>36</f>
        <v>36</v>
      </c>
      <c r="AG47" t="s">
        <v>113</v>
      </c>
      <c r="AH47" t="s">
        <v>37</v>
      </c>
      <c r="AI47" s="3">
        <f>36</f>
        <v>36</v>
      </c>
      <c r="AK47" t="s">
        <v>113</v>
      </c>
      <c r="AL47" t="s">
        <v>37</v>
      </c>
      <c r="AM47" s="3">
        <f>36</f>
        <v>36</v>
      </c>
      <c r="AO47" t="s">
        <v>113</v>
      </c>
      <c r="AP47" t="s">
        <v>37</v>
      </c>
      <c r="AQ47" s="3">
        <f>36</f>
        <v>36</v>
      </c>
      <c r="AS47" t="s">
        <v>113</v>
      </c>
      <c r="AT47" t="s">
        <v>37</v>
      </c>
      <c r="AU47" s="3">
        <f>36</f>
        <v>36</v>
      </c>
      <c r="AW47" t="s">
        <v>113</v>
      </c>
      <c r="AX47" t="s">
        <v>37</v>
      </c>
      <c r="AY47" s="3">
        <f>36</f>
        <v>36</v>
      </c>
      <c r="BA47" t="s">
        <v>113</v>
      </c>
      <c r="BB47" t="s">
        <v>37</v>
      </c>
      <c r="BC47" s="3">
        <f>36</f>
        <v>36</v>
      </c>
      <c r="BE47" t="s">
        <v>113</v>
      </c>
      <c r="BF47" t="s">
        <v>37</v>
      </c>
      <c r="BG47" s="3">
        <f>36</f>
        <v>36</v>
      </c>
      <c r="BI47" t="s">
        <v>113</v>
      </c>
      <c r="BJ47" t="s">
        <v>37</v>
      </c>
      <c r="BK47" s="3">
        <f>36</f>
        <v>36</v>
      </c>
      <c r="BM47" t="s">
        <v>113</v>
      </c>
      <c r="BN47" t="s">
        <v>37</v>
      </c>
      <c r="BO47" s="3">
        <f>36</f>
        <v>36</v>
      </c>
      <c r="BQ47" t="s">
        <v>113</v>
      </c>
      <c r="BR47" t="s">
        <v>37</v>
      </c>
      <c r="BS47" s="3">
        <f>36</f>
        <v>36</v>
      </c>
      <c r="BU47" t="s">
        <v>113</v>
      </c>
      <c r="BV47" t="s">
        <v>37</v>
      </c>
      <c r="BW47" s="3">
        <f>36</f>
        <v>36</v>
      </c>
      <c r="BY47" t="s">
        <v>113</v>
      </c>
      <c r="BZ47" t="s">
        <v>37</v>
      </c>
      <c r="CA47" s="3">
        <f>36</f>
        <v>36</v>
      </c>
      <c r="CC47" t="s">
        <v>113</v>
      </c>
      <c r="CD47" t="s">
        <v>37</v>
      </c>
      <c r="CE47" s="3">
        <f>36</f>
        <v>36</v>
      </c>
      <c r="CG47" t="s">
        <v>113</v>
      </c>
      <c r="CH47" t="s">
        <v>37</v>
      </c>
      <c r="CI47" s="3">
        <f>36</f>
        <v>36</v>
      </c>
      <c r="CK47" t="s">
        <v>113</v>
      </c>
      <c r="CL47" t="s">
        <v>37</v>
      </c>
      <c r="CM47" s="3">
        <f>36</f>
        <v>36</v>
      </c>
      <c r="CO47" t="s">
        <v>113</v>
      </c>
      <c r="CP47" t="s">
        <v>37</v>
      </c>
      <c r="CQ47" s="3">
        <f>36</f>
        <v>36</v>
      </c>
      <c r="CS47" t="s">
        <v>113</v>
      </c>
      <c r="CT47" t="s">
        <v>37</v>
      </c>
      <c r="CU47" s="3">
        <f>36</f>
        <v>36</v>
      </c>
      <c r="CW47" t="s">
        <v>113</v>
      </c>
      <c r="CX47" t="s">
        <v>37</v>
      </c>
      <c r="CY47" s="3">
        <f>36</f>
        <v>36</v>
      </c>
      <c r="DA47" t="s">
        <v>113</v>
      </c>
      <c r="DB47" t="s">
        <v>37</v>
      </c>
      <c r="DC47" s="3">
        <f>36</f>
        <v>36</v>
      </c>
      <c r="DE47" t="s">
        <v>113</v>
      </c>
      <c r="DF47" t="s">
        <v>37</v>
      </c>
      <c r="DG47" s="3">
        <f>36</f>
        <v>36</v>
      </c>
      <c r="DI47" t="s">
        <v>113</v>
      </c>
      <c r="DJ47" t="s">
        <v>37</v>
      </c>
      <c r="DK47" s="3">
        <f>36</f>
        <v>36</v>
      </c>
      <c r="DM47" t="s">
        <v>113</v>
      </c>
      <c r="DN47" t="s">
        <v>37</v>
      </c>
      <c r="DO47" s="3">
        <f>36</f>
        <v>36</v>
      </c>
      <c r="DQ47" t="s">
        <v>113</v>
      </c>
      <c r="DR47" t="s">
        <v>37</v>
      </c>
      <c r="DS47" s="3">
        <f>36</f>
        <v>36</v>
      </c>
      <c r="DU47" t="s">
        <v>113</v>
      </c>
      <c r="DV47" t="s">
        <v>37</v>
      </c>
      <c r="DW47" s="3">
        <f>36</f>
        <v>36</v>
      </c>
      <c r="DY47" t="s">
        <v>113</v>
      </c>
      <c r="DZ47" t="s">
        <v>37</v>
      </c>
      <c r="EA47" s="3">
        <f>36</f>
        <v>36</v>
      </c>
      <c r="EC47" t="s">
        <v>113</v>
      </c>
      <c r="ED47" t="s">
        <v>37</v>
      </c>
      <c r="EE47" s="3">
        <f>36</f>
        <v>36</v>
      </c>
      <c r="EG47" t="s">
        <v>113</v>
      </c>
      <c r="EH47" t="s">
        <v>37</v>
      </c>
      <c r="EI47" s="3">
        <f>36</f>
        <v>36</v>
      </c>
      <c r="EK47" t="s">
        <v>113</v>
      </c>
      <c r="EL47" t="s">
        <v>37</v>
      </c>
      <c r="EM47" s="3">
        <f>36</f>
        <v>36</v>
      </c>
      <c r="EO47" t="s">
        <v>113</v>
      </c>
      <c r="EP47" t="s">
        <v>37</v>
      </c>
      <c r="EQ47" s="3">
        <f>36</f>
        <v>36</v>
      </c>
      <c r="ES47" t="s">
        <v>113</v>
      </c>
      <c r="ET47" t="s">
        <v>37</v>
      </c>
      <c r="EU47" s="3">
        <f>36</f>
        <v>36</v>
      </c>
      <c r="EW47" t="s">
        <v>113</v>
      </c>
      <c r="EX47" t="s">
        <v>37</v>
      </c>
      <c r="EY47" s="3">
        <f>36</f>
        <v>36</v>
      </c>
      <c r="FA47" t="s">
        <v>113</v>
      </c>
      <c r="FB47" t="s">
        <v>37</v>
      </c>
      <c r="FC47" s="3">
        <f>36</f>
        <v>36</v>
      </c>
      <c r="FE47" t="s">
        <v>113</v>
      </c>
      <c r="FF47" t="s">
        <v>37</v>
      </c>
      <c r="FG47" s="3">
        <f>36</f>
        <v>36</v>
      </c>
      <c r="FI47" t="s">
        <v>113</v>
      </c>
      <c r="FJ47" t="s">
        <v>37</v>
      </c>
      <c r="FK47" s="3">
        <f>36</f>
        <v>36</v>
      </c>
      <c r="FM47" t="s">
        <v>113</v>
      </c>
      <c r="FN47" t="s">
        <v>37</v>
      </c>
      <c r="FO47" s="3">
        <f>36</f>
        <v>36</v>
      </c>
      <c r="FQ47" t="s">
        <v>113</v>
      </c>
      <c r="FR47" t="s">
        <v>37</v>
      </c>
      <c r="FS47" s="3">
        <f>36</f>
        <v>36</v>
      </c>
      <c r="FU47" t="s">
        <v>113</v>
      </c>
      <c r="FV47" t="s">
        <v>37</v>
      </c>
      <c r="FW47" s="3">
        <f>36</f>
        <v>36</v>
      </c>
      <c r="FY47" t="s">
        <v>113</v>
      </c>
      <c r="FZ47" t="s">
        <v>37</v>
      </c>
      <c r="GA47" s="3">
        <f>36</f>
        <v>36</v>
      </c>
      <c r="GC47" t="s">
        <v>113</v>
      </c>
      <c r="GD47" t="s">
        <v>37</v>
      </c>
      <c r="GE47" s="3">
        <f>36</f>
        <v>36</v>
      </c>
      <c r="GG47" t="s">
        <v>113</v>
      </c>
      <c r="GH47" t="s">
        <v>37</v>
      </c>
      <c r="GI47" s="3">
        <f>36</f>
        <v>36</v>
      </c>
      <c r="GK47" t="s">
        <v>113</v>
      </c>
      <c r="GL47" t="s">
        <v>37</v>
      </c>
      <c r="GM47" s="3">
        <f>36</f>
        <v>36</v>
      </c>
      <c r="GO47" t="s">
        <v>113</v>
      </c>
      <c r="GP47" t="s">
        <v>37</v>
      </c>
      <c r="GQ47" s="3">
        <f>36</f>
        <v>36</v>
      </c>
      <c r="GS47" t="s">
        <v>113</v>
      </c>
      <c r="GT47" t="s">
        <v>37</v>
      </c>
      <c r="GU47" s="3">
        <f>36</f>
        <v>36</v>
      </c>
      <c r="GW47" t="s">
        <v>113</v>
      </c>
      <c r="GX47" t="s">
        <v>37</v>
      </c>
      <c r="GY47" s="3">
        <f>36</f>
        <v>36</v>
      </c>
      <c r="HA47" t="s">
        <v>113</v>
      </c>
      <c r="HB47" t="s">
        <v>37</v>
      </c>
      <c r="HC47" s="3">
        <f>36</f>
        <v>36</v>
      </c>
      <c r="HE47" t="s">
        <v>113</v>
      </c>
      <c r="HF47" t="s">
        <v>37</v>
      </c>
      <c r="HG47" s="3">
        <f>36</f>
        <v>36</v>
      </c>
      <c r="HI47" t="s">
        <v>113</v>
      </c>
      <c r="HJ47" t="s">
        <v>37</v>
      </c>
      <c r="HK47" s="3">
        <f>36</f>
        <v>36</v>
      </c>
      <c r="HM47" t="s">
        <v>113</v>
      </c>
      <c r="HN47" t="s">
        <v>37</v>
      </c>
      <c r="HO47" s="3">
        <f>36</f>
        <v>36</v>
      </c>
    </row>
    <row r="48" spans="1:223" x14ac:dyDescent="0.25">
      <c r="A48" t="s">
        <v>114</v>
      </c>
      <c r="B48" t="s">
        <v>37</v>
      </c>
      <c r="C48" s="3">
        <f>5.86</f>
        <v>5.86</v>
      </c>
      <c r="E48" t="s">
        <v>114</v>
      </c>
      <c r="F48" t="s">
        <v>37</v>
      </c>
      <c r="G48" s="3">
        <f>5.86</f>
        <v>5.86</v>
      </c>
      <c r="I48" t="s">
        <v>114</v>
      </c>
      <c r="J48" t="s">
        <v>37</v>
      </c>
      <c r="K48" s="3">
        <f>5.86</f>
        <v>5.86</v>
      </c>
      <c r="M48" t="s">
        <v>114</v>
      </c>
      <c r="N48" t="s">
        <v>37</v>
      </c>
      <c r="O48" s="3">
        <f>5.86</f>
        <v>5.86</v>
      </c>
      <c r="Q48" t="s">
        <v>114</v>
      </c>
      <c r="R48" t="s">
        <v>37</v>
      </c>
      <c r="S48" s="3">
        <f>5.86</f>
        <v>5.86</v>
      </c>
      <c r="U48" t="s">
        <v>114</v>
      </c>
      <c r="V48" t="s">
        <v>37</v>
      </c>
      <c r="W48" s="3">
        <f>5.86</f>
        <v>5.86</v>
      </c>
      <c r="Y48" t="s">
        <v>114</v>
      </c>
      <c r="Z48" t="s">
        <v>37</v>
      </c>
      <c r="AA48" s="3">
        <f>5.86</f>
        <v>5.86</v>
      </c>
      <c r="AC48" t="s">
        <v>114</v>
      </c>
      <c r="AD48" t="s">
        <v>37</v>
      </c>
      <c r="AE48" s="3">
        <f>5.86</f>
        <v>5.86</v>
      </c>
      <c r="AG48" t="s">
        <v>114</v>
      </c>
      <c r="AH48" t="s">
        <v>37</v>
      </c>
      <c r="AI48" s="3">
        <f>5.86</f>
        <v>5.86</v>
      </c>
      <c r="AK48" t="s">
        <v>114</v>
      </c>
      <c r="AL48" t="s">
        <v>37</v>
      </c>
      <c r="AM48" s="3">
        <f>5.86</f>
        <v>5.86</v>
      </c>
      <c r="AO48" t="s">
        <v>114</v>
      </c>
      <c r="AP48" t="s">
        <v>37</v>
      </c>
      <c r="AQ48" s="3">
        <f>5.86</f>
        <v>5.86</v>
      </c>
      <c r="AS48" t="s">
        <v>114</v>
      </c>
      <c r="AT48" t="s">
        <v>37</v>
      </c>
      <c r="AU48" s="3">
        <f>5.86</f>
        <v>5.86</v>
      </c>
      <c r="AW48" t="s">
        <v>114</v>
      </c>
      <c r="AX48" t="s">
        <v>37</v>
      </c>
      <c r="AY48" s="3">
        <f>5.86</f>
        <v>5.86</v>
      </c>
      <c r="BA48" t="s">
        <v>114</v>
      </c>
      <c r="BB48" t="s">
        <v>37</v>
      </c>
      <c r="BC48" s="3">
        <f>5.86</f>
        <v>5.86</v>
      </c>
      <c r="BE48" t="s">
        <v>114</v>
      </c>
      <c r="BF48" t="s">
        <v>37</v>
      </c>
      <c r="BG48" s="3">
        <f>5.86</f>
        <v>5.86</v>
      </c>
      <c r="BI48" t="s">
        <v>114</v>
      </c>
      <c r="BJ48" t="s">
        <v>37</v>
      </c>
      <c r="BK48" s="3">
        <f>5.86</f>
        <v>5.86</v>
      </c>
      <c r="BM48" t="s">
        <v>114</v>
      </c>
      <c r="BN48" t="s">
        <v>37</v>
      </c>
      <c r="BO48" s="3">
        <f>5.86</f>
        <v>5.86</v>
      </c>
      <c r="BQ48" t="s">
        <v>114</v>
      </c>
      <c r="BR48" t="s">
        <v>37</v>
      </c>
      <c r="BS48" s="3">
        <f>5.86</f>
        <v>5.86</v>
      </c>
      <c r="BU48" t="s">
        <v>114</v>
      </c>
      <c r="BV48" t="s">
        <v>37</v>
      </c>
      <c r="BW48" s="3">
        <f>5.86</f>
        <v>5.86</v>
      </c>
      <c r="BY48" t="s">
        <v>114</v>
      </c>
      <c r="BZ48" t="s">
        <v>37</v>
      </c>
      <c r="CA48" s="3">
        <f>5.86</f>
        <v>5.86</v>
      </c>
      <c r="CC48" t="s">
        <v>114</v>
      </c>
      <c r="CD48" t="s">
        <v>37</v>
      </c>
      <c r="CE48" s="3">
        <f>5.86</f>
        <v>5.86</v>
      </c>
      <c r="CG48" t="s">
        <v>114</v>
      </c>
      <c r="CH48" t="s">
        <v>37</v>
      </c>
      <c r="CI48" s="3">
        <f>5.86</f>
        <v>5.86</v>
      </c>
      <c r="CK48" t="s">
        <v>114</v>
      </c>
      <c r="CL48" t="s">
        <v>37</v>
      </c>
      <c r="CM48" s="3">
        <f>5.86</f>
        <v>5.86</v>
      </c>
      <c r="CO48" t="s">
        <v>114</v>
      </c>
      <c r="CP48" t="s">
        <v>37</v>
      </c>
      <c r="CQ48" s="3">
        <f>5.86</f>
        <v>5.86</v>
      </c>
      <c r="CS48" t="s">
        <v>114</v>
      </c>
      <c r="CT48" t="s">
        <v>37</v>
      </c>
      <c r="CU48" s="3">
        <f>5.86</f>
        <v>5.86</v>
      </c>
      <c r="CW48" t="s">
        <v>114</v>
      </c>
      <c r="CX48" t="s">
        <v>37</v>
      </c>
      <c r="CY48" s="3">
        <f>5.86</f>
        <v>5.86</v>
      </c>
      <c r="DA48" t="s">
        <v>114</v>
      </c>
      <c r="DB48" t="s">
        <v>37</v>
      </c>
      <c r="DC48" s="3">
        <f>5.86</f>
        <v>5.86</v>
      </c>
      <c r="DE48" t="s">
        <v>114</v>
      </c>
      <c r="DF48" t="s">
        <v>37</v>
      </c>
      <c r="DG48" s="3">
        <f>5.86</f>
        <v>5.86</v>
      </c>
      <c r="DI48" t="s">
        <v>114</v>
      </c>
      <c r="DJ48" t="s">
        <v>37</v>
      </c>
      <c r="DK48" s="3">
        <f>5.86</f>
        <v>5.86</v>
      </c>
      <c r="DM48" t="s">
        <v>114</v>
      </c>
      <c r="DN48" t="s">
        <v>37</v>
      </c>
      <c r="DO48" s="3">
        <f>5.86</f>
        <v>5.86</v>
      </c>
      <c r="DQ48" t="s">
        <v>114</v>
      </c>
      <c r="DR48" t="s">
        <v>37</v>
      </c>
      <c r="DS48" s="3">
        <f>5.86</f>
        <v>5.86</v>
      </c>
      <c r="DU48" t="s">
        <v>114</v>
      </c>
      <c r="DV48" t="s">
        <v>37</v>
      </c>
      <c r="DW48" s="3">
        <f>5.86</f>
        <v>5.86</v>
      </c>
      <c r="DY48" t="s">
        <v>114</v>
      </c>
      <c r="DZ48" t="s">
        <v>37</v>
      </c>
      <c r="EA48" s="3">
        <f>5.86</f>
        <v>5.86</v>
      </c>
      <c r="EC48" t="s">
        <v>114</v>
      </c>
      <c r="ED48" t="s">
        <v>37</v>
      </c>
      <c r="EE48" s="3">
        <f>5.86</f>
        <v>5.86</v>
      </c>
      <c r="EG48" t="s">
        <v>114</v>
      </c>
      <c r="EH48" t="s">
        <v>37</v>
      </c>
      <c r="EI48" s="3">
        <f>5.86</f>
        <v>5.86</v>
      </c>
      <c r="EK48" t="s">
        <v>114</v>
      </c>
      <c r="EL48" t="s">
        <v>37</v>
      </c>
      <c r="EM48" s="3">
        <f>5.86</f>
        <v>5.86</v>
      </c>
      <c r="EO48" t="s">
        <v>114</v>
      </c>
      <c r="EP48" t="s">
        <v>37</v>
      </c>
      <c r="EQ48" s="3">
        <f>5.86</f>
        <v>5.86</v>
      </c>
      <c r="ES48" t="s">
        <v>114</v>
      </c>
      <c r="ET48" t="s">
        <v>37</v>
      </c>
      <c r="EU48" s="3">
        <f>5.86</f>
        <v>5.86</v>
      </c>
      <c r="EW48" t="s">
        <v>114</v>
      </c>
      <c r="EX48" t="s">
        <v>37</v>
      </c>
      <c r="EY48" s="3">
        <f>5.86</f>
        <v>5.86</v>
      </c>
      <c r="FA48" t="s">
        <v>114</v>
      </c>
      <c r="FB48" t="s">
        <v>37</v>
      </c>
      <c r="FC48" s="3">
        <f>5.86</f>
        <v>5.86</v>
      </c>
      <c r="FE48" t="s">
        <v>114</v>
      </c>
      <c r="FF48" t="s">
        <v>37</v>
      </c>
      <c r="FG48" s="3">
        <f>5.86</f>
        <v>5.86</v>
      </c>
      <c r="FI48" t="s">
        <v>114</v>
      </c>
      <c r="FJ48" t="s">
        <v>37</v>
      </c>
      <c r="FK48" s="3">
        <f>5.86</f>
        <v>5.86</v>
      </c>
      <c r="FM48" t="s">
        <v>114</v>
      </c>
      <c r="FN48" t="s">
        <v>37</v>
      </c>
      <c r="FO48" s="3">
        <f>5.86</f>
        <v>5.86</v>
      </c>
      <c r="FQ48" t="s">
        <v>114</v>
      </c>
      <c r="FR48" t="s">
        <v>37</v>
      </c>
      <c r="FS48" s="3">
        <f>5.86</f>
        <v>5.86</v>
      </c>
      <c r="FU48" t="s">
        <v>114</v>
      </c>
      <c r="FV48" t="s">
        <v>37</v>
      </c>
      <c r="FW48" s="3">
        <f>5.86</f>
        <v>5.86</v>
      </c>
      <c r="FY48" t="s">
        <v>114</v>
      </c>
      <c r="FZ48" t="s">
        <v>37</v>
      </c>
      <c r="GA48" s="3">
        <f>5.86</f>
        <v>5.86</v>
      </c>
      <c r="GC48" t="s">
        <v>114</v>
      </c>
      <c r="GD48" t="s">
        <v>37</v>
      </c>
      <c r="GE48" s="3">
        <f>5.86</f>
        <v>5.86</v>
      </c>
      <c r="GG48" t="s">
        <v>114</v>
      </c>
      <c r="GH48" t="s">
        <v>37</v>
      </c>
      <c r="GI48" s="3">
        <f>5.86</f>
        <v>5.86</v>
      </c>
      <c r="GK48" t="s">
        <v>114</v>
      </c>
      <c r="GL48" t="s">
        <v>37</v>
      </c>
      <c r="GM48" s="3">
        <f>5.86</f>
        <v>5.86</v>
      </c>
      <c r="GO48" t="s">
        <v>114</v>
      </c>
      <c r="GP48" t="s">
        <v>37</v>
      </c>
      <c r="GQ48" s="3">
        <f>5.86</f>
        <v>5.86</v>
      </c>
      <c r="GS48" t="s">
        <v>114</v>
      </c>
      <c r="GT48" t="s">
        <v>37</v>
      </c>
      <c r="GU48" s="3">
        <f>5.86</f>
        <v>5.86</v>
      </c>
      <c r="GW48" t="s">
        <v>114</v>
      </c>
      <c r="GX48" t="s">
        <v>37</v>
      </c>
      <c r="GY48" s="3">
        <f>5.86</f>
        <v>5.86</v>
      </c>
      <c r="HA48" t="s">
        <v>114</v>
      </c>
      <c r="HB48" t="s">
        <v>37</v>
      </c>
      <c r="HC48" s="3">
        <f>5.86</f>
        <v>5.86</v>
      </c>
      <c r="HE48" t="s">
        <v>114</v>
      </c>
      <c r="HF48" t="s">
        <v>37</v>
      </c>
      <c r="HG48" s="3">
        <f>5.86</f>
        <v>5.86</v>
      </c>
      <c r="HI48" t="s">
        <v>114</v>
      </c>
      <c r="HJ48" t="s">
        <v>37</v>
      </c>
      <c r="HK48" s="3">
        <f>5.86</f>
        <v>5.86</v>
      </c>
      <c r="HM48" t="s">
        <v>114</v>
      </c>
      <c r="HN48" t="s">
        <v>37</v>
      </c>
      <c r="HO48" s="3">
        <f>5.86</f>
        <v>5.86</v>
      </c>
    </row>
    <row r="49" spans="1:223" x14ac:dyDescent="0.25">
      <c r="A49" t="s">
        <v>29</v>
      </c>
      <c r="B49" t="s">
        <v>37</v>
      </c>
      <c r="C49" s="3">
        <f>9.1</f>
        <v>9.1</v>
      </c>
      <c r="E49" t="s">
        <v>29</v>
      </c>
      <c r="F49" t="s">
        <v>37</v>
      </c>
      <c r="G49" s="3">
        <f>9.1</f>
        <v>9.1</v>
      </c>
      <c r="I49" t="s">
        <v>29</v>
      </c>
      <c r="J49" t="s">
        <v>37</v>
      </c>
      <c r="K49" s="3">
        <f>9.1</f>
        <v>9.1</v>
      </c>
      <c r="M49" t="s">
        <v>29</v>
      </c>
      <c r="N49" t="s">
        <v>37</v>
      </c>
      <c r="O49" s="3">
        <f>9.1</f>
        <v>9.1</v>
      </c>
      <c r="Q49" t="s">
        <v>29</v>
      </c>
      <c r="R49" t="s">
        <v>37</v>
      </c>
      <c r="S49" s="3">
        <f>9.1</f>
        <v>9.1</v>
      </c>
      <c r="U49" t="s">
        <v>29</v>
      </c>
      <c r="V49" t="s">
        <v>37</v>
      </c>
      <c r="W49" s="3">
        <f>9.1</f>
        <v>9.1</v>
      </c>
      <c r="Y49" t="s">
        <v>29</v>
      </c>
      <c r="Z49" t="s">
        <v>37</v>
      </c>
      <c r="AA49" s="3">
        <f>9.1</f>
        <v>9.1</v>
      </c>
      <c r="AC49" t="s">
        <v>29</v>
      </c>
      <c r="AD49" t="s">
        <v>37</v>
      </c>
      <c r="AE49" s="3">
        <f>9.1</f>
        <v>9.1</v>
      </c>
      <c r="AG49" t="s">
        <v>29</v>
      </c>
      <c r="AH49" t="s">
        <v>37</v>
      </c>
      <c r="AI49" s="3">
        <f>9.1</f>
        <v>9.1</v>
      </c>
      <c r="AK49" t="s">
        <v>29</v>
      </c>
      <c r="AL49" t="s">
        <v>37</v>
      </c>
      <c r="AM49" s="3">
        <f>9.1</f>
        <v>9.1</v>
      </c>
      <c r="AO49" t="s">
        <v>29</v>
      </c>
      <c r="AP49" t="s">
        <v>37</v>
      </c>
      <c r="AQ49" s="3">
        <f>9.1</f>
        <v>9.1</v>
      </c>
      <c r="AS49" t="s">
        <v>29</v>
      </c>
      <c r="AT49" t="s">
        <v>37</v>
      </c>
      <c r="AU49" s="3">
        <f>9.1</f>
        <v>9.1</v>
      </c>
      <c r="AW49" t="s">
        <v>29</v>
      </c>
      <c r="AX49" t="s">
        <v>37</v>
      </c>
      <c r="AY49" s="3">
        <f>9.1</f>
        <v>9.1</v>
      </c>
      <c r="BA49" t="s">
        <v>29</v>
      </c>
      <c r="BB49" t="s">
        <v>37</v>
      </c>
      <c r="BC49" s="3">
        <f>9.1</f>
        <v>9.1</v>
      </c>
      <c r="BE49" t="s">
        <v>29</v>
      </c>
      <c r="BF49" t="s">
        <v>37</v>
      </c>
      <c r="BG49" s="3">
        <f>9.1</f>
        <v>9.1</v>
      </c>
      <c r="BI49" t="s">
        <v>29</v>
      </c>
      <c r="BJ49" t="s">
        <v>37</v>
      </c>
      <c r="BK49" s="3">
        <f>9.1</f>
        <v>9.1</v>
      </c>
      <c r="BM49" t="s">
        <v>29</v>
      </c>
      <c r="BN49" t="s">
        <v>37</v>
      </c>
      <c r="BO49" s="3">
        <f>9.1</f>
        <v>9.1</v>
      </c>
      <c r="BQ49" t="s">
        <v>29</v>
      </c>
      <c r="BR49" t="s">
        <v>37</v>
      </c>
      <c r="BS49" s="3">
        <f>9.1</f>
        <v>9.1</v>
      </c>
      <c r="BU49" t="s">
        <v>29</v>
      </c>
      <c r="BV49" t="s">
        <v>37</v>
      </c>
      <c r="BW49" s="3">
        <f>9.1</f>
        <v>9.1</v>
      </c>
      <c r="BY49" t="s">
        <v>29</v>
      </c>
      <c r="BZ49" t="s">
        <v>37</v>
      </c>
      <c r="CA49" s="3">
        <f>9.1</f>
        <v>9.1</v>
      </c>
      <c r="CC49" t="s">
        <v>29</v>
      </c>
      <c r="CD49" t="s">
        <v>37</v>
      </c>
      <c r="CE49" s="3">
        <f>9.1</f>
        <v>9.1</v>
      </c>
      <c r="CG49" t="s">
        <v>29</v>
      </c>
      <c r="CH49" t="s">
        <v>37</v>
      </c>
      <c r="CI49" s="3">
        <f>9.1</f>
        <v>9.1</v>
      </c>
      <c r="CK49" t="s">
        <v>29</v>
      </c>
      <c r="CL49" t="s">
        <v>37</v>
      </c>
      <c r="CM49" s="3">
        <f>9.1</f>
        <v>9.1</v>
      </c>
      <c r="CO49" t="s">
        <v>29</v>
      </c>
      <c r="CP49" t="s">
        <v>37</v>
      </c>
      <c r="CQ49" s="3">
        <f>9.1</f>
        <v>9.1</v>
      </c>
      <c r="CS49" t="s">
        <v>29</v>
      </c>
      <c r="CT49" t="s">
        <v>37</v>
      </c>
      <c r="CU49" s="3">
        <f>9.1</f>
        <v>9.1</v>
      </c>
      <c r="CW49" t="s">
        <v>29</v>
      </c>
      <c r="CX49" t="s">
        <v>37</v>
      </c>
      <c r="CY49" s="3">
        <f>9.1</f>
        <v>9.1</v>
      </c>
      <c r="DA49" t="s">
        <v>29</v>
      </c>
      <c r="DB49" t="s">
        <v>37</v>
      </c>
      <c r="DC49" s="3">
        <f>9.1</f>
        <v>9.1</v>
      </c>
      <c r="DE49" t="s">
        <v>29</v>
      </c>
      <c r="DF49" t="s">
        <v>37</v>
      </c>
      <c r="DG49" s="3">
        <f>9.1</f>
        <v>9.1</v>
      </c>
      <c r="DI49" t="s">
        <v>29</v>
      </c>
      <c r="DJ49" t="s">
        <v>37</v>
      </c>
      <c r="DK49" s="3">
        <f>9.1</f>
        <v>9.1</v>
      </c>
      <c r="DM49" t="s">
        <v>29</v>
      </c>
      <c r="DN49" t="s">
        <v>37</v>
      </c>
      <c r="DO49" s="3">
        <f>9.1</f>
        <v>9.1</v>
      </c>
      <c r="DQ49" t="s">
        <v>29</v>
      </c>
      <c r="DR49" t="s">
        <v>37</v>
      </c>
      <c r="DS49" s="3">
        <f>9.1</f>
        <v>9.1</v>
      </c>
      <c r="DU49" t="s">
        <v>29</v>
      </c>
      <c r="DV49" t="s">
        <v>37</v>
      </c>
      <c r="DW49" s="3">
        <f>9.1</f>
        <v>9.1</v>
      </c>
      <c r="DY49" t="s">
        <v>29</v>
      </c>
      <c r="DZ49" t="s">
        <v>37</v>
      </c>
      <c r="EA49" s="3">
        <f>9.1</f>
        <v>9.1</v>
      </c>
      <c r="EC49" t="s">
        <v>29</v>
      </c>
      <c r="ED49" t="s">
        <v>37</v>
      </c>
      <c r="EE49" s="3">
        <f>9.1</f>
        <v>9.1</v>
      </c>
      <c r="EG49" t="s">
        <v>29</v>
      </c>
      <c r="EH49" t="s">
        <v>37</v>
      </c>
      <c r="EI49" s="3">
        <f>9.1</f>
        <v>9.1</v>
      </c>
      <c r="EK49" t="s">
        <v>29</v>
      </c>
      <c r="EL49" t="s">
        <v>37</v>
      </c>
      <c r="EM49" s="3">
        <f>9.1</f>
        <v>9.1</v>
      </c>
      <c r="EO49" t="s">
        <v>29</v>
      </c>
      <c r="EP49" t="s">
        <v>37</v>
      </c>
      <c r="EQ49" s="3">
        <f>9.1</f>
        <v>9.1</v>
      </c>
      <c r="ES49" t="s">
        <v>29</v>
      </c>
      <c r="ET49" t="s">
        <v>37</v>
      </c>
      <c r="EU49" s="3">
        <f>9.1</f>
        <v>9.1</v>
      </c>
      <c r="EW49" t="s">
        <v>29</v>
      </c>
      <c r="EX49" t="s">
        <v>37</v>
      </c>
      <c r="EY49" s="3">
        <f>9.1</f>
        <v>9.1</v>
      </c>
      <c r="FA49" t="s">
        <v>29</v>
      </c>
      <c r="FB49" t="s">
        <v>37</v>
      </c>
      <c r="FC49" s="3">
        <f>9.1</f>
        <v>9.1</v>
      </c>
      <c r="FE49" t="s">
        <v>29</v>
      </c>
      <c r="FF49" t="s">
        <v>37</v>
      </c>
      <c r="FG49" s="3">
        <f>9.1</f>
        <v>9.1</v>
      </c>
      <c r="FI49" t="s">
        <v>29</v>
      </c>
      <c r="FJ49" t="s">
        <v>37</v>
      </c>
      <c r="FK49" s="3">
        <f>9.1</f>
        <v>9.1</v>
      </c>
      <c r="FM49" t="s">
        <v>29</v>
      </c>
      <c r="FN49" t="s">
        <v>37</v>
      </c>
      <c r="FO49" s="3">
        <f>9.1</f>
        <v>9.1</v>
      </c>
      <c r="FQ49" t="s">
        <v>29</v>
      </c>
      <c r="FR49" t="s">
        <v>37</v>
      </c>
      <c r="FS49" s="3">
        <f>9.1</f>
        <v>9.1</v>
      </c>
      <c r="FU49" t="s">
        <v>29</v>
      </c>
      <c r="FV49" t="s">
        <v>37</v>
      </c>
      <c r="FW49" s="3">
        <f>9.1</f>
        <v>9.1</v>
      </c>
      <c r="FY49" t="s">
        <v>29</v>
      </c>
      <c r="FZ49" t="s">
        <v>37</v>
      </c>
      <c r="GA49" s="3">
        <f>9.1</f>
        <v>9.1</v>
      </c>
      <c r="GC49" t="s">
        <v>29</v>
      </c>
      <c r="GD49" t="s">
        <v>37</v>
      </c>
      <c r="GE49" s="3">
        <f>9.1</f>
        <v>9.1</v>
      </c>
      <c r="GG49" t="s">
        <v>29</v>
      </c>
      <c r="GH49" t="s">
        <v>37</v>
      </c>
      <c r="GI49" s="3">
        <f>9.1</f>
        <v>9.1</v>
      </c>
      <c r="GK49" t="s">
        <v>29</v>
      </c>
      <c r="GL49" t="s">
        <v>37</v>
      </c>
      <c r="GM49" s="3">
        <f>9.1</f>
        <v>9.1</v>
      </c>
      <c r="GO49" t="s">
        <v>29</v>
      </c>
      <c r="GP49" t="s">
        <v>37</v>
      </c>
      <c r="GQ49" s="3">
        <f>9.1</f>
        <v>9.1</v>
      </c>
      <c r="GS49" t="s">
        <v>29</v>
      </c>
      <c r="GT49" t="s">
        <v>37</v>
      </c>
      <c r="GU49" s="3">
        <f>9.1</f>
        <v>9.1</v>
      </c>
      <c r="GW49" t="s">
        <v>29</v>
      </c>
      <c r="GX49" t="s">
        <v>37</v>
      </c>
      <c r="GY49" s="3">
        <f>9.1</f>
        <v>9.1</v>
      </c>
      <c r="HA49" t="s">
        <v>29</v>
      </c>
      <c r="HB49" t="s">
        <v>37</v>
      </c>
      <c r="HC49" s="3">
        <f>9.1</f>
        <v>9.1</v>
      </c>
      <c r="HE49" t="s">
        <v>29</v>
      </c>
      <c r="HF49" t="s">
        <v>37</v>
      </c>
      <c r="HG49" s="3">
        <f>9.1</f>
        <v>9.1</v>
      </c>
      <c r="HI49" t="s">
        <v>29</v>
      </c>
      <c r="HJ49" t="s">
        <v>37</v>
      </c>
      <c r="HK49" s="3">
        <f>9.1</f>
        <v>9.1</v>
      </c>
      <c r="HM49" t="s">
        <v>29</v>
      </c>
      <c r="HN49" t="s">
        <v>37</v>
      </c>
      <c r="HO49" s="3">
        <f>9.1</f>
        <v>9.1</v>
      </c>
    </row>
    <row r="50" spans="1:223" x14ac:dyDescent="0.25">
      <c r="A50" t="s">
        <v>30</v>
      </c>
      <c r="B50" t="s">
        <v>37</v>
      </c>
      <c r="C50" s="3">
        <v>0</v>
      </c>
      <c r="E50" t="s">
        <v>30</v>
      </c>
      <c r="F50" t="s">
        <v>37</v>
      </c>
      <c r="G50" s="3">
        <v>0</v>
      </c>
      <c r="I50" t="s">
        <v>30</v>
      </c>
      <c r="J50" t="s">
        <v>37</v>
      </c>
      <c r="K50" s="3">
        <v>0</v>
      </c>
      <c r="M50" t="s">
        <v>30</v>
      </c>
      <c r="N50" t="s">
        <v>37</v>
      </c>
      <c r="O50" s="3">
        <v>0</v>
      </c>
      <c r="Q50" t="s">
        <v>30</v>
      </c>
      <c r="R50" t="s">
        <v>37</v>
      </c>
      <c r="S50" s="3">
        <v>0</v>
      </c>
      <c r="U50" t="s">
        <v>30</v>
      </c>
      <c r="V50" t="s">
        <v>37</v>
      </c>
      <c r="W50" s="3">
        <v>0</v>
      </c>
      <c r="Y50" t="s">
        <v>30</v>
      </c>
      <c r="Z50" t="s">
        <v>37</v>
      </c>
      <c r="AA50" s="3">
        <v>0</v>
      </c>
      <c r="AC50" t="s">
        <v>30</v>
      </c>
      <c r="AD50" t="s">
        <v>37</v>
      </c>
      <c r="AE50" s="3">
        <v>0</v>
      </c>
      <c r="AG50" t="s">
        <v>30</v>
      </c>
      <c r="AH50" t="s">
        <v>37</v>
      </c>
      <c r="AI50" s="3">
        <v>0</v>
      </c>
      <c r="AK50" t="s">
        <v>30</v>
      </c>
      <c r="AL50" t="s">
        <v>37</v>
      </c>
      <c r="AM50" s="3">
        <v>0</v>
      </c>
      <c r="AO50" t="s">
        <v>30</v>
      </c>
      <c r="AP50" t="s">
        <v>37</v>
      </c>
      <c r="AQ50" s="3">
        <v>0</v>
      </c>
      <c r="AS50" t="s">
        <v>30</v>
      </c>
      <c r="AT50" t="s">
        <v>37</v>
      </c>
      <c r="AU50" s="3">
        <v>0</v>
      </c>
      <c r="AW50" t="s">
        <v>30</v>
      </c>
      <c r="AX50" t="s">
        <v>37</v>
      </c>
      <c r="AY50" s="3">
        <v>0</v>
      </c>
      <c r="BA50" t="s">
        <v>30</v>
      </c>
      <c r="BB50" t="s">
        <v>37</v>
      </c>
      <c r="BC50" s="3">
        <v>0</v>
      </c>
      <c r="BE50" t="s">
        <v>30</v>
      </c>
      <c r="BF50" t="s">
        <v>37</v>
      </c>
      <c r="BG50" s="3">
        <v>0</v>
      </c>
      <c r="BI50" t="s">
        <v>30</v>
      </c>
      <c r="BJ50" t="s">
        <v>37</v>
      </c>
      <c r="BK50" s="3">
        <v>0</v>
      </c>
      <c r="BM50" t="s">
        <v>30</v>
      </c>
      <c r="BN50" t="s">
        <v>37</v>
      </c>
      <c r="BO50" s="3">
        <v>0</v>
      </c>
      <c r="BQ50" t="s">
        <v>30</v>
      </c>
      <c r="BR50" t="s">
        <v>37</v>
      </c>
      <c r="BS50" s="3">
        <v>0</v>
      </c>
      <c r="BU50" t="s">
        <v>30</v>
      </c>
      <c r="BV50" t="s">
        <v>37</v>
      </c>
      <c r="BW50" s="3">
        <v>0</v>
      </c>
      <c r="BY50" t="s">
        <v>30</v>
      </c>
      <c r="BZ50" t="s">
        <v>37</v>
      </c>
      <c r="CA50" s="3">
        <v>0</v>
      </c>
      <c r="CC50" t="s">
        <v>30</v>
      </c>
      <c r="CD50" t="s">
        <v>37</v>
      </c>
      <c r="CE50" s="3">
        <v>0</v>
      </c>
      <c r="CG50" t="s">
        <v>30</v>
      </c>
      <c r="CH50" t="s">
        <v>37</v>
      </c>
      <c r="CI50" s="3">
        <v>0</v>
      </c>
      <c r="CK50" t="s">
        <v>30</v>
      </c>
      <c r="CL50" t="s">
        <v>37</v>
      </c>
      <c r="CM50" s="3">
        <v>0</v>
      </c>
      <c r="CO50" t="s">
        <v>30</v>
      </c>
      <c r="CP50" t="s">
        <v>37</v>
      </c>
      <c r="CQ50" s="3">
        <v>0</v>
      </c>
      <c r="CS50" t="s">
        <v>30</v>
      </c>
      <c r="CT50" t="s">
        <v>37</v>
      </c>
      <c r="CU50" s="3">
        <v>0</v>
      </c>
      <c r="CW50" t="s">
        <v>30</v>
      </c>
      <c r="CX50" t="s">
        <v>37</v>
      </c>
      <c r="CY50" s="3">
        <v>0</v>
      </c>
      <c r="DA50" t="s">
        <v>30</v>
      </c>
      <c r="DB50" t="s">
        <v>37</v>
      </c>
      <c r="DC50" s="3">
        <v>0</v>
      </c>
      <c r="DE50" t="s">
        <v>30</v>
      </c>
      <c r="DF50" t="s">
        <v>37</v>
      </c>
      <c r="DG50" s="3">
        <v>0</v>
      </c>
      <c r="DI50" t="s">
        <v>30</v>
      </c>
      <c r="DJ50" t="s">
        <v>37</v>
      </c>
      <c r="DK50" s="3">
        <v>0</v>
      </c>
      <c r="DM50" t="s">
        <v>30</v>
      </c>
      <c r="DN50" t="s">
        <v>37</v>
      </c>
      <c r="DO50" s="3">
        <v>0</v>
      </c>
      <c r="DQ50" t="s">
        <v>30</v>
      </c>
      <c r="DR50" t="s">
        <v>37</v>
      </c>
      <c r="DS50" s="3">
        <v>0</v>
      </c>
      <c r="DU50" t="s">
        <v>30</v>
      </c>
      <c r="DV50" t="s">
        <v>37</v>
      </c>
      <c r="DW50" s="3">
        <v>0</v>
      </c>
      <c r="DY50" t="s">
        <v>30</v>
      </c>
      <c r="DZ50" t="s">
        <v>37</v>
      </c>
      <c r="EA50" s="3">
        <v>0</v>
      </c>
      <c r="EC50" t="s">
        <v>30</v>
      </c>
      <c r="ED50" t="s">
        <v>37</v>
      </c>
      <c r="EE50" s="3">
        <v>0</v>
      </c>
      <c r="EG50" t="s">
        <v>30</v>
      </c>
      <c r="EH50" t="s">
        <v>37</v>
      </c>
      <c r="EI50" s="3">
        <v>0</v>
      </c>
      <c r="EK50" t="s">
        <v>30</v>
      </c>
      <c r="EL50" t="s">
        <v>37</v>
      </c>
      <c r="EM50" s="3">
        <v>0</v>
      </c>
      <c r="EO50" t="s">
        <v>30</v>
      </c>
      <c r="EP50" t="s">
        <v>37</v>
      </c>
      <c r="EQ50" s="3">
        <v>0</v>
      </c>
      <c r="ES50" t="s">
        <v>30</v>
      </c>
      <c r="ET50" t="s">
        <v>37</v>
      </c>
      <c r="EU50" s="3">
        <v>0</v>
      </c>
      <c r="EW50" t="s">
        <v>30</v>
      </c>
      <c r="EX50" t="s">
        <v>37</v>
      </c>
      <c r="EY50" s="3">
        <v>0</v>
      </c>
      <c r="FA50" t="s">
        <v>30</v>
      </c>
      <c r="FB50" t="s">
        <v>37</v>
      </c>
      <c r="FC50" s="3">
        <v>0</v>
      </c>
      <c r="FE50" t="s">
        <v>30</v>
      </c>
      <c r="FF50" t="s">
        <v>37</v>
      </c>
      <c r="FG50" s="3">
        <v>0</v>
      </c>
      <c r="FI50" t="s">
        <v>30</v>
      </c>
      <c r="FJ50" t="s">
        <v>37</v>
      </c>
      <c r="FK50" s="3">
        <v>0</v>
      </c>
      <c r="FM50" t="s">
        <v>30</v>
      </c>
      <c r="FN50" t="s">
        <v>37</v>
      </c>
      <c r="FO50" s="3">
        <v>0</v>
      </c>
      <c r="FQ50" t="s">
        <v>30</v>
      </c>
      <c r="FR50" t="s">
        <v>37</v>
      </c>
      <c r="FS50" s="3">
        <v>0</v>
      </c>
      <c r="FU50" t="s">
        <v>30</v>
      </c>
      <c r="FV50" t="s">
        <v>37</v>
      </c>
      <c r="FW50" s="3">
        <v>0</v>
      </c>
      <c r="FY50" t="s">
        <v>30</v>
      </c>
      <c r="FZ50" t="s">
        <v>37</v>
      </c>
      <c r="GA50" s="3">
        <v>0</v>
      </c>
      <c r="GC50" t="s">
        <v>30</v>
      </c>
      <c r="GD50" t="s">
        <v>37</v>
      </c>
      <c r="GE50" s="3">
        <v>0</v>
      </c>
      <c r="GG50" t="s">
        <v>30</v>
      </c>
      <c r="GH50" t="s">
        <v>37</v>
      </c>
      <c r="GI50" s="3">
        <v>0</v>
      </c>
      <c r="GK50" t="s">
        <v>30</v>
      </c>
      <c r="GL50" t="s">
        <v>37</v>
      </c>
      <c r="GM50" s="3">
        <v>0</v>
      </c>
      <c r="GO50" t="s">
        <v>30</v>
      </c>
      <c r="GP50" t="s">
        <v>37</v>
      </c>
      <c r="GQ50" s="3">
        <v>0</v>
      </c>
      <c r="GS50" t="s">
        <v>30</v>
      </c>
      <c r="GT50" t="s">
        <v>37</v>
      </c>
      <c r="GU50" s="3">
        <v>0</v>
      </c>
      <c r="GW50" t="s">
        <v>30</v>
      </c>
      <c r="GX50" t="s">
        <v>37</v>
      </c>
      <c r="GY50" s="3">
        <v>0</v>
      </c>
      <c r="HA50" t="s">
        <v>30</v>
      </c>
      <c r="HB50" t="s">
        <v>37</v>
      </c>
      <c r="HC50" s="3">
        <v>0</v>
      </c>
      <c r="HE50" t="s">
        <v>30</v>
      </c>
      <c r="HF50" t="s">
        <v>37</v>
      </c>
      <c r="HG50" s="3">
        <v>0</v>
      </c>
      <c r="HI50" t="s">
        <v>30</v>
      </c>
      <c r="HJ50" t="s">
        <v>37</v>
      </c>
      <c r="HK50" s="3">
        <v>0</v>
      </c>
      <c r="HM50" t="s">
        <v>30</v>
      </c>
      <c r="HN50" t="s">
        <v>37</v>
      </c>
      <c r="HO50" s="3">
        <v>0</v>
      </c>
    </row>
    <row r="53" spans="1:223" x14ac:dyDescent="0.25">
      <c r="A53" t="s">
        <v>34</v>
      </c>
      <c r="B53" t="s">
        <v>79</v>
      </c>
      <c r="C53">
        <f>C79</f>
        <v>134.88999999999999</v>
      </c>
      <c r="E53" t="s">
        <v>34</v>
      </c>
      <c r="F53" t="s">
        <v>79</v>
      </c>
      <c r="G53">
        <f>G79</f>
        <v>134.88999999999999</v>
      </c>
      <c r="I53" t="s">
        <v>34</v>
      </c>
      <c r="J53" t="s">
        <v>79</v>
      </c>
      <c r="K53">
        <f>K79</f>
        <v>134.88999999999999</v>
      </c>
      <c r="M53" t="s">
        <v>34</v>
      </c>
      <c r="N53" t="s">
        <v>79</v>
      </c>
      <c r="O53">
        <f>O79</f>
        <v>134.88999999999999</v>
      </c>
      <c r="Q53" t="s">
        <v>34</v>
      </c>
      <c r="R53" t="s">
        <v>79</v>
      </c>
      <c r="S53">
        <f>S79</f>
        <v>134.88999999999999</v>
      </c>
      <c r="U53" t="s">
        <v>34</v>
      </c>
      <c r="V53" t="s">
        <v>79</v>
      </c>
      <c r="W53">
        <f>W79</f>
        <v>134.88999999999999</v>
      </c>
      <c r="Y53" t="s">
        <v>34</v>
      </c>
      <c r="Z53" t="s">
        <v>79</v>
      </c>
      <c r="AA53">
        <f>AA79</f>
        <v>134.88999999999999</v>
      </c>
      <c r="AC53" t="s">
        <v>34</v>
      </c>
      <c r="AD53" t="s">
        <v>79</v>
      </c>
      <c r="AE53">
        <f>AE79</f>
        <v>134.88999999999999</v>
      </c>
      <c r="AG53" t="s">
        <v>34</v>
      </c>
      <c r="AH53" t="s">
        <v>79</v>
      </c>
      <c r="AI53">
        <f>AI79</f>
        <v>134.88999999999999</v>
      </c>
      <c r="AK53" t="s">
        <v>34</v>
      </c>
      <c r="AL53" t="s">
        <v>79</v>
      </c>
      <c r="AM53">
        <f>AM79</f>
        <v>134.88999999999999</v>
      </c>
      <c r="AO53" t="s">
        <v>34</v>
      </c>
      <c r="AP53" t="s">
        <v>79</v>
      </c>
      <c r="AQ53">
        <f>AQ79</f>
        <v>134.88999999999999</v>
      </c>
      <c r="AS53" t="s">
        <v>34</v>
      </c>
      <c r="AT53" t="s">
        <v>79</v>
      </c>
      <c r="AU53">
        <f>AU79</f>
        <v>134.88999999999999</v>
      </c>
      <c r="AW53" t="s">
        <v>34</v>
      </c>
      <c r="AX53" t="s">
        <v>79</v>
      </c>
      <c r="AY53">
        <f>AY79</f>
        <v>134.88999999999999</v>
      </c>
      <c r="BA53" t="s">
        <v>34</v>
      </c>
      <c r="BB53" t="s">
        <v>79</v>
      </c>
      <c r="BC53">
        <f>BC79</f>
        <v>134.88999999999999</v>
      </c>
      <c r="BE53" t="s">
        <v>34</v>
      </c>
      <c r="BF53" t="s">
        <v>79</v>
      </c>
      <c r="BG53">
        <f>BG79</f>
        <v>134.88999999999999</v>
      </c>
      <c r="BI53" t="s">
        <v>34</v>
      </c>
      <c r="BJ53" t="s">
        <v>79</v>
      </c>
      <c r="BK53">
        <f>BK79</f>
        <v>134.88999999999999</v>
      </c>
      <c r="BM53" t="s">
        <v>34</v>
      </c>
      <c r="BN53" t="s">
        <v>79</v>
      </c>
      <c r="BO53">
        <f>BO79</f>
        <v>134.88999999999999</v>
      </c>
      <c r="BQ53" t="s">
        <v>34</v>
      </c>
      <c r="BR53" t="s">
        <v>79</v>
      </c>
      <c r="BS53">
        <f>BS79</f>
        <v>134.88999999999999</v>
      </c>
      <c r="BU53" t="s">
        <v>34</v>
      </c>
      <c r="BV53" t="s">
        <v>79</v>
      </c>
      <c r="BW53">
        <f>BW79</f>
        <v>134.88999999999999</v>
      </c>
      <c r="BY53" t="s">
        <v>34</v>
      </c>
      <c r="BZ53" t="s">
        <v>79</v>
      </c>
      <c r="CA53">
        <f>CA79</f>
        <v>134.88999999999999</v>
      </c>
      <c r="CC53" t="s">
        <v>34</v>
      </c>
      <c r="CD53" t="s">
        <v>79</v>
      </c>
      <c r="CE53">
        <f>CE79</f>
        <v>134.88999999999999</v>
      </c>
      <c r="CG53" t="s">
        <v>34</v>
      </c>
      <c r="CH53" t="s">
        <v>79</v>
      </c>
      <c r="CI53">
        <f>CI79</f>
        <v>134.88999999999999</v>
      </c>
      <c r="CK53" t="s">
        <v>34</v>
      </c>
      <c r="CL53" t="s">
        <v>79</v>
      </c>
      <c r="CM53">
        <f>CM79</f>
        <v>134.88999999999999</v>
      </c>
      <c r="CO53" t="s">
        <v>34</v>
      </c>
      <c r="CP53" t="s">
        <v>79</v>
      </c>
      <c r="CQ53">
        <f>CQ79</f>
        <v>134.88999999999999</v>
      </c>
      <c r="CS53" t="s">
        <v>34</v>
      </c>
      <c r="CT53" t="s">
        <v>79</v>
      </c>
      <c r="CU53">
        <f>CU79</f>
        <v>134.88999999999999</v>
      </c>
      <c r="CW53" t="s">
        <v>34</v>
      </c>
      <c r="CX53" t="s">
        <v>79</v>
      </c>
      <c r="CY53">
        <f>CY79</f>
        <v>134.88999999999999</v>
      </c>
      <c r="DA53" t="s">
        <v>34</v>
      </c>
      <c r="DB53" t="s">
        <v>79</v>
      </c>
      <c r="DC53">
        <f>DC79</f>
        <v>134.88999999999999</v>
      </c>
      <c r="DE53" t="s">
        <v>34</v>
      </c>
      <c r="DF53" t="s">
        <v>79</v>
      </c>
      <c r="DG53">
        <f>DG79</f>
        <v>134.88999999999999</v>
      </c>
      <c r="DI53" t="s">
        <v>34</v>
      </c>
      <c r="DJ53" t="s">
        <v>79</v>
      </c>
      <c r="DK53">
        <f>DK79</f>
        <v>134.88999999999999</v>
      </c>
      <c r="DM53" t="s">
        <v>34</v>
      </c>
      <c r="DN53" t="s">
        <v>79</v>
      </c>
      <c r="DO53">
        <f>DO79</f>
        <v>134.88999999999999</v>
      </c>
      <c r="DQ53" t="s">
        <v>34</v>
      </c>
      <c r="DR53" t="s">
        <v>79</v>
      </c>
      <c r="DS53">
        <f>DS79</f>
        <v>134.88999999999999</v>
      </c>
      <c r="DU53" t="s">
        <v>34</v>
      </c>
      <c r="DV53" t="s">
        <v>79</v>
      </c>
      <c r="DW53">
        <f>DW79</f>
        <v>134.88999999999999</v>
      </c>
      <c r="DY53" t="s">
        <v>34</v>
      </c>
      <c r="DZ53" t="s">
        <v>79</v>
      </c>
      <c r="EA53">
        <f>EA79</f>
        <v>134.88999999999999</v>
      </c>
      <c r="EC53" t="s">
        <v>34</v>
      </c>
      <c r="ED53" t="s">
        <v>79</v>
      </c>
      <c r="EE53">
        <f>EE79</f>
        <v>134.88999999999999</v>
      </c>
      <c r="EG53" t="s">
        <v>34</v>
      </c>
      <c r="EH53" t="s">
        <v>79</v>
      </c>
      <c r="EI53">
        <f>EI79</f>
        <v>134.88999999999999</v>
      </c>
      <c r="EK53" t="s">
        <v>34</v>
      </c>
      <c r="EL53" t="s">
        <v>79</v>
      </c>
      <c r="EM53">
        <f>EM79</f>
        <v>134.88999999999999</v>
      </c>
      <c r="EO53" t="s">
        <v>34</v>
      </c>
      <c r="EP53" t="s">
        <v>79</v>
      </c>
      <c r="EQ53">
        <f>EQ79</f>
        <v>134.88999999999999</v>
      </c>
      <c r="ES53" t="s">
        <v>34</v>
      </c>
      <c r="ET53" t="s">
        <v>79</v>
      </c>
      <c r="EU53">
        <f>EU79</f>
        <v>134.88999999999999</v>
      </c>
      <c r="EW53" t="s">
        <v>34</v>
      </c>
      <c r="EX53" t="s">
        <v>79</v>
      </c>
      <c r="EY53">
        <f>EY79</f>
        <v>134.88999999999999</v>
      </c>
      <c r="FA53" t="s">
        <v>34</v>
      </c>
      <c r="FB53" t="s">
        <v>79</v>
      </c>
      <c r="FC53">
        <f>FC79</f>
        <v>134.88999999999999</v>
      </c>
      <c r="FE53" t="s">
        <v>34</v>
      </c>
      <c r="FF53" t="s">
        <v>79</v>
      </c>
      <c r="FG53">
        <f>FG79</f>
        <v>134.88999999999999</v>
      </c>
      <c r="FI53" t="s">
        <v>34</v>
      </c>
      <c r="FJ53" t="s">
        <v>79</v>
      </c>
      <c r="FK53">
        <f>FK79</f>
        <v>134.88999999999999</v>
      </c>
      <c r="FM53" t="s">
        <v>34</v>
      </c>
      <c r="FN53" t="s">
        <v>79</v>
      </c>
      <c r="FO53">
        <f>FO79</f>
        <v>134.88999999999999</v>
      </c>
      <c r="FQ53" t="s">
        <v>34</v>
      </c>
      <c r="FR53" t="s">
        <v>79</v>
      </c>
      <c r="FS53">
        <f>FS79</f>
        <v>134.88999999999999</v>
      </c>
      <c r="FU53" t="s">
        <v>34</v>
      </c>
      <c r="FV53" t="s">
        <v>79</v>
      </c>
      <c r="FW53">
        <f>FW79</f>
        <v>134.88999999999999</v>
      </c>
      <c r="FY53" t="s">
        <v>34</v>
      </c>
      <c r="FZ53" t="s">
        <v>79</v>
      </c>
      <c r="GA53">
        <f>GA79</f>
        <v>134.88999999999999</v>
      </c>
      <c r="GC53" t="s">
        <v>34</v>
      </c>
      <c r="GD53" t="s">
        <v>79</v>
      </c>
      <c r="GE53">
        <f>GE79</f>
        <v>134.88999999999999</v>
      </c>
      <c r="GG53" t="s">
        <v>34</v>
      </c>
      <c r="GH53" t="s">
        <v>79</v>
      </c>
      <c r="GI53">
        <f>GI79</f>
        <v>134.88999999999999</v>
      </c>
      <c r="GK53" t="s">
        <v>34</v>
      </c>
      <c r="GL53" t="s">
        <v>79</v>
      </c>
      <c r="GM53">
        <f>GM79</f>
        <v>134.88999999999999</v>
      </c>
      <c r="GO53" t="s">
        <v>34</v>
      </c>
      <c r="GP53" t="s">
        <v>79</v>
      </c>
      <c r="GQ53">
        <f>GQ79</f>
        <v>134.88999999999999</v>
      </c>
      <c r="GS53" t="s">
        <v>34</v>
      </c>
      <c r="GT53" t="s">
        <v>79</v>
      </c>
      <c r="GU53">
        <f>GU79</f>
        <v>134.88999999999999</v>
      </c>
      <c r="GW53" t="s">
        <v>34</v>
      </c>
      <c r="GX53" t="s">
        <v>79</v>
      </c>
      <c r="GY53">
        <f>GY79</f>
        <v>134.88999999999999</v>
      </c>
      <c r="HA53" t="s">
        <v>34</v>
      </c>
      <c r="HB53" t="s">
        <v>79</v>
      </c>
      <c r="HC53">
        <f>HC79</f>
        <v>134.88999999999999</v>
      </c>
      <c r="HE53" t="s">
        <v>34</v>
      </c>
      <c r="HF53" t="s">
        <v>79</v>
      </c>
      <c r="HG53">
        <f>HG79</f>
        <v>134.88999999999999</v>
      </c>
      <c r="HI53" t="s">
        <v>34</v>
      </c>
      <c r="HJ53" t="s">
        <v>79</v>
      </c>
      <c r="HK53">
        <f>HK79</f>
        <v>134.88999999999999</v>
      </c>
      <c r="HM53" t="s">
        <v>34</v>
      </c>
      <c r="HN53" t="s">
        <v>79</v>
      </c>
      <c r="HO53">
        <f>HO79</f>
        <v>134.88999999999999</v>
      </c>
    </row>
    <row r="54" spans="1:223" x14ac:dyDescent="0.25">
      <c r="A54" t="s">
        <v>35</v>
      </c>
      <c r="B54" t="s">
        <v>79</v>
      </c>
      <c r="C54">
        <f>C80</f>
        <v>65.19</v>
      </c>
      <c r="E54" t="s">
        <v>35</v>
      </c>
      <c r="F54" t="s">
        <v>79</v>
      </c>
      <c r="G54">
        <f>G80</f>
        <v>65.19</v>
      </c>
      <c r="I54" t="s">
        <v>35</v>
      </c>
      <c r="J54" t="s">
        <v>79</v>
      </c>
      <c r="K54">
        <f>K80</f>
        <v>65.19</v>
      </c>
      <c r="M54" t="s">
        <v>35</v>
      </c>
      <c r="N54" t="s">
        <v>79</v>
      </c>
      <c r="O54">
        <f>O80</f>
        <v>65.19</v>
      </c>
      <c r="Q54" t="s">
        <v>35</v>
      </c>
      <c r="R54" t="s">
        <v>79</v>
      </c>
      <c r="S54">
        <f>S80</f>
        <v>65.19</v>
      </c>
      <c r="U54" t="s">
        <v>35</v>
      </c>
      <c r="V54" t="s">
        <v>79</v>
      </c>
      <c r="W54">
        <f>W80</f>
        <v>65.19</v>
      </c>
      <c r="Y54" t="s">
        <v>35</v>
      </c>
      <c r="Z54" t="s">
        <v>79</v>
      </c>
      <c r="AA54">
        <f>AA80</f>
        <v>65.19</v>
      </c>
      <c r="AC54" t="s">
        <v>35</v>
      </c>
      <c r="AD54" t="s">
        <v>79</v>
      </c>
      <c r="AE54">
        <f>AE80</f>
        <v>65.19</v>
      </c>
      <c r="AG54" t="s">
        <v>35</v>
      </c>
      <c r="AH54" t="s">
        <v>79</v>
      </c>
      <c r="AI54">
        <f>AI80</f>
        <v>65.19</v>
      </c>
      <c r="AK54" t="s">
        <v>35</v>
      </c>
      <c r="AL54" t="s">
        <v>79</v>
      </c>
      <c r="AM54">
        <f>AM80</f>
        <v>65.19</v>
      </c>
      <c r="AO54" t="s">
        <v>35</v>
      </c>
      <c r="AP54" t="s">
        <v>79</v>
      </c>
      <c r="AQ54">
        <f>AQ80</f>
        <v>65.19</v>
      </c>
      <c r="AS54" t="s">
        <v>35</v>
      </c>
      <c r="AT54" t="s">
        <v>79</v>
      </c>
      <c r="AU54">
        <f>AU80</f>
        <v>65.19</v>
      </c>
      <c r="AW54" t="s">
        <v>35</v>
      </c>
      <c r="AX54" t="s">
        <v>79</v>
      </c>
      <c r="AY54">
        <f>AY80</f>
        <v>65.19</v>
      </c>
      <c r="BA54" t="s">
        <v>35</v>
      </c>
      <c r="BB54" t="s">
        <v>79</v>
      </c>
      <c r="BC54">
        <f>BC80</f>
        <v>65.19</v>
      </c>
      <c r="BE54" t="s">
        <v>35</v>
      </c>
      <c r="BF54" t="s">
        <v>79</v>
      </c>
      <c r="BG54">
        <f>BG80</f>
        <v>65.19</v>
      </c>
      <c r="BI54" t="s">
        <v>35</v>
      </c>
      <c r="BJ54" t="s">
        <v>79</v>
      </c>
      <c r="BK54">
        <f>BK80</f>
        <v>65.19</v>
      </c>
      <c r="BM54" t="s">
        <v>35</v>
      </c>
      <c r="BN54" t="s">
        <v>79</v>
      </c>
      <c r="BO54">
        <f>BO80</f>
        <v>65.19</v>
      </c>
      <c r="BQ54" t="s">
        <v>35</v>
      </c>
      <c r="BR54" t="s">
        <v>79</v>
      </c>
      <c r="BS54">
        <f>BS80</f>
        <v>65.19</v>
      </c>
      <c r="BU54" t="s">
        <v>35</v>
      </c>
      <c r="BV54" t="s">
        <v>79</v>
      </c>
      <c r="BW54">
        <f>BW80</f>
        <v>65.19</v>
      </c>
      <c r="BY54" t="s">
        <v>35</v>
      </c>
      <c r="BZ54" t="s">
        <v>79</v>
      </c>
      <c r="CA54">
        <f>CA80</f>
        <v>65.19</v>
      </c>
      <c r="CC54" t="s">
        <v>35</v>
      </c>
      <c r="CD54" t="s">
        <v>79</v>
      </c>
      <c r="CE54">
        <f>CE80</f>
        <v>65.19</v>
      </c>
      <c r="CG54" t="s">
        <v>35</v>
      </c>
      <c r="CH54" t="s">
        <v>79</v>
      </c>
      <c r="CI54">
        <f>CI80</f>
        <v>65.19</v>
      </c>
      <c r="CK54" t="s">
        <v>35</v>
      </c>
      <c r="CL54" t="s">
        <v>79</v>
      </c>
      <c r="CM54">
        <f>CM80</f>
        <v>65.19</v>
      </c>
      <c r="CO54" t="s">
        <v>35</v>
      </c>
      <c r="CP54" t="s">
        <v>79</v>
      </c>
      <c r="CQ54">
        <f>CQ80</f>
        <v>65.19</v>
      </c>
      <c r="CS54" t="s">
        <v>35</v>
      </c>
      <c r="CT54" t="s">
        <v>79</v>
      </c>
      <c r="CU54">
        <f>CU80</f>
        <v>65.19</v>
      </c>
      <c r="CW54" t="s">
        <v>35</v>
      </c>
      <c r="CX54" t="s">
        <v>79</v>
      </c>
      <c r="CY54">
        <f>CY80</f>
        <v>65.19</v>
      </c>
      <c r="DA54" t="s">
        <v>35</v>
      </c>
      <c r="DB54" t="s">
        <v>79</v>
      </c>
      <c r="DC54">
        <f>DC80</f>
        <v>65.19</v>
      </c>
      <c r="DE54" t="s">
        <v>35</v>
      </c>
      <c r="DF54" t="s">
        <v>79</v>
      </c>
      <c r="DG54">
        <f>DG80</f>
        <v>65.19</v>
      </c>
      <c r="DI54" t="s">
        <v>35</v>
      </c>
      <c r="DJ54" t="s">
        <v>79</v>
      </c>
      <c r="DK54">
        <f>DK80</f>
        <v>65.19</v>
      </c>
      <c r="DM54" t="s">
        <v>35</v>
      </c>
      <c r="DN54" t="s">
        <v>79</v>
      </c>
      <c r="DO54">
        <f>DO80</f>
        <v>65.19</v>
      </c>
      <c r="DQ54" t="s">
        <v>35</v>
      </c>
      <c r="DR54" t="s">
        <v>79</v>
      </c>
      <c r="DS54">
        <f>DS80</f>
        <v>65.19</v>
      </c>
      <c r="DU54" t="s">
        <v>35</v>
      </c>
      <c r="DV54" t="s">
        <v>79</v>
      </c>
      <c r="DW54">
        <f>DW80</f>
        <v>65.19</v>
      </c>
      <c r="DY54" t="s">
        <v>35</v>
      </c>
      <c r="DZ54" t="s">
        <v>79</v>
      </c>
      <c r="EA54">
        <f>EA80</f>
        <v>65.19</v>
      </c>
      <c r="EC54" t="s">
        <v>35</v>
      </c>
      <c r="ED54" t="s">
        <v>79</v>
      </c>
      <c r="EE54">
        <f>EE80</f>
        <v>65.19</v>
      </c>
      <c r="EG54" t="s">
        <v>35</v>
      </c>
      <c r="EH54" t="s">
        <v>79</v>
      </c>
      <c r="EI54">
        <f>EI80</f>
        <v>65.19</v>
      </c>
      <c r="EK54" t="s">
        <v>35</v>
      </c>
      <c r="EL54" t="s">
        <v>79</v>
      </c>
      <c r="EM54">
        <f>EM80</f>
        <v>65.19</v>
      </c>
      <c r="EO54" t="s">
        <v>35</v>
      </c>
      <c r="EP54" t="s">
        <v>79</v>
      </c>
      <c r="EQ54">
        <f>EQ80</f>
        <v>65.19</v>
      </c>
      <c r="ES54" t="s">
        <v>35</v>
      </c>
      <c r="ET54" t="s">
        <v>79</v>
      </c>
      <c r="EU54">
        <f>EU80</f>
        <v>65.19</v>
      </c>
      <c r="EW54" t="s">
        <v>35</v>
      </c>
      <c r="EX54" t="s">
        <v>79</v>
      </c>
      <c r="EY54">
        <f>EY80</f>
        <v>65.19</v>
      </c>
      <c r="FA54" t="s">
        <v>35</v>
      </c>
      <c r="FB54" t="s">
        <v>79</v>
      </c>
      <c r="FC54">
        <f>FC80</f>
        <v>65.19</v>
      </c>
      <c r="FE54" t="s">
        <v>35</v>
      </c>
      <c r="FF54" t="s">
        <v>79</v>
      </c>
      <c r="FG54">
        <f>FG80</f>
        <v>65.19</v>
      </c>
      <c r="FI54" t="s">
        <v>35</v>
      </c>
      <c r="FJ54" t="s">
        <v>79</v>
      </c>
      <c r="FK54">
        <f>FK80</f>
        <v>65.19</v>
      </c>
      <c r="FM54" t="s">
        <v>35</v>
      </c>
      <c r="FN54" t="s">
        <v>79</v>
      </c>
      <c r="FO54">
        <f>FO80</f>
        <v>65.19</v>
      </c>
      <c r="FQ54" t="s">
        <v>35</v>
      </c>
      <c r="FR54" t="s">
        <v>79</v>
      </c>
      <c r="FS54">
        <f>FS80</f>
        <v>65.19</v>
      </c>
      <c r="FU54" t="s">
        <v>35</v>
      </c>
      <c r="FV54" t="s">
        <v>79</v>
      </c>
      <c r="FW54">
        <f>FW80</f>
        <v>65.19</v>
      </c>
      <c r="FY54" t="s">
        <v>35</v>
      </c>
      <c r="FZ54" t="s">
        <v>79</v>
      </c>
      <c r="GA54">
        <f>GA80</f>
        <v>65.19</v>
      </c>
      <c r="GC54" t="s">
        <v>35</v>
      </c>
      <c r="GD54" t="s">
        <v>79</v>
      </c>
      <c r="GE54">
        <f>GE80</f>
        <v>65.19</v>
      </c>
      <c r="GG54" t="s">
        <v>35</v>
      </c>
      <c r="GH54" t="s">
        <v>79</v>
      </c>
      <c r="GI54">
        <f>GI80</f>
        <v>65.19</v>
      </c>
      <c r="GK54" t="s">
        <v>35</v>
      </c>
      <c r="GL54" t="s">
        <v>79</v>
      </c>
      <c r="GM54">
        <f>GM80</f>
        <v>65.19</v>
      </c>
      <c r="GO54" t="s">
        <v>35</v>
      </c>
      <c r="GP54" t="s">
        <v>79</v>
      </c>
      <c r="GQ54">
        <f>GQ80</f>
        <v>65.19</v>
      </c>
      <c r="GS54" t="s">
        <v>35</v>
      </c>
      <c r="GT54" t="s">
        <v>79</v>
      </c>
      <c r="GU54">
        <f>GU80</f>
        <v>65.19</v>
      </c>
      <c r="GW54" t="s">
        <v>35</v>
      </c>
      <c r="GX54" t="s">
        <v>79</v>
      </c>
      <c r="GY54">
        <f>GY80</f>
        <v>65.19</v>
      </c>
      <c r="HA54" t="s">
        <v>35</v>
      </c>
      <c r="HB54" t="s">
        <v>79</v>
      </c>
      <c r="HC54">
        <f>HC80</f>
        <v>65.19</v>
      </c>
      <c r="HE54" t="s">
        <v>35</v>
      </c>
      <c r="HF54" t="s">
        <v>79</v>
      </c>
      <c r="HG54">
        <f>HG80</f>
        <v>65.19</v>
      </c>
      <c r="HI54" t="s">
        <v>35</v>
      </c>
      <c r="HJ54" t="s">
        <v>79</v>
      </c>
      <c r="HK54">
        <f>HK80</f>
        <v>65.19</v>
      </c>
      <c r="HM54" t="s">
        <v>35</v>
      </c>
      <c r="HN54" t="s">
        <v>79</v>
      </c>
      <c r="HO54">
        <f>HO80</f>
        <v>65.19</v>
      </c>
    </row>
    <row r="57" spans="1:223" x14ac:dyDescent="0.25">
      <c r="A57" t="s">
        <v>31</v>
      </c>
      <c r="C57" s="3">
        <v>1</v>
      </c>
      <c r="E57" t="s">
        <v>31</v>
      </c>
      <c r="G57" s="3">
        <v>1</v>
      </c>
      <c r="I57" t="s">
        <v>31</v>
      </c>
      <c r="K57" s="3">
        <v>1</v>
      </c>
      <c r="M57" t="s">
        <v>31</v>
      </c>
      <c r="O57" s="3">
        <v>1</v>
      </c>
      <c r="Q57" t="s">
        <v>31</v>
      </c>
      <c r="S57" s="3">
        <v>1</v>
      </c>
      <c r="U57" t="s">
        <v>31</v>
      </c>
      <c r="W57" s="3">
        <v>1</v>
      </c>
      <c r="Y57" t="s">
        <v>31</v>
      </c>
      <c r="AA57" s="3">
        <v>1</v>
      </c>
      <c r="AC57" t="s">
        <v>31</v>
      </c>
      <c r="AE57" s="3">
        <v>1</v>
      </c>
      <c r="AG57" t="s">
        <v>31</v>
      </c>
      <c r="AI57" s="3">
        <v>1</v>
      </c>
      <c r="AK57" t="s">
        <v>31</v>
      </c>
      <c r="AM57" s="3">
        <v>1</v>
      </c>
      <c r="AO57" t="s">
        <v>31</v>
      </c>
      <c r="AQ57" s="3">
        <v>1</v>
      </c>
      <c r="AS57" t="s">
        <v>31</v>
      </c>
      <c r="AU57" s="3">
        <v>1</v>
      </c>
      <c r="AW57" t="s">
        <v>31</v>
      </c>
      <c r="AY57" s="3">
        <v>1</v>
      </c>
      <c r="BA57" t="s">
        <v>31</v>
      </c>
      <c r="BC57" s="3">
        <v>1</v>
      </c>
      <c r="BE57" t="s">
        <v>31</v>
      </c>
      <c r="BG57" s="3">
        <v>1</v>
      </c>
      <c r="BI57" t="s">
        <v>31</v>
      </c>
      <c r="BK57" s="3">
        <v>1</v>
      </c>
      <c r="BM57" t="s">
        <v>31</v>
      </c>
      <c r="BO57" s="3">
        <v>1</v>
      </c>
      <c r="BQ57" t="s">
        <v>31</v>
      </c>
      <c r="BS57" s="3">
        <v>1</v>
      </c>
      <c r="BU57" t="s">
        <v>31</v>
      </c>
      <c r="BW57" s="3">
        <v>1</v>
      </c>
      <c r="BY57" t="s">
        <v>31</v>
      </c>
      <c r="CA57" s="3">
        <v>1</v>
      </c>
      <c r="CC57" t="s">
        <v>31</v>
      </c>
      <c r="CE57" s="3">
        <v>1</v>
      </c>
      <c r="CG57" t="s">
        <v>31</v>
      </c>
      <c r="CI57" s="3">
        <v>1</v>
      </c>
      <c r="CK57" t="s">
        <v>31</v>
      </c>
      <c r="CM57" s="3">
        <v>1</v>
      </c>
      <c r="CO57" t="s">
        <v>31</v>
      </c>
      <c r="CQ57" s="3">
        <v>1</v>
      </c>
      <c r="CS57" t="s">
        <v>31</v>
      </c>
      <c r="CU57" s="3">
        <v>1</v>
      </c>
      <c r="CW57" t="s">
        <v>31</v>
      </c>
      <c r="CY57" s="3">
        <v>1</v>
      </c>
      <c r="DA57" t="s">
        <v>31</v>
      </c>
      <c r="DC57" s="3">
        <v>1</v>
      </c>
      <c r="DE57" t="s">
        <v>31</v>
      </c>
      <c r="DG57" s="3">
        <v>1</v>
      </c>
      <c r="DI57" t="s">
        <v>31</v>
      </c>
      <c r="DK57" s="3">
        <v>1</v>
      </c>
      <c r="DM57" t="s">
        <v>31</v>
      </c>
      <c r="DO57" s="3">
        <v>1</v>
      </c>
      <c r="DQ57" t="s">
        <v>31</v>
      </c>
      <c r="DS57" s="3">
        <v>1</v>
      </c>
      <c r="DU57" t="s">
        <v>31</v>
      </c>
      <c r="DW57" s="3">
        <v>1</v>
      </c>
      <c r="DY57" t="s">
        <v>31</v>
      </c>
      <c r="EA57" s="3">
        <v>1</v>
      </c>
      <c r="EC57" t="s">
        <v>31</v>
      </c>
      <c r="EE57" s="3">
        <v>1</v>
      </c>
      <c r="EG57" t="s">
        <v>31</v>
      </c>
      <c r="EI57" s="3">
        <v>1</v>
      </c>
      <c r="EK57" t="s">
        <v>31</v>
      </c>
      <c r="EM57" s="3">
        <v>1</v>
      </c>
      <c r="EO57" t="s">
        <v>31</v>
      </c>
      <c r="EQ57" s="3">
        <v>1</v>
      </c>
      <c r="ES57" t="s">
        <v>31</v>
      </c>
      <c r="EU57" s="3">
        <v>1</v>
      </c>
      <c r="EW57" t="s">
        <v>31</v>
      </c>
      <c r="EY57" s="3">
        <v>1</v>
      </c>
      <c r="FA57" t="s">
        <v>31</v>
      </c>
      <c r="FC57" s="3">
        <v>1</v>
      </c>
      <c r="FE57" t="s">
        <v>31</v>
      </c>
      <c r="FG57" s="3">
        <v>1</v>
      </c>
      <c r="FI57" t="s">
        <v>31</v>
      </c>
      <c r="FK57" s="3">
        <v>1</v>
      </c>
      <c r="FM57" t="s">
        <v>31</v>
      </c>
      <c r="FO57" s="3">
        <v>1</v>
      </c>
      <c r="FQ57" t="s">
        <v>31</v>
      </c>
      <c r="FS57" s="3">
        <v>1</v>
      </c>
      <c r="FU57" t="s">
        <v>31</v>
      </c>
      <c r="FW57" s="3">
        <v>1</v>
      </c>
      <c r="FY57" t="s">
        <v>31</v>
      </c>
      <c r="GA57" s="3">
        <v>1</v>
      </c>
      <c r="GC57" t="s">
        <v>31</v>
      </c>
      <c r="GE57" s="3">
        <v>1</v>
      </c>
      <c r="GG57" t="s">
        <v>31</v>
      </c>
      <c r="GI57" s="3">
        <v>1</v>
      </c>
      <c r="GK57" t="s">
        <v>31</v>
      </c>
      <c r="GM57" s="3">
        <v>1</v>
      </c>
      <c r="GO57" t="s">
        <v>31</v>
      </c>
      <c r="GQ57" s="3">
        <v>1</v>
      </c>
      <c r="GS57" t="s">
        <v>31</v>
      </c>
      <c r="GU57" s="3">
        <v>1</v>
      </c>
      <c r="GW57" t="s">
        <v>31</v>
      </c>
      <c r="GY57" s="3">
        <v>1</v>
      </c>
      <c r="HA57" t="s">
        <v>31</v>
      </c>
      <c r="HC57" s="3">
        <v>1</v>
      </c>
      <c r="HE57" t="s">
        <v>31</v>
      </c>
      <c r="HG57" s="3">
        <v>1</v>
      </c>
      <c r="HI57" t="s">
        <v>31</v>
      </c>
      <c r="HK57" s="3">
        <v>1</v>
      </c>
      <c r="HM57" t="s">
        <v>31</v>
      </c>
      <c r="HO57" s="3">
        <v>1</v>
      </c>
    </row>
    <row r="58" spans="1:223" x14ac:dyDescent="0.25">
      <c r="A58" t="s">
        <v>100</v>
      </c>
      <c r="B58" t="s">
        <v>76</v>
      </c>
      <c r="C58" s="7">
        <f>C12</f>
        <v>7091.3891367893866</v>
      </c>
      <c r="E58" t="s">
        <v>100</v>
      </c>
      <c r="F58" t="s">
        <v>76</v>
      </c>
      <c r="G58" s="7">
        <f>G12</f>
        <v>6213.5434296099775</v>
      </c>
      <c r="I58" t="s">
        <v>100</v>
      </c>
      <c r="J58" t="s">
        <v>76</v>
      </c>
      <c r="K58" s="7">
        <f>K12</f>
        <v>5603.4479797432996</v>
      </c>
      <c r="M58" t="s">
        <v>100</v>
      </c>
      <c r="N58" t="s">
        <v>76</v>
      </c>
      <c r="O58" s="7">
        <f>O12</f>
        <v>5128.3922496483974</v>
      </c>
      <c r="Q58" t="s">
        <v>100</v>
      </c>
      <c r="R58" t="s">
        <v>76</v>
      </c>
      <c r="S58" s="7">
        <f>S12</f>
        <v>4748.4043269792965</v>
      </c>
      <c r="U58" t="s">
        <v>100</v>
      </c>
      <c r="V58" t="s">
        <v>76</v>
      </c>
      <c r="W58" s="7">
        <f>W12</f>
        <v>4437.9370869765853</v>
      </c>
      <c r="Y58" t="s">
        <v>100</v>
      </c>
      <c r="Z58" t="s">
        <v>76</v>
      </c>
      <c r="AA58" s="7">
        <f>AA12</f>
        <v>4179.8322390552576</v>
      </c>
      <c r="AC58" t="s">
        <v>100</v>
      </c>
      <c r="AD58" t="s">
        <v>76</v>
      </c>
      <c r="AE58" s="7">
        <f>AE12</f>
        <v>3959.28844334827</v>
      </c>
      <c r="AG58" t="s">
        <v>100</v>
      </c>
      <c r="AH58" t="s">
        <v>76</v>
      </c>
      <c r="AI58" s="7">
        <f>AI12</f>
        <v>6975.5711506835878</v>
      </c>
      <c r="AK58" t="s">
        <v>100</v>
      </c>
      <c r="AL58" t="s">
        <v>76</v>
      </c>
      <c r="AM58" s="7">
        <f>AM12</f>
        <v>6114.2386797058662</v>
      </c>
      <c r="AO58" t="s">
        <v>100</v>
      </c>
      <c r="AP58" t="s">
        <v>76</v>
      </c>
      <c r="AQ58" s="7">
        <f>AQ12</f>
        <v>5530.2731655714306</v>
      </c>
      <c r="AS58" t="s">
        <v>100</v>
      </c>
      <c r="AT58" t="s">
        <v>76</v>
      </c>
      <c r="AU58" s="7">
        <f>AU12</f>
        <v>5073.3052259130181</v>
      </c>
      <c r="AW58" t="s">
        <v>100</v>
      </c>
      <c r="AX58" t="s">
        <v>76</v>
      </c>
      <c r="AY58" s="7">
        <f>AY12</f>
        <v>4706.4150311583999</v>
      </c>
      <c r="BA58" t="s">
        <v>100</v>
      </c>
      <c r="BB58" t="s">
        <v>76</v>
      </c>
      <c r="BC58" s="7">
        <f>BC12</f>
        <v>4405.7970298047985</v>
      </c>
      <c r="BE58" t="s">
        <v>100</v>
      </c>
      <c r="BF58" t="s">
        <v>76</v>
      </c>
      <c r="BG58" s="7">
        <f>BG12</f>
        <v>4155.6252946044378</v>
      </c>
      <c r="BI58" t="s">
        <v>100</v>
      </c>
      <c r="BJ58" t="s">
        <v>76</v>
      </c>
      <c r="BK58" s="7">
        <f>BK12</f>
        <v>3942.6501985629934</v>
      </c>
      <c r="BM58" t="s">
        <v>100</v>
      </c>
      <c r="BN58" t="s">
        <v>76</v>
      </c>
      <c r="BO58" s="7">
        <f>BO12</f>
        <v>6896.8881689512818</v>
      </c>
      <c r="BQ58" t="s">
        <v>100</v>
      </c>
      <c r="BR58" t="s">
        <v>76</v>
      </c>
      <c r="BS58" s="7">
        <f>BS12</f>
        <v>6059.4611023918687</v>
      </c>
      <c r="BU58" t="s">
        <v>100</v>
      </c>
      <c r="BV58" t="s">
        <v>76</v>
      </c>
      <c r="BW58" s="7">
        <f>BW12</f>
        <v>5482.0458276469162</v>
      </c>
      <c r="BY58" t="s">
        <v>100</v>
      </c>
      <c r="BZ58" t="s">
        <v>76</v>
      </c>
      <c r="CA58" s="7">
        <f>CA12</f>
        <v>5038.6957818797782</v>
      </c>
      <c r="CC58" t="s">
        <v>100</v>
      </c>
      <c r="CD58" t="s">
        <v>76</v>
      </c>
      <c r="CE58" s="7">
        <f>CE12</f>
        <v>4681.7341091095477</v>
      </c>
      <c r="CG58" t="s">
        <v>100</v>
      </c>
      <c r="CH58" t="s">
        <v>76</v>
      </c>
      <c r="CI58" s="7">
        <f>CI12</f>
        <v>4388.7076965158731</v>
      </c>
      <c r="CK58" t="s">
        <v>100</v>
      </c>
      <c r="CL58" t="s">
        <v>76</v>
      </c>
      <c r="CM58" s="7">
        <f>CM12</f>
        <v>4146.2659650935002</v>
      </c>
      <c r="CO58" t="s">
        <v>100</v>
      </c>
      <c r="CP58" t="s">
        <v>76</v>
      </c>
      <c r="CQ58" s="7">
        <f>CQ12</f>
        <v>3958.7803179720768</v>
      </c>
      <c r="CS58" t="s">
        <v>100</v>
      </c>
      <c r="CT58" t="s">
        <v>76</v>
      </c>
      <c r="CU58" s="7">
        <f>CU12</f>
        <v>6844.9009730115677</v>
      </c>
      <c r="CW58" t="s">
        <v>100</v>
      </c>
      <c r="CX58" t="s">
        <v>76</v>
      </c>
      <c r="CY58" s="7">
        <f>CY12</f>
        <v>6028.9305235358097</v>
      </c>
      <c r="DA58" t="s">
        <v>100</v>
      </c>
      <c r="DB58" t="s">
        <v>76</v>
      </c>
      <c r="DC58" s="7">
        <f>DC12</f>
        <v>5452.0171793803975</v>
      </c>
      <c r="DE58" t="s">
        <v>100</v>
      </c>
      <c r="DF58" t="s">
        <v>76</v>
      </c>
      <c r="DG58" s="7">
        <f>DG12</f>
        <v>5019.2129433155114</v>
      </c>
      <c r="DI58" t="s">
        <v>100</v>
      </c>
      <c r="DJ58" t="s">
        <v>76</v>
      </c>
      <c r="DK58" s="7">
        <f>DK12</f>
        <v>4669.9947900945517</v>
      </c>
      <c r="DM58" t="s">
        <v>100</v>
      </c>
      <c r="DN58" t="s">
        <v>76</v>
      </c>
      <c r="DO58" s="7">
        <f>DO12</f>
        <v>4383.2616790052653</v>
      </c>
      <c r="DQ58" t="s">
        <v>100</v>
      </c>
      <c r="DR58" t="s">
        <v>76</v>
      </c>
      <c r="DS58" s="7">
        <f>DS12</f>
        <v>4154.0183543773828</v>
      </c>
      <c r="DU58" t="s">
        <v>100</v>
      </c>
      <c r="DV58" t="s">
        <v>76</v>
      </c>
      <c r="DW58" s="7">
        <f>DW12</f>
        <v>3939.3852454270418</v>
      </c>
      <c r="DY58" t="s">
        <v>100</v>
      </c>
      <c r="DZ58" t="s">
        <v>76</v>
      </c>
      <c r="EA58" s="7">
        <f>EA12</f>
        <v>6813.0132850969458</v>
      </c>
      <c r="EC58" t="s">
        <v>100</v>
      </c>
      <c r="ED58" t="s">
        <v>76</v>
      </c>
      <c r="EE58" s="7">
        <f>EE12</f>
        <v>6013.5545164252389</v>
      </c>
      <c r="EG58" t="s">
        <v>100</v>
      </c>
      <c r="EH58" t="s">
        <v>76</v>
      </c>
      <c r="EI58" s="7">
        <f>EI12</f>
        <v>5435.8699641388157</v>
      </c>
      <c r="EK58" t="s">
        <v>100</v>
      </c>
      <c r="EL58" t="s">
        <v>76</v>
      </c>
      <c r="EM58" s="7">
        <f>EM12</f>
        <v>5011.409943540516</v>
      </c>
      <c r="EO58" t="s">
        <v>100</v>
      </c>
      <c r="EP58" t="s">
        <v>76</v>
      </c>
      <c r="EQ58" s="7">
        <f>EQ12</f>
        <v>4668.4022155023513</v>
      </c>
      <c r="ES58" t="s">
        <v>100</v>
      </c>
      <c r="ET58" t="s">
        <v>76</v>
      </c>
      <c r="EU58" s="7">
        <f>EU12</f>
        <v>4388.0799300499493</v>
      </c>
      <c r="EW58" t="s">
        <v>100</v>
      </c>
      <c r="EX58" t="s">
        <v>76</v>
      </c>
      <c r="EY58" s="7">
        <f>EY12</f>
        <v>4168.0388195457299</v>
      </c>
      <c r="FA58" t="s">
        <v>100</v>
      </c>
      <c r="FB58" t="s">
        <v>76</v>
      </c>
      <c r="FC58" s="7">
        <f>FC12</f>
        <v>3951.7487643355112</v>
      </c>
      <c r="FE58" t="s">
        <v>100</v>
      </c>
      <c r="FF58" t="s">
        <v>76</v>
      </c>
      <c r="FG58" s="7">
        <f>FG12</f>
        <v>6796.8594938270144</v>
      </c>
      <c r="FI58" t="s">
        <v>100</v>
      </c>
      <c r="FJ58" t="s">
        <v>76</v>
      </c>
      <c r="FK58" s="7">
        <f>FK12</f>
        <v>6010.2436155132518</v>
      </c>
      <c r="FM58" t="s">
        <v>100</v>
      </c>
      <c r="FN58" t="s">
        <v>76</v>
      </c>
      <c r="FO58" s="7">
        <f>FO12</f>
        <v>5430.720194990964</v>
      </c>
      <c r="FQ58" t="s">
        <v>100</v>
      </c>
      <c r="FR58" t="s">
        <v>76</v>
      </c>
      <c r="FS58" s="7">
        <f>FS12</f>
        <v>5012.9772341499474</v>
      </c>
      <c r="FU58" t="s">
        <v>100</v>
      </c>
      <c r="FV58" t="s">
        <v>76</v>
      </c>
      <c r="FW58" s="7">
        <f>FW12</f>
        <v>4675.1983526982967</v>
      </c>
      <c r="FY58" t="s">
        <v>100</v>
      </c>
      <c r="FZ58" t="s">
        <v>76</v>
      </c>
      <c r="GA58" s="7">
        <f>GA12</f>
        <v>4396.4270558982907</v>
      </c>
      <c r="GC58" t="s">
        <v>100</v>
      </c>
      <c r="GD58" t="s">
        <v>76</v>
      </c>
      <c r="GE58" s="7">
        <f>GE12</f>
        <v>4163.8175810956891</v>
      </c>
      <c r="GG58" t="s">
        <v>100</v>
      </c>
      <c r="GH58" t="s">
        <v>76</v>
      </c>
      <c r="GI58" s="7">
        <f>GI12</f>
        <v>3964.4598471626978</v>
      </c>
      <c r="GK58" t="s">
        <v>100</v>
      </c>
      <c r="GL58" t="s">
        <v>76</v>
      </c>
      <c r="GM58" s="7">
        <f>GM12</f>
        <v>6793.4444901643446</v>
      </c>
      <c r="GO58" t="s">
        <v>100</v>
      </c>
      <c r="GP58" t="s">
        <v>76</v>
      </c>
      <c r="GQ58" s="7">
        <f>GQ12</f>
        <v>6016.8630821645438</v>
      </c>
      <c r="GS58" t="s">
        <v>100</v>
      </c>
      <c r="GT58" t="s">
        <v>76</v>
      </c>
      <c r="GU58" s="7">
        <f>GU12</f>
        <v>5434.5754361009685</v>
      </c>
      <c r="GW58" t="s">
        <v>100</v>
      </c>
      <c r="GX58" t="s">
        <v>76</v>
      </c>
      <c r="GY58" s="7">
        <f>GY12</f>
        <v>5022.3300643996072</v>
      </c>
      <c r="HA58" t="s">
        <v>100</v>
      </c>
      <c r="HB58" t="s">
        <v>76</v>
      </c>
      <c r="HC58" s="7">
        <f>HC12</f>
        <v>4687.9893444808849</v>
      </c>
      <c r="HE58" t="s">
        <v>100</v>
      </c>
      <c r="HF58" t="s">
        <v>76</v>
      </c>
      <c r="HG58" s="7">
        <f>HG12</f>
        <v>4412.358382258195</v>
      </c>
      <c r="HI58" t="s">
        <v>100</v>
      </c>
      <c r="HJ58" t="s">
        <v>76</v>
      </c>
      <c r="HK58" s="7">
        <f>HK12</f>
        <v>4181.4877684831772</v>
      </c>
      <c r="HM58" t="s">
        <v>100</v>
      </c>
      <c r="HN58" t="s">
        <v>76</v>
      </c>
      <c r="HO58" s="7">
        <f>HO12</f>
        <v>3985.9580062737855</v>
      </c>
    </row>
    <row r="59" spans="1:223" x14ac:dyDescent="0.25">
      <c r="A59" t="s">
        <v>18</v>
      </c>
      <c r="B59" t="s">
        <v>81</v>
      </c>
      <c r="C59" s="3">
        <v>6</v>
      </c>
      <c r="E59" t="s">
        <v>18</v>
      </c>
      <c r="F59" t="s">
        <v>81</v>
      </c>
      <c r="G59" s="3">
        <v>6</v>
      </c>
      <c r="I59" t="s">
        <v>18</v>
      </c>
      <c r="J59" t="s">
        <v>81</v>
      </c>
      <c r="K59" s="3">
        <v>6</v>
      </c>
      <c r="M59" t="s">
        <v>18</v>
      </c>
      <c r="N59" t="s">
        <v>81</v>
      </c>
      <c r="O59" s="3">
        <v>6</v>
      </c>
      <c r="Q59" t="s">
        <v>18</v>
      </c>
      <c r="R59" t="s">
        <v>81</v>
      </c>
      <c r="S59" s="3">
        <v>6</v>
      </c>
      <c r="U59" t="s">
        <v>18</v>
      </c>
      <c r="V59" t="s">
        <v>81</v>
      </c>
      <c r="W59" s="3">
        <v>6</v>
      </c>
      <c r="Y59" t="s">
        <v>18</v>
      </c>
      <c r="Z59" t="s">
        <v>81</v>
      </c>
      <c r="AA59" s="3">
        <v>6</v>
      </c>
      <c r="AC59" t="s">
        <v>18</v>
      </c>
      <c r="AD59" t="s">
        <v>81</v>
      </c>
      <c r="AE59" s="3">
        <v>6</v>
      </c>
      <c r="AG59" t="s">
        <v>18</v>
      </c>
      <c r="AH59" t="s">
        <v>81</v>
      </c>
      <c r="AI59" s="3">
        <v>6</v>
      </c>
      <c r="AK59" t="s">
        <v>18</v>
      </c>
      <c r="AL59" t="s">
        <v>81</v>
      </c>
      <c r="AM59" s="3">
        <v>6</v>
      </c>
      <c r="AO59" t="s">
        <v>18</v>
      </c>
      <c r="AP59" t="s">
        <v>81</v>
      </c>
      <c r="AQ59" s="3">
        <v>6</v>
      </c>
      <c r="AS59" t="s">
        <v>18</v>
      </c>
      <c r="AT59" t="s">
        <v>81</v>
      </c>
      <c r="AU59" s="3">
        <v>6</v>
      </c>
      <c r="AW59" t="s">
        <v>18</v>
      </c>
      <c r="AX59" t="s">
        <v>81</v>
      </c>
      <c r="AY59" s="3">
        <v>6</v>
      </c>
      <c r="BA59" t="s">
        <v>18</v>
      </c>
      <c r="BB59" t="s">
        <v>81</v>
      </c>
      <c r="BC59" s="3">
        <v>6</v>
      </c>
      <c r="BE59" t="s">
        <v>18</v>
      </c>
      <c r="BF59" t="s">
        <v>81</v>
      </c>
      <c r="BG59" s="3">
        <v>6</v>
      </c>
      <c r="BI59" t="s">
        <v>18</v>
      </c>
      <c r="BJ59" t="s">
        <v>81</v>
      </c>
      <c r="BK59" s="3">
        <v>6</v>
      </c>
      <c r="BM59" t="s">
        <v>18</v>
      </c>
      <c r="BN59" t="s">
        <v>81</v>
      </c>
      <c r="BO59" s="3">
        <v>6</v>
      </c>
      <c r="BQ59" t="s">
        <v>18</v>
      </c>
      <c r="BR59" t="s">
        <v>81</v>
      </c>
      <c r="BS59" s="3">
        <v>6</v>
      </c>
      <c r="BU59" t="s">
        <v>18</v>
      </c>
      <c r="BV59" t="s">
        <v>81</v>
      </c>
      <c r="BW59" s="3">
        <v>6</v>
      </c>
      <c r="BY59" t="s">
        <v>18</v>
      </c>
      <c r="BZ59" t="s">
        <v>81</v>
      </c>
      <c r="CA59" s="3">
        <v>6</v>
      </c>
      <c r="CC59" t="s">
        <v>18</v>
      </c>
      <c r="CD59" t="s">
        <v>81</v>
      </c>
      <c r="CE59" s="3">
        <v>6</v>
      </c>
      <c r="CG59" t="s">
        <v>18</v>
      </c>
      <c r="CH59" t="s">
        <v>81</v>
      </c>
      <c r="CI59" s="3">
        <v>6</v>
      </c>
      <c r="CK59" t="s">
        <v>18</v>
      </c>
      <c r="CL59" t="s">
        <v>81</v>
      </c>
      <c r="CM59" s="3">
        <v>6</v>
      </c>
      <c r="CO59" t="s">
        <v>18</v>
      </c>
      <c r="CP59" t="s">
        <v>81</v>
      </c>
      <c r="CQ59" s="3">
        <v>6</v>
      </c>
      <c r="CS59" t="s">
        <v>18</v>
      </c>
      <c r="CT59" t="s">
        <v>81</v>
      </c>
      <c r="CU59" s="3">
        <v>6</v>
      </c>
      <c r="CW59" t="s">
        <v>18</v>
      </c>
      <c r="CX59" t="s">
        <v>81</v>
      </c>
      <c r="CY59" s="3">
        <v>6</v>
      </c>
      <c r="DA59" t="s">
        <v>18</v>
      </c>
      <c r="DB59" t="s">
        <v>81</v>
      </c>
      <c r="DC59" s="3">
        <v>6</v>
      </c>
      <c r="DE59" t="s">
        <v>18</v>
      </c>
      <c r="DF59" t="s">
        <v>81</v>
      </c>
      <c r="DG59" s="3">
        <v>6</v>
      </c>
      <c r="DI59" t="s">
        <v>18</v>
      </c>
      <c r="DJ59" t="s">
        <v>81</v>
      </c>
      <c r="DK59" s="3">
        <v>6</v>
      </c>
      <c r="DM59" t="s">
        <v>18</v>
      </c>
      <c r="DN59" t="s">
        <v>81</v>
      </c>
      <c r="DO59" s="3">
        <v>6</v>
      </c>
      <c r="DQ59" t="s">
        <v>18</v>
      </c>
      <c r="DR59" t="s">
        <v>81</v>
      </c>
      <c r="DS59" s="3">
        <v>6</v>
      </c>
      <c r="DU59" t="s">
        <v>18</v>
      </c>
      <c r="DV59" t="s">
        <v>81</v>
      </c>
      <c r="DW59" s="3">
        <v>6</v>
      </c>
      <c r="DY59" t="s">
        <v>18</v>
      </c>
      <c r="DZ59" t="s">
        <v>81</v>
      </c>
      <c r="EA59" s="3">
        <v>6</v>
      </c>
      <c r="EC59" t="s">
        <v>18</v>
      </c>
      <c r="ED59" t="s">
        <v>81</v>
      </c>
      <c r="EE59" s="3">
        <v>6</v>
      </c>
      <c r="EG59" t="s">
        <v>18</v>
      </c>
      <c r="EH59" t="s">
        <v>81</v>
      </c>
      <c r="EI59" s="3">
        <v>6</v>
      </c>
      <c r="EK59" t="s">
        <v>18</v>
      </c>
      <c r="EL59" t="s">
        <v>81</v>
      </c>
      <c r="EM59" s="3">
        <v>6</v>
      </c>
      <c r="EO59" t="s">
        <v>18</v>
      </c>
      <c r="EP59" t="s">
        <v>81</v>
      </c>
      <c r="EQ59" s="3">
        <v>6</v>
      </c>
      <c r="ES59" t="s">
        <v>18</v>
      </c>
      <c r="ET59" t="s">
        <v>81</v>
      </c>
      <c r="EU59" s="3">
        <v>6</v>
      </c>
      <c r="EW59" t="s">
        <v>18</v>
      </c>
      <c r="EX59" t="s">
        <v>81</v>
      </c>
      <c r="EY59" s="3">
        <v>6</v>
      </c>
      <c r="FA59" t="s">
        <v>18</v>
      </c>
      <c r="FB59" t="s">
        <v>81</v>
      </c>
      <c r="FC59" s="3">
        <v>6</v>
      </c>
      <c r="FE59" t="s">
        <v>18</v>
      </c>
      <c r="FF59" t="s">
        <v>81</v>
      </c>
      <c r="FG59" s="3">
        <v>6</v>
      </c>
      <c r="FI59" t="s">
        <v>18</v>
      </c>
      <c r="FJ59" t="s">
        <v>81</v>
      </c>
      <c r="FK59" s="3">
        <v>6</v>
      </c>
      <c r="FM59" t="s">
        <v>18</v>
      </c>
      <c r="FN59" t="s">
        <v>81</v>
      </c>
      <c r="FO59" s="3">
        <v>6</v>
      </c>
      <c r="FQ59" t="s">
        <v>18</v>
      </c>
      <c r="FR59" t="s">
        <v>81</v>
      </c>
      <c r="FS59" s="3">
        <v>6</v>
      </c>
      <c r="FU59" t="s">
        <v>18</v>
      </c>
      <c r="FV59" t="s">
        <v>81</v>
      </c>
      <c r="FW59" s="3">
        <v>6</v>
      </c>
      <c r="FY59" t="s">
        <v>18</v>
      </c>
      <c r="FZ59" t="s">
        <v>81</v>
      </c>
      <c r="GA59" s="3">
        <v>6</v>
      </c>
      <c r="GC59" t="s">
        <v>18</v>
      </c>
      <c r="GD59" t="s">
        <v>81</v>
      </c>
      <c r="GE59" s="3">
        <v>6</v>
      </c>
      <c r="GG59" t="s">
        <v>18</v>
      </c>
      <c r="GH59" t="s">
        <v>81</v>
      </c>
      <c r="GI59" s="3">
        <v>6</v>
      </c>
      <c r="GK59" t="s">
        <v>18</v>
      </c>
      <c r="GL59" t="s">
        <v>81</v>
      </c>
      <c r="GM59" s="3">
        <v>6</v>
      </c>
      <c r="GO59" t="s">
        <v>18</v>
      </c>
      <c r="GP59" t="s">
        <v>81</v>
      </c>
      <c r="GQ59" s="3">
        <v>6</v>
      </c>
      <c r="GS59" t="s">
        <v>18</v>
      </c>
      <c r="GT59" t="s">
        <v>81</v>
      </c>
      <c r="GU59" s="3">
        <v>6</v>
      </c>
      <c r="GW59" t="s">
        <v>18</v>
      </c>
      <c r="GX59" t="s">
        <v>81</v>
      </c>
      <c r="GY59" s="3">
        <v>6</v>
      </c>
      <c r="HA59" t="s">
        <v>18</v>
      </c>
      <c r="HB59" t="s">
        <v>81</v>
      </c>
      <c r="HC59" s="3">
        <v>6</v>
      </c>
      <c r="HE59" t="s">
        <v>18</v>
      </c>
      <c r="HF59" t="s">
        <v>81</v>
      </c>
      <c r="HG59" s="3">
        <v>6</v>
      </c>
      <c r="HI59" t="s">
        <v>18</v>
      </c>
      <c r="HJ59" t="s">
        <v>81</v>
      </c>
      <c r="HK59" s="3">
        <v>6</v>
      </c>
      <c r="HM59" t="s">
        <v>18</v>
      </c>
      <c r="HN59" t="s">
        <v>81</v>
      </c>
      <c r="HO59" s="3">
        <v>6</v>
      </c>
    </row>
    <row r="60" spans="1:223" x14ac:dyDescent="0.25">
      <c r="A60" t="s">
        <v>19</v>
      </c>
      <c r="B60" t="s">
        <v>76</v>
      </c>
      <c r="C60">
        <f>C58/C59</f>
        <v>1181.8981894648978</v>
      </c>
      <c r="E60" t="s">
        <v>19</v>
      </c>
      <c r="F60" t="s">
        <v>76</v>
      </c>
      <c r="G60">
        <f>G58/G59</f>
        <v>1035.590571601663</v>
      </c>
      <c r="I60" t="s">
        <v>19</v>
      </c>
      <c r="J60" t="s">
        <v>76</v>
      </c>
      <c r="K60">
        <f>K58/K59</f>
        <v>933.90799662388326</v>
      </c>
      <c r="M60" t="s">
        <v>19</v>
      </c>
      <c r="N60" t="s">
        <v>76</v>
      </c>
      <c r="O60">
        <f>O58/O59</f>
        <v>854.7320416080662</v>
      </c>
      <c r="Q60" t="s">
        <v>19</v>
      </c>
      <c r="R60" t="s">
        <v>76</v>
      </c>
      <c r="S60">
        <f>S58/S59</f>
        <v>791.40072116321608</v>
      </c>
      <c r="U60" t="s">
        <v>19</v>
      </c>
      <c r="V60" t="s">
        <v>76</v>
      </c>
      <c r="W60">
        <f>W58/W59</f>
        <v>739.65618116276426</v>
      </c>
      <c r="Y60" t="s">
        <v>19</v>
      </c>
      <c r="Z60" t="s">
        <v>76</v>
      </c>
      <c r="AA60">
        <f>AA58/AA59</f>
        <v>696.63870650920956</v>
      </c>
      <c r="AC60" t="s">
        <v>19</v>
      </c>
      <c r="AD60" t="s">
        <v>76</v>
      </c>
      <c r="AE60">
        <f>AE58/AE59</f>
        <v>659.88140722471167</v>
      </c>
      <c r="AG60" t="s">
        <v>19</v>
      </c>
      <c r="AH60" t="s">
        <v>76</v>
      </c>
      <c r="AI60">
        <f>AI58/AI59</f>
        <v>1162.595191780598</v>
      </c>
      <c r="AK60" t="s">
        <v>19</v>
      </c>
      <c r="AL60" t="s">
        <v>76</v>
      </c>
      <c r="AM60">
        <f>AM58/AM59</f>
        <v>1019.0397799509777</v>
      </c>
      <c r="AO60" t="s">
        <v>19</v>
      </c>
      <c r="AP60" t="s">
        <v>76</v>
      </c>
      <c r="AQ60">
        <f>AQ58/AQ59</f>
        <v>921.7121942619051</v>
      </c>
      <c r="AS60" t="s">
        <v>19</v>
      </c>
      <c r="AT60" t="s">
        <v>76</v>
      </c>
      <c r="AU60">
        <f>AU58/AU59</f>
        <v>845.55087098550302</v>
      </c>
      <c r="AW60" t="s">
        <v>19</v>
      </c>
      <c r="AX60" t="s">
        <v>76</v>
      </c>
      <c r="AY60">
        <f>AY58/AY59</f>
        <v>784.40250519306665</v>
      </c>
      <c r="BA60" t="s">
        <v>19</v>
      </c>
      <c r="BB60" t="s">
        <v>76</v>
      </c>
      <c r="BC60">
        <f>BC58/BC59</f>
        <v>734.29950496746642</v>
      </c>
      <c r="BE60" t="s">
        <v>19</v>
      </c>
      <c r="BF60" t="s">
        <v>76</v>
      </c>
      <c r="BG60">
        <f>BG58/BG59</f>
        <v>692.60421576740634</v>
      </c>
      <c r="BI60" t="s">
        <v>19</v>
      </c>
      <c r="BJ60" t="s">
        <v>76</v>
      </c>
      <c r="BK60">
        <f>BK58/BK59</f>
        <v>657.10836642716561</v>
      </c>
      <c r="BM60" t="s">
        <v>19</v>
      </c>
      <c r="BN60" t="s">
        <v>76</v>
      </c>
      <c r="BO60">
        <f>BO58/BO59</f>
        <v>1149.4813614918803</v>
      </c>
      <c r="BQ60" t="s">
        <v>19</v>
      </c>
      <c r="BR60" t="s">
        <v>76</v>
      </c>
      <c r="BS60">
        <f>BS58/BS59</f>
        <v>1009.9101837319781</v>
      </c>
      <c r="BU60" t="s">
        <v>19</v>
      </c>
      <c r="BV60" t="s">
        <v>76</v>
      </c>
      <c r="BW60">
        <f>BW58/BW59</f>
        <v>913.67430460781941</v>
      </c>
      <c r="BY60" t="s">
        <v>19</v>
      </c>
      <c r="BZ60" t="s">
        <v>76</v>
      </c>
      <c r="CA60">
        <f>CA58/CA59</f>
        <v>839.78263031329641</v>
      </c>
      <c r="CC60" t="s">
        <v>19</v>
      </c>
      <c r="CD60" t="s">
        <v>76</v>
      </c>
      <c r="CE60">
        <f>CE58/CE59</f>
        <v>780.28901818492466</v>
      </c>
      <c r="CG60" t="s">
        <v>19</v>
      </c>
      <c r="CH60" t="s">
        <v>76</v>
      </c>
      <c r="CI60">
        <f>CI58/CI59</f>
        <v>731.45128275264551</v>
      </c>
      <c r="CK60" t="s">
        <v>19</v>
      </c>
      <c r="CL60" t="s">
        <v>76</v>
      </c>
      <c r="CM60">
        <f>CM58/CM59</f>
        <v>691.0443275155834</v>
      </c>
      <c r="CO60" t="s">
        <v>19</v>
      </c>
      <c r="CP60" t="s">
        <v>76</v>
      </c>
      <c r="CQ60">
        <f>CQ58/CQ59</f>
        <v>659.79671966201283</v>
      </c>
      <c r="CS60" t="s">
        <v>19</v>
      </c>
      <c r="CT60" t="s">
        <v>76</v>
      </c>
      <c r="CU60">
        <f>CU58/CU59</f>
        <v>1140.8168288352613</v>
      </c>
      <c r="CW60" t="s">
        <v>19</v>
      </c>
      <c r="CX60" t="s">
        <v>76</v>
      </c>
      <c r="CY60">
        <f>CY58/CY59</f>
        <v>1004.8217539226349</v>
      </c>
      <c r="DA60" t="s">
        <v>19</v>
      </c>
      <c r="DB60" t="s">
        <v>76</v>
      </c>
      <c r="DC60">
        <f>DC58/DC59</f>
        <v>908.66952989673291</v>
      </c>
      <c r="DE60" t="s">
        <v>19</v>
      </c>
      <c r="DF60" t="s">
        <v>76</v>
      </c>
      <c r="DG60">
        <f>DG58/DG59</f>
        <v>836.5354905525852</v>
      </c>
      <c r="DI60" t="s">
        <v>19</v>
      </c>
      <c r="DJ60" t="s">
        <v>76</v>
      </c>
      <c r="DK60">
        <f>DK58/DK59</f>
        <v>778.33246501575866</v>
      </c>
      <c r="DM60" t="s">
        <v>19</v>
      </c>
      <c r="DN60" t="s">
        <v>76</v>
      </c>
      <c r="DO60">
        <f>DO58/DO59</f>
        <v>730.54361316754421</v>
      </c>
      <c r="DQ60" t="s">
        <v>19</v>
      </c>
      <c r="DR60" t="s">
        <v>76</v>
      </c>
      <c r="DS60">
        <f>DS58/DS59</f>
        <v>692.33639239623051</v>
      </c>
      <c r="DU60" t="s">
        <v>19</v>
      </c>
      <c r="DV60" t="s">
        <v>76</v>
      </c>
      <c r="DW60">
        <f>DW58/DW59</f>
        <v>656.5642075711736</v>
      </c>
      <c r="DY60" t="s">
        <v>19</v>
      </c>
      <c r="DZ60" t="s">
        <v>76</v>
      </c>
      <c r="EA60">
        <f>EA58/EA59</f>
        <v>1135.5022141828242</v>
      </c>
      <c r="EC60" t="s">
        <v>19</v>
      </c>
      <c r="ED60" t="s">
        <v>76</v>
      </c>
      <c r="EE60">
        <f>EE58/EE59</f>
        <v>1002.2590860708732</v>
      </c>
      <c r="EG60" t="s">
        <v>19</v>
      </c>
      <c r="EH60" t="s">
        <v>76</v>
      </c>
      <c r="EI60">
        <f>EI58/EI59</f>
        <v>905.97832735646932</v>
      </c>
      <c r="EK60" t="s">
        <v>19</v>
      </c>
      <c r="EL60" t="s">
        <v>76</v>
      </c>
      <c r="EM60">
        <f>EM58/EM59</f>
        <v>835.234990590086</v>
      </c>
      <c r="EO60" t="s">
        <v>19</v>
      </c>
      <c r="EP60" t="s">
        <v>76</v>
      </c>
      <c r="EQ60">
        <f>EQ58/EQ59</f>
        <v>778.06703591705855</v>
      </c>
      <c r="ES60" t="s">
        <v>19</v>
      </c>
      <c r="ET60" t="s">
        <v>76</v>
      </c>
      <c r="EU60">
        <f>EU58/EU59</f>
        <v>731.34665500832489</v>
      </c>
      <c r="EW60" t="s">
        <v>19</v>
      </c>
      <c r="EX60" t="s">
        <v>76</v>
      </c>
      <c r="EY60">
        <f>EY58/EY59</f>
        <v>694.67313659095498</v>
      </c>
      <c r="FA60" t="s">
        <v>19</v>
      </c>
      <c r="FB60" t="s">
        <v>76</v>
      </c>
      <c r="FC60">
        <f>FC58/FC59</f>
        <v>658.62479405591853</v>
      </c>
      <c r="FE60" t="s">
        <v>19</v>
      </c>
      <c r="FF60" t="s">
        <v>76</v>
      </c>
      <c r="FG60">
        <f>FG58/FG59</f>
        <v>1132.8099156378357</v>
      </c>
      <c r="FI60" t="s">
        <v>19</v>
      </c>
      <c r="FJ60" t="s">
        <v>76</v>
      </c>
      <c r="FK60">
        <f>FK58/FK59</f>
        <v>1001.7072692522087</v>
      </c>
      <c r="FM60" t="s">
        <v>19</v>
      </c>
      <c r="FN60" t="s">
        <v>76</v>
      </c>
      <c r="FO60">
        <f>FO58/FO59</f>
        <v>905.12003249849397</v>
      </c>
      <c r="FQ60" t="s">
        <v>19</v>
      </c>
      <c r="FR60" t="s">
        <v>76</v>
      </c>
      <c r="FS60">
        <f>FS58/FS59</f>
        <v>835.49620569165791</v>
      </c>
      <c r="FU60" t="s">
        <v>19</v>
      </c>
      <c r="FV60" t="s">
        <v>76</v>
      </c>
      <c r="FW60">
        <f>FW58/FW59</f>
        <v>779.19972544971608</v>
      </c>
      <c r="FY60" t="s">
        <v>19</v>
      </c>
      <c r="FZ60" t="s">
        <v>76</v>
      </c>
      <c r="GA60">
        <f>GA58/GA59</f>
        <v>732.73784264971516</v>
      </c>
      <c r="GC60" t="s">
        <v>19</v>
      </c>
      <c r="GD60" t="s">
        <v>76</v>
      </c>
      <c r="GE60">
        <f>GE58/GE59</f>
        <v>693.96959684928152</v>
      </c>
      <c r="GG60" t="s">
        <v>19</v>
      </c>
      <c r="GH60" t="s">
        <v>76</v>
      </c>
      <c r="GI60">
        <f>GI58/GI59</f>
        <v>660.74330786044959</v>
      </c>
      <c r="GK60" t="s">
        <v>19</v>
      </c>
      <c r="GL60" t="s">
        <v>76</v>
      </c>
      <c r="GM60">
        <f>GM58/GM59</f>
        <v>1132.2407483607242</v>
      </c>
      <c r="GO60" t="s">
        <v>19</v>
      </c>
      <c r="GP60" t="s">
        <v>76</v>
      </c>
      <c r="GQ60">
        <f>GQ58/GQ59</f>
        <v>1002.8105136940907</v>
      </c>
      <c r="GS60" t="s">
        <v>19</v>
      </c>
      <c r="GT60" t="s">
        <v>76</v>
      </c>
      <c r="GU60">
        <f>GU58/GU59</f>
        <v>905.7625726834948</v>
      </c>
      <c r="GW60" t="s">
        <v>19</v>
      </c>
      <c r="GX60" t="s">
        <v>76</v>
      </c>
      <c r="GY60">
        <f>GY58/GY59</f>
        <v>837.05501073326786</v>
      </c>
      <c r="HA60" t="s">
        <v>19</v>
      </c>
      <c r="HB60" t="s">
        <v>76</v>
      </c>
      <c r="HC60">
        <f>HC58/HC59</f>
        <v>781.33155741348082</v>
      </c>
      <c r="HE60" t="s">
        <v>19</v>
      </c>
      <c r="HF60" t="s">
        <v>76</v>
      </c>
      <c r="HG60">
        <f>HG58/HG59</f>
        <v>735.39306370969916</v>
      </c>
      <c r="HI60" t="s">
        <v>19</v>
      </c>
      <c r="HJ60" t="s">
        <v>76</v>
      </c>
      <c r="HK60">
        <f>HK58/HK59</f>
        <v>696.9146280805295</v>
      </c>
      <c r="HM60" t="s">
        <v>19</v>
      </c>
      <c r="HN60" t="s">
        <v>76</v>
      </c>
      <c r="HO60">
        <f>HO58/HO59</f>
        <v>664.32633437896425</v>
      </c>
    </row>
    <row r="61" spans="1:223" x14ac:dyDescent="0.25">
      <c r="A61" t="s">
        <v>27</v>
      </c>
      <c r="B61" t="s">
        <v>38</v>
      </c>
      <c r="C61" s="24" t="s">
        <v>157</v>
      </c>
      <c r="E61" t="s">
        <v>27</v>
      </c>
      <c r="F61" t="s">
        <v>38</v>
      </c>
      <c r="G61" s="24" t="s">
        <v>157</v>
      </c>
      <c r="I61" t="s">
        <v>27</v>
      </c>
      <c r="J61" t="s">
        <v>38</v>
      </c>
      <c r="K61" s="24" t="s">
        <v>157</v>
      </c>
      <c r="M61" t="s">
        <v>27</v>
      </c>
      <c r="N61" t="s">
        <v>38</v>
      </c>
      <c r="O61" s="24" t="s">
        <v>157</v>
      </c>
      <c r="Q61" t="s">
        <v>27</v>
      </c>
      <c r="R61" t="s">
        <v>38</v>
      </c>
      <c r="S61" s="24" t="s">
        <v>157</v>
      </c>
      <c r="U61" t="s">
        <v>27</v>
      </c>
      <c r="V61" t="s">
        <v>38</v>
      </c>
      <c r="W61" s="24" t="s">
        <v>157</v>
      </c>
      <c r="Y61" t="s">
        <v>27</v>
      </c>
      <c r="Z61" t="s">
        <v>38</v>
      </c>
      <c r="AA61" s="24" t="s">
        <v>157</v>
      </c>
      <c r="AC61" t="s">
        <v>27</v>
      </c>
      <c r="AD61" t="s">
        <v>38</v>
      </c>
      <c r="AE61" s="24" t="s">
        <v>157</v>
      </c>
      <c r="AG61" t="s">
        <v>27</v>
      </c>
      <c r="AH61" t="s">
        <v>38</v>
      </c>
      <c r="AI61" s="24" t="s">
        <v>157</v>
      </c>
      <c r="AK61" t="s">
        <v>27</v>
      </c>
      <c r="AL61" t="s">
        <v>38</v>
      </c>
      <c r="AM61" s="24" t="s">
        <v>157</v>
      </c>
      <c r="AO61" t="s">
        <v>27</v>
      </c>
      <c r="AP61" t="s">
        <v>38</v>
      </c>
      <c r="AQ61" s="24" t="s">
        <v>157</v>
      </c>
      <c r="AS61" t="s">
        <v>27</v>
      </c>
      <c r="AT61" t="s">
        <v>38</v>
      </c>
      <c r="AU61" s="24" t="s">
        <v>157</v>
      </c>
      <c r="AW61" t="s">
        <v>27</v>
      </c>
      <c r="AX61" t="s">
        <v>38</v>
      </c>
      <c r="AY61" s="24" t="s">
        <v>157</v>
      </c>
      <c r="BA61" t="s">
        <v>27</v>
      </c>
      <c r="BB61" t="s">
        <v>38</v>
      </c>
      <c r="BC61" s="24" t="s">
        <v>157</v>
      </c>
      <c r="BE61" t="s">
        <v>27</v>
      </c>
      <c r="BF61" t="s">
        <v>38</v>
      </c>
      <c r="BG61" s="24" t="s">
        <v>157</v>
      </c>
      <c r="BI61" t="s">
        <v>27</v>
      </c>
      <c r="BJ61" t="s">
        <v>38</v>
      </c>
      <c r="BK61" s="24" t="s">
        <v>157</v>
      </c>
      <c r="BM61" t="s">
        <v>27</v>
      </c>
      <c r="BN61" t="s">
        <v>38</v>
      </c>
      <c r="BO61" s="24" t="s">
        <v>157</v>
      </c>
      <c r="BQ61" t="s">
        <v>27</v>
      </c>
      <c r="BR61" t="s">
        <v>38</v>
      </c>
      <c r="BS61" s="24" t="s">
        <v>157</v>
      </c>
      <c r="BU61" t="s">
        <v>27</v>
      </c>
      <c r="BV61" t="s">
        <v>38</v>
      </c>
      <c r="BW61" s="24" t="s">
        <v>157</v>
      </c>
      <c r="BY61" t="s">
        <v>27</v>
      </c>
      <c r="BZ61" t="s">
        <v>38</v>
      </c>
      <c r="CA61" s="24" t="s">
        <v>157</v>
      </c>
      <c r="CC61" t="s">
        <v>27</v>
      </c>
      <c r="CD61" t="s">
        <v>38</v>
      </c>
      <c r="CE61" s="24" t="s">
        <v>157</v>
      </c>
      <c r="CG61" t="s">
        <v>27</v>
      </c>
      <c r="CH61" t="s">
        <v>38</v>
      </c>
      <c r="CI61" s="24" t="s">
        <v>157</v>
      </c>
      <c r="CK61" t="s">
        <v>27</v>
      </c>
      <c r="CL61" t="s">
        <v>38</v>
      </c>
      <c r="CM61" s="24" t="s">
        <v>157</v>
      </c>
      <c r="CO61" t="s">
        <v>27</v>
      </c>
      <c r="CP61" t="s">
        <v>38</v>
      </c>
      <c r="CQ61" s="24" t="s">
        <v>157</v>
      </c>
      <c r="CS61" t="s">
        <v>27</v>
      </c>
      <c r="CT61" t="s">
        <v>38</v>
      </c>
      <c r="CU61" s="24" t="s">
        <v>157</v>
      </c>
      <c r="CW61" t="s">
        <v>27</v>
      </c>
      <c r="CX61" t="s">
        <v>38</v>
      </c>
      <c r="CY61" s="24" t="s">
        <v>157</v>
      </c>
      <c r="DA61" t="s">
        <v>27</v>
      </c>
      <c r="DB61" t="s">
        <v>38</v>
      </c>
      <c r="DC61" s="24" t="s">
        <v>157</v>
      </c>
      <c r="DE61" t="s">
        <v>27</v>
      </c>
      <c r="DF61" t="s">
        <v>38</v>
      </c>
      <c r="DG61" s="24" t="s">
        <v>157</v>
      </c>
      <c r="DI61" t="s">
        <v>27</v>
      </c>
      <c r="DJ61" t="s">
        <v>38</v>
      </c>
      <c r="DK61" s="24" t="s">
        <v>157</v>
      </c>
      <c r="DM61" t="s">
        <v>27</v>
      </c>
      <c r="DN61" t="s">
        <v>38</v>
      </c>
      <c r="DO61" s="24" t="s">
        <v>157</v>
      </c>
      <c r="DQ61" t="s">
        <v>27</v>
      </c>
      <c r="DR61" t="s">
        <v>38</v>
      </c>
      <c r="DS61" s="24" t="s">
        <v>157</v>
      </c>
      <c r="DU61" t="s">
        <v>27</v>
      </c>
      <c r="DV61" t="s">
        <v>38</v>
      </c>
      <c r="DW61" s="24" t="s">
        <v>157</v>
      </c>
      <c r="DY61" t="s">
        <v>27</v>
      </c>
      <c r="DZ61" t="s">
        <v>38</v>
      </c>
      <c r="EA61" s="24" t="s">
        <v>157</v>
      </c>
      <c r="EC61" t="s">
        <v>27</v>
      </c>
      <c r="ED61" t="s">
        <v>38</v>
      </c>
      <c r="EE61" s="24" t="s">
        <v>157</v>
      </c>
      <c r="EG61" t="s">
        <v>27</v>
      </c>
      <c r="EH61" t="s">
        <v>38</v>
      </c>
      <c r="EI61" s="24" t="s">
        <v>157</v>
      </c>
      <c r="EK61" t="s">
        <v>27</v>
      </c>
      <c r="EL61" t="s">
        <v>38</v>
      </c>
      <c r="EM61" s="24" t="s">
        <v>157</v>
      </c>
      <c r="EO61" t="s">
        <v>27</v>
      </c>
      <c r="EP61" t="s">
        <v>38</v>
      </c>
      <c r="EQ61" s="24" t="s">
        <v>157</v>
      </c>
      <c r="ES61" t="s">
        <v>27</v>
      </c>
      <c r="ET61" t="s">
        <v>38</v>
      </c>
      <c r="EU61" s="24" t="s">
        <v>157</v>
      </c>
      <c r="EW61" t="s">
        <v>27</v>
      </c>
      <c r="EX61" t="s">
        <v>38</v>
      </c>
      <c r="EY61" s="24" t="s">
        <v>157</v>
      </c>
      <c r="FA61" t="s">
        <v>27</v>
      </c>
      <c r="FB61" t="s">
        <v>38</v>
      </c>
      <c r="FC61" s="24" t="s">
        <v>157</v>
      </c>
      <c r="FE61" t="s">
        <v>27</v>
      </c>
      <c r="FF61" t="s">
        <v>38</v>
      </c>
      <c r="FG61" s="24" t="s">
        <v>157</v>
      </c>
      <c r="FI61" t="s">
        <v>27</v>
      </c>
      <c r="FJ61" t="s">
        <v>38</v>
      </c>
      <c r="FK61" s="24" t="s">
        <v>157</v>
      </c>
      <c r="FM61" t="s">
        <v>27</v>
      </c>
      <c r="FN61" t="s">
        <v>38</v>
      </c>
      <c r="FO61" s="24" t="s">
        <v>157</v>
      </c>
      <c r="FQ61" t="s">
        <v>27</v>
      </c>
      <c r="FR61" t="s">
        <v>38</v>
      </c>
      <c r="FS61" s="24" t="s">
        <v>157</v>
      </c>
      <c r="FU61" t="s">
        <v>27</v>
      </c>
      <c r="FV61" t="s">
        <v>38</v>
      </c>
      <c r="FW61" s="24" t="s">
        <v>157</v>
      </c>
      <c r="FY61" t="s">
        <v>27</v>
      </c>
      <c r="FZ61" t="s">
        <v>38</v>
      </c>
      <c r="GA61" s="24" t="s">
        <v>157</v>
      </c>
      <c r="GC61" t="s">
        <v>27</v>
      </c>
      <c r="GD61" t="s">
        <v>38</v>
      </c>
      <c r="GE61" s="24" t="s">
        <v>157</v>
      </c>
      <c r="GG61" t="s">
        <v>27</v>
      </c>
      <c r="GH61" t="s">
        <v>38</v>
      </c>
      <c r="GI61" s="24" t="s">
        <v>157</v>
      </c>
      <c r="GK61" t="s">
        <v>27</v>
      </c>
      <c r="GL61" t="s">
        <v>38</v>
      </c>
      <c r="GM61" s="24" t="s">
        <v>157</v>
      </c>
      <c r="GO61" t="s">
        <v>27</v>
      </c>
      <c r="GP61" t="s">
        <v>38</v>
      </c>
      <c r="GQ61" s="24" t="s">
        <v>157</v>
      </c>
      <c r="GS61" t="s">
        <v>27</v>
      </c>
      <c r="GT61" t="s">
        <v>38</v>
      </c>
      <c r="GU61" s="24" t="s">
        <v>157</v>
      </c>
      <c r="GW61" t="s">
        <v>27</v>
      </c>
      <c r="GX61" t="s">
        <v>38</v>
      </c>
      <c r="GY61" s="24" t="s">
        <v>157</v>
      </c>
      <c r="HA61" t="s">
        <v>27</v>
      </c>
      <c r="HB61" t="s">
        <v>38</v>
      </c>
      <c r="HC61" s="24" t="s">
        <v>157</v>
      </c>
      <c r="HE61" t="s">
        <v>27</v>
      </c>
      <c r="HF61" t="s">
        <v>38</v>
      </c>
      <c r="HG61" s="24" t="s">
        <v>157</v>
      </c>
      <c r="HI61" t="s">
        <v>27</v>
      </c>
      <c r="HJ61" t="s">
        <v>38</v>
      </c>
      <c r="HK61" s="24" t="s">
        <v>157</v>
      </c>
      <c r="HM61" t="s">
        <v>27</v>
      </c>
      <c r="HN61" t="s">
        <v>38</v>
      </c>
      <c r="HO61" s="24" t="s">
        <v>157</v>
      </c>
    </row>
    <row r="62" spans="1:223" x14ac:dyDescent="0.25">
      <c r="A62" t="s">
        <v>28</v>
      </c>
      <c r="B62" t="s">
        <v>38</v>
      </c>
      <c r="C62">
        <v>1.7</v>
      </c>
      <c r="E62" t="s">
        <v>28</v>
      </c>
      <c r="F62" t="s">
        <v>38</v>
      </c>
      <c r="G62">
        <v>1.7</v>
      </c>
      <c r="I62" t="s">
        <v>28</v>
      </c>
      <c r="J62" t="s">
        <v>38</v>
      </c>
      <c r="K62">
        <v>1.7</v>
      </c>
      <c r="M62" t="s">
        <v>28</v>
      </c>
      <c r="N62" t="s">
        <v>38</v>
      </c>
      <c r="O62">
        <v>1.7</v>
      </c>
      <c r="Q62" t="s">
        <v>28</v>
      </c>
      <c r="R62" t="s">
        <v>38</v>
      </c>
      <c r="S62">
        <v>1.7</v>
      </c>
      <c r="U62" t="s">
        <v>28</v>
      </c>
      <c r="V62" t="s">
        <v>38</v>
      </c>
      <c r="W62">
        <v>1.7</v>
      </c>
      <c r="Y62" t="s">
        <v>28</v>
      </c>
      <c r="Z62" t="s">
        <v>38</v>
      </c>
      <c r="AA62">
        <v>1.7</v>
      </c>
      <c r="AC62" t="s">
        <v>28</v>
      </c>
      <c r="AD62" t="s">
        <v>38</v>
      </c>
      <c r="AE62">
        <v>1.7</v>
      </c>
      <c r="AG62" t="s">
        <v>28</v>
      </c>
      <c r="AH62" t="s">
        <v>38</v>
      </c>
      <c r="AI62">
        <v>1.7</v>
      </c>
      <c r="AK62" t="s">
        <v>28</v>
      </c>
      <c r="AL62" t="s">
        <v>38</v>
      </c>
      <c r="AM62">
        <v>1.7</v>
      </c>
      <c r="AO62" t="s">
        <v>28</v>
      </c>
      <c r="AP62" t="s">
        <v>38</v>
      </c>
      <c r="AQ62">
        <v>1.7</v>
      </c>
      <c r="AS62" t="s">
        <v>28</v>
      </c>
      <c r="AT62" t="s">
        <v>38</v>
      </c>
      <c r="AU62">
        <v>1.7</v>
      </c>
      <c r="AW62" t="s">
        <v>28</v>
      </c>
      <c r="AX62" t="s">
        <v>38</v>
      </c>
      <c r="AY62">
        <v>1.7</v>
      </c>
      <c r="BA62" t="s">
        <v>28</v>
      </c>
      <c r="BB62" t="s">
        <v>38</v>
      </c>
      <c r="BC62">
        <v>1.7</v>
      </c>
      <c r="BE62" t="s">
        <v>28</v>
      </c>
      <c r="BF62" t="s">
        <v>38</v>
      </c>
      <c r="BG62">
        <v>1.7</v>
      </c>
      <c r="BI62" t="s">
        <v>28</v>
      </c>
      <c r="BJ62" t="s">
        <v>38</v>
      </c>
      <c r="BK62">
        <v>1.7</v>
      </c>
      <c r="BM62" t="s">
        <v>28</v>
      </c>
      <c r="BN62" t="s">
        <v>38</v>
      </c>
      <c r="BO62">
        <v>1.7</v>
      </c>
      <c r="BQ62" t="s">
        <v>28</v>
      </c>
      <c r="BR62" t="s">
        <v>38</v>
      </c>
      <c r="BS62">
        <v>1.7</v>
      </c>
      <c r="BU62" t="s">
        <v>28</v>
      </c>
      <c r="BV62" t="s">
        <v>38</v>
      </c>
      <c r="BW62">
        <v>1.7</v>
      </c>
      <c r="BY62" t="s">
        <v>28</v>
      </c>
      <c r="BZ62" t="s">
        <v>38</v>
      </c>
      <c r="CA62">
        <v>1.7</v>
      </c>
      <c r="CC62" t="s">
        <v>28</v>
      </c>
      <c r="CD62" t="s">
        <v>38</v>
      </c>
      <c r="CE62">
        <v>1.7</v>
      </c>
      <c r="CG62" t="s">
        <v>28</v>
      </c>
      <c r="CH62" t="s">
        <v>38</v>
      </c>
      <c r="CI62">
        <v>1.7</v>
      </c>
      <c r="CK62" t="s">
        <v>28</v>
      </c>
      <c r="CL62" t="s">
        <v>38</v>
      </c>
      <c r="CM62">
        <v>1.7</v>
      </c>
      <c r="CO62" t="s">
        <v>28</v>
      </c>
      <c r="CP62" t="s">
        <v>38</v>
      </c>
      <c r="CQ62">
        <v>1.7</v>
      </c>
      <c r="CS62" t="s">
        <v>28</v>
      </c>
      <c r="CT62" t="s">
        <v>38</v>
      </c>
      <c r="CU62">
        <v>1.7</v>
      </c>
      <c r="CW62" t="s">
        <v>28</v>
      </c>
      <c r="CX62" t="s">
        <v>38</v>
      </c>
      <c r="CY62">
        <v>1.7</v>
      </c>
      <c r="DA62" t="s">
        <v>28</v>
      </c>
      <c r="DB62" t="s">
        <v>38</v>
      </c>
      <c r="DC62">
        <v>1.7</v>
      </c>
      <c r="DE62" t="s">
        <v>28</v>
      </c>
      <c r="DF62" t="s">
        <v>38</v>
      </c>
      <c r="DG62">
        <v>1.7</v>
      </c>
      <c r="DI62" t="s">
        <v>28</v>
      </c>
      <c r="DJ62" t="s">
        <v>38</v>
      </c>
      <c r="DK62">
        <v>1.7</v>
      </c>
      <c r="DM62" t="s">
        <v>28</v>
      </c>
      <c r="DN62" t="s">
        <v>38</v>
      </c>
      <c r="DO62">
        <v>1.7</v>
      </c>
      <c r="DQ62" t="s">
        <v>28</v>
      </c>
      <c r="DR62" t="s">
        <v>38</v>
      </c>
      <c r="DS62">
        <v>1.7</v>
      </c>
      <c r="DU62" t="s">
        <v>28</v>
      </c>
      <c r="DV62" t="s">
        <v>38</v>
      </c>
      <c r="DW62">
        <v>1.7</v>
      </c>
      <c r="DY62" t="s">
        <v>28</v>
      </c>
      <c r="DZ62" t="s">
        <v>38</v>
      </c>
      <c r="EA62">
        <v>1.7</v>
      </c>
      <c r="EC62" t="s">
        <v>28</v>
      </c>
      <c r="ED62" t="s">
        <v>38</v>
      </c>
      <c r="EE62">
        <v>1.7</v>
      </c>
      <c r="EG62" t="s">
        <v>28</v>
      </c>
      <c r="EH62" t="s">
        <v>38</v>
      </c>
      <c r="EI62">
        <v>1.7</v>
      </c>
      <c r="EK62" t="s">
        <v>28</v>
      </c>
      <c r="EL62" t="s">
        <v>38</v>
      </c>
      <c r="EM62">
        <v>1.7</v>
      </c>
      <c r="EO62" t="s">
        <v>28</v>
      </c>
      <c r="EP62" t="s">
        <v>38</v>
      </c>
      <c r="EQ62">
        <v>1.7</v>
      </c>
      <c r="ES62" t="s">
        <v>28</v>
      </c>
      <c r="ET62" t="s">
        <v>38</v>
      </c>
      <c r="EU62">
        <v>1.7</v>
      </c>
      <c r="EW62" t="s">
        <v>28</v>
      </c>
      <c r="EX62" t="s">
        <v>38</v>
      </c>
      <c r="EY62">
        <v>1.7</v>
      </c>
      <c r="FA62" t="s">
        <v>28</v>
      </c>
      <c r="FB62" t="s">
        <v>38</v>
      </c>
      <c r="FC62">
        <v>1.7</v>
      </c>
      <c r="FE62" t="s">
        <v>28</v>
      </c>
      <c r="FF62" t="s">
        <v>38</v>
      </c>
      <c r="FG62">
        <v>1.7</v>
      </c>
      <c r="FI62" t="s">
        <v>28</v>
      </c>
      <c r="FJ62" t="s">
        <v>38</v>
      </c>
      <c r="FK62">
        <v>1.7</v>
      </c>
      <c r="FM62" t="s">
        <v>28</v>
      </c>
      <c r="FN62" t="s">
        <v>38</v>
      </c>
      <c r="FO62">
        <v>1.7</v>
      </c>
      <c r="FQ62" t="s">
        <v>28</v>
      </c>
      <c r="FR62" t="s">
        <v>38</v>
      </c>
      <c r="FS62">
        <v>1.7</v>
      </c>
      <c r="FU62" t="s">
        <v>28</v>
      </c>
      <c r="FV62" t="s">
        <v>38</v>
      </c>
      <c r="FW62">
        <v>1.7</v>
      </c>
      <c r="FY62" t="s">
        <v>28</v>
      </c>
      <c r="FZ62" t="s">
        <v>38</v>
      </c>
      <c r="GA62">
        <v>1.7</v>
      </c>
      <c r="GC62" t="s">
        <v>28</v>
      </c>
      <c r="GD62" t="s">
        <v>38</v>
      </c>
      <c r="GE62">
        <v>1.7</v>
      </c>
      <c r="GG62" t="s">
        <v>28</v>
      </c>
      <c r="GH62" t="s">
        <v>38</v>
      </c>
      <c r="GI62">
        <v>1.7</v>
      </c>
      <c r="GK62" t="s">
        <v>28</v>
      </c>
      <c r="GL62" t="s">
        <v>38</v>
      </c>
      <c r="GM62">
        <v>1.7</v>
      </c>
      <c r="GO62" t="s">
        <v>28</v>
      </c>
      <c r="GP62" t="s">
        <v>38</v>
      </c>
      <c r="GQ62">
        <v>1.7</v>
      </c>
      <c r="GS62" t="s">
        <v>28</v>
      </c>
      <c r="GT62" t="s">
        <v>38</v>
      </c>
      <c r="GU62">
        <v>1.7</v>
      </c>
      <c r="GW62" t="s">
        <v>28</v>
      </c>
      <c r="GX62" t="s">
        <v>38</v>
      </c>
      <c r="GY62">
        <v>1.7</v>
      </c>
      <c r="HA62" t="s">
        <v>28</v>
      </c>
      <c r="HB62" t="s">
        <v>38</v>
      </c>
      <c r="HC62">
        <v>1.7</v>
      </c>
      <c r="HE62" t="s">
        <v>28</v>
      </c>
      <c r="HF62" t="s">
        <v>38</v>
      </c>
      <c r="HG62">
        <v>1.7</v>
      </c>
      <c r="HI62" t="s">
        <v>28</v>
      </c>
      <c r="HJ62" t="s">
        <v>38</v>
      </c>
      <c r="HK62">
        <v>1.7</v>
      </c>
      <c r="HM62" t="s">
        <v>28</v>
      </c>
      <c r="HN62" t="s">
        <v>38</v>
      </c>
      <c r="HO62">
        <v>1.7</v>
      </c>
    </row>
    <row r="63" spans="1:223" x14ac:dyDescent="0.25">
      <c r="A63" t="s">
        <v>41</v>
      </c>
      <c r="B63" t="s">
        <v>38</v>
      </c>
      <c r="C63" s="25" t="s">
        <v>158</v>
      </c>
      <c r="E63" t="s">
        <v>41</v>
      </c>
      <c r="F63" t="s">
        <v>38</v>
      </c>
      <c r="G63" s="25" t="s">
        <v>158</v>
      </c>
      <c r="I63" t="s">
        <v>41</v>
      </c>
      <c r="J63" t="s">
        <v>38</v>
      </c>
      <c r="K63" s="25" t="s">
        <v>158</v>
      </c>
      <c r="M63" t="s">
        <v>41</v>
      </c>
      <c r="N63" t="s">
        <v>38</v>
      </c>
      <c r="O63" s="25" t="s">
        <v>158</v>
      </c>
      <c r="Q63" t="s">
        <v>41</v>
      </c>
      <c r="R63" t="s">
        <v>38</v>
      </c>
      <c r="S63" s="25" t="s">
        <v>158</v>
      </c>
      <c r="U63" t="s">
        <v>41</v>
      </c>
      <c r="V63" t="s">
        <v>38</v>
      </c>
      <c r="W63" s="25" t="s">
        <v>158</v>
      </c>
      <c r="Y63" t="s">
        <v>41</v>
      </c>
      <c r="Z63" t="s">
        <v>38</v>
      </c>
      <c r="AA63" s="25" t="s">
        <v>158</v>
      </c>
      <c r="AC63" t="s">
        <v>41</v>
      </c>
      <c r="AD63" t="s">
        <v>38</v>
      </c>
      <c r="AE63" s="25" t="s">
        <v>158</v>
      </c>
      <c r="AG63" t="s">
        <v>41</v>
      </c>
      <c r="AH63" t="s">
        <v>38</v>
      </c>
      <c r="AI63" s="25" t="s">
        <v>158</v>
      </c>
      <c r="AK63" t="s">
        <v>41</v>
      </c>
      <c r="AL63" t="s">
        <v>38</v>
      </c>
      <c r="AM63" s="25" t="s">
        <v>158</v>
      </c>
      <c r="AO63" t="s">
        <v>41</v>
      </c>
      <c r="AP63" t="s">
        <v>38</v>
      </c>
      <c r="AQ63" s="25" t="s">
        <v>158</v>
      </c>
      <c r="AS63" t="s">
        <v>41</v>
      </c>
      <c r="AT63" t="s">
        <v>38</v>
      </c>
      <c r="AU63" s="25" t="s">
        <v>158</v>
      </c>
      <c r="AW63" t="s">
        <v>41</v>
      </c>
      <c r="AX63" t="s">
        <v>38</v>
      </c>
      <c r="AY63" s="25" t="s">
        <v>158</v>
      </c>
      <c r="BA63" t="s">
        <v>41</v>
      </c>
      <c r="BB63" t="s">
        <v>38</v>
      </c>
      <c r="BC63" s="25" t="s">
        <v>158</v>
      </c>
      <c r="BE63" t="s">
        <v>41</v>
      </c>
      <c r="BF63" t="s">
        <v>38</v>
      </c>
      <c r="BG63" s="25" t="s">
        <v>158</v>
      </c>
      <c r="BI63" t="s">
        <v>41</v>
      </c>
      <c r="BJ63" t="s">
        <v>38</v>
      </c>
      <c r="BK63" s="25" t="s">
        <v>158</v>
      </c>
      <c r="BM63" t="s">
        <v>41</v>
      </c>
      <c r="BN63" t="s">
        <v>38</v>
      </c>
      <c r="BO63" s="25" t="s">
        <v>158</v>
      </c>
      <c r="BQ63" t="s">
        <v>41</v>
      </c>
      <c r="BR63" t="s">
        <v>38</v>
      </c>
      <c r="BS63" s="25" t="s">
        <v>158</v>
      </c>
      <c r="BU63" t="s">
        <v>41</v>
      </c>
      <c r="BV63" t="s">
        <v>38</v>
      </c>
      <c r="BW63" s="25" t="s">
        <v>158</v>
      </c>
      <c r="BY63" t="s">
        <v>41</v>
      </c>
      <c r="BZ63" t="s">
        <v>38</v>
      </c>
      <c r="CA63" s="25" t="s">
        <v>158</v>
      </c>
      <c r="CC63" t="s">
        <v>41</v>
      </c>
      <c r="CD63" t="s">
        <v>38</v>
      </c>
      <c r="CE63" s="25" t="s">
        <v>158</v>
      </c>
      <c r="CG63" t="s">
        <v>41</v>
      </c>
      <c r="CH63" t="s">
        <v>38</v>
      </c>
      <c r="CI63" s="25" t="s">
        <v>158</v>
      </c>
      <c r="CK63" t="s">
        <v>41</v>
      </c>
      <c r="CL63" t="s">
        <v>38</v>
      </c>
      <c r="CM63" s="25" t="s">
        <v>158</v>
      </c>
      <c r="CO63" t="s">
        <v>41</v>
      </c>
      <c r="CP63" t="s">
        <v>38</v>
      </c>
      <c r="CQ63" s="25" t="s">
        <v>158</v>
      </c>
      <c r="CS63" t="s">
        <v>41</v>
      </c>
      <c r="CT63" t="s">
        <v>38</v>
      </c>
      <c r="CU63" s="25" t="s">
        <v>158</v>
      </c>
      <c r="CW63" t="s">
        <v>41</v>
      </c>
      <c r="CX63" t="s">
        <v>38</v>
      </c>
      <c r="CY63" s="25" t="s">
        <v>158</v>
      </c>
      <c r="DA63" t="s">
        <v>41</v>
      </c>
      <c r="DB63" t="s">
        <v>38</v>
      </c>
      <c r="DC63" s="25" t="s">
        <v>158</v>
      </c>
      <c r="DE63" t="s">
        <v>41</v>
      </c>
      <c r="DF63" t="s">
        <v>38</v>
      </c>
      <c r="DG63" s="25" t="s">
        <v>158</v>
      </c>
      <c r="DI63" t="s">
        <v>41</v>
      </c>
      <c r="DJ63" t="s">
        <v>38</v>
      </c>
      <c r="DK63" s="25" t="s">
        <v>158</v>
      </c>
      <c r="DM63" t="s">
        <v>41</v>
      </c>
      <c r="DN63" t="s">
        <v>38</v>
      </c>
      <c r="DO63" s="25" t="s">
        <v>158</v>
      </c>
      <c r="DQ63" t="s">
        <v>41</v>
      </c>
      <c r="DR63" t="s">
        <v>38</v>
      </c>
      <c r="DS63" s="25" t="s">
        <v>158</v>
      </c>
      <c r="DU63" t="s">
        <v>41</v>
      </c>
      <c r="DV63" t="s">
        <v>38</v>
      </c>
      <c r="DW63" s="25" t="s">
        <v>158</v>
      </c>
      <c r="DY63" t="s">
        <v>41</v>
      </c>
      <c r="DZ63" t="s">
        <v>38</v>
      </c>
      <c r="EA63" s="25" t="s">
        <v>158</v>
      </c>
      <c r="EC63" t="s">
        <v>41</v>
      </c>
      <c r="ED63" t="s">
        <v>38</v>
      </c>
      <c r="EE63" s="25" t="s">
        <v>158</v>
      </c>
      <c r="EG63" t="s">
        <v>41</v>
      </c>
      <c r="EH63" t="s">
        <v>38</v>
      </c>
      <c r="EI63" s="25" t="s">
        <v>158</v>
      </c>
      <c r="EK63" t="s">
        <v>41</v>
      </c>
      <c r="EL63" t="s">
        <v>38</v>
      </c>
      <c r="EM63" s="25" t="s">
        <v>158</v>
      </c>
      <c r="EO63" t="s">
        <v>41</v>
      </c>
      <c r="EP63" t="s">
        <v>38</v>
      </c>
      <c r="EQ63" s="25" t="s">
        <v>158</v>
      </c>
      <c r="ES63" t="s">
        <v>41</v>
      </c>
      <c r="ET63" t="s">
        <v>38</v>
      </c>
      <c r="EU63" s="25" t="s">
        <v>158</v>
      </c>
      <c r="EW63" t="s">
        <v>41</v>
      </c>
      <c r="EX63" t="s">
        <v>38</v>
      </c>
      <c r="EY63" s="25" t="s">
        <v>158</v>
      </c>
      <c r="FA63" t="s">
        <v>41</v>
      </c>
      <c r="FB63" t="s">
        <v>38</v>
      </c>
      <c r="FC63" s="25" t="s">
        <v>158</v>
      </c>
      <c r="FE63" t="s">
        <v>41</v>
      </c>
      <c r="FF63" t="s">
        <v>38</v>
      </c>
      <c r="FG63" s="25" t="s">
        <v>158</v>
      </c>
      <c r="FI63" t="s">
        <v>41</v>
      </c>
      <c r="FJ63" t="s">
        <v>38</v>
      </c>
      <c r="FK63" s="25" t="s">
        <v>158</v>
      </c>
      <c r="FM63" t="s">
        <v>41</v>
      </c>
      <c r="FN63" t="s">
        <v>38</v>
      </c>
      <c r="FO63" s="25" t="s">
        <v>158</v>
      </c>
      <c r="FQ63" t="s">
        <v>41</v>
      </c>
      <c r="FR63" t="s">
        <v>38</v>
      </c>
      <c r="FS63" s="25" t="s">
        <v>158</v>
      </c>
      <c r="FU63" t="s">
        <v>41</v>
      </c>
      <c r="FV63" t="s">
        <v>38</v>
      </c>
      <c r="FW63" s="25" t="s">
        <v>158</v>
      </c>
      <c r="FY63" t="s">
        <v>41</v>
      </c>
      <c r="FZ63" t="s">
        <v>38</v>
      </c>
      <c r="GA63" s="25" t="s">
        <v>158</v>
      </c>
      <c r="GC63" t="s">
        <v>41</v>
      </c>
      <c r="GD63" t="s">
        <v>38</v>
      </c>
      <c r="GE63" s="25" t="s">
        <v>158</v>
      </c>
      <c r="GG63" t="s">
        <v>41</v>
      </c>
      <c r="GH63" t="s">
        <v>38</v>
      </c>
      <c r="GI63" s="25" t="s">
        <v>158</v>
      </c>
      <c r="GK63" t="s">
        <v>41</v>
      </c>
      <c r="GL63" t="s">
        <v>38</v>
      </c>
      <c r="GM63" s="25" t="s">
        <v>158</v>
      </c>
      <c r="GO63" t="s">
        <v>41</v>
      </c>
      <c r="GP63" t="s">
        <v>38</v>
      </c>
      <c r="GQ63" s="25" t="s">
        <v>158</v>
      </c>
      <c r="GS63" t="s">
        <v>41</v>
      </c>
      <c r="GT63" t="s">
        <v>38</v>
      </c>
      <c r="GU63" s="25" t="s">
        <v>158</v>
      </c>
      <c r="GW63" t="s">
        <v>41</v>
      </c>
      <c r="GX63" t="s">
        <v>38</v>
      </c>
      <c r="GY63" s="25" t="s">
        <v>158</v>
      </c>
      <c r="HA63" t="s">
        <v>41</v>
      </c>
      <c r="HB63" t="s">
        <v>38</v>
      </c>
      <c r="HC63" s="25" t="s">
        <v>158</v>
      </c>
      <c r="HE63" t="s">
        <v>41</v>
      </c>
      <c r="HF63" t="s">
        <v>38</v>
      </c>
      <c r="HG63" s="25" t="s">
        <v>158</v>
      </c>
      <c r="HI63" t="s">
        <v>41</v>
      </c>
      <c r="HJ63" t="s">
        <v>38</v>
      </c>
      <c r="HK63" s="25" t="s">
        <v>158</v>
      </c>
      <c r="HM63" t="s">
        <v>41</v>
      </c>
      <c r="HN63" t="s">
        <v>38</v>
      </c>
      <c r="HO63" s="25" t="s">
        <v>158</v>
      </c>
    </row>
    <row r="64" spans="1:223" x14ac:dyDescent="0.25">
      <c r="A64" t="s">
        <v>20</v>
      </c>
      <c r="B64" t="s">
        <v>140</v>
      </c>
      <c r="C64" s="3">
        <f>0.7/3600</f>
        <v>1.9444444444444443E-4</v>
      </c>
      <c r="E64" t="s">
        <v>20</v>
      </c>
      <c r="F64" t="s">
        <v>140</v>
      </c>
      <c r="G64" s="3">
        <f>0.7/3600</f>
        <v>1.9444444444444443E-4</v>
      </c>
      <c r="I64" t="s">
        <v>20</v>
      </c>
      <c r="J64" t="s">
        <v>140</v>
      </c>
      <c r="K64" s="3">
        <f>0.7/3600</f>
        <v>1.9444444444444443E-4</v>
      </c>
      <c r="M64" t="s">
        <v>20</v>
      </c>
      <c r="N64" t="s">
        <v>140</v>
      </c>
      <c r="O64" s="3">
        <f>0.7/3600</f>
        <v>1.9444444444444443E-4</v>
      </c>
      <c r="Q64" t="s">
        <v>20</v>
      </c>
      <c r="R64" t="s">
        <v>140</v>
      </c>
      <c r="S64" s="3">
        <f>0.7/3600</f>
        <v>1.9444444444444443E-4</v>
      </c>
      <c r="U64" t="s">
        <v>20</v>
      </c>
      <c r="V64" t="s">
        <v>140</v>
      </c>
      <c r="W64" s="3">
        <f>0.7/3600</f>
        <v>1.9444444444444443E-4</v>
      </c>
      <c r="Y64" t="s">
        <v>20</v>
      </c>
      <c r="Z64" t="s">
        <v>140</v>
      </c>
      <c r="AA64" s="3">
        <f>0.7/3600</f>
        <v>1.9444444444444443E-4</v>
      </c>
      <c r="AC64" t="s">
        <v>20</v>
      </c>
      <c r="AD64" t="s">
        <v>140</v>
      </c>
      <c r="AE64" s="3">
        <f>0.7/3600</f>
        <v>1.9444444444444443E-4</v>
      </c>
      <c r="AG64" t="s">
        <v>20</v>
      </c>
      <c r="AH64" t="s">
        <v>140</v>
      </c>
      <c r="AI64" s="3">
        <f>0.7/3600</f>
        <v>1.9444444444444443E-4</v>
      </c>
      <c r="AK64" t="s">
        <v>20</v>
      </c>
      <c r="AL64" t="s">
        <v>140</v>
      </c>
      <c r="AM64" s="3">
        <f>0.7/3600</f>
        <v>1.9444444444444443E-4</v>
      </c>
      <c r="AO64" t="s">
        <v>20</v>
      </c>
      <c r="AP64" t="s">
        <v>140</v>
      </c>
      <c r="AQ64" s="3">
        <f>0.7/3600</f>
        <v>1.9444444444444443E-4</v>
      </c>
      <c r="AS64" t="s">
        <v>20</v>
      </c>
      <c r="AT64" t="s">
        <v>140</v>
      </c>
      <c r="AU64" s="3">
        <f>0.7/3600</f>
        <v>1.9444444444444443E-4</v>
      </c>
      <c r="AW64" t="s">
        <v>20</v>
      </c>
      <c r="AX64" t="s">
        <v>140</v>
      </c>
      <c r="AY64" s="3">
        <f>0.7/3600</f>
        <v>1.9444444444444443E-4</v>
      </c>
      <c r="BA64" t="s">
        <v>20</v>
      </c>
      <c r="BB64" t="s">
        <v>140</v>
      </c>
      <c r="BC64" s="3">
        <f>0.7/3600</f>
        <v>1.9444444444444443E-4</v>
      </c>
      <c r="BE64" t="s">
        <v>20</v>
      </c>
      <c r="BF64" t="s">
        <v>140</v>
      </c>
      <c r="BG64" s="3">
        <f>0.7/3600</f>
        <v>1.9444444444444443E-4</v>
      </c>
      <c r="BI64" t="s">
        <v>20</v>
      </c>
      <c r="BJ64" t="s">
        <v>140</v>
      </c>
      <c r="BK64" s="3">
        <f>0.7/3600</f>
        <v>1.9444444444444443E-4</v>
      </c>
      <c r="BM64" t="s">
        <v>20</v>
      </c>
      <c r="BN64" t="s">
        <v>140</v>
      </c>
      <c r="BO64" s="3">
        <f>0.7/3600</f>
        <v>1.9444444444444443E-4</v>
      </c>
      <c r="BQ64" t="s">
        <v>20</v>
      </c>
      <c r="BR64" t="s">
        <v>140</v>
      </c>
      <c r="BS64" s="3">
        <f>0.7/3600</f>
        <v>1.9444444444444443E-4</v>
      </c>
      <c r="BU64" t="s">
        <v>20</v>
      </c>
      <c r="BV64" t="s">
        <v>140</v>
      </c>
      <c r="BW64" s="3">
        <f>0.7/3600</f>
        <v>1.9444444444444443E-4</v>
      </c>
      <c r="BY64" t="s">
        <v>20</v>
      </c>
      <c r="BZ64" t="s">
        <v>140</v>
      </c>
      <c r="CA64" s="3">
        <f>0.7/3600</f>
        <v>1.9444444444444443E-4</v>
      </c>
      <c r="CC64" t="s">
        <v>20</v>
      </c>
      <c r="CD64" t="s">
        <v>140</v>
      </c>
      <c r="CE64" s="3">
        <f>0.7/3600</f>
        <v>1.9444444444444443E-4</v>
      </c>
      <c r="CG64" t="s">
        <v>20</v>
      </c>
      <c r="CH64" t="s">
        <v>140</v>
      </c>
      <c r="CI64" s="3">
        <f>0.7/3600</f>
        <v>1.9444444444444443E-4</v>
      </c>
      <c r="CK64" t="s">
        <v>20</v>
      </c>
      <c r="CL64" t="s">
        <v>140</v>
      </c>
      <c r="CM64" s="3">
        <f>0.7/3600</f>
        <v>1.9444444444444443E-4</v>
      </c>
      <c r="CO64" t="s">
        <v>20</v>
      </c>
      <c r="CP64" t="s">
        <v>140</v>
      </c>
      <c r="CQ64" s="3">
        <f>0.7/3600</f>
        <v>1.9444444444444443E-4</v>
      </c>
      <c r="CS64" t="s">
        <v>20</v>
      </c>
      <c r="CT64" t="s">
        <v>140</v>
      </c>
      <c r="CU64" s="3">
        <f>0.7/3600</f>
        <v>1.9444444444444443E-4</v>
      </c>
      <c r="CW64" t="s">
        <v>20</v>
      </c>
      <c r="CX64" t="s">
        <v>140</v>
      </c>
      <c r="CY64" s="3">
        <f>0.7/3600</f>
        <v>1.9444444444444443E-4</v>
      </c>
      <c r="DA64" t="s">
        <v>20</v>
      </c>
      <c r="DB64" t="s">
        <v>140</v>
      </c>
      <c r="DC64" s="3">
        <f>0.7/3600</f>
        <v>1.9444444444444443E-4</v>
      </c>
      <c r="DE64" t="s">
        <v>20</v>
      </c>
      <c r="DF64" t="s">
        <v>140</v>
      </c>
      <c r="DG64" s="3">
        <f>0.7/3600</f>
        <v>1.9444444444444443E-4</v>
      </c>
      <c r="DI64" t="s">
        <v>20</v>
      </c>
      <c r="DJ64" t="s">
        <v>140</v>
      </c>
      <c r="DK64" s="3">
        <f>0.7/3600</f>
        <v>1.9444444444444443E-4</v>
      </c>
      <c r="DM64" t="s">
        <v>20</v>
      </c>
      <c r="DN64" t="s">
        <v>140</v>
      </c>
      <c r="DO64" s="3">
        <f>0.7/3600</f>
        <v>1.9444444444444443E-4</v>
      </c>
      <c r="DQ64" t="s">
        <v>20</v>
      </c>
      <c r="DR64" t="s">
        <v>140</v>
      </c>
      <c r="DS64" s="3">
        <f>0.7/3600</f>
        <v>1.9444444444444443E-4</v>
      </c>
      <c r="DU64" t="s">
        <v>20</v>
      </c>
      <c r="DV64" t="s">
        <v>140</v>
      </c>
      <c r="DW64" s="3">
        <f>0.7/3600</f>
        <v>1.9444444444444443E-4</v>
      </c>
      <c r="DY64" t="s">
        <v>20</v>
      </c>
      <c r="DZ64" t="s">
        <v>140</v>
      </c>
      <c r="EA64" s="3">
        <f>0.7/3600</f>
        <v>1.9444444444444443E-4</v>
      </c>
      <c r="EC64" t="s">
        <v>20</v>
      </c>
      <c r="ED64" t="s">
        <v>140</v>
      </c>
      <c r="EE64" s="3">
        <f>0.7/3600</f>
        <v>1.9444444444444443E-4</v>
      </c>
      <c r="EG64" t="s">
        <v>20</v>
      </c>
      <c r="EH64" t="s">
        <v>140</v>
      </c>
      <c r="EI64" s="3">
        <f>0.7/3600</f>
        <v>1.9444444444444443E-4</v>
      </c>
      <c r="EK64" t="s">
        <v>20</v>
      </c>
      <c r="EL64" t="s">
        <v>140</v>
      </c>
      <c r="EM64" s="3">
        <f>0.7/3600</f>
        <v>1.9444444444444443E-4</v>
      </c>
      <c r="EO64" t="s">
        <v>20</v>
      </c>
      <c r="EP64" t="s">
        <v>140</v>
      </c>
      <c r="EQ64" s="3">
        <f>0.7/3600</f>
        <v>1.9444444444444443E-4</v>
      </c>
      <c r="ES64" t="s">
        <v>20</v>
      </c>
      <c r="ET64" t="s">
        <v>140</v>
      </c>
      <c r="EU64" s="3">
        <f>0.7/3600</f>
        <v>1.9444444444444443E-4</v>
      </c>
      <c r="EW64" t="s">
        <v>20</v>
      </c>
      <c r="EX64" t="s">
        <v>140</v>
      </c>
      <c r="EY64" s="3">
        <f>0.7/3600</f>
        <v>1.9444444444444443E-4</v>
      </c>
      <c r="FA64" t="s">
        <v>20</v>
      </c>
      <c r="FB64" t="s">
        <v>140</v>
      </c>
      <c r="FC64" s="3">
        <f>0.7/3600</f>
        <v>1.9444444444444443E-4</v>
      </c>
      <c r="FE64" t="s">
        <v>20</v>
      </c>
      <c r="FF64" t="s">
        <v>140</v>
      </c>
      <c r="FG64" s="3">
        <f>0.7/3600</f>
        <v>1.9444444444444443E-4</v>
      </c>
      <c r="FI64" t="s">
        <v>20</v>
      </c>
      <c r="FJ64" t="s">
        <v>140</v>
      </c>
      <c r="FK64" s="3">
        <f>0.7/3600</f>
        <v>1.9444444444444443E-4</v>
      </c>
      <c r="FM64" t="s">
        <v>20</v>
      </c>
      <c r="FN64" t="s">
        <v>140</v>
      </c>
      <c r="FO64" s="3">
        <f>0.7/3600</f>
        <v>1.9444444444444443E-4</v>
      </c>
      <c r="FQ64" t="s">
        <v>20</v>
      </c>
      <c r="FR64" t="s">
        <v>140</v>
      </c>
      <c r="FS64" s="3">
        <f>0.7/3600</f>
        <v>1.9444444444444443E-4</v>
      </c>
      <c r="FU64" t="s">
        <v>20</v>
      </c>
      <c r="FV64" t="s">
        <v>140</v>
      </c>
      <c r="FW64" s="3">
        <f>0.7/3600</f>
        <v>1.9444444444444443E-4</v>
      </c>
      <c r="FY64" t="s">
        <v>20</v>
      </c>
      <c r="FZ64" t="s">
        <v>140</v>
      </c>
      <c r="GA64" s="3">
        <f>0.7/3600</f>
        <v>1.9444444444444443E-4</v>
      </c>
      <c r="GC64" t="s">
        <v>20</v>
      </c>
      <c r="GD64" t="s">
        <v>140</v>
      </c>
      <c r="GE64" s="3">
        <f>0.7/3600</f>
        <v>1.9444444444444443E-4</v>
      </c>
      <c r="GG64" t="s">
        <v>20</v>
      </c>
      <c r="GH64" t="s">
        <v>140</v>
      </c>
      <c r="GI64" s="3">
        <f>0.7/3600</f>
        <v>1.9444444444444443E-4</v>
      </c>
      <c r="GK64" t="s">
        <v>20</v>
      </c>
      <c r="GL64" t="s">
        <v>140</v>
      </c>
      <c r="GM64" s="3">
        <f>0.7/3600</f>
        <v>1.9444444444444443E-4</v>
      </c>
      <c r="GO64" t="s">
        <v>20</v>
      </c>
      <c r="GP64" t="s">
        <v>140</v>
      </c>
      <c r="GQ64" s="3">
        <f>0.7/3600</f>
        <v>1.9444444444444443E-4</v>
      </c>
      <c r="GS64" t="s">
        <v>20</v>
      </c>
      <c r="GT64" t="s">
        <v>140</v>
      </c>
      <c r="GU64" s="3">
        <f>0.7/3600</f>
        <v>1.9444444444444443E-4</v>
      </c>
      <c r="GW64" t="s">
        <v>20</v>
      </c>
      <c r="GX64" t="s">
        <v>140</v>
      </c>
      <c r="GY64" s="3">
        <f>0.7/3600</f>
        <v>1.9444444444444443E-4</v>
      </c>
      <c r="HA64" t="s">
        <v>20</v>
      </c>
      <c r="HB64" t="s">
        <v>140</v>
      </c>
      <c r="HC64" s="3">
        <f>0.7/3600</f>
        <v>1.9444444444444443E-4</v>
      </c>
      <c r="HE64" t="s">
        <v>20</v>
      </c>
      <c r="HF64" t="s">
        <v>140</v>
      </c>
      <c r="HG64" s="3">
        <f>0.7/3600</f>
        <v>1.9444444444444443E-4</v>
      </c>
      <c r="HI64" t="s">
        <v>20</v>
      </c>
      <c r="HJ64" t="s">
        <v>140</v>
      </c>
      <c r="HK64" s="3">
        <f>0.7/3600</f>
        <v>1.9444444444444443E-4</v>
      </c>
      <c r="HM64" t="s">
        <v>20</v>
      </c>
      <c r="HN64" t="s">
        <v>140</v>
      </c>
      <c r="HO64" s="3">
        <f>0.7/3600</f>
        <v>1.9444444444444443E-4</v>
      </c>
    </row>
    <row r="67" spans="1:223" x14ac:dyDescent="0.25">
      <c r="A67" t="s">
        <v>22</v>
      </c>
      <c r="C67" s="3">
        <v>6.5</v>
      </c>
      <c r="E67" t="s">
        <v>22</v>
      </c>
      <c r="G67" s="3">
        <v>6.5</v>
      </c>
      <c r="I67" t="s">
        <v>22</v>
      </c>
      <c r="K67" s="3">
        <v>6.5</v>
      </c>
      <c r="M67" t="s">
        <v>22</v>
      </c>
      <c r="O67" s="3">
        <v>6.5</v>
      </c>
      <c r="Q67" t="s">
        <v>22</v>
      </c>
      <c r="S67" s="3">
        <v>6.5</v>
      </c>
      <c r="U67" t="s">
        <v>22</v>
      </c>
      <c r="W67" s="3">
        <v>6.5</v>
      </c>
      <c r="Y67" t="s">
        <v>22</v>
      </c>
      <c r="AA67" s="3">
        <v>6.5</v>
      </c>
      <c r="AC67" t="s">
        <v>22</v>
      </c>
      <c r="AE67" s="3">
        <v>6.5</v>
      </c>
      <c r="AG67" t="s">
        <v>22</v>
      </c>
      <c r="AI67" s="3">
        <v>6.5</v>
      </c>
      <c r="AK67" t="s">
        <v>22</v>
      </c>
      <c r="AM67" s="3">
        <v>6.5</v>
      </c>
      <c r="AO67" t="s">
        <v>22</v>
      </c>
      <c r="AQ67" s="3">
        <v>6.5</v>
      </c>
      <c r="AS67" t="s">
        <v>22</v>
      </c>
      <c r="AU67" s="3">
        <v>6.5</v>
      </c>
      <c r="AW67" t="s">
        <v>22</v>
      </c>
      <c r="AY67" s="3">
        <v>6.5</v>
      </c>
      <c r="BA67" t="s">
        <v>22</v>
      </c>
      <c r="BC67" s="3">
        <v>6.5</v>
      </c>
      <c r="BE67" t="s">
        <v>22</v>
      </c>
      <c r="BG67" s="3">
        <v>6.5</v>
      </c>
      <c r="BI67" t="s">
        <v>22</v>
      </c>
      <c r="BK67" s="3">
        <v>6.5</v>
      </c>
      <c r="BM67" t="s">
        <v>22</v>
      </c>
      <c r="BO67" s="3">
        <v>6.5</v>
      </c>
      <c r="BQ67" t="s">
        <v>22</v>
      </c>
      <c r="BS67" s="3">
        <v>6.5</v>
      </c>
      <c r="BU67" t="s">
        <v>22</v>
      </c>
      <c r="BW67" s="3">
        <v>6.5</v>
      </c>
      <c r="BY67" t="s">
        <v>22</v>
      </c>
      <c r="CA67" s="3">
        <v>6.5</v>
      </c>
      <c r="CC67" t="s">
        <v>22</v>
      </c>
      <c r="CE67" s="3">
        <v>6.5</v>
      </c>
      <c r="CG67" t="s">
        <v>22</v>
      </c>
      <c r="CI67" s="3">
        <v>6.5</v>
      </c>
      <c r="CK67" t="s">
        <v>22</v>
      </c>
      <c r="CM67" s="3">
        <v>6.5</v>
      </c>
      <c r="CO67" t="s">
        <v>22</v>
      </c>
      <c r="CQ67" s="3">
        <v>6.5</v>
      </c>
      <c r="CS67" t="s">
        <v>22</v>
      </c>
      <c r="CU67" s="3">
        <v>6.5</v>
      </c>
      <c r="CW67" t="s">
        <v>22</v>
      </c>
      <c r="CY67" s="3">
        <v>6.5</v>
      </c>
      <c r="DA67" t="s">
        <v>22</v>
      </c>
      <c r="DC67" s="3">
        <v>6.5</v>
      </c>
      <c r="DE67" t="s">
        <v>22</v>
      </c>
      <c r="DG67" s="3">
        <v>6.5</v>
      </c>
      <c r="DI67" t="s">
        <v>22</v>
      </c>
      <c r="DK67" s="3">
        <v>6.5</v>
      </c>
      <c r="DM67" t="s">
        <v>22</v>
      </c>
      <c r="DO67" s="3">
        <v>6.5</v>
      </c>
      <c r="DQ67" t="s">
        <v>22</v>
      </c>
      <c r="DS67" s="3">
        <v>6.5</v>
      </c>
      <c r="DU67" t="s">
        <v>22</v>
      </c>
      <c r="DW67" s="3">
        <v>6.5</v>
      </c>
      <c r="DY67" t="s">
        <v>22</v>
      </c>
      <c r="EA67" s="3">
        <v>6.5</v>
      </c>
      <c r="EC67" t="s">
        <v>22</v>
      </c>
      <c r="EE67" s="3">
        <v>6.5</v>
      </c>
      <c r="EG67" t="s">
        <v>22</v>
      </c>
      <c r="EI67" s="3">
        <v>6.5</v>
      </c>
      <c r="EK67" t="s">
        <v>22</v>
      </c>
      <c r="EM67" s="3">
        <v>6.5</v>
      </c>
      <c r="EO67" t="s">
        <v>22</v>
      </c>
      <c r="EQ67" s="3">
        <v>6.5</v>
      </c>
      <c r="ES67" t="s">
        <v>22</v>
      </c>
      <c r="EU67" s="3">
        <v>6.5</v>
      </c>
      <c r="EW67" t="s">
        <v>22</v>
      </c>
      <c r="EY67" s="3">
        <v>6.5</v>
      </c>
      <c r="FA67" t="s">
        <v>22</v>
      </c>
      <c r="FC67" s="3">
        <v>6.5</v>
      </c>
      <c r="FE67" t="s">
        <v>22</v>
      </c>
      <c r="FG67" s="3">
        <v>6.5</v>
      </c>
      <c r="FI67" t="s">
        <v>22</v>
      </c>
      <c r="FK67" s="3">
        <v>6.5</v>
      </c>
      <c r="FM67" t="s">
        <v>22</v>
      </c>
      <c r="FO67" s="3">
        <v>6.5</v>
      </c>
      <c r="FQ67" t="s">
        <v>22</v>
      </c>
      <c r="FS67" s="3">
        <v>6.5</v>
      </c>
      <c r="FU67" t="s">
        <v>22</v>
      </c>
      <c r="FW67" s="3">
        <v>6.5</v>
      </c>
      <c r="FY67" t="s">
        <v>22</v>
      </c>
      <c r="GA67" s="3">
        <v>6.5</v>
      </c>
      <c r="GC67" t="s">
        <v>22</v>
      </c>
      <c r="GE67" s="3">
        <v>6.5</v>
      </c>
      <c r="GG67" t="s">
        <v>22</v>
      </c>
      <c r="GI67" s="3">
        <v>6.5</v>
      </c>
      <c r="GK67" t="s">
        <v>22</v>
      </c>
      <c r="GM67" s="3">
        <v>6.5</v>
      </c>
      <c r="GO67" t="s">
        <v>22</v>
      </c>
      <c r="GQ67" s="3">
        <v>6.5</v>
      </c>
      <c r="GS67" t="s">
        <v>22</v>
      </c>
      <c r="GU67" s="3">
        <v>6.5</v>
      </c>
      <c r="GW67" t="s">
        <v>22</v>
      </c>
      <c r="GY67" s="3">
        <v>6.5</v>
      </c>
      <c r="HA67" t="s">
        <v>22</v>
      </c>
      <c r="HC67" s="3">
        <v>6.5</v>
      </c>
      <c r="HE67" t="s">
        <v>22</v>
      </c>
      <c r="HG67" s="3">
        <v>6.5</v>
      </c>
      <c r="HI67" t="s">
        <v>22</v>
      </c>
      <c r="HK67" s="3">
        <v>6.5</v>
      </c>
      <c r="HM67" t="s">
        <v>22</v>
      </c>
      <c r="HO67" s="3">
        <v>6.5</v>
      </c>
    </row>
    <row r="68" spans="1:223" x14ac:dyDescent="0.25">
      <c r="A68" t="s">
        <v>23</v>
      </c>
      <c r="C68" s="3">
        <v>0.01</v>
      </c>
      <c r="E68" t="s">
        <v>23</v>
      </c>
      <c r="G68" s="3">
        <v>0.01</v>
      </c>
      <c r="I68" t="s">
        <v>23</v>
      </c>
      <c r="K68" s="3">
        <v>0.01</v>
      </c>
      <c r="M68" t="s">
        <v>23</v>
      </c>
      <c r="O68" s="3">
        <v>0.01</v>
      </c>
      <c r="Q68" t="s">
        <v>23</v>
      </c>
      <c r="S68" s="3">
        <v>0.01</v>
      </c>
      <c r="U68" t="s">
        <v>23</v>
      </c>
      <c r="W68" s="3">
        <v>0.01</v>
      </c>
      <c r="Y68" t="s">
        <v>23</v>
      </c>
      <c r="AA68" s="3">
        <v>0.01</v>
      </c>
      <c r="AC68" t="s">
        <v>23</v>
      </c>
      <c r="AE68" s="3">
        <v>0.01</v>
      </c>
      <c r="AG68" t="s">
        <v>23</v>
      </c>
      <c r="AI68" s="3">
        <v>0.01</v>
      </c>
      <c r="AK68" t="s">
        <v>23</v>
      </c>
      <c r="AM68" s="3">
        <v>0.01</v>
      </c>
      <c r="AO68" t="s">
        <v>23</v>
      </c>
      <c r="AQ68" s="3">
        <v>0.01</v>
      </c>
      <c r="AS68" t="s">
        <v>23</v>
      </c>
      <c r="AU68" s="3">
        <v>0.01</v>
      </c>
      <c r="AW68" t="s">
        <v>23</v>
      </c>
      <c r="AY68" s="3">
        <v>0.01</v>
      </c>
      <c r="BA68" t="s">
        <v>23</v>
      </c>
      <c r="BC68" s="3">
        <v>0.01</v>
      </c>
      <c r="BE68" t="s">
        <v>23</v>
      </c>
      <c r="BG68" s="3">
        <v>0.01</v>
      </c>
      <c r="BI68" t="s">
        <v>23</v>
      </c>
      <c r="BK68" s="3">
        <v>0.01</v>
      </c>
      <c r="BM68" t="s">
        <v>23</v>
      </c>
      <c r="BO68" s="3">
        <v>0.01</v>
      </c>
      <c r="BQ68" t="s">
        <v>23</v>
      </c>
      <c r="BS68" s="3">
        <v>0.01</v>
      </c>
      <c r="BU68" t="s">
        <v>23</v>
      </c>
      <c r="BW68" s="3">
        <v>0.01</v>
      </c>
      <c r="BY68" t="s">
        <v>23</v>
      </c>
      <c r="CA68" s="3">
        <v>0.01</v>
      </c>
      <c r="CC68" t="s">
        <v>23</v>
      </c>
      <c r="CE68" s="3">
        <v>0.01</v>
      </c>
      <c r="CG68" t="s">
        <v>23</v>
      </c>
      <c r="CI68" s="3">
        <v>0.01</v>
      </c>
      <c r="CK68" t="s">
        <v>23</v>
      </c>
      <c r="CM68" s="3">
        <v>0.01</v>
      </c>
      <c r="CO68" t="s">
        <v>23</v>
      </c>
      <c r="CQ68" s="3">
        <v>0.01</v>
      </c>
      <c r="CS68" t="s">
        <v>23</v>
      </c>
      <c r="CU68" s="3">
        <v>0.01</v>
      </c>
      <c r="CW68" t="s">
        <v>23</v>
      </c>
      <c r="CY68" s="3">
        <v>0.01</v>
      </c>
      <c r="DA68" t="s">
        <v>23</v>
      </c>
      <c r="DC68" s="3">
        <v>0.01</v>
      </c>
      <c r="DE68" t="s">
        <v>23</v>
      </c>
      <c r="DG68" s="3">
        <v>0.01</v>
      </c>
      <c r="DI68" t="s">
        <v>23</v>
      </c>
      <c r="DK68" s="3">
        <v>0.01</v>
      </c>
      <c r="DM68" t="s">
        <v>23</v>
      </c>
      <c r="DO68" s="3">
        <v>0.01</v>
      </c>
      <c r="DQ68" t="s">
        <v>23</v>
      </c>
      <c r="DS68" s="3">
        <v>0.01</v>
      </c>
      <c r="DU68" t="s">
        <v>23</v>
      </c>
      <c r="DW68" s="3">
        <v>0.01</v>
      </c>
      <c r="DY68" t="s">
        <v>23</v>
      </c>
      <c r="EA68" s="3">
        <v>0.01</v>
      </c>
      <c r="EC68" t="s">
        <v>23</v>
      </c>
      <c r="EE68" s="3">
        <v>0.01</v>
      </c>
      <c r="EG68" t="s">
        <v>23</v>
      </c>
      <c r="EI68" s="3">
        <v>0.01</v>
      </c>
      <c r="EK68" t="s">
        <v>23</v>
      </c>
      <c r="EM68" s="3">
        <v>0.01</v>
      </c>
      <c r="EO68" t="s">
        <v>23</v>
      </c>
      <c r="EQ68" s="3">
        <v>0.01</v>
      </c>
      <c r="ES68" t="s">
        <v>23</v>
      </c>
      <c r="EU68" s="3">
        <v>0.01</v>
      </c>
      <c r="EW68" t="s">
        <v>23</v>
      </c>
      <c r="EY68" s="3">
        <v>0.01</v>
      </c>
      <c r="FA68" t="s">
        <v>23</v>
      </c>
      <c r="FC68" s="3">
        <v>0.01</v>
      </c>
      <c r="FE68" t="s">
        <v>23</v>
      </c>
      <c r="FG68" s="3">
        <v>0.01</v>
      </c>
      <c r="FI68" t="s">
        <v>23</v>
      </c>
      <c r="FK68" s="3">
        <v>0.01</v>
      </c>
      <c r="FM68" t="s">
        <v>23</v>
      </c>
      <c r="FO68" s="3">
        <v>0.01</v>
      </c>
      <c r="FQ68" t="s">
        <v>23</v>
      </c>
      <c r="FS68" s="3">
        <v>0.01</v>
      </c>
      <c r="FU68" t="s">
        <v>23</v>
      </c>
      <c r="FW68" s="3">
        <v>0.01</v>
      </c>
      <c r="FY68" t="s">
        <v>23</v>
      </c>
      <c r="GA68" s="3">
        <v>0.01</v>
      </c>
      <c r="GC68" t="s">
        <v>23</v>
      </c>
      <c r="GE68" s="3">
        <v>0.01</v>
      </c>
      <c r="GG68" t="s">
        <v>23</v>
      </c>
      <c r="GI68" s="3">
        <v>0.01</v>
      </c>
      <c r="GK68" t="s">
        <v>23</v>
      </c>
      <c r="GM68" s="3">
        <v>0.01</v>
      </c>
      <c r="GO68" t="s">
        <v>23</v>
      </c>
      <c r="GQ68" s="3">
        <v>0.01</v>
      </c>
      <c r="GS68" t="s">
        <v>23</v>
      </c>
      <c r="GU68" s="3">
        <v>0.01</v>
      </c>
      <c r="GW68" t="s">
        <v>23</v>
      </c>
      <c r="GY68" s="3">
        <v>0.01</v>
      </c>
      <c r="HA68" t="s">
        <v>23</v>
      </c>
      <c r="HC68" s="3">
        <v>0.01</v>
      </c>
      <c r="HE68" t="s">
        <v>23</v>
      </c>
      <c r="HG68" s="3">
        <v>0.01</v>
      </c>
      <c r="HI68" t="s">
        <v>23</v>
      </c>
      <c r="HK68" s="3">
        <v>0.01</v>
      </c>
      <c r="HM68" t="s">
        <v>23</v>
      </c>
      <c r="HO68" s="3">
        <v>0.01</v>
      </c>
    </row>
    <row r="69" spans="1:223" x14ac:dyDescent="0.25">
      <c r="A69" t="s">
        <v>24</v>
      </c>
      <c r="C69" s="3">
        <v>10</v>
      </c>
      <c r="E69" t="s">
        <v>24</v>
      </c>
      <c r="G69" s="3">
        <v>10</v>
      </c>
      <c r="I69" t="s">
        <v>24</v>
      </c>
      <c r="K69" s="3">
        <v>10</v>
      </c>
      <c r="M69" t="s">
        <v>24</v>
      </c>
      <c r="O69" s="3">
        <v>10</v>
      </c>
      <c r="Q69" t="s">
        <v>24</v>
      </c>
      <c r="S69" s="3">
        <v>10</v>
      </c>
      <c r="U69" t="s">
        <v>24</v>
      </c>
      <c r="W69" s="3">
        <v>10</v>
      </c>
      <c r="Y69" t="s">
        <v>24</v>
      </c>
      <c r="AA69" s="3">
        <v>10</v>
      </c>
      <c r="AC69" t="s">
        <v>24</v>
      </c>
      <c r="AE69" s="3">
        <v>10</v>
      </c>
      <c r="AG69" t="s">
        <v>24</v>
      </c>
      <c r="AI69" s="3">
        <v>10</v>
      </c>
      <c r="AK69" t="s">
        <v>24</v>
      </c>
      <c r="AM69" s="3">
        <v>10</v>
      </c>
      <c r="AO69" t="s">
        <v>24</v>
      </c>
      <c r="AQ69" s="3">
        <v>10</v>
      </c>
      <c r="AS69" t="s">
        <v>24</v>
      </c>
      <c r="AU69" s="3">
        <v>10</v>
      </c>
      <c r="AW69" t="s">
        <v>24</v>
      </c>
      <c r="AY69" s="3">
        <v>10</v>
      </c>
      <c r="BA69" t="s">
        <v>24</v>
      </c>
      <c r="BC69" s="3">
        <v>10</v>
      </c>
      <c r="BE69" t="s">
        <v>24</v>
      </c>
      <c r="BG69" s="3">
        <v>10</v>
      </c>
      <c r="BI69" t="s">
        <v>24</v>
      </c>
      <c r="BK69" s="3">
        <v>10</v>
      </c>
      <c r="BM69" t="s">
        <v>24</v>
      </c>
      <c r="BO69" s="3">
        <v>10</v>
      </c>
      <c r="BQ69" t="s">
        <v>24</v>
      </c>
      <c r="BS69" s="3">
        <v>10</v>
      </c>
      <c r="BU69" t="s">
        <v>24</v>
      </c>
      <c r="BW69" s="3">
        <v>10</v>
      </c>
      <c r="BY69" t="s">
        <v>24</v>
      </c>
      <c r="CA69" s="3">
        <v>10</v>
      </c>
      <c r="CC69" t="s">
        <v>24</v>
      </c>
      <c r="CE69" s="3">
        <v>10</v>
      </c>
      <c r="CG69" t="s">
        <v>24</v>
      </c>
      <c r="CI69" s="3">
        <v>10</v>
      </c>
      <c r="CK69" t="s">
        <v>24</v>
      </c>
      <c r="CM69" s="3">
        <v>10</v>
      </c>
      <c r="CO69" t="s">
        <v>24</v>
      </c>
      <c r="CQ69" s="3">
        <v>10</v>
      </c>
      <c r="CS69" t="s">
        <v>24</v>
      </c>
      <c r="CU69" s="3">
        <v>10</v>
      </c>
      <c r="CW69" t="s">
        <v>24</v>
      </c>
      <c r="CY69" s="3">
        <v>10</v>
      </c>
      <c r="DA69" t="s">
        <v>24</v>
      </c>
      <c r="DC69" s="3">
        <v>10</v>
      </c>
      <c r="DE69" t="s">
        <v>24</v>
      </c>
      <c r="DG69" s="3">
        <v>10</v>
      </c>
      <c r="DI69" t="s">
        <v>24</v>
      </c>
      <c r="DK69" s="3">
        <v>10</v>
      </c>
      <c r="DM69" t="s">
        <v>24</v>
      </c>
      <c r="DO69" s="3">
        <v>10</v>
      </c>
      <c r="DQ69" t="s">
        <v>24</v>
      </c>
      <c r="DS69" s="3">
        <v>10</v>
      </c>
      <c r="DU69" t="s">
        <v>24</v>
      </c>
      <c r="DW69" s="3">
        <v>10</v>
      </c>
      <c r="DY69" t="s">
        <v>24</v>
      </c>
      <c r="EA69" s="3">
        <v>10</v>
      </c>
      <c r="EC69" t="s">
        <v>24</v>
      </c>
      <c r="EE69" s="3">
        <v>10</v>
      </c>
      <c r="EG69" t="s">
        <v>24</v>
      </c>
      <c r="EI69" s="3">
        <v>10</v>
      </c>
      <c r="EK69" t="s">
        <v>24</v>
      </c>
      <c r="EM69" s="3">
        <v>10</v>
      </c>
      <c r="EO69" t="s">
        <v>24</v>
      </c>
      <c r="EQ69" s="3">
        <v>10</v>
      </c>
      <c r="ES69" t="s">
        <v>24</v>
      </c>
      <c r="EU69" s="3">
        <v>10</v>
      </c>
      <c r="EW69" t="s">
        <v>24</v>
      </c>
      <c r="EY69" s="3">
        <v>10</v>
      </c>
      <c r="FA69" t="s">
        <v>24</v>
      </c>
      <c r="FC69" s="3">
        <v>10</v>
      </c>
      <c r="FE69" t="s">
        <v>24</v>
      </c>
      <c r="FG69" s="3">
        <v>10</v>
      </c>
      <c r="FI69" t="s">
        <v>24</v>
      </c>
      <c r="FK69" s="3">
        <v>10</v>
      </c>
      <c r="FM69" t="s">
        <v>24</v>
      </c>
      <c r="FO69" s="3">
        <v>10</v>
      </c>
      <c r="FQ69" t="s">
        <v>24</v>
      </c>
      <c r="FS69" s="3">
        <v>10</v>
      </c>
      <c r="FU69" t="s">
        <v>24</v>
      </c>
      <c r="FW69" s="3">
        <v>10</v>
      </c>
      <c r="FY69" t="s">
        <v>24</v>
      </c>
      <c r="GA69" s="3">
        <v>10</v>
      </c>
      <c r="GC69" t="s">
        <v>24</v>
      </c>
      <c r="GE69" s="3">
        <v>10</v>
      </c>
      <c r="GG69" t="s">
        <v>24</v>
      </c>
      <c r="GI69" s="3">
        <v>10</v>
      </c>
      <c r="GK69" t="s">
        <v>24</v>
      </c>
      <c r="GM69" s="3">
        <v>10</v>
      </c>
      <c r="GO69" t="s">
        <v>24</v>
      </c>
      <c r="GQ69" s="3">
        <v>10</v>
      </c>
      <c r="GS69" t="s">
        <v>24</v>
      </c>
      <c r="GU69" s="3">
        <v>10</v>
      </c>
      <c r="GW69" t="s">
        <v>24</v>
      </c>
      <c r="GY69" s="3">
        <v>10</v>
      </c>
      <c r="HA69" t="s">
        <v>24</v>
      </c>
      <c r="HC69" s="3">
        <v>10</v>
      </c>
      <c r="HE69" t="s">
        <v>24</v>
      </c>
      <c r="HG69" s="3">
        <v>10</v>
      </c>
      <c r="HI69" t="s">
        <v>24</v>
      </c>
      <c r="HK69" s="3">
        <v>10</v>
      </c>
      <c r="HM69" t="s">
        <v>24</v>
      </c>
      <c r="HO69" s="3">
        <v>10</v>
      </c>
    </row>
    <row r="71" spans="1:223" x14ac:dyDescent="0.25">
      <c r="A71" t="s">
        <v>115</v>
      </c>
      <c r="B71" t="s">
        <v>76</v>
      </c>
      <c r="C71">
        <f>4.22*C35+1.642*10^(-6)*C67*C36^3*SQRT(C21*C22)*(1+2*C39)/(0.1*COS(RADIANS(C38))*C35*(1+C39))</f>
        <v>1166.2124593507099</v>
      </c>
      <c r="E71" t="s">
        <v>115</v>
      </c>
      <c r="F71" t="s">
        <v>76</v>
      </c>
      <c r="G71">
        <f>4.22*G35+1.642*10^(-6)*G67*G36^3*SQRT(G21*G22)*(1+2*G39)/(0.1*COS(RADIANS(G38))*G35*(1+G39))</f>
        <v>1290.4972073407803</v>
      </c>
      <c r="I71" t="s">
        <v>115</v>
      </c>
      <c r="J71" t="s">
        <v>76</v>
      </c>
      <c r="K71">
        <f>4.22*K35+1.642*10^(-6)*K67*K36^3*SQRT(K21*K22)*(1+2*K39)/(0.1*COS(RADIANS(K38))*K35*(1+K39))</f>
        <v>1416.4290111746359</v>
      </c>
      <c r="M71" t="s">
        <v>115</v>
      </c>
      <c r="N71" t="s">
        <v>76</v>
      </c>
      <c r="O71">
        <f>4.22*O35+1.642*10^(-6)*O67*O36^3*SQRT(O21*O22)*(1+2*O39)/(0.1*COS(RADIANS(O38))*O35*(1+O39))</f>
        <v>1542.2343306861001</v>
      </c>
      <c r="Q71" t="s">
        <v>115</v>
      </c>
      <c r="R71" t="s">
        <v>76</v>
      </c>
      <c r="S71">
        <f>4.22*S35+1.642*10^(-6)*S67*S36^3*SQRT(S21*S22)*(1+2*S39)/(0.1*COS(RADIANS(S38))*S35*(1+S39))</f>
        <v>1667.9224023856341</v>
      </c>
      <c r="U71" t="s">
        <v>115</v>
      </c>
      <c r="V71" t="s">
        <v>76</v>
      </c>
      <c r="W71">
        <f>4.22*W35+1.642*10^(-6)*W67*W36^3*SQRT(W21*W22)*(1+2*W39)/(0.1*COS(RADIANS(W38))*W35*(1+W39))</f>
        <v>1793.5106045672335</v>
      </c>
      <c r="Y71" t="s">
        <v>115</v>
      </c>
      <c r="Z71" t="s">
        <v>76</v>
      </c>
      <c r="AA71">
        <f>4.22*AA35+1.642*10^(-6)*AA67*AA36^3*SQRT(AA21*AA22)*(1+2*AA39)/(0.1*COS(RADIANS(AA38))*AA35*(1+AA39))</f>
        <v>1919.0187050956513</v>
      </c>
      <c r="AC71" t="s">
        <v>115</v>
      </c>
      <c r="AD71" t="s">
        <v>76</v>
      </c>
      <c r="AE71">
        <f>4.22*AE35+1.642*10^(-6)*AE67*AE36^3*SQRT(AE21*AE22)*(1+2*AE39)/(0.1*COS(RADIANS(AE38))*AE35*(1+AE39))</f>
        <v>2044.4939718950206</v>
      </c>
      <c r="AG71" t="s">
        <v>115</v>
      </c>
      <c r="AH71" t="s">
        <v>76</v>
      </c>
      <c r="AI71">
        <f>4.22*AI35+1.642*10^(-6)*AI67*AI36^3*SQRT(AI21*AI22)*(1+2*AI39)/(0.1*COS(RADIANS(AI38))*AI35*(1+AI39))</f>
        <v>1220.3473106628562</v>
      </c>
      <c r="AK71" t="s">
        <v>115</v>
      </c>
      <c r="AL71" t="s">
        <v>76</v>
      </c>
      <c r="AM71">
        <f>4.22*AM35+1.642*10^(-6)*AM67*AM36^3*SQRT(AM21*AM22)*(1+2*AM39)/(0.1*COS(RADIANS(AM38))*AM35*(1+AM39))</f>
        <v>1347.5018530196126</v>
      </c>
      <c r="AO71" t="s">
        <v>115</v>
      </c>
      <c r="AP71" t="s">
        <v>76</v>
      </c>
      <c r="AQ71">
        <f>4.22*AQ35+1.642*10^(-6)*AQ67*AQ36^3*SQRT(AQ21*AQ22)*(1+2*AQ39)/(0.1*COS(RADIANS(AQ38))*AQ35*(1+AQ39))</f>
        <v>1477.311801033524</v>
      </c>
      <c r="AS71" t="s">
        <v>115</v>
      </c>
      <c r="AT71" t="s">
        <v>76</v>
      </c>
      <c r="AU71">
        <f>4.22*AU35+1.642*10^(-6)*AU67*AU36^3*SQRT(AU21*AU22)*(1+2*AU39)/(0.1*COS(RADIANS(AU38))*AU35*(1+AU39))</f>
        <v>1606.9298204117167</v>
      </c>
      <c r="AW71" t="s">
        <v>115</v>
      </c>
      <c r="AX71" t="s">
        <v>76</v>
      </c>
      <c r="AY71">
        <f>4.22*AY35+1.642*10^(-6)*AY67*AY36^3*SQRT(AY21*AY22)*(1+2*AY39)/(0.1*COS(RADIANS(AY38))*AY35*(1+AY39))</f>
        <v>1736.3823035750966</v>
      </c>
      <c r="BA71" t="s">
        <v>115</v>
      </c>
      <c r="BB71" t="s">
        <v>76</v>
      </c>
      <c r="BC71">
        <f>4.22*BC35+1.642*10^(-6)*BC67*BC36^3*SQRT(BC21*BC22)*(1+2*BC39)/(0.1*COS(RADIANS(BC38))*BC35*(1+BC39))</f>
        <v>1865.6991405535496</v>
      </c>
      <c r="BE71" t="s">
        <v>115</v>
      </c>
      <c r="BF71" t="s">
        <v>76</v>
      </c>
      <c r="BG71">
        <f>4.22*BG35+1.642*10^(-6)*BG67*BG36^3*SQRT(BG21*BG22)*(1+2*BG39)/(0.1*COS(RADIANS(BG38))*BG35*(1+BG39))</f>
        <v>1994.9081588373124</v>
      </c>
      <c r="BI71" t="s">
        <v>115</v>
      </c>
      <c r="BJ71" t="s">
        <v>76</v>
      </c>
      <c r="BK71">
        <f>4.22*BK35+1.642*10^(-6)*BK67*BK36^3*SQRT(BK21*BK22)*(1+2*BK39)/(0.1*COS(RADIANS(BK38))*BK35*(1+BK39))</f>
        <v>2124.0610233821153</v>
      </c>
      <c r="BM71" t="s">
        <v>115</v>
      </c>
      <c r="BN71" t="s">
        <v>76</v>
      </c>
      <c r="BO71">
        <f>4.22*BO35+1.642*10^(-6)*BO67*BO36^3*SQRT(BO21*BO22)*(1+2*BO39)/(0.1*COS(RADIANS(BO38))*BO35*(1+BO39))</f>
        <v>1277.7143091028163</v>
      </c>
      <c r="BQ71" t="s">
        <v>115</v>
      </c>
      <c r="BR71" t="s">
        <v>76</v>
      </c>
      <c r="BS71">
        <f>4.22*BS35+1.642*10^(-6)*BS67*BS36^3*SQRT(BS21*BS22)*(1+2*BS39)/(0.1*COS(RADIANS(BS38))*BS35*(1+BS39))</f>
        <v>1408.475860531529</v>
      </c>
      <c r="BU71" t="s">
        <v>115</v>
      </c>
      <c r="BV71" t="s">
        <v>76</v>
      </c>
      <c r="BW71">
        <f>4.22*BW35+1.642*10^(-6)*BW67*BW36^3*SQRT(BW21*BW22)*(1+2*BW39)/(0.1*COS(RADIANS(BW38))*BW35*(1+BW39))</f>
        <v>1541.8256381577226</v>
      </c>
      <c r="BY71" t="s">
        <v>115</v>
      </c>
      <c r="BZ71" t="s">
        <v>76</v>
      </c>
      <c r="CA71">
        <f>4.22*CA35+1.642*10^(-6)*CA67*CA36^3*SQRT(CA21*CA22)*(1+2*CA39)/(0.1*COS(RADIANS(CA38))*CA35*(1+CA39))</f>
        <v>1675.5076862153987</v>
      </c>
      <c r="CC71" t="s">
        <v>115</v>
      </c>
      <c r="CD71" t="s">
        <v>76</v>
      </c>
      <c r="CE71">
        <f>4.22*CE35+1.642*10^(-6)*CE67*CE36^3*SQRT(CE21*CE22)*(1+2*CE39)/(0.1*COS(RADIANS(CE38))*CE35*(1+CE39))</f>
        <v>1808.9773925010059</v>
      </c>
      <c r="CG71" t="s">
        <v>115</v>
      </c>
      <c r="CH71" t="s">
        <v>76</v>
      </c>
      <c r="CI71">
        <f>4.22*CI35+1.642*10^(-6)*CI67*CI36^3*SQRT(CI21*CI22)*(1+2*CI39)/(0.1*COS(RADIANS(CI38))*CI35*(1+CI39))</f>
        <v>1942.2767901411462</v>
      </c>
      <c r="CK71" t="s">
        <v>115</v>
      </c>
      <c r="CL71" t="s">
        <v>76</v>
      </c>
      <c r="CM71">
        <f>4.22*CM35+1.642*10^(-6)*CM67*CM36^3*SQRT(CM21*CM22)*(1+2*CM39)/(0.1*COS(RADIANS(CM38))*CM35*(1+CM39))</f>
        <v>2075.4246795509207</v>
      </c>
      <c r="CO71" t="s">
        <v>115</v>
      </c>
      <c r="CP71" t="s">
        <v>76</v>
      </c>
      <c r="CQ71">
        <f>4.22*CQ35+1.642*10^(-6)*CQ67*CQ36^3*SQRT(CQ21*CQ22)*(1+2*CQ39)/(0.1*COS(RADIANS(CQ38))*CQ35*(1+CQ39))</f>
        <v>2207.7935558487234</v>
      </c>
      <c r="CS71" t="s">
        <v>115</v>
      </c>
      <c r="CT71" t="s">
        <v>76</v>
      </c>
      <c r="CU71">
        <f>4.22*CU35+1.642*10^(-6)*CU67*CU36^3*SQRT(CU21*CU22)*(1+2*CU39)/(0.1*COS(RADIANS(CU38))*CU35*(1+CU39))</f>
        <v>1338.2535065692716</v>
      </c>
      <c r="CW71" t="s">
        <v>115</v>
      </c>
      <c r="CX71" t="s">
        <v>76</v>
      </c>
      <c r="CY71">
        <f>4.22*CY35+1.642*10^(-6)*CY67*CY36^3*SQRT(CY21*CY22)*(1+2*CY39)/(0.1*COS(RADIANS(CY38))*CY35*(1+CY39))</f>
        <v>1473.0241197384726</v>
      </c>
      <c r="DA71" t="s">
        <v>115</v>
      </c>
      <c r="DB71" t="s">
        <v>76</v>
      </c>
      <c r="DC71">
        <f>4.22*DC35+1.642*10^(-6)*DC67*DC36^3*SQRT(DC21*DC22)*(1+2*DC39)/(0.1*COS(RADIANS(DC38))*DC35*(1+DC39))</f>
        <v>1609.9076188525398</v>
      </c>
      <c r="DE71" t="s">
        <v>115</v>
      </c>
      <c r="DF71" t="s">
        <v>76</v>
      </c>
      <c r="DG71">
        <f>4.22*DG35+1.642*10^(-6)*DG67*DG36^3*SQRT(DG21*DG22)*(1+2*DG39)/(0.1*COS(RADIANS(DG38))*DG35*(1+DG39))</f>
        <v>1747.9082002963628</v>
      </c>
      <c r="DI71" t="s">
        <v>115</v>
      </c>
      <c r="DJ71" t="s">
        <v>76</v>
      </c>
      <c r="DK71">
        <f>4.22*DK35+1.642*10^(-6)*DK67*DK36^3*SQRT(DK21*DK22)*(1+2*DK39)/(0.1*COS(RADIANS(DK38))*DK35*(1+DK39))</f>
        <v>1885.6509687127711</v>
      </c>
      <c r="DM71" t="s">
        <v>115</v>
      </c>
      <c r="DN71" t="s">
        <v>76</v>
      </c>
      <c r="DO71">
        <f>4.22*DO35+1.642*10^(-6)*DO67*DO36^3*SQRT(DO21*DO22)*(1+2*DO39)/(0.1*COS(RADIANS(DO38))*DO35*(1+DO39))</f>
        <v>2023.1883378771474</v>
      </c>
      <c r="DQ71" t="s">
        <v>115</v>
      </c>
      <c r="DR71" t="s">
        <v>76</v>
      </c>
      <c r="DS71">
        <f>4.22*DS35+1.642*10^(-6)*DS67*DS36^3*SQRT(DS21*DS22)*(1+2*DS39)/(0.1*COS(RADIANS(DS38))*DS35*(1+DS39))</f>
        <v>2160.3865653999228</v>
      </c>
      <c r="DU71" t="s">
        <v>115</v>
      </c>
      <c r="DV71" t="s">
        <v>76</v>
      </c>
      <c r="DW71">
        <f>4.22*DW35+1.642*10^(-6)*DW67*DW36^3*SQRT(DW21*DW22)*(1+2*DW39)/(0.1*COS(RADIANS(DW38))*DW35*(1+DW39))</f>
        <v>2297.8483744134855</v>
      </c>
      <c r="DY71" t="s">
        <v>115</v>
      </c>
      <c r="DZ71" t="s">
        <v>76</v>
      </c>
      <c r="EA71">
        <f>4.22*EA35+1.642*10^(-6)*EA67*EA36^3*SQRT(EA21*EA22)*(1+2*EA39)/(0.1*COS(RADIANS(EA38))*EA35*(1+EA39))</f>
        <v>1401.9263692630825</v>
      </c>
      <c r="EC71" t="s">
        <v>115</v>
      </c>
      <c r="ED71" t="s">
        <v>76</v>
      </c>
      <c r="EE71">
        <f>4.22*EE35+1.642*10^(-6)*EE67*EE36^3*SQRT(EE21*EE22)*(1+2*EE39)/(0.1*COS(RADIANS(EE38))*EE35*(1+EE39))</f>
        <v>1540.9389885944629</v>
      </c>
      <c r="EG71" t="s">
        <v>115</v>
      </c>
      <c r="EH71" t="s">
        <v>76</v>
      </c>
      <c r="EI71">
        <f>4.22*EI35+1.642*10^(-6)*EI67*EI36^3*SQRT(EI21*EI22)*(1+2*EI39)/(0.1*COS(RADIANS(EI38))*EI35*(1+EI39))</f>
        <v>1681.5174333473326</v>
      </c>
      <c r="EK71" t="s">
        <v>115</v>
      </c>
      <c r="EL71" t="s">
        <v>76</v>
      </c>
      <c r="EM71">
        <f>4.22*EM35+1.642*10^(-6)*EM67*EM36^3*SQRT(EM21*EM22)*(1+2*EM39)/(0.1*COS(RADIANS(EM38))*EM35*(1+EM39))</f>
        <v>1824.0949151253051</v>
      </c>
      <c r="EO71" t="s">
        <v>115</v>
      </c>
      <c r="EP71" t="s">
        <v>76</v>
      </c>
      <c r="EQ71">
        <f>4.22*EQ35+1.642*10^(-6)*EQ67*EQ36^3*SQRT(EQ21*EQ22)*(1+2*EQ39)/(0.1*COS(RADIANS(EQ38))*EQ35*(1+EQ39))</f>
        <v>1966.3704676949533</v>
      </c>
      <c r="ES71" t="s">
        <v>115</v>
      </c>
      <c r="ET71" t="s">
        <v>76</v>
      </c>
      <c r="EU71">
        <f>4.22*EU35+1.642*10^(-6)*EU67*EU36^3*SQRT(EU21*EU22)*(1+2*EU39)/(0.1*COS(RADIANS(EU38))*EU35*(1+EU39))</f>
        <v>2108.3936357013636</v>
      </c>
      <c r="EW71" t="s">
        <v>115</v>
      </c>
      <c r="EX71" t="s">
        <v>76</v>
      </c>
      <c r="EY71">
        <f>4.22*EY35+1.642*10^(-6)*EY67*EY36^3*SQRT(EY21*EY22)*(1+2*EY39)/(0.1*COS(RADIANS(EY38))*EY35*(1+EY39))</f>
        <v>2250.8564513124711</v>
      </c>
      <c r="FA71" t="s">
        <v>115</v>
      </c>
      <c r="FB71" t="s">
        <v>76</v>
      </c>
      <c r="FC71">
        <f>4.22*FC35+1.642*10^(-6)*FC67*FC36^3*SQRT(FC21*FC22)*(1+2*FC39)/(0.1*COS(RADIANS(FC38))*FC35*(1+FC39))</f>
        <v>2392.2726960771929</v>
      </c>
      <c r="FE71" t="s">
        <v>115</v>
      </c>
      <c r="FF71" t="s">
        <v>76</v>
      </c>
      <c r="FG71">
        <f>4.22*FG35+1.642*10^(-6)*FG67*FG36^3*SQRT(FG21*FG22)*(1+2*FG39)/(0.1*COS(RADIANS(FG38))*FG35*(1+FG39))</f>
        <v>1468.7112345240694</v>
      </c>
      <c r="FI71" t="s">
        <v>115</v>
      </c>
      <c r="FJ71" t="s">
        <v>76</v>
      </c>
      <c r="FK71">
        <f>4.22*FK35+1.642*10^(-6)*FK67*FK36^3*SQRT(FK21*FK22)*(1+2*FK39)/(0.1*COS(RADIANS(FK38))*FK35*(1+FK39))</f>
        <v>1612.2031447190157</v>
      </c>
      <c r="FM71" t="s">
        <v>115</v>
      </c>
      <c r="FN71" t="s">
        <v>76</v>
      </c>
      <c r="FO71">
        <f>4.22*FO35+1.642*10^(-6)*FO67*FO36^3*SQRT(FO21*FO22)*(1+2*FO39)/(0.1*COS(RADIANS(FO38))*FO35*(1+FO39))</f>
        <v>1756.6328591507167</v>
      </c>
      <c r="FQ71" t="s">
        <v>115</v>
      </c>
      <c r="FR71" t="s">
        <v>76</v>
      </c>
      <c r="FS71">
        <f>4.22*FS35+1.642*10^(-6)*FS67*FS36^3*SQRT(FS21*FS22)*(1+2*FS39)/(0.1*COS(RADIANS(FS38))*FS35*(1+FS39))</f>
        <v>1904.0503191590242</v>
      </c>
      <c r="FU71" t="s">
        <v>115</v>
      </c>
      <c r="FV71" t="s">
        <v>76</v>
      </c>
      <c r="FW71">
        <f>4.22*FW35+1.642*10^(-6)*FW67*FW36^3*SQRT(FW21*FW22)*(1+2*FW39)/(0.1*COS(RADIANS(FW38))*FW35*(1+FW39))</f>
        <v>2051.1226048299159</v>
      </c>
      <c r="FY71" t="s">
        <v>115</v>
      </c>
      <c r="FZ71" t="s">
        <v>76</v>
      </c>
      <c r="GA71">
        <f>4.22*GA35+1.642*10^(-6)*GA67*GA36^3*SQRT(GA21*GA22)*(1+2*GA39)/(0.1*COS(RADIANS(GA38))*GA35*(1+GA39))</f>
        <v>2197.9646117852594</v>
      </c>
      <c r="GC71" t="s">
        <v>115</v>
      </c>
      <c r="GD71" t="s">
        <v>76</v>
      </c>
      <c r="GE71">
        <f>4.22*GE35+1.642*10^(-6)*GE67*GE36^3*SQRT(GE21*GE22)*(1+2*GE39)/(0.1*COS(RADIANS(GE38))*GE35*(1+GE39))</f>
        <v>2344.6754749980073</v>
      </c>
      <c r="GG71" t="s">
        <v>115</v>
      </c>
      <c r="GH71" t="s">
        <v>76</v>
      </c>
      <c r="GI71">
        <f>4.22*GI35+1.642*10^(-6)*GI67*GI36^3*SQRT(GI21*GI22)*(1+2*GI39)/(0.1*COS(RADIANS(GI38))*GI35*(1+GI39))</f>
        <v>2490.9876165015007</v>
      </c>
      <c r="GK71" t="s">
        <v>115</v>
      </c>
      <c r="GL71" t="s">
        <v>76</v>
      </c>
      <c r="GM71">
        <f>4.22*GM35+1.642*10^(-6)*GM67*GM36^3*SQRT(GM21*GM22)*(1+2*GM39)/(0.1*COS(RADIANS(GM38))*GM35*(1+GM39))</f>
        <v>1538.6003796317834</v>
      </c>
      <c r="GO71" t="s">
        <v>115</v>
      </c>
      <c r="GP71" t="s">
        <v>76</v>
      </c>
      <c r="GQ71">
        <f>4.22*GQ35+1.642*10^(-6)*GQ67*GQ36^3*SQRT(GQ21*GQ22)*(1+2*GQ39)/(0.1*COS(RADIANS(GQ38))*GQ35*(1+GQ39))</f>
        <v>1686.8137256576103</v>
      </c>
      <c r="GS71" t="s">
        <v>115</v>
      </c>
      <c r="GT71" t="s">
        <v>76</v>
      </c>
      <c r="GU71">
        <f>4.22*GU35+1.642*10^(-6)*GU67*GU36^3*SQRT(GU21*GU22)*(1+2*GU39)/(0.1*COS(RADIANS(GU38))*GU35*(1+GU39))</f>
        <v>1835.2467570759045</v>
      </c>
      <c r="GW71" t="s">
        <v>115</v>
      </c>
      <c r="GX71" t="s">
        <v>76</v>
      </c>
      <c r="GY71">
        <f>4.22*GY35+1.642*10^(-6)*GY67*GY36^3*SQRT(GY21*GY22)*(1+2*GY39)/(0.1*COS(RADIANS(GY38))*GY35*(1+GY39))</f>
        <v>1987.772862569672</v>
      </c>
      <c r="HA71" t="s">
        <v>115</v>
      </c>
      <c r="HB71" t="s">
        <v>76</v>
      </c>
      <c r="HC71">
        <f>4.22*HC35+1.642*10^(-6)*HC67*HC36^3*SQRT(HC21*HC22)*(1+2*HC39)/(0.1*COS(RADIANS(HC38))*HC35*(1+HC39))</f>
        <v>2139.9065915824422</v>
      </c>
      <c r="HE71" t="s">
        <v>115</v>
      </c>
      <c r="HF71" t="s">
        <v>76</v>
      </c>
      <c r="HG71">
        <f>4.22*HG35+1.642*10^(-6)*HG67*HG36^3*SQRT(HG21*HG22)*(1+2*HG39)/(0.1*COS(RADIANS(HG38))*HG35*(1+HG39))</f>
        <v>2291.7598749558538</v>
      </c>
      <c r="HI71" t="s">
        <v>115</v>
      </c>
      <c r="HJ71" t="s">
        <v>76</v>
      </c>
      <c r="HK71">
        <f>4.22*HK35+1.642*10^(-6)*HK67*HK36^3*SQRT(HK21*HK22)*(1+2*HK39)/(0.1*COS(RADIANS(HK38))*HK35*(1+HK39))</f>
        <v>2443.3891751231949</v>
      </c>
      <c r="HM71" t="s">
        <v>115</v>
      </c>
      <c r="HN71" t="s">
        <v>76</v>
      </c>
      <c r="HO71">
        <f>4.22*HO35+1.642*10^(-6)*HO67*HO36^3*SQRT(HO21*HO22)*(1+2*HO39)/(0.1*COS(RADIANS(HO38))*HO35*(1+HO39))</f>
        <v>2594.9253925095845</v>
      </c>
    </row>
    <row r="72" spans="1:223" x14ac:dyDescent="0.25">
      <c r="A72" t="s">
        <v>101</v>
      </c>
      <c r="B72" t="s">
        <v>76</v>
      </c>
      <c r="C72">
        <f>C71+C10</f>
        <v>1366.2124593507099</v>
      </c>
      <c r="E72" t="s">
        <v>101</v>
      </c>
      <c r="F72" t="s">
        <v>76</v>
      </c>
      <c r="G72">
        <f>G71+G10</f>
        <v>1515.4972073407803</v>
      </c>
      <c r="I72" t="s">
        <v>101</v>
      </c>
      <c r="J72" t="s">
        <v>76</v>
      </c>
      <c r="K72">
        <f>K71+K10</f>
        <v>1666.4290111746359</v>
      </c>
      <c r="M72" t="s">
        <v>101</v>
      </c>
      <c r="N72" t="s">
        <v>76</v>
      </c>
      <c r="O72">
        <f>O71+O10</f>
        <v>1817.2343306861001</v>
      </c>
      <c r="Q72" t="s">
        <v>101</v>
      </c>
      <c r="R72" t="s">
        <v>76</v>
      </c>
      <c r="S72">
        <f>S71+S10</f>
        <v>1967.9224023856341</v>
      </c>
      <c r="U72" t="s">
        <v>101</v>
      </c>
      <c r="V72" t="s">
        <v>76</v>
      </c>
      <c r="W72">
        <f>W71+W10</f>
        <v>2118.5106045672337</v>
      </c>
      <c r="Y72" t="s">
        <v>101</v>
      </c>
      <c r="Z72" t="s">
        <v>76</v>
      </c>
      <c r="AA72">
        <f>AA71+AA10</f>
        <v>2269.0187050956511</v>
      </c>
      <c r="AC72" t="s">
        <v>101</v>
      </c>
      <c r="AD72" t="s">
        <v>76</v>
      </c>
      <c r="AE72">
        <f>AE71+AE10</f>
        <v>2419.4939718950209</v>
      </c>
      <c r="AG72" t="s">
        <v>101</v>
      </c>
      <c r="AH72" t="s">
        <v>76</v>
      </c>
      <c r="AI72">
        <f>AI71+AI10</f>
        <v>1420.3473106628562</v>
      </c>
      <c r="AK72" t="s">
        <v>101</v>
      </c>
      <c r="AL72" t="s">
        <v>76</v>
      </c>
      <c r="AM72">
        <f>AM71+AM10</f>
        <v>1572.5018530196126</v>
      </c>
      <c r="AO72" t="s">
        <v>101</v>
      </c>
      <c r="AP72" t="s">
        <v>76</v>
      </c>
      <c r="AQ72">
        <f>AQ71+AQ10</f>
        <v>1727.311801033524</v>
      </c>
      <c r="AS72" t="s">
        <v>101</v>
      </c>
      <c r="AT72" t="s">
        <v>76</v>
      </c>
      <c r="AU72">
        <f>AU71+AU10</f>
        <v>1881.9298204117167</v>
      </c>
      <c r="AW72" t="s">
        <v>101</v>
      </c>
      <c r="AX72" t="s">
        <v>76</v>
      </c>
      <c r="AY72">
        <f>AY71+AY10</f>
        <v>2036.3823035750966</v>
      </c>
      <c r="BA72" t="s">
        <v>101</v>
      </c>
      <c r="BB72" t="s">
        <v>76</v>
      </c>
      <c r="BC72">
        <f>BC71+BC10</f>
        <v>2190.6991405535496</v>
      </c>
      <c r="BE72" t="s">
        <v>101</v>
      </c>
      <c r="BF72" t="s">
        <v>76</v>
      </c>
      <c r="BG72">
        <f>BG71+BG10</f>
        <v>2344.9081588373124</v>
      </c>
      <c r="BI72" t="s">
        <v>101</v>
      </c>
      <c r="BJ72" t="s">
        <v>76</v>
      </c>
      <c r="BK72">
        <f>BK71+BK10</f>
        <v>2499.0610233821153</v>
      </c>
      <c r="BM72" t="s">
        <v>101</v>
      </c>
      <c r="BN72" t="s">
        <v>76</v>
      </c>
      <c r="BO72">
        <f>BO71+BO10</f>
        <v>1477.7143091028163</v>
      </c>
      <c r="BQ72" t="s">
        <v>101</v>
      </c>
      <c r="BR72" t="s">
        <v>76</v>
      </c>
      <c r="BS72">
        <f>BS71+BS10</f>
        <v>1633.475860531529</v>
      </c>
      <c r="BU72" t="s">
        <v>101</v>
      </c>
      <c r="BV72" t="s">
        <v>76</v>
      </c>
      <c r="BW72">
        <f>BW71+BW10</f>
        <v>1791.8256381577226</v>
      </c>
      <c r="BY72" t="s">
        <v>101</v>
      </c>
      <c r="BZ72" t="s">
        <v>76</v>
      </c>
      <c r="CA72">
        <f>CA71+CA10</f>
        <v>1950.5076862153987</v>
      </c>
      <c r="CC72" t="s">
        <v>101</v>
      </c>
      <c r="CD72" t="s">
        <v>76</v>
      </c>
      <c r="CE72">
        <f>CE71+CE10</f>
        <v>2108.9773925010059</v>
      </c>
      <c r="CG72" t="s">
        <v>101</v>
      </c>
      <c r="CH72" t="s">
        <v>76</v>
      </c>
      <c r="CI72">
        <f>CI71+CI10</f>
        <v>2267.2767901411462</v>
      </c>
      <c r="CK72" t="s">
        <v>101</v>
      </c>
      <c r="CL72" t="s">
        <v>76</v>
      </c>
      <c r="CM72">
        <f>CM71+CM10</f>
        <v>2425.4246795509207</v>
      </c>
      <c r="CO72" t="s">
        <v>101</v>
      </c>
      <c r="CP72" t="s">
        <v>76</v>
      </c>
      <c r="CQ72">
        <f>CQ71+CQ10</f>
        <v>2582.7935558487234</v>
      </c>
      <c r="CS72" t="s">
        <v>101</v>
      </c>
      <c r="CT72" t="s">
        <v>76</v>
      </c>
      <c r="CU72">
        <f>CU71+CU10</f>
        <v>1538.2535065692716</v>
      </c>
      <c r="CW72" t="s">
        <v>101</v>
      </c>
      <c r="CX72" t="s">
        <v>76</v>
      </c>
      <c r="CY72">
        <f>CY71+CY10</f>
        <v>1698.0241197384726</v>
      </c>
      <c r="DA72" t="s">
        <v>101</v>
      </c>
      <c r="DB72" t="s">
        <v>76</v>
      </c>
      <c r="DC72">
        <f>DC71+DC10</f>
        <v>1859.9076188525398</v>
      </c>
      <c r="DE72" t="s">
        <v>101</v>
      </c>
      <c r="DF72" t="s">
        <v>76</v>
      </c>
      <c r="DG72">
        <f>DG71+DG10</f>
        <v>2022.9082002963628</v>
      </c>
      <c r="DI72" t="s">
        <v>101</v>
      </c>
      <c r="DJ72" t="s">
        <v>76</v>
      </c>
      <c r="DK72">
        <f>DK71+DK10</f>
        <v>2185.6509687127709</v>
      </c>
      <c r="DM72" t="s">
        <v>101</v>
      </c>
      <c r="DN72" t="s">
        <v>76</v>
      </c>
      <c r="DO72">
        <f>DO71+DO10</f>
        <v>2348.1883378771472</v>
      </c>
      <c r="DQ72" t="s">
        <v>101</v>
      </c>
      <c r="DR72" t="s">
        <v>76</v>
      </c>
      <c r="DS72">
        <f>DS71+DS10</f>
        <v>2510.3865653999228</v>
      </c>
      <c r="DU72" t="s">
        <v>101</v>
      </c>
      <c r="DV72" t="s">
        <v>76</v>
      </c>
      <c r="DW72">
        <f>DW71+DW10</f>
        <v>2672.8483744134855</v>
      </c>
      <c r="DY72" t="s">
        <v>101</v>
      </c>
      <c r="DZ72" t="s">
        <v>76</v>
      </c>
      <c r="EA72">
        <f>EA71+EA10</f>
        <v>1601.9263692630825</v>
      </c>
      <c r="EC72" t="s">
        <v>101</v>
      </c>
      <c r="ED72" t="s">
        <v>76</v>
      </c>
      <c r="EE72">
        <f>EE71+EE10</f>
        <v>1765.9389885944629</v>
      </c>
      <c r="EG72" t="s">
        <v>101</v>
      </c>
      <c r="EH72" t="s">
        <v>76</v>
      </c>
      <c r="EI72">
        <f>EI71+EI10</f>
        <v>1931.5174333473326</v>
      </c>
      <c r="EK72" t="s">
        <v>101</v>
      </c>
      <c r="EL72" t="s">
        <v>76</v>
      </c>
      <c r="EM72">
        <f>EM71+EM10</f>
        <v>2099.0949151253053</v>
      </c>
      <c r="EO72" t="s">
        <v>101</v>
      </c>
      <c r="EP72" t="s">
        <v>76</v>
      </c>
      <c r="EQ72">
        <f>EQ71+EQ10</f>
        <v>2266.3704676949533</v>
      </c>
      <c r="ES72" t="s">
        <v>101</v>
      </c>
      <c r="ET72" t="s">
        <v>76</v>
      </c>
      <c r="EU72">
        <f>EU71+EU10</f>
        <v>2433.3936357013636</v>
      </c>
      <c r="EW72" t="s">
        <v>101</v>
      </c>
      <c r="EX72" t="s">
        <v>76</v>
      </c>
      <c r="EY72">
        <f>EY71+EY10</f>
        <v>2600.8564513124711</v>
      </c>
      <c r="FA72" t="s">
        <v>101</v>
      </c>
      <c r="FB72" t="s">
        <v>76</v>
      </c>
      <c r="FC72">
        <f>FC71+FC10</f>
        <v>2767.2726960771929</v>
      </c>
      <c r="FE72" t="s">
        <v>101</v>
      </c>
      <c r="FF72" t="s">
        <v>76</v>
      </c>
      <c r="FG72">
        <f>FG71+FG10</f>
        <v>1668.7112345240694</v>
      </c>
      <c r="FI72" t="s">
        <v>101</v>
      </c>
      <c r="FJ72" t="s">
        <v>76</v>
      </c>
      <c r="FK72">
        <f>FK71+FK10</f>
        <v>1837.2031447190157</v>
      </c>
      <c r="FM72" t="s">
        <v>101</v>
      </c>
      <c r="FN72" t="s">
        <v>76</v>
      </c>
      <c r="FO72">
        <f>FO71+FO10</f>
        <v>2006.6328591507167</v>
      </c>
      <c r="FQ72" t="s">
        <v>101</v>
      </c>
      <c r="FR72" t="s">
        <v>76</v>
      </c>
      <c r="FS72">
        <f>FS71+FS10</f>
        <v>2179.0503191590242</v>
      </c>
      <c r="FU72" t="s">
        <v>101</v>
      </c>
      <c r="FV72" t="s">
        <v>76</v>
      </c>
      <c r="FW72">
        <f>FW71+FW10</f>
        <v>2351.1226048299159</v>
      </c>
      <c r="FY72" t="s">
        <v>101</v>
      </c>
      <c r="FZ72" t="s">
        <v>76</v>
      </c>
      <c r="GA72">
        <f>GA71+GA10</f>
        <v>2522.9646117852594</v>
      </c>
      <c r="GC72" t="s">
        <v>101</v>
      </c>
      <c r="GD72" t="s">
        <v>76</v>
      </c>
      <c r="GE72">
        <f>GE71+GE10</f>
        <v>2694.6754749980073</v>
      </c>
      <c r="GG72" t="s">
        <v>101</v>
      </c>
      <c r="GH72" t="s">
        <v>76</v>
      </c>
      <c r="GI72">
        <f>GI71+GI10</f>
        <v>2865.9876165015007</v>
      </c>
      <c r="GK72" t="s">
        <v>101</v>
      </c>
      <c r="GL72" t="s">
        <v>76</v>
      </c>
      <c r="GM72">
        <f>GM71+GM10</f>
        <v>1738.6003796317834</v>
      </c>
      <c r="GO72" t="s">
        <v>101</v>
      </c>
      <c r="GP72" t="s">
        <v>76</v>
      </c>
      <c r="GQ72">
        <f>GQ71+GQ10</f>
        <v>1911.8137256576103</v>
      </c>
      <c r="GS72" t="s">
        <v>101</v>
      </c>
      <c r="GT72" t="s">
        <v>76</v>
      </c>
      <c r="GU72">
        <f>GU71+GU10</f>
        <v>2085.2467570759045</v>
      </c>
      <c r="GW72" t="s">
        <v>101</v>
      </c>
      <c r="GX72" t="s">
        <v>76</v>
      </c>
      <c r="GY72">
        <f>GY71+GY10</f>
        <v>2262.7728625696718</v>
      </c>
      <c r="HA72" t="s">
        <v>101</v>
      </c>
      <c r="HB72" t="s">
        <v>76</v>
      </c>
      <c r="HC72">
        <f>HC71+HC10</f>
        <v>2439.9065915824422</v>
      </c>
      <c r="HE72" t="s">
        <v>101</v>
      </c>
      <c r="HF72" t="s">
        <v>76</v>
      </c>
      <c r="HG72">
        <f>HG71+HG10</f>
        <v>2616.7598749558538</v>
      </c>
      <c r="HI72" t="s">
        <v>101</v>
      </c>
      <c r="HJ72" t="s">
        <v>76</v>
      </c>
      <c r="HK72">
        <f>HK71+HK10</f>
        <v>2793.3891751231949</v>
      </c>
      <c r="HM72" t="s">
        <v>101</v>
      </c>
      <c r="HN72" t="s">
        <v>76</v>
      </c>
      <c r="HO72">
        <f>HO71+HO10</f>
        <v>2969.9253925095845</v>
      </c>
    </row>
    <row r="75" spans="1:223" x14ac:dyDescent="0.25">
      <c r="A75" s="5" t="s">
        <v>32</v>
      </c>
      <c r="B75" s="5"/>
      <c r="C75" s="5"/>
      <c r="E75" s="5" t="s">
        <v>32</v>
      </c>
      <c r="F75" s="5"/>
      <c r="G75" s="5"/>
      <c r="I75" s="5" t="s">
        <v>32</v>
      </c>
      <c r="J75" s="5"/>
      <c r="K75" s="5"/>
      <c r="M75" s="5" t="s">
        <v>32</v>
      </c>
      <c r="N75" s="5"/>
      <c r="O75" s="5"/>
      <c r="Q75" s="5" t="s">
        <v>32</v>
      </c>
      <c r="R75" s="5"/>
      <c r="S75" s="5"/>
      <c r="U75" s="5" t="s">
        <v>32</v>
      </c>
      <c r="V75" s="5"/>
      <c r="W75" s="5"/>
      <c r="Y75" s="5" t="s">
        <v>32</v>
      </c>
      <c r="Z75" s="5"/>
      <c r="AA75" s="5"/>
      <c r="AC75" s="5" t="s">
        <v>32</v>
      </c>
      <c r="AD75" s="5"/>
      <c r="AE75" s="5"/>
      <c r="AG75" s="5" t="s">
        <v>32</v>
      </c>
      <c r="AH75" s="5"/>
      <c r="AI75" s="5"/>
      <c r="AK75" s="5" t="s">
        <v>32</v>
      </c>
      <c r="AL75" s="5"/>
      <c r="AM75" s="5"/>
      <c r="AO75" s="5" t="s">
        <v>32</v>
      </c>
      <c r="AP75" s="5"/>
      <c r="AQ75" s="5"/>
      <c r="AS75" s="5" t="s">
        <v>32</v>
      </c>
      <c r="AT75" s="5"/>
      <c r="AU75" s="5"/>
      <c r="AW75" s="5" t="s">
        <v>32</v>
      </c>
      <c r="AX75" s="5"/>
      <c r="AY75" s="5"/>
      <c r="BA75" s="5" t="s">
        <v>32</v>
      </c>
      <c r="BB75" s="5"/>
      <c r="BC75" s="5"/>
      <c r="BE75" s="5" t="s">
        <v>32</v>
      </c>
      <c r="BF75" s="5"/>
      <c r="BG75" s="5"/>
      <c r="BI75" s="5" t="s">
        <v>32</v>
      </c>
      <c r="BJ75" s="5"/>
      <c r="BK75" s="5"/>
      <c r="BM75" s="5" t="s">
        <v>32</v>
      </c>
      <c r="BN75" s="5"/>
      <c r="BO75" s="5"/>
      <c r="BQ75" s="5" t="s">
        <v>32</v>
      </c>
      <c r="BR75" s="5"/>
      <c r="BS75" s="5"/>
      <c r="BU75" s="5" t="s">
        <v>32</v>
      </c>
      <c r="BV75" s="5"/>
      <c r="BW75" s="5"/>
      <c r="BY75" s="5" t="s">
        <v>32</v>
      </c>
      <c r="BZ75" s="5"/>
      <c r="CA75" s="5"/>
      <c r="CC75" s="5" t="s">
        <v>32</v>
      </c>
      <c r="CD75" s="5"/>
      <c r="CE75" s="5"/>
      <c r="CG75" s="5" t="s">
        <v>32</v>
      </c>
      <c r="CH75" s="5"/>
      <c r="CI75" s="5"/>
      <c r="CK75" s="5" t="s">
        <v>32</v>
      </c>
      <c r="CL75" s="5"/>
      <c r="CM75" s="5"/>
      <c r="CO75" s="5" t="s">
        <v>32</v>
      </c>
      <c r="CP75" s="5"/>
      <c r="CQ75" s="5"/>
      <c r="CS75" s="5" t="s">
        <v>32</v>
      </c>
      <c r="CT75" s="5"/>
      <c r="CU75" s="5"/>
      <c r="CW75" s="5" t="s">
        <v>32</v>
      </c>
      <c r="CX75" s="5"/>
      <c r="CY75" s="5"/>
      <c r="DA75" s="5" t="s">
        <v>32</v>
      </c>
      <c r="DB75" s="5"/>
      <c r="DC75" s="5"/>
      <c r="DE75" s="5" t="s">
        <v>32</v>
      </c>
      <c r="DF75" s="5"/>
      <c r="DG75" s="5"/>
      <c r="DI75" s="5" t="s">
        <v>32</v>
      </c>
      <c r="DJ75" s="5"/>
      <c r="DK75" s="5"/>
      <c r="DM75" s="5" t="s">
        <v>32</v>
      </c>
      <c r="DN75" s="5"/>
      <c r="DO75" s="5"/>
      <c r="DQ75" s="5" t="s">
        <v>32</v>
      </c>
      <c r="DR75" s="5"/>
      <c r="DS75" s="5"/>
      <c r="DU75" s="5" t="s">
        <v>32</v>
      </c>
      <c r="DV75" s="5"/>
      <c r="DW75" s="5"/>
      <c r="DY75" s="5" t="s">
        <v>32</v>
      </c>
      <c r="DZ75" s="5"/>
      <c r="EA75" s="5"/>
      <c r="EC75" s="5" t="s">
        <v>32</v>
      </c>
      <c r="ED75" s="5"/>
      <c r="EE75" s="5"/>
      <c r="EG75" s="5" t="s">
        <v>32</v>
      </c>
      <c r="EH75" s="5"/>
      <c r="EI75" s="5"/>
      <c r="EK75" s="5" t="s">
        <v>32</v>
      </c>
      <c r="EL75" s="5"/>
      <c r="EM75" s="5"/>
      <c r="EO75" s="5" t="s">
        <v>32</v>
      </c>
      <c r="EP75" s="5"/>
      <c r="EQ75" s="5"/>
      <c r="ES75" s="5" t="s">
        <v>32</v>
      </c>
      <c r="ET75" s="5"/>
      <c r="EU75" s="5"/>
      <c r="EW75" s="5" t="s">
        <v>32</v>
      </c>
      <c r="EX75" s="5"/>
      <c r="EY75" s="5"/>
      <c r="FA75" s="5" t="s">
        <v>32</v>
      </c>
      <c r="FB75" s="5"/>
      <c r="FC75" s="5"/>
      <c r="FE75" s="5" t="s">
        <v>32</v>
      </c>
      <c r="FF75" s="5"/>
      <c r="FG75" s="5"/>
      <c r="FI75" s="5" t="s">
        <v>32</v>
      </c>
      <c r="FJ75" s="5"/>
      <c r="FK75" s="5"/>
      <c r="FM75" s="5" t="s">
        <v>32</v>
      </c>
      <c r="FN75" s="5"/>
      <c r="FO75" s="5"/>
      <c r="FQ75" s="5" t="s">
        <v>32</v>
      </c>
      <c r="FR75" s="5"/>
      <c r="FS75" s="5"/>
      <c r="FU75" s="5" t="s">
        <v>32</v>
      </c>
      <c r="FV75" s="5"/>
      <c r="FW75" s="5"/>
      <c r="FY75" s="5" t="s">
        <v>32</v>
      </c>
      <c r="FZ75" s="5"/>
      <c r="GA75" s="5"/>
      <c r="GC75" s="5" t="s">
        <v>32</v>
      </c>
      <c r="GD75" s="5"/>
      <c r="GE75" s="5"/>
      <c r="GG75" s="5" t="s">
        <v>32</v>
      </c>
      <c r="GH75" s="5"/>
      <c r="GI75" s="5"/>
      <c r="GK75" s="5" t="s">
        <v>32</v>
      </c>
      <c r="GL75" s="5"/>
      <c r="GM75" s="5"/>
      <c r="GO75" s="5" t="s">
        <v>32</v>
      </c>
      <c r="GP75" s="5"/>
      <c r="GQ75" s="5"/>
      <c r="GS75" s="5" t="s">
        <v>32</v>
      </c>
      <c r="GT75" s="5"/>
      <c r="GU75" s="5"/>
      <c r="GW75" s="5" t="s">
        <v>32</v>
      </c>
      <c r="GX75" s="5"/>
      <c r="GY75" s="5"/>
      <c r="HA75" s="5" t="s">
        <v>32</v>
      </c>
      <c r="HB75" s="5"/>
      <c r="HC75" s="5"/>
      <c r="HE75" s="5" t="s">
        <v>32</v>
      </c>
      <c r="HF75" s="5"/>
      <c r="HG75" s="5"/>
      <c r="HI75" s="5" t="s">
        <v>32</v>
      </c>
      <c r="HJ75" s="5"/>
      <c r="HK75" s="5"/>
      <c r="HM75" s="5" t="s">
        <v>32</v>
      </c>
      <c r="HN75" s="5"/>
      <c r="HO75" s="5"/>
    </row>
    <row r="76" spans="1:223" x14ac:dyDescent="0.25">
      <c r="C76" s="3">
        <v>2.0499999999999998</v>
      </c>
      <c r="G76" s="3">
        <v>2.0499999999999998</v>
      </c>
      <c r="K76" s="3">
        <v>2.0499999999999998</v>
      </c>
      <c r="O76" s="3">
        <v>2.0499999999999998</v>
      </c>
      <c r="S76" s="3">
        <v>2.0499999999999998</v>
      </c>
      <c r="W76" s="3">
        <v>2.0499999999999998</v>
      </c>
      <c r="AA76" s="3">
        <v>2.0499999999999998</v>
      </c>
      <c r="AE76" s="3">
        <v>2.0499999999999998</v>
      </c>
      <c r="AI76" s="3">
        <v>2.0499999999999998</v>
      </c>
      <c r="AM76" s="3">
        <v>2.0499999999999998</v>
      </c>
      <c r="AQ76" s="3">
        <v>2.0499999999999998</v>
      </c>
      <c r="AU76" s="3">
        <v>2.0499999999999998</v>
      </c>
      <c r="AY76" s="3">
        <v>2.0499999999999998</v>
      </c>
      <c r="BC76" s="3">
        <v>2.0499999999999998</v>
      </c>
      <c r="BG76" s="3">
        <v>2.0499999999999998</v>
      </c>
      <c r="BK76" s="3">
        <v>2.0499999999999998</v>
      </c>
      <c r="BO76" s="3">
        <v>2.0499999999999998</v>
      </c>
      <c r="BS76" s="3">
        <v>2.0499999999999998</v>
      </c>
      <c r="BW76" s="3">
        <v>2.0499999999999998</v>
      </c>
      <c r="CA76" s="3">
        <v>2.0499999999999998</v>
      </c>
      <c r="CE76" s="3">
        <v>2.0499999999999998</v>
      </c>
      <c r="CI76" s="3">
        <v>2.0499999999999998</v>
      </c>
      <c r="CM76" s="3">
        <v>2.0499999999999998</v>
      </c>
      <c r="CQ76" s="3">
        <v>2.0499999999999998</v>
      </c>
      <c r="CU76" s="3">
        <v>2.0499999999999998</v>
      </c>
      <c r="CY76" s="3">
        <v>2.0499999999999998</v>
      </c>
      <c r="DC76" s="3">
        <v>2.0499999999999998</v>
      </c>
      <c r="DG76" s="3">
        <v>2.0499999999999998</v>
      </c>
      <c r="DK76" s="3">
        <v>2.0499999999999998</v>
      </c>
      <c r="DO76" s="3">
        <v>2.0499999999999998</v>
      </c>
      <c r="DS76" s="3">
        <v>2.0499999999999998</v>
      </c>
      <c r="DW76" s="3">
        <v>2.0499999999999998</v>
      </c>
      <c r="EA76" s="3">
        <v>2.0499999999999998</v>
      </c>
      <c r="EE76" s="3">
        <v>2.0499999999999998</v>
      </c>
      <c r="EI76" s="3">
        <v>2.0499999999999998</v>
      </c>
      <c r="EM76" s="3">
        <v>2.0499999999999998</v>
      </c>
      <c r="EQ76" s="3">
        <v>2.0499999999999998</v>
      </c>
      <c r="EU76" s="3">
        <v>2.0499999999999998</v>
      </c>
      <c r="EY76" s="3">
        <v>2.0499999999999998</v>
      </c>
      <c r="FC76" s="3">
        <v>2.0499999999999998</v>
      </c>
      <c r="FG76" s="3">
        <v>2.0499999999999998</v>
      </c>
      <c r="FK76" s="3">
        <v>2.0499999999999998</v>
      </c>
      <c r="FO76" s="3">
        <v>2.0499999999999998</v>
      </c>
      <c r="FS76" s="3">
        <v>2.0499999999999998</v>
      </c>
      <c r="FW76" s="3">
        <v>2.0499999999999998</v>
      </c>
      <c r="GA76" s="3">
        <v>2.0499999999999998</v>
      </c>
      <c r="GE76" s="3">
        <v>2.0499999999999998</v>
      </c>
      <c r="GI76" s="3">
        <v>2.0499999999999998</v>
      </c>
      <c r="GM76" s="3">
        <v>2.0499999999999998</v>
      </c>
      <c r="GQ76" s="3">
        <v>2.0499999999999998</v>
      </c>
      <c r="GU76" s="3">
        <v>2.0499999999999998</v>
      </c>
      <c r="GY76" s="3">
        <v>2.0499999999999998</v>
      </c>
      <c r="HC76" s="3">
        <v>2.0499999999999998</v>
      </c>
      <c r="HG76" s="3">
        <v>2.0499999999999998</v>
      </c>
      <c r="HK76" s="3">
        <v>2.0499999999999998</v>
      </c>
      <c r="HO76" s="3">
        <v>2.0499999999999998</v>
      </c>
    </row>
    <row r="78" spans="1:223" x14ac:dyDescent="0.25">
      <c r="A78" s="1" t="s">
        <v>33</v>
      </c>
      <c r="B78" s="1" t="s">
        <v>79</v>
      </c>
      <c r="C78" s="1">
        <f>C10*C76</f>
        <v>409.99999999999994</v>
      </c>
      <c r="E78" s="1" t="s">
        <v>33</v>
      </c>
      <c r="F78" s="1" t="s">
        <v>79</v>
      </c>
      <c r="G78" s="1">
        <f>G10*G76</f>
        <v>461.24999999999994</v>
      </c>
      <c r="I78" s="1" t="s">
        <v>33</v>
      </c>
      <c r="J78" s="1" t="s">
        <v>79</v>
      </c>
      <c r="K78" s="1">
        <f>K10*K76</f>
        <v>512.5</v>
      </c>
      <c r="M78" s="1" t="s">
        <v>33</v>
      </c>
      <c r="N78" s="1" t="s">
        <v>79</v>
      </c>
      <c r="O78" s="1">
        <f>O10*O76</f>
        <v>563.75</v>
      </c>
      <c r="Q78" s="1" t="s">
        <v>33</v>
      </c>
      <c r="R78" s="1" t="s">
        <v>79</v>
      </c>
      <c r="S78" s="1">
        <f>S10*S76</f>
        <v>615</v>
      </c>
      <c r="U78" s="1" t="s">
        <v>33</v>
      </c>
      <c r="V78" s="1" t="s">
        <v>79</v>
      </c>
      <c r="W78" s="1">
        <f>W10*W76</f>
        <v>666.24999999999989</v>
      </c>
      <c r="Y78" s="1" t="s">
        <v>33</v>
      </c>
      <c r="Z78" s="1" t="s">
        <v>79</v>
      </c>
      <c r="AA78" s="1">
        <f>AA10*AA76</f>
        <v>717.49999999999989</v>
      </c>
      <c r="AC78" s="1" t="s">
        <v>33</v>
      </c>
      <c r="AD78" s="1" t="s">
        <v>79</v>
      </c>
      <c r="AE78" s="1">
        <f>AE10*AE76</f>
        <v>768.74999999999989</v>
      </c>
      <c r="AG78" s="1" t="s">
        <v>33</v>
      </c>
      <c r="AH78" s="1" t="s">
        <v>79</v>
      </c>
      <c r="AI78" s="1">
        <f>AI10*AI76</f>
        <v>409.99999999999994</v>
      </c>
      <c r="AK78" s="1" t="s">
        <v>33</v>
      </c>
      <c r="AL78" s="1" t="s">
        <v>79</v>
      </c>
      <c r="AM78" s="1">
        <f>AM10*AM76</f>
        <v>461.24999999999994</v>
      </c>
      <c r="AO78" s="1" t="s">
        <v>33</v>
      </c>
      <c r="AP78" s="1" t="s">
        <v>79</v>
      </c>
      <c r="AQ78" s="1">
        <f>AQ10*AQ76</f>
        <v>512.5</v>
      </c>
      <c r="AS78" s="1" t="s">
        <v>33</v>
      </c>
      <c r="AT78" s="1" t="s">
        <v>79</v>
      </c>
      <c r="AU78" s="1">
        <f>AU10*AU76</f>
        <v>563.75</v>
      </c>
      <c r="AW78" s="1" t="s">
        <v>33</v>
      </c>
      <c r="AX78" s="1" t="s">
        <v>79</v>
      </c>
      <c r="AY78" s="1">
        <f>AY10*AY76</f>
        <v>615</v>
      </c>
      <c r="BA78" s="1" t="s">
        <v>33</v>
      </c>
      <c r="BB78" s="1" t="s">
        <v>79</v>
      </c>
      <c r="BC78" s="1">
        <f>BC10*BC76</f>
        <v>666.24999999999989</v>
      </c>
      <c r="BE78" s="1" t="s">
        <v>33</v>
      </c>
      <c r="BF78" s="1" t="s">
        <v>79</v>
      </c>
      <c r="BG78" s="1">
        <f>BG10*BG76</f>
        <v>717.49999999999989</v>
      </c>
      <c r="BI78" s="1" t="s">
        <v>33</v>
      </c>
      <c r="BJ78" s="1" t="s">
        <v>79</v>
      </c>
      <c r="BK78" s="1">
        <f>BK10*BK76</f>
        <v>768.74999999999989</v>
      </c>
      <c r="BM78" s="1" t="s">
        <v>33</v>
      </c>
      <c r="BN78" s="1" t="s">
        <v>79</v>
      </c>
      <c r="BO78" s="1">
        <f>BO10*BO76</f>
        <v>409.99999999999994</v>
      </c>
      <c r="BQ78" s="1" t="s">
        <v>33</v>
      </c>
      <c r="BR78" s="1" t="s">
        <v>79</v>
      </c>
      <c r="BS78" s="1">
        <f>BS10*BS76</f>
        <v>461.24999999999994</v>
      </c>
      <c r="BU78" s="1" t="s">
        <v>33</v>
      </c>
      <c r="BV78" s="1" t="s">
        <v>79</v>
      </c>
      <c r="BW78" s="1">
        <f>BW10*BW76</f>
        <v>512.5</v>
      </c>
      <c r="BY78" s="1" t="s">
        <v>33</v>
      </c>
      <c r="BZ78" s="1" t="s">
        <v>79</v>
      </c>
      <c r="CA78" s="1">
        <f>CA10*CA76</f>
        <v>563.75</v>
      </c>
      <c r="CC78" s="1" t="s">
        <v>33</v>
      </c>
      <c r="CD78" s="1" t="s">
        <v>79</v>
      </c>
      <c r="CE78" s="1">
        <f>CE10*CE76</f>
        <v>615</v>
      </c>
      <c r="CG78" s="1" t="s">
        <v>33</v>
      </c>
      <c r="CH78" s="1" t="s">
        <v>79</v>
      </c>
      <c r="CI78" s="1">
        <f>CI10*CI76</f>
        <v>666.24999999999989</v>
      </c>
      <c r="CK78" s="1" t="s">
        <v>33</v>
      </c>
      <c r="CL78" s="1" t="s">
        <v>79</v>
      </c>
      <c r="CM78" s="1">
        <f>CM10*CM76</f>
        <v>717.49999999999989</v>
      </c>
      <c r="CO78" s="1" t="s">
        <v>33</v>
      </c>
      <c r="CP78" s="1" t="s">
        <v>79</v>
      </c>
      <c r="CQ78" s="1">
        <f>CQ10*CQ76</f>
        <v>768.74999999999989</v>
      </c>
      <c r="CS78" s="1" t="s">
        <v>33</v>
      </c>
      <c r="CT78" s="1" t="s">
        <v>79</v>
      </c>
      <c r="CU78" s="1">
        <f>CU10*CU76</f>
        <v>409.99999999999994</v>
      </c>
      <c r="CW78" s="1" t="s">
        <v>33</v>
      </c>
      <c r="CX78" s="1" t="s">
        <v>79</v>
      </c>
      <c r="CY78" s="1">
        <f>CY10*CY76</f>
        <v>461.24999999999994</v>
      </c>
      <c r="DA78" s="1" t="s">
        <v>33</v>
      </c>
      <c r="DB78" s="1" t="s">
        <v>79</v>
      </c>
      <c r="DC78" s="1">
        <f>DC10*DC76</f>
        <v>512.5</v>
      </c>
      <c r="DE78" s="1" t="s">
        <v>33</v>
      </c>
      <c r="DF78" s="1" t="s">
        <v>79</v>
      </c>
      <c r="DG78" s="1">
        <f>DG10*DG76</f>
        <v>563.75</v>
      </c>
      <c r="DI78" s="1" t="s">
        <v>33</v>
      </c>
      <c r="DJ78" s="1" t="s">
        <v>79</v>
      </c>
      <c r="DK78" s="1">
        <f>DK10*DK76</f>
        <v>615</v>
      </c>
      <c r="DM78" s="1" t="s">
        <v>33</v>
      </c>
      <c r="DN78" s="1" t="s">
        <v>79</v>
      </c>
      <c r="DO78" s="1">
        <f>DO10*DO76</f>
        <v>666.24999999999989</v>
      </c>
      <c r="DQ78" s="1" t="s">
        <v>33</v>
      </c>
      <c r="DR78" s="1" t="s">
        <v>79</v>
      </c>
      <c r="DS78" s="1">
        <f>DS10*DS76</f>
        <v>717.49999999999989</v>
      </c>
      <c r="DU78" s="1" t="s">
        <v>33</v>
      </c>
      <c r="DV78" s="1" t="s">
        <v>79</v>
      </c>
      <c r="DW78" s="1">
        <f>DW10*DW76</f>
        <v>768.74999999999989</v>
      </c>
      <c r="DY78" s="1" t="s">
        <v>33</v>
      </c>
      <c r="DZ78" s="1" t="s">
        <v>79</v>
      </c>
      <c r="EA78" s="1">
        <f>EA10*EA76</f>
        <v>409.99999999999994</v>
      </c>
      <c r="EC78" s="1" t="s">
        <v>33</v>
      </c>
      <c r="ED78" s="1" t="s">
        <v>79</v>
      </c>
      <c r="EE78" s="1">
        <f>EE10*EE76</f>
        <v>461.24999999999994</v>
      </c>
      <c r="EG78" s="1" t="s">
        <v>33</v>
      </c>
      <c r="EH78" s="1" t="s">
        <v>79</v>
      </c>
      <c r="EI78" s="1">
        <f>EI10*EI76</f>
        <v>512.5</v>
      </c>
      <c r="EK78" s="1" t="s">
        <v>33</v>
      </c>
      <c r="EL78" s="1" t="s">
        <v>79</v>
      </c>
      <c r="EM78" s="1">
        <f>EM10*EM76</f>
        <v>563.75</v>
      </c>
      <c r="EO78" s="1" t="s">
        <v>33</v>
      </c>
      <c r="EP78" s="1" t="s">
        <v>79</v>
      </c>
      <c r="EQ78" s="1">
        <f>EQ10*EQ76</f>
        <v>615</v>
      </c>
      <c r="ES78" s="1" t="s">
        <v>33</v>
      </c>
      <c r="ET78" s="1" t="s">
        <v>79</v>
      </c>
      <c r="EU78" s="1">
        <f>EU10*EU76</f>
        <v>666.24999999999989</v>
      </c>
      <c r="EW78" s="1" t="s">
        <v>33</v>
      </c>
      <c r="EX78" s="1" t="s">
        <v>79</v>
      </c>
      <c r="EY78" s="1">
        <f>EY10*EY76</f>
        <v>717.49999999999989</v>
      </c>
      <c r="FA78" s="1" t="s">
        <v>33</v>
      </c>
      <c r="FB78" s="1" t="s">
        <v>79</v>
      </c>
      <c r="FC78" s="1">
        <f>FC10*FC76</f>
        <v>768.74999999999989</v>
      </c>
      <c r="FE78" s="1" t="s">
        <v>33</v>
      </c>
      <c r="FF78" s="1" t="s">
        <v>79</v>
      </c>
      <c r="FG78" s="1">
        <f>FG10*FG76</f>
        <v>409.99999999999994</v>
      </c>
      <c r="FI78" s="1" t="s">
        <v>33</v>
      </c>
      <c r="FJ78" s="1" t="s">
        <v>79</v>
      </c>
      <c r="FK78" s="1">
        <f>FK10*FK76</f>
        <v>461.24999999999994</v>
      </c>
      <c r="FM78" s="1" t="s">
        <v>33</v>
      </c>
      <c r="FN78" s="1" t="s">
        <v>79</v>
      </c>
      <c r="FO78" s="1">
        <f>FO10*FO76</f>
        <v>512.5</v>
      </c>
      <c r="FQ78" s="1" t="s">
        <v>33</v>
      </c>
      <c r="FR78" s="1" t="s">
        <v>79</v>
      </c>
      <c r="FS78" s="1">
        <f>FS10*FS76</f>
        <v>563.75</v>
      </c>
      <c r="FU78" s="1" t="s">
        <v>33</v>
      </c>
      <c r="FV78" s="1" t="s">
        <v>79</v>
      </c>
      <c r="FW78" s="1">
        <f>FW10*FW76</f>
        <v>615</v>
      </c>
      <c r="FY78" s="1" t="s">
        <v>33</v>
      </c>
      <c r="FZ78" s="1" t="s">
        <v>79</v>
      </c>
      <c r="GA78" s="1">
        <f>GA10*GA76</f>
        <v>666.24999999999989</v>
      </c>
      <c r="GC78" s="1" t="s">
        <v>33</v>
      </c>
      <c r="GD78" s="1" t="s">
        <v>79</v>
      </c>
      <c r="GE78" s="1">
        <f>GE10*GE76</f>
        <v>717.49999999999989</v>
      </c>
      <c r="GG78" s="1" t="s">
        <v>33</v>
      </c>
      <c r="GH78" s="1" t="s">
        <v>79</v>
      </c>
      <c r="GI78" s="1">
        <f>GI10*GI76</f>
        <v>768.74999999999989</v>
      </c>
      <c r="GK78" s="1" t="s">
        <v>33</v>
      </c>
      <c r="GL78" s="1" t="s">
        <v>79</v>
      </c>
      <c r="GM78" s="1">
        <f>GM10*GM76</f>
        <v>409.99999999999994</v>
      </c>
      <c r="GO78" s="1" t="s">
        <v>33</v>
      </c>
      <c r="GP78" s="1" t="s">
        <v>79</v>
      </c>
      <c r="GQ78" s="1">
        <f>GQ10*GQ76</f>
        <v>461.24999999999994</v>
      </c>
      <c r="GS78" s="1" t="s">
        <v>33</v>
      </c>
      <c r="GT78" s="1" t="s">
        <v>79</v>
      </c>
      <c r="GU78" s="1">
        <f>GU10*GU76</f>
        <v>512.5</v>
      </c>
      <c r="GW78" s="1" t="s">
        <v>33</v>
      </c>
      <c r="GX78" s="1" t="s">
        <v>79</v>
      </c>
      <c r="GY78" s="1">
        <f>GY10*GY76</f>
        <v>563.75</v>
      </c>
      <c r="HA78" s="1" t="s">
        <v>33</v>
      </c>
      <c r="HB78" s="1" t="s">
        <v>79</v>
      </c>
      <c r="HC78" s="1">
        <f>HC10*HC76</f>
        <v>615</v>
      </c>
      <c r="HE78" s="1" t="s">
        <v>33</v>
      </c>
      <c r="HF78" s="1" t="s">
        <v>79</v>
      </c>
      <c r="HG78" s="1">
        <f>HG10*HG76</f>
        <v>666.24999999999989</v>
      </c>
      <c r="HI78" s="1" t="s">
        <v>33</v>
      </c>
      <c r="HJ78" s="1" t="s">
        <v>79</v>
      </c>
      <c r="HK78" s="1">
        <f>HK10*HK76</f>
        <v>717.49999999999989</v>
      </c>
      <c r="HM78" s="1" t="s">
        <v>33</v>
      </c>
      <c r="HN78" s="1" t="s">
        <v>79</v>
      </c>
      <c r="HO78" s="1">
        <f>HO10*HO76</f>
        <v>768.74999999999989</v>
      </c>
    </row>
    <row r="79" spans="1:223" x14ac:dyDescent="0.25">
      <c r="A79" s="1" t="s">
        <v>34</v>
      </c>
      <c r="B79" s="1" t="s">
        <v>79</v>
      </c>
      <c r="C79" s="1">
        <f>65.8*C76</f>
        <v>134.88999999999999</v>
      </c>
      <c r="E79" s="1" t="s">
        <v>34</v>
      </c>
      <c r="F79" s="1" t="s">
        <v>79</v>
      </c>
      <c r="G79" s="1">
        <f>65.8*G76</f>
        <v>134.88999999999999</v>
      </c>
      <c r="I79" s="1" t="s">
        <v>34</v>
      </c>
      <c r="J79" s="1" t="s">
        <v>79</v>
      </c>
      <c r="K79" s="1">
        <f>65.8*K76</f>
        <v>134.88999999999999</v>
      </c>
      <c r="M79" s="1" t="s">
        <v>34</v>
      </c>
      <c r="N79" s="1" t="s">
        <v>79</v>
      </c>
      <c r="O79" s="1">
        <f>65.8*O76</f>
        <v>134.88999999999999</v>
      </c>
      <c r="Q79" s="1" t="s">
        <v>34</v>
      </c>
      <c r="R79" s="1" t="s">
        <v>79</v>
      </c>
      <c r="S79" s="1">
        <f>65.8*S76</f>
        <v>134.88999999999999</v>
      </c>
      <c r="U79" s="1" t="s">
        <v>34</v>
      </c>
      <c r="V79" s="1" t="s">
        <v>79</v>
      </c>
      <c r="W79" s="1">
        <f>65.8*W76</f>
        <v>134.88999999999999</v>
      </c>
      <c r="Y79" s="1" t="s">
        <v>34</v>
      </c>
      <c r="Z79" s="1" t="s">
        <v>79</v>
      </c>
      <c r="AA79" s="1">
        <f>65.8*AA76</f>
        <v>134.88999999999999</v>
      </c>
      <c r="AC79" s="1" t="s">
        <v>34</v>
      </c>
      <c r="AD79" s="1" t="s">
        <v>79</v>
      </c>
      <c r="AE79" s="1">
        <f>65.8*AE76</f>
        <v>134.88999999999999</v>
      </c>
      <c r="AG79" s="1" t="s">
        <v>34</v>
      </c>
      <c r="AH79" s="1" t="s">
        <v>79</v>
      </c>
      <c r="AI79" s="1">
        <f>65.8*AI76</f>
        <v>134.88999999999999</v>
      </c>
      <c r="AK79" s="1" t="s">
        <v>34</v>
      </c>
      <c r="AL79" s="1" t="s">
        <v>79</v>
      </c>
      <c r="AM79" s="1">
        <f>65.8*AM76</f>
        <v>134.88999999999999</v>
      </c>
      <c r="AO79" s="1" t="s">
        <v>34</v>
      </c>
      <c r="AP79" s="1" t="s">
        <v>79</v>
      </c>
      <c r="AQ79" s="1">
        <f>65.8*AQ76</f>
        <v>134.88999999999999</v>
      </c>
      <c r="AS79" s="1" t="s">
        <v>34</v>
      </c>
      <c r="AT79" s="1" t="s">
        <v>79</v>
      </c>
      <c r="AU79" s="1">
        <f>65.8*AU76</f>
        <v>134.88999999999999</v>
      </c>
      <c r="AW79" s="1" t="s">
        <v>34</v>
      </c>
      <c r="AX79" s="1" t="s">
        <v>79</v>
      </c>
      <c r="AY79" s="1">
        <f>65.8*AY76</f>
        <v>134.88999999999999</v>
      </c>
      <c r="BA79" s="1" t="s">
        <v>34</v>
      </c>
      <c r="BB79" s="1" t="s">
        <v>79</v>
      </c>
      <c r="BC79" s="1">
        <f>65.8*BC76</f>
        <v>134.88999999999999</v>
      </c>
      <c r="BE79" s="1" t="s">
        <v>34</v>
      </c>
      <c r="BF79" s="1" t="s">
        <v>79</v>
      </c>
      <c r="BG79" s="1">
        <f>65.8*BG76</f>
        <v>134.88999999999999</v>
      </c>
      <c r="BI79" s="1" t="s">
        <v>34</v>
      </c>
      <c r="BJ79" s="1" t="s">
        <v>79</v>
      </c>
      <c r="BK79" s="1">
        <f>65.8*BK76</f>
        <v>134.88999999999999</v>
      </c>
      <c r="BM79" s="1" t="s">
        <v>34</v>
      </c>
      <c r="BN79" s="1" t="s">
        <v>79</v>
      </c>
      <c r="BO79" s="1">
        <f>65.8*BO76</f>
        <v>134.88999999999999</v>
      </c>
      <c r="BQ79" s="1" t="s">
        <v>34</v>
      </c>
      <c r="BR79" s="1" t="s">
        <v>79</v>
      </c>
      <c r="BS79" s="1">
        <f>65.8*BS76</f>
        <v>134.88999999999999</v>
      </c>
      <c r="BU79" s="1" t="s">
        <v>34</v>
      </c>
      <c r="BV79" s="1" t="s">
        <v>79</v>
      </c>
      <c r="BW79" s="1">
        <f>65.8*BW76</f>
        <v>134.88999999999999</v>
      </c>
      <c r="BY79" s="1" t="s">
        <v>34</v>
      </c>
      <c r="BZ79" s="1" t="s">
        <v>79</v>
      </c>
      <c r="CA79" s="1">
        <f>65.8*CA76</f>
        <v>134.88999999999999</v>
      </c>
      <c r="CC79" s="1" t="s">
        <v>34</v>
      </c>
      <c r="CD79" s="1" t="s">
        <v>79</v>
      </c>
      <c r="CE79" s="1">
        <f>65.8*CE76</f>
        <v>134.88999999999999</v>
      </c>
      <c r="CG79" s="1" t="s">
        <v>34</v>
      </c>
      <c r="CH79" s="1" t="s">
        <v>79</v>
      </c>
      <c r="CI79" s="1">
        <f>65.8*CI76</f>
        <v>134.88999999999999</v>
      </c>
      <c r="CK79" s="1" t="s">
        <v>34</v>
      </c>
      <c r="CL79" s="1" t="s">
        <v>79</v>
      </c>
      <c r="CM79" s="1">
        <f>65.8*CM76</f>
        <v>134.88999999999999</v>
      </c>
      <c r="CO79" s="1" t="s">
        <v>34</v>
      </c>
      <c r="CP79" s="1" t="s">
        <v>79</v>
      </c>
      <c r="CQ79" s="1">
        <f>65.8*CQ76</f>
        <v>134.88999999999999</v>
      </c>
      <c r="CS79" s="1" t="s">
        <v>34</v>
      </c>
      <c r="CT79" s="1" t="s">
        <v>79</v>
      </c>
      <c r="CU79" s="1">
        <f>65.8*CU76</f>
        <v>134.88999999999999</v>
      </c>
      <c r="CW79" s="1" t="s">
        <v>34</v>
      </c>
      <c r="CX79" s="1" t="s">
        <v>79</v>
      </c>
      <c r="CY79" s="1">
        <f>65.8*CY76</f>
        <v>134.88999999999999</v>
      </c>
      <c r="DA79" s="1" t="s">
        <v>34</v>
      </c>
      <c r="DB79" s="1" t="s">
        <v>79</v>
      </c>
      <c r="DC79" s="1">
        <f>65.8*DC76</f>
        <v>134.88999999999999</v>
      </c>
      <c r="DE79" s="1" t="s">
        <v>34</v>
      </c>
      <c r="DF79" s="1" t="s">
        <v>79</v>
      </c>
      <c r="DG79" s="1">
        <f>65.8*DG76</f>
        <v>134.88999999999999</v>
      </c>
      <c r="DI79" s="1" t="s">
        <v>34</v>
      </c>
      <c r="DJ79" s="1" t="s">
        <v>79</v>
      </c>
      <c r="DK79" s="1">
        <f>65.8*DK76</f>
        <v>134.88999999999999</v>
      </c>
      <c r="DM79" s="1" t="s">
        <v>34</v>
      </c>
      <c r="DN79" s="1" t="s">
        <v>79</v>
      </c>
      <c r="DO79" s="1">
        <f>65.8*DO76</f>
        <v>134.88999999999999</v>
      </c>
      <c r="DQ79" s="1" t="s">
        <v>34</v>
      </c>
      <c r="DR79" s="1" t="s">
        <v>79</v>
      </c>
      <c r="DS79" s="1">
        <f>65.8*DS76</f>
        <v>134.88999999999999</v>
      </c>
      <c r="DU79" s="1" t="s">
        <v>34</v>
      </c>
      <c r="DV79" s="1" t="s">
        <v>79</v>
      </c>
      <c r="DW79" s="1">
        <f>65.8*DW76</f>
        <v>134.88999999999999</v>
      </c>
      <c r="DY79" s="1" t="s">
        <v>34</v>
      </c>
      <c r="DZ79" s="1" t="s">
        <v>79</v>
      </c>
      <c r="EA79" s="1">
        <f>65.8*EA76</f>
        <v>134.88999999999999</v>
      </c>
      <c r="EC79" s="1" t="s">
        <v>34</v>
      </c>
      <c r="ED79" s="1" t="s">
        <v>79</v>
      </c>
      <c r="EE79" s="1">
        <f>65.8*EE76</f>
        <v>134.88999999999999</v>
      </c>
      <c r="EG79" s="1" t="s">
        <v>34</v>
      </c>
      <c r="EH79" s="1" t="s">
        <v>79</v>
      </c>
      <c r="EI79" s="1">
        <f>65.8*EI76</f>
        <v>134.88999999999999</v>
      </c>
      <c r="EK79" s="1" t="s">
        <v>34</v>
      </c>
      <c r="EL79" s="1" t="s">
        <v>79</v>
      </c>
      <c r="EM79" s="1">
        <f>65.8*EM76</f>
        <v>134.88999999999999</v>
      </c>
      <c r="EO79" s="1" t="s">
        <v>34</v>
      </c>
      <c r="EP79" s="1" t="s">
        <v>79</v>
      </c>
      <c r="EQ79" s="1">
        <f>65.8*EQ76</f>
        <v>134.88999999999999</v>
      </c>
      <c r="ES79" s="1" t="s">
        <v>34</v>
      </c>
      <c r="ET79" s="1" t="s">
        <v>79</v>
      </c>
      <c r="EU79" s="1">
        <f>65.8*EU76</f>
        <v>134.88999999999999</v>
      </c>
      <c r="EW79" s="1" t="s">
        <v>34</v>
      </c>
      <c r="EX79" s="1" t="s">
        <v>79</v>
      </c>
      <c r="EY79" s="1">
        <f>65.8*EY76</f>
        <v>134.88999999999999</v>
      </c>
      <c r="FA79" s="1" t="s">
        <v>34</v>
      </c>
      <c r="FB79" s="1" t="s">
        <v>79</v>
      </c>
      <c r="FC79" s="1">
        <f>65.8*FC76</f>
        <v>134.88999999999999</v>
      </c>
      <c r="FE79" s="1" t="s">
        <v>34</v>
      </c>
      <c r="FF79" s="1" t="s">
        <v>79</v>
      </c>
      <c r="FG79" s="1">
        <f>65.8*FG76</f>
        <v>134.88999999999999</v>
      </c>
      <c r="FI79" s="1" t="s">
        <v>34</v>
      </c>
      <c r="FJ79" s="1" t="s">
        <v>79</v>
      </c>
      <c r="FK79" s="1">
        <f>65.8*FK76</f>
        <v>134.88999999999999</v>
      </c>
      <c r="FM79" s="1" t="s">
        <v>34</v>
      </c>
      <c r="FN79" s="1" t="s">
        <v>79</v>
      </c>
      <c r="FO79" s="1">
        <f>65.8*FO76</f>
        <v>134.88999999999999</v>
      </c>
      <c r="FQ79" s="1" t="s">
        <v>34</v>
      </c>
      <c r="FR79" s="1" t="s">
        <v>79</v>
      </c>
      <c r="FS79" s="1">
        <f>65.8*FS76</f>
        <v>134.88999999999999</v>
      </c>
      <c r="FU79" s="1" t="s">
        <v>34</v>
      </c>
      <c r="FV79" s="1" t="s">
        <v>79</v>
      </c>
      <c r="FW79" s="1">
        <f>65.8*FW76</f>
        <v>134.88999999999999</v>
      </c>
      <c r="FY79" s="1" t="s">
        <v>34</v>
      </c>
      <c r="FZ79" s="1" t="s">
        <v>79</v>
      </c>
      <c r="GA79" s="1">
        <f>65.8*GA76</f>
        <v>134.88999999999999</v>
      </c>
      <c r="GC79" s="1" t="s">
        <v>34</v>
      </c>
      <c r="GD79" s="1" t="s">
        <v>79</v>
      </c>
      <c r="GE79" s="1">
        <f>65.8*GE76</f>
        <v>134.88999999999999</v>
      </c>
      <c r="GG79" s="1" t="s">
        <v>34</v>
      </c>
      <c r="GH79" s="1" t="s">
        <v>79</v>
      </c>
      <c r="GI79" s="1">
        <f>65.8*GI76</f>
        <v>134.88999999999999</v>
      </c>
      <c r="GK79" s="1" t="s">
        <v>34</v>
      </c>
      <c r="GL79" s="1" t="s">
        <v>79</v>
      </c>
      <c r="GM79" s="1">
        <f>65.8*GM76</f>
        <v>134.88999999999999</v>
      </c>
      <c r="GO79" s="1" t="s">
        <v>34</v>
      </c>
      <c r="GP79" s="1" t="s">
        <v>79</v>
      </c>
      <c r="GQ79" s="1">
        <f>65.8*GQ76</f>
        <v>134.88999999999999</v>
      </c>
      <c r="GS79" s="1" t="s">
        <v>34</v>
      </c>
      <c r="GT79" s="1" t="s">
        <v>79</v>
      </c>
      <c r="GU79" s="1">
        <f>65.8*GU76</f>
        <v>134.88999999999999</v>
      </c>
      <c r="GW79" s="1" t="s">
        <v>34</v>
      </c>
      <c r="GX79" s="1" t="s">
        <v>79</v>
      </c>
      <c r="GY79" s="1">
        <f>65.8*GY76</f>
        <v>134.88999999999999</v>
      </c>
      <c r="HA79" s="1" t="s">
        <v>34</v>
      </c>
      <c r="HB79" s="1" t="s">
        <v>79</v>
      </c>
      <c r="HC79" s="1">
        <f>65.8*HC76</f>
        <v>134.88999999999999</v>
      </c>
      <c r="HE79" s="1" t="s">
        <v>34</v>
      </c>
      <c r="HF79" s="1" t="s">
        <v>79</v>
      </c>
      <c r="HG79" s="1">
        <f>65.8*HG76</f>
        <v>134.88999999999999</v>
      </c>
      <c r="HI79" s="1" t="s">
        <v>34</v>
      </c>
      <c r="HJ79" s="1" t="s">
        <v>79</v>
      </c>
      <c r="HK79" s="1">
        <f>65.8*HK76</f>
        <v>134.88999999999999</v>
      </c>
      <c r="HM79" s="1" t="s">
        <v>34</v>
      </c>
      <c r="HN79" s="1" t="s">
        <v>79</v>
      </c>
      <c r="HO79" s="1">
        <f>65.8*HO76</f>
        <v>134.88999999999999</v>
      </c>
    </row>
    <row r="80" spans="1:223" x14ac:dyDescent="0.25">
      <c r="A80" s="1" t="s">
        <v>35</v>
      </c>
      <c r="B80" s="1" t="s">
        <v>79</v>
      </c>
      <c r="C80" s="1">
        <f>31.8*C76</f>
        <v>65.19</v>
      </c>
      <c r="E80" s="1" t="s">
        <v>35</v>
      </c>
      <c r="F80" s="1" t="s">
        <v>79</v>
      </c>
      <c r="G80" s="1">
        <f>31.8*G76</f>
        <v>65.19</v>
      </c>
      <c r="I80" s="1" t="s">
        <v>35</v>
      </c>
      <c r="J80" s="1" t="s">
        <v>79</v>
      </c>
      <c r="K80" s="1">
        <f>31.8*K76</f>
        <v>65.19</v>
      </c>
      <c r="M80" s="1" t="s">
        <v>35</v>
      </c>
      <c r="N80" s="1" t="s">
        <v>79</v>
      </c>
      <c r="O80" s="1">
        <f>31.8*O76</f>
        <v>65.19</v>
      </c>
      <c r="Q80" s="1" t="s">
        <v>35</v>
      </c>
      <c r="R80" s="1" t="s">
        <v>79</v>
      </c>
      <c r="S80" s="1">
        <f>31.8*S76</f>
        <v>65.19</v>
      </c>
      <c r="U80" s="1" t="s">
        <v>35</v>
      </c>
      <c r="V80" s="1" t="s">
        <v>79</v>
      </c>
      <c r="W80" s="1">
        <f>31.8*W76</f>
        <v>65.19</v>
      </c>
      <c r="Y80" s="1" t="s">
        <v>35</v>
      </c>
      <c r="Z80" s="1" t="s">
        <v>79</v>
      </c>
      <c r="AA80" s="1">
        <f>31.8*AA76</f>
        <v>65.19</v>
      </c>
      <c r="AC80" s="1" t="s">
        <v>35</v>
      </c>
      <c r="AD80" s="1" t="s">
        <v>79</v>
      </c>
      <c r="AE80" s="1">
        <f>31.8*AE76</f>
        <v>65.19</v>
      </c>
      <c r="AG80" s="1" t="s">
        <v>35</v>
      </c>
      <c r="AH80" s="1" t="s">
        <v>79</v>
      </c>
      <c r="AI80" s="1">
        <f>31.8*AI76</f>
        <v>65.19</v>
      </c>
      <c r="AK80" s="1" t="s">
        <v>35</v>
      </c>
      <c r="AL80" s="1" t="s">
        <v>79</v>
      </c>
      <c r="AM80" s="1">
        <f>31.8*AM76</f>
        <v>65.19</v>
      </c>
      <c r="AO80" s="1" t="s">
        <v>35</v>
      </c>
      <c r="AP80" s="1" t="s">
        <v>79</v>
      </c>
      <c r="AQ80" s="1">
        <f>31.8*AQ76</f>
        <v>65.19</v>
      </c>
      <c r="AS80" s="1" t="s">
        <v>35</v>
      </c>
      <c r="AT80" s="1" t="s">
        <v>79</v>
      </c>
      <c r="AU80" s="1">
        <f>31.8*AU76</f>
        <v>65.19</v>
      </c>
      <c r="AW80" s="1" t="s">
        <v>35</v>
      </c>
      <c r="AX80" s="1" t="s">
        <v>79</v>
      </c>
      <c r="AY80" s="1">
        <f>31.8*AY76</f>
        <v>65.19</v>
      </c>
      <c r="BA80" s="1" t="s">
        <v>35</v>
      </c>
      <c r="BB80" s="1" t="s">
        <v>79</v>
      </c>
      <c r="BC80" s="1">
        <f>31.8*BC76</f>
        <v>65.19</v>
      </c>
      <c r="BE80" s="1" t="s">
        <v>35</v>
      </c>
      <c r="BF80" s="1" t="s">
        <v>79</v>
      </c>
      <c r="BG80" s="1">
        <f>31.8*BG76</f>
        <v>65.19</v>
      </c>
      <c r="BI80" s="1" t="s">
        <v>35</v>
      </c>
      <c r="BJ80" s="1" t="s">
        <v>79</v>
      </c>
      <c r="BK80" s="1">
        <f>31.8*BK76</f>
        <v>65.19</v>
      </c>
      <c r="BM80" s="1" t="s">
        <v>35</v>
      </c>
      <c r="BN80" s="1" t="s">
        <v>79</v>
      </c>
      <c r="BO80" s="1">
        <f>31.8*BO76</f>
        <v>65.19</v>
      </c>
      <c r="BQ80" s="1" t="s">
        <v>35</v>
      </c>
      <c r="BR80" s="1" t="s">
        <v>79</v>
      </c>
      <c r="BS80" s="1">
        <f>31.8*BS76</f>
        <v>65.19</v>
      </c>
      <c r="BU80" s="1" t="s">
        <v>35</v>
      </c>
      <c r="BV80" s="1" t="s">
        <v>79</v>
      </c>
      <c r="BW80" s="1">
        <f>31.8*BW76</f>
        <v>65.19</v>
      </c>
      <c r="BY80" s="1" t="s">
        <v>35</v>
      </c>
      <c r="BZ80" s="1" t="s">
        <v>79</v>
      </c>
      <c r="CA80" s="1">
        <f>31.8*CA76</f>
        <v>65.19</v>
      </c>
      <c r="CC80" s="1" t="s">
        <v>35</v>
      </c>
      <c r="CD80" s="1" t="s">
        <v>79</v>
      </c>
      <c r="CE80" s="1">
        <f>31.8*CE76</f>
        <v>65.19</v>
      </c>
      <c r="CG80" s="1" t="s">
        <v>35</v>
      </c>
      <c r="CH80" s="1" t="s">
        <v>79</v>
      </c>
      <c r="CI80" s="1">
        <f>31.8*CI76</f>
        <v>65.19</v>
      </c>
      <c r="CK80" s="1" t="s">
        <v>35</v>
      </c>
      <c r="CL80" s="1" t="s">
        <v>79</v>
      </c>
      <c r="CM80" s="1">
        <f>31.8*CM76</f>
        <v>65.19</v>
      </c>
      <c r="CO80" s="1" t="s">
        <v>35</v>
      </c>
      <c r="CP80" s="1" t="s">
        <v>79</v>
      </c>
      <c r="CQ80" s="1">
        <f>31.8*CQ76</f>
        <v>65.19</v>
      </c>
      <c r="CS80" s="1" t="s">
        <v>35</v>
      </c>
      <c r="CT80" s="1" t="s">
        <v>79</v>
      </c>
      <c r="CU80" s="1">
        <f>31.8*CU76</f>
        <v>65.19</v>
      </c>
      <c r="CW80" s="1" t="s">
        <v>35</v>
      </c>
      <c r="CX80" s="1" t="s">
        <v>79</v>
      </c>
      <c r="CY80" s="1">
        <f>31.8*CY76</f>
        <v>65.19</v>
      </c>
      <c r="DA80" s="1" t="s">
        <v>35</v>
      </c>
      <c r="DB80" s="1" t="s">
        <v>79</v>
      </c>
      <c r="DC80" s="1">
        <f>31.8*DC76</f>
        <v>65.19</v>
      </c>
      <c r="DE80" s="1" t="s">
        <v>35</v>
      </c>
      <c r="DF80" s="1" t="s">
        <v>79</v>
      </c>
      <c r="DG80" s="1">
        <f>31.8*DG76</f>
        <v>65.19</v>
      </c>
      <c r="DI80" s="1" t="s">
        <v>35</v>
      </c>
      <c r="DJ80" s="1" t="s">
        <v>79</v>
      </c>
      <c r="DK80" s="1">
        <f>31.8*DK76</f>
        <v>65.19</v>
      </c>
      <c r="DM80" s="1" t="s">
        <v>35</v>
      </c>
      <c r="DN80" s="1" t="s">
        <v>79</v>
      </c>
      <c r="DO80" s="1">
        <f>31.8*DO76</f>
        <v>65.19</v>
      </c>
      <c r="DQ80" s="1" t="s">
        <v>35</v>
      </c>
      <c r="DR80" s="1" t="s">
        <v>79</v>
      </c>
      <c r="DS80" s="1">
        <f>31.8*DS76</f>
        <v>65.19</v>
      </c>
      <c r="DU80" s="1" t="s">
        <v>35</v>
      </c>
      <c r="DV80" s="1" t="s">
        <v>79</v>
      </c>
      <c r="DW80" s="1">
        <f>31.8*DW76</f>
        <v>65.19</v>
      </c>
      <c r="DY80" s="1" t="s">
        <v>35</v>
      </c>
      <c r="DZ80" s="1" t="s">
        <v>79</v>
      </c>
      <c r="EA80" s="1">
        <f>31.8*EA76</f>
        <v>65.19</v>
      </c>
      <c r="EC80" s="1" t="s">
        <v>35</v>
      </c>
      <c r="ED80" s="1" t="s">
        <v>79</v>
      </c>
      <c r="EE80" s="1">
        <f>31.8*EE76</f>
        <v>65.19</v>
      </c>
      <c r="EG80" s="1" t="s">
        <v>35</v>
      </c>
      <c r="EH80" s="1" t="s">
        <v>79</v>
      </c>
      <c r="EI80" s="1">
        <f>31.8*EI76</f>
        <v>65.19</v>
      </c>
      <c r="EK80" s="1" t="s">
        <v>35</v>
      </c>
      <c r="EL80" s="1" t="s">
        <v>79</v>
      </c>
      <c r="EM80" s="1">
        <f>31.8*EM76</f>
        <v>65.19</v>
      </c>
      <c r="EO80" s="1" t="s">
        <v>35</v>
      </c>
      <c r="EP80" s="1" t="s">
        <v>79</v>
      </c>
      <c r="EQ80" s="1">
        <f>31.8*EQ76</f>
        <v>65.19</v>
      </c>
      <c r="ES80" s="1" t="s">
        <v>35</v>
      </c>
      <c r="ET80" s="1" t="s">
        <v>79</v>
      </c>
      <c r="EU80" s="1">
        <f>31.8*EU76</f>
        <v>65.19</v>
      </c>
      <c r="EW80" s="1" t="s">
        <v>35</v>
      </c>
      <c r="EX80" s="1" t="s">
        <v>79</v>
      </c>
      <c r="EY80" s="1">
        <f>31.8*EY76</f>
        <v>65.19</v>
      </c>
      <c r="FA80" s="1" t="s">
        <v>35</v>
      </c>
      <c r="FB80" s="1" t="s">
        <v>79</v>
      </c>
      <c r="FC80" s="1">
        <f>31.8*FC76</f>
        <v>65.19</v>
      </c>
      <c r="FE80" s="1" t="s">
        <v>35</v>
      </c>
      <c r="FF80" s="1" t="s">
        <v>79</v>
      </c>
      <c r="FG80" s="1">
        <f>31.8*FG76</f>
        <v>65.19</v>
      </c>
      <c r="FI80" s="1" t="s">
        <v>35</v>
      </c>
      <c r="FJ80" s="1" t="s">
        <v>79</v>
      </c>
      <c r="FK80" s="1">
        <f>31.8*FK76</f>
        <v>65.19</v>
      </c>
      <c r="FM80" s="1" t="s">
        <v>35</v>
      </c>
      <c r="FN80" s="1" t="s">
        <v>79</v>
      </c>
      <c r="FO80" s="1">
        <f>31.8*FO76</f>
        <v>65.19</v>
      </c>
      <c r="FQ80" s="1" t="s">
        <v>35</v>
      </c>
      <c r="FR80" s="1" t="s">
        <v>79</v>
      </c>
      <c r="FS80" s="1">
        <f>31.8*FS76</f>
        <v>65.19</v>
      </c>
      <c r="FU80" s="1" t="s">
        <v>35</v>
      </c>
      <c r="FV80" s="1" t="s">
        <v>79</v>
      </c>
      <c r="FW80" s="1">
        <f>31.8*FW76</f>
        <v>65.19</v>
      </c>
      <c r="FY80" s="1" t="s">
        <v>35</v>
      </c>
      <c r="FZ80" s="1" t="s">
        <v>79</v>
      </c>
      <c r="GA80" s="1">
        <f>31.8*GA76</f>
        <v>65.19</v>
      </c>
      <c r="GC80" s="1" t="s">
        <v>35</v>
      </c>
      <c r="GD80" s="1" t="s">
        <v>79</v>
      </c>
      <c r="GE80" s="1">
        <f>31.8*GE76</f>
        <v>65.19</v>
      </c>
      <c r="GG80" s="1" t="s">
        <v>35</v>
      </c>
      <c r="GH80" s="1" t="s">
        <v>79</v>
      </c>
      <c r="GI80" s="1">
        <f>31.8*GI76</f>
        <v>65.19</v>
      </c>
      <c r="GK80" s="1" t="s">
        <v>35</v>
      </c>
      <c r="GL80" s="1" t="s">
        <v>79</v>
      </c>
      <c r="GM80" s="1">
        <f>31.8*GM76</f>
        <v>65.19</v>
      </c>
      <c r="GO80" s="1" t="s">
        <v>35</v>
      </c>
      <c r="GP80" s="1" t="s">
        <v>79</v>
      </c>
      <c r="GQ80" s="1">
        <f>31.8*GQ76</f>
        <v>65.19</v>
      </c>
      <c r="GS80" s="1" t="s">
        <v>35</v>
      </c>
      <c r="GT80" s="1" t="s">
        <v>79</v>
      </c>
      <c r="GU80" s="1">
        <f>31.8*GU76</f>
        <v>65.19</v>
      </c>
      <c r="GW80" s="1" t="s">
        <v>35</v>
      </c>
      <c r="GX80" s="1" t="s">
        <v>79</v>
      </c>
      <c r="GY80" s="1">
        <f>31.8*GY76</f>
        <v>65.19</v>
      </c>
      <c r="HA80" s="1" t="s">
        <v>35</v>
      </c>
      <c r="HB80" s="1" t="s">
        <v>79</v>
      </c>
      <c r="HC80" s="1">
        <f>31.8*HC76</f>
        <v>65.19</v>
      </c>
      <c r="HE80" s="1" t="s">
        <v>35</v>
      </c>
      <c r="HF80" s="1" t="s">
        <v>79</v>
      </c>
      <c r="HG80" s="1">
        <f>31.8*HG76</f>
        <v>65.19</v>
      </c>
      <c r="HI80" s="1" t="s">
        <v>35</v>
      </c>
      <c r="HJ80" s="1" t="s">
        <v>79</v>
      </c>
      <c r="HK80" s="1">
        <f>31.8*HK76</f>
        <v>65.19</v>
      </c>
      <c r="HM80" s="1" t="s">
        <v>35</v>
      </c>
      <c r="HN80" s="1" t="s">
        <v>79</v>
      </c>
      <c r="HO80" s="1">
        <f>31.8*HO76</f>
        <v>65.19</v>
      </c>
    </row>
    <row r="83" spans="1:223" x14ac:dyDescent="0.25">
      <c r="A83" s="1" t="s">
        <v>26</v>
      </c>
      <c r="B83" s="1" t="s">
        <v>79</v>
      </c>
      <c r="C83" s="1">
        <f>PI()*C48*(C47-C49)+PI()*(C48/2)*SQRT((C48/2)^2+C49^2)</f>
        <v>583.22096570881308</v>
      </c>
      <c r="E83" s="1" t="s">
        <v>26</v>
      </c>
      <c r="F83" s="1" t="s">
        <v>79</v>
      </c>
      <c r="G83" s="1">
        <f>PI()*G48*(G47-G49)+PI()*(G48/2)*SQRT((G48/2)^2+G49^2)</f>
        <v>583.22096570881308</v>
      </c>
      <c r="I83" s="1" t="s">
        <v>26</v>
      </c>
      <c r="J83" s="1" t="s">
        <v>79</v>
      </c>
      <c r="K83" s="1">
        <f>PI()*K48*(K47-K49)+PI()*(K48/2)*SQRT((K48/2)^2+K49^2)</f>
        <v>583.22096570881308</v>
      </c>
      <c r="M83" s="1" t="s">
        <v>26</v>
      </c>
      <c r="N83" s="1" t="s">
        <v>79</v>
      </c>
      <c r="O83" s="1">
        <f>PI()*O48*(O47-O49)+PI()*(O48/2)*SQRT((O48/2)^2+O49^2)</f>
        <v>583.22096570881308</v>
      </c>
      <c r="Q83" s="1" t="s">
        <v>26</v>
      </c>
      <c r="R83" s="1" t="s">
        <v>79</v>
      </c>
      <c r="S83" s="1">
        <f>PI()*S48*(S47-S49)+PI()*(S48/2)*SQRT((S48/2)^2+S49^2)</f>
        <v>583.22096570881308</v>
      </c>
      <c r="U83" s="1" t="s">
        <v>26</v>
      </c>
      <c r="V83" s="1" t="s">
        <v>79</v>
      </c>
      <c r="W83" s="1">
        <f>PI()*W48*(W47-W49)+PI()*(W48/2)*SQRT((W48/2)^2+W49^2)</f>
        <v>583.22096570881308</v>
      </c>
      <c r="Y83" s="1" t="s">
        <v>26</v>
      </c>
      <c r="Z83" s="1" t="s">
        <v>79</v>
      </c>
      <c r="AA83" s="1">
        <f>PI()*AA48*(AA47-AA49)+PI()*(AA48/2)*SQRT((AA48/2)^2+AA49^2)</f>
        <v>583.22096570881308</v>
      </c>
      <c r="AC83" s="1" t="s">
        <v>26</v>
      </c>
      <c r="AD83" s="1" t="s">
        <v>79</v>
      </c>
      <c r="AE83" s="1">
        <f>PI()*AE48*(AE47-AE49)+PI()*(AE48/2)*SQRT((AE48/2)^2+AE49^2)</f>
        <v>583.22096570881308</v>
      </c>
      <c r="AG83" s="1" t="s">
        <v>26</v>
      </c>
      <c r="AH83" s="1" t="s">
        <v>79</v>
      </c>
      <c r="AI83" s="1">
        <f>PI()*AI48*(AI47-AI49)+PI()*(AI48/2)*SQRT((AI48/2)^2+AI49^2)</f>
        <v>583.22096570881308</v>
      </c>
      <c r="AK83" s="1" t="s">
        <v>26</v>
      </c>
      <c r="AL83" s="1" t="s">
        <v>79</v>
      </c>
      <c r="AM83" s="1">
        <f>PI()*AM48*(AM47-AM49)+PI()*(AM48/2)*SQRT((AM48/2)^2+AM49^2)</f>
        <v>583.22096570881308</v>
      </c>
      <c r="AO83" s="1" t="s">
        <v>26</v>
      </c>
      <c r="AP83" s="1" t="s">
        <v>79</v>
      </c>
      <c r="AQ83" s="1">
        <f>PI()*AQ48*(AQ47-AQ49)+PI()*(AQ48/2)*SQRT((AQ48/2)^2+AQ49^2)</f>
        <v>583.22096570881308</v>
      </c>
      <c r="AS83" s="1" t="s">
        <v>26</v>
      </c>
      <c r="AT83" s="1" t="s">
        <v>79</v>
      </c>
      <c r="AU83" s="1">
        <f>PI()*AU48*(AU47-AU49)+PI()*(AU48/2)*SQRT((AU48/2)^2+AU49^2)</f>
        <v>583.22096570881308</v>
      </c>
      <c r="AW83" s="1" t="s">
        <v>26</v>
      </c>
      <c r="AX83" s="1" t="s">
        <v>79</v>
      </c>
      <c r="AY83" s="1">
        <f>PI()*AY48*(AY47-AY49)+PI()*(AY48/2)*SQRT((AY48/2)^2+AY49^2)</f>
        <v>583.22096570881308</v>
      </c>
      <c r="BA83" s="1" t="s">
        <v>26</v>
      </c>
      <c r="BB83" s="1" t="s">
        <v>79</v>
      </c>
      <c r="BC83" s="1">
        <f>PI()*BC48*(BC47-BC49)+PI()*(BC48/2)*SQRT((BC48/2)^2+BC49^2)</f>
        <v>583.22096570881308</v>
      </c>
      <c r="BE83" s="1" t="s">
        <v>26</v>
      </c>
      <c r="BF83" s="1" t="s">
        <v>79</v>
      </c>
      <c r="BG83" s="1">
        <f>PI()*BG48*(BG47-BG49)+PI()*(BG48/2)*SQRT((BG48/2)^2+BG49^2)</f>
        <v>583.22096570881308</v>
      </c>
      <c r="BI83" s="1" t="s">
        <v>26</v>
      </c>
      <c r="BJ83" s="1" t="s">
        <v>79</v>
      </c>
      <c r="BK83" s="1">
        <f>PI()*BK48*(BK47-BK49)+PI()*(BK48/2)*SQRT((BK48/2)^2+BK49^2)</f>
        <v>583.22096570881308</v>
      </c>
      <c r="BM83" s="1" t="s">
        <v>26</v>
      </c>
      <c r="BN83" s="1" t="s">
        <v>79</v>
      </c>
      <c r="BO83" s="1">
        <f>PI()*BO48*(BO47-BO49)+PI()*(BO48/2)*SQRT((BO48/2)^2+BO49^2)</f>
        <v>583.22096570881308</v>
      </c>
      <c r="BQ83" s="1" t="s">
        <v>26</v>
      </c>
      <c r="BR83" s="1" t="s">
        <v>79</v>
      </c>
      <c r="BS83" s="1">
        <f>PI()*BS48*(BS47-BS49)+PI()*(BS48/2)*SQRT((BS48/2)^2+BS49^2)</f>
        <v>583.22096570881308</v>
      </c>
      <c r="BU83" s="1" t="s">
        <v>26</v>
      </c>
      <c r="BV83" s="1" t="s">
        <v>79</v>
      </c>
      <c r="BW83" s="1">
        <f>PI()*BW48*(BW47-BW49)+PI()*(BW48/2)*SQRT((BW48/2)^2+BW49^2)</f>
        <v>583.22096570881308</v>
      </c>
      <c r="BY83" s="1" t="s">
        <v>26</v>
      </c>
      <c r="BZ83" s="1" t="s">
        <v>79</v>
      </c>
      <c r="CA83" s="1">
        <f>PI()*CA48*(CA47-CA49)+PI()*(CA48/2)*SQRT((CA48/2)^2+CA49^2)</f>
        <v>583.22096570881308</v>
      </c>
      <c r="CC83" s="1" t="s">
        <v>26</v>
      </c>
      <c r="CD83" s="1" t="s">
        <v>79</v>
      </c>
      <c r="CE83" s="1">
        <f>PI()*CE48*(CE47-CE49)+PI()*(CE48/2)*SQRT((CE48/2)^2+CE49^2)</f>
        <v>583.22096570881308</v>
      </c>
      <c r="CG83" s="1" t="s">
        <v>26</v>
      </c>
      <c r="CH83" s="1" t="s">
        <v>79</v>
      </c>
      <c r="CI83" s="1">
        <f>PI()*CI48*(CI47-CI49)+PI()*(CI48/2)*SQRT((CI48/2)^2+CI49^2)</f>
        <v>583.22096570881308</v>
      </c>
      <c r="CK83" s="1" t="s">
        <v>26</v>
      </c>
      <c r="CL83" s="1" t="s">
        <v>79</v>
      </c>
      <c r="CM83" s="1">
        <f>PI()*CM48*(CM47-CM49)+PI()*(CM48/2)*SQRT((CM48/2)^2+CM49^2)</f>
        <v>583.22096570881308</v>
      </c>
      <c r="CO83" s="1" t="s">
        <v>26</v>
      </c>
      <c r="CP83" s="1" t="s">
        <v>79</v>
      </c>
      <c r="CQ83" s="1">
        <f>PI()*CQ48*(CQ47-CQ49)+PI()*(CQ48/2)*SQRT((CQ48/2)^2+CQ49^2)</f>
        <v>583.22096570881308</v>
      </c>
      <c r="CS83" s="1" t="s">
        <v>26</v>
      </c>
      <c r="CT83" s="1" t="s">
        <v>79</v>
      </c>
      <c r="CU83" s="1">
        <f>PI()*CU48*(CU47-CU49)+PI()*(CU48/2)*SQRT((CU48/2)^2+CU49^2)</f>
        <v>583.22096570881308</v>
      </c>
      <c r="CW83" s="1" t="s">
        <v>26</v>
      </c>
      <c r="CX83" s="1" t="s">
        <v>79</v>
      </c>
      <c r="CY83" s="1">
        <f>PI()*CY48*(CY47-CY49)+PI()*(CY48/2)*SQRT((CY48/2)^2+CY49^2)</f>
        <v>583.22096570881308</v>
      </c>
      <c r="DA83" s="1" t="s">
        <v>26</v>
      </c>
      <c r="DB83" s="1" t="s">
        <v>79</v>
      </c>
      <c r="DC83" s="1">
        <f>PI()*DC48*(DC47-DC49)+PI()*(DC48/2)*SQRT((DC48/2)^2+DC49^2)</f>
        <v>583.22096570881308</v>
      </c>
      <c r="DE83" s="1" t="s">
        <v>26</v>
      </c>
      <c r="DF83" s="1" t="s">
        <v>79</v>
      </c>
      <c r="DG83" s="1">
        <f>PI()*DG48*(DG47-DG49)+PI()*(DG48/2)*SQRT((DG48/2)^2+DG49^2)</f>
        <v>583.22096570881308</v>
      </c>
      <c r="DI83" s="1" t="s">
        <v>26</v>
      </c>
      <c r="DJ83" s="1" t="s">
        <v>79</v>
      </c>
      <c r="DK83" s="1">
        <f>PI()*DK48*(DK47-DK49)+PI()*(DK48/2)*SQRT((DK48/2)^2+DK49^2)</f>
        <v>583.22096570881308</v>
      </c>
      <c r="DM83" s="1" t="s">
        <v>26</v>
      </c>
      <c r="DN83" s="1" t="s">
        <v>79</v>
      </c>
      <c r="DO83" s="1">
        <f>PI()*DO48*(DO47-DO49)+PI()*(DO48/2)*SQRT((DO48/2)^2+DO49^2)</f>
        <v>583.22096570881308</v>
      </c>
      <c r="DQ83" s="1" t="s">
        <v>26</v>
      </c>
      <c r="DR83" s="1" t="s">
        <v>79</v>
      </c>
      <c r="DS83" s="1">
        <f>PI()*DS48*(DS47-DS49)+PI()*(DS48/2)*SQRT((DS48/2)^2+DS49^2)</f>
        <v>583.22096570881308</v>
      </c>
      <c r="DU83" s="1" t="s">
        <v>26</v>
      </c>
      <c r="DV83" s="1" t="s">
        <v>79</v>
      </c>
      <c r="DW83" s="1">
        <f>PI()*DW48*(DW47-DW49)+PI()*(DW48/2)*SQRT((DW48/2)^2+DW49^2)</f>
        <v>583.22096570881308</v>
      </c>
      <c r="DY83" s="1" t="s">
        <v>26</v>
      </c>
      <c r="DZ83" s="1" t="s">
        <v>79</v>
      </c>
      <c r="EA83" s="1">
        <f>PI()*EA48*(EA47-EA49)+PI()*(EA48/2)*SQRT((EA48/2)^2+EA49^2)</f>
        <v>583.22096570881308</v>
      </c>
      <c r="EC83" s="1" t="s">
        <v>26</v>
      </c>
      <c r="ED83" s="1" t="s">
        <v>79</v>
      </c>
      <c r="EE83" s="1">
        <f>PI()*EE48*(EE47-EE49)+PI()*(EE48/2)*SQRT((EE48/2)^2+EE49^2)</f>
        <v>583.22096570881308</v>
      </c>
      <c r="EG83" s="1" t="s">
        <v>26</v>
      </c>
      <c r="EH83" s="1" t="s">
        <v>79</v>
      </c>
      <c r="EI83" s="1">
        <f>PI()*EI48*(EI47-EI49)+PI()*(EI48/2)*SQRT((EI48/2)^2+EI49^2)</f>
        <v>583.22096570881308</v>
      </c>
      <c r="EK83" s="1" t="s">
        <v>26</v>
      </c>
      <c r="EL83" s="1" t="s">
        <v>79</v>
      </c>
      <c r="EM83" s="1">
        <f>PI()*EM48*(EM47-EM49)+PI()*(EM48/2)*SQRT((EM48/2)^2+EM49^2)</f>
        <v>583.22096570881308</v>
      </c>
      <c r="EO83" s="1" t="s">
        <v>26</v>
      </c>
      <c r="EP83" s="1" t="s">
        <v>79</v>
      </c>
      <c r="EQ83" s="1">
        <f>PI()*EQ48*(EQ47-EQ49)+PI()*(EQ48/2)*SQRT((EQ48/2)^2+EQ49^2)</f>
        <v>583.22096570881308</v>
      </c>
      <c r="ES83" s="1" t="s">
        <v>26</v>
      </c>
      <c r="ET83" s="1" t="s">
        <v>79</v>
      </c>
      <c r="EU83" s="1">
        <f>PI()*EU48*(EU47-EU49)+PI()*(EU48/2)*SQRT((EU48/2)^2+EU49^2)</f>
        <v>583.22096570881308</v>
      </c>
      <c r="EW83" s="1" t="s">
        <v>26</v>
      </c>
      <c r="EX83" s="1" t="s">
        <v>79</v>
      </c>
      <c r="EY83" s="1">
        <f>PI()*EY48*(EY47-EY49)+PI()*(EY48/2)*SQRT((EY48/2)^2+EY49^2)</f>
        <v>583.22096570881308</v>
      </c>
      <c r="FA83" s="1" t="s">
        <v>26</v>
      </c>
      <c r="FB83" s="1" t="s">
        <v>79</v>
      </c>
      <c r="FC83" s="1">
        <f>PI()*FC48*(FC47-FC49)+PI()*(FC48/2)*SQRT((FC48/2)^2+FC49^2)</f>
        <v>583.22096570881308</v>
      </c>
      <c r="FE83" s="1" t="s">
        <v>26</v>
      </c>
      <c r="FF83" s="1" t="s">
        <v>79</v>
      </c>
      <c r="FG83" s="1">
        <f>PI()*FG48*(FG47-FG49)+PI()*(FG48/2)*SQRT((FG48/2)^2+FG49^2)</f>
        <v>583.22096570881308</v>
      </c>
      <c r="FI83" s="1" t="s">
        <v>26</v>
      </c>
      <c r="FJ83" s="1" t="s">
        <v>79</v>
      </c>
      <c r="FK83" s="1">
        <f>PI()*FK48*(FK47-FK49)+PI()*(FK48/2)*SQRT((FK48/2)^2+FK49^2)</f>
        <v>583.22096570881308</v>
      </c>
      <c r="FM83" s="1" t="s">
        <v>26</v>
      </c>
      <c r="FN83" s="1" t="s">
        <v>79</v>
      </c>
      <c r="FO83" s="1">
        <f>PI()*FO48*(FO47-FO49)+PI()*(FO48/2)*SQRT((FO48/2)^2+FO49^2)</f>
        <v>583.22096570881308</v>
      </c>
      <c r="FQ83" s="1" t="s">
        <v>26</v>
      </c>
      <c r="FR83" s="1" t="s">
        <v>79</v>
      </c>
      <c r="FS83" s="1">
        <f>PI()*FS48*(FS47-FS49)+PI()*(FS48/2)*SQRT((FS48/2)^2+FS49^2)</f>
        <v>583.22096570881308</v>
      </c>
      <c r="FU83" s="1" t="s">
        <v>26</v>
      </c>
      <c r="FV83" s="1" t="s">
        <v>79</v>
      </c>
      <c r="FW83" s="1">
        <f>PI()*FW48*(FW47-FW49)+PI()*(FW48/2)*SQRT((FW48/2)^2+FW49^2)</f>
        <v>583.22096570881308</v>
      </c>
      <c r="FY83" s="1" t="s">
        <v>26</v>
      </c>
      <c r="FZ83" s="1" t="s">
        <v>79</v>
      </c>
      <c r="GA83" s="1">
        <f>PI()*GA48*(GA47-GA49)+PI()*(GA48/2)*SQRT((GA48/2)^2+GA49^2)</f>
        <v>583.22096570881308</v>
      </c>
      <c r="GC83" s="1" t="s">
        <v>26</v>
      </c>
      <c r="GD83" s="1" t="s">
        <v>79</v>
      </c>
      <c r="GE83" s="1">
        <f>PI()*GE48*(GE47-GE49)+PI()*(GE48/2)*SQRT((GE48/2)^2+GE49^2)</f>
        <v>583.22096570881308</v>
      </c>
      <c r="GG83" s="1" t="s">
        <v>26</v>
      </c>
      <c r="GH83" s="1" t="s">
        <v>79</v>
      </c>
      <c r="GI83" s="1">
        <f>PI()*GI48*(GI47-GI49)+PI()*(GI48/2)*SQRT((GI48/2)^2+GI49^2)</f>
        <v>583.22096570881308</v>
      </c>
      <c r="GK83" s="1" t="s">
        <v>26</v>
      </c>
      <c r="GL83" s="1" t="s">
        <v>79</v>
      </c>
      <c r="GM83" s="1">
        <f>PI()*GM48*(GM47-GM49)+PI()*(GM48/2)*SQRT((GM48/2)^2+GM49^2)</f>
        <v>583.22096570881308</v>
      </c>
      <c r="GO83" s="1" t="s">
        <v>26</v>
      </c>
      <c r="GP83" s="1" t="s">
        <v>79</v>
      </c>
      <c r="GQ83" s="1">
        <f>PI()*GQ48*(GQ47-GQ49)+PI()*(GQ48/2)*SQRT((GQ48/2)^2+GQ49^2)</f>
        <v>583.22096570881308</v>
      </c>
      <c r="GS83" s="1" t="s">
        <v>26</v>
      </c>
      <c r="GT83" s="1" t="s">
        <v>79</v>
      </c>
      <c r="GU83" s="1">
        <f>PI()*GU48*(GU47-GU49)+PI()*(GU48/2)*SQRT((GU48/2)^2+GU49^2)</f>
        <v>583.22096570881308</v>
      </c>
      <c r="GW83" s="1" t="s">
        <v>26</v>
      </c>
      <c r="GX83" s="1" t="s">
        <v>79</v>
      </c>
      <c r="GY83" s="1">
        <f>PI()*GY48*(GY47-GY49)+PI()*(GY48/2)*SQRT((GY48/2)^2+GY49^2)</f>
        <v>583.22096570881308</v>
      </c>
      <c r="HA83" s="1" t="s">
        <v>26</v>
      </c>
      <c r="HB83" s="1" t="s">
        <v>79</v>
      </c>
      <c r="HC83" s="1">
        <f>PI()*HC48*(HC47-HC49)+PI()*(HC48/2)*SQRT((HC48/2)^2+HC49^2)</f>
        <v>583.22096570881308</v>
      </c>
      <c r="HE83" s="1" t="s">
        <v>26</v>
      </c>
      <c r="HF83" s="1" t="s">
        <v>79</v>
      </c>
      <c r="HG83" s="1">
        <f>PI()*HG48*(HG47-HG49)+PI()*(HG48/2)*SQRT((HG48/2)^2+HG49^2)</f>
        <v>583.22096570881308</v>
      </c>
      <c r="HI83" s="1" t="s">
        <v>26</v>
      </c>
      <c r="HJ83" s="1" t="s">
        <v>79</v>
      </c>
      <c r="HK83" s="1">
        <f>PI()*HK48*(HK47-HK49)+PI()*(HK48/2)*SQRT((HK48/2)^2+HK49^2)</f>
        <v>583.22096570881308</v>
      </c>
      <c r="HM83" s="1" t="s">
        <v>26</v>
      </c>
      <c r="HN83" s="1" t="s">
        <v>79</v>
      </c>
      <c r="HO83" s="1">
        <f>PI()*HO48*(HO47-HO49)+PI()*(HO48/2)*SQRT((HO48/2)^2+HO49^2)</f>
        <v>583.22096570881308</v>
      </c>
    </row>
    <row r="84" spans="1:223" x14ac:dyDescent="0.25">
      <c r="A84" s="1" t="s">
        <v>44</v>
      </c>
      <c r="B84" s="1" t="s">
        <v>79</v>
      </c>
      <c r="C84" s="1">
        <v>0</v>
      </c>
      <c r="E84" s="1" t="s">
        <v>44</v>
      </c>
      <c r="F84" s="1" t="s">
        <v>79</v>
      </c>
      <c r="G84" s="1">
        <v>0</v>
      </c>
      <c r="I84" s="1" t="s">
        <v>44</v>
      </c>
      <c r="J84" s="1" t="s">
        <v>79</v>
      </c>
      <c r="K84" s="1">
        <v>0</v>
      </c>
      <c r="M84" s="1" t="s">
        <v>44</v>
      </c>
      <c r="N84" s="1" t="s">
        <v>79</v>
      </c>
      <c r="O84" s="1">
        <v>0</v>
      </c>
      <c r="Q84" s="1" t="s">
        <v>44</v>
      </c>
      <c r="R84" s="1" t="s">
        <v>79</v>
      </c>
      <c r="S84" s="1">
        <v>0</v>
      </c>
      <c r="U84" s="1" t="s">
        <v>44</v>
      </c>
      <c r="V84" s="1" t="s">
        <v>79</v>
      </c>
      <c r="W84" s="1">
        <v>0</v>
      </c>
      <c r="Y84" s="1" t="s">
        <v>44</v>
      </c>
      <c r="Z84" s="1" t="s">
        <v>79</v>
      </c>
      <c r="AA84" s="1">
        <v>0</v>
      </c>
      <c r="AC84" s="1" t="s">
        <v>44</v>
      </c>
      <c r="AD84" s="1" t="s">
        <v>79</v>
      </c>
      <c r="AE84" s="1">
        <v>0</v>
      </c>
      <c r="AG84" s="1" t="s">
        <v>44</v>
      </c>
      <c r="AH84" s="1" t="s">
        <v>79</v>
      </c>
      <c r="AI84" s="1">
        <v>0</v>
      </c>
      <c r="AK84" s="1" t="s">
        <v>44</v>
      </c>
      <c r="AL84" s="1" t="s">
        <v>79</v>
      </c>
      <c r="AM84" s="1">
        <v>0</v>
      </c>
      <c r="AO84" s="1" t="s">
        <v>44</v>
      </c>
      <c r="AP84" s="1" t="s">
        <v>79</v>
      </c>
      <c r="AQ84" s="1">
        <v>0</v>
      </c>
      <c r="AS84" s="1" t="s">
        <v>44</v>
      </c>
      <c r="AT84" s="1" t="s">
        <v>79</v>
      </c>
      <c r="AU84" s="1">
        <v>0</v>
      </c>
      <c r="AW84" s="1" t="s">
        <v>44</v>
      </c>
      <c r="AX84" s="1" t="s">
        <v>79</v>
      </c>
      <c r="AY84" s="1">
        <v>0</v>
      </c>
      <c r="BA84" s="1" t="s">
        <v>44</v>
      </c>
      <c r="BB84" s="1" t="s">
        <v>79</v>
      </c>
      <c r="BC84" s="1">
        <v>0</v>
      </c>
      <c r="BE84" s="1" t="s">
        <v>44</v>
      </c>
      <c r="BF84" s="1" t="s">
        <v>79</v>
      </c>
      <c r="BG84" s="1">
        <v>0</v>
      </c>
      <c r="BI84" s="1" t="s">
        <v>44</v>
      </c>
      <c r="BJ84" s="1" t="s">
        <v>79</v>
      </c>
      <c r="BK84" s="1">
        <v>0</v>
      </c>
      <c r="BM84" s="1" t="s">
        <v>44</v>
      </c>
      <c r="BN84" s="1" t="s">
        <v>79</v>
      </c>
      <c r="BO84" s="1">
        <v>0</v>
      </c>
      <c r="BQ84" s="1" t="s">
        <v>44</v>
      </c>
      <c r="BR84" s="1" t="s">
        <v>79</v>
      </c>
      <c r="BS84" s="1">
        <v>0</v>
      </c>
      <c r="BU84" s="1" t="s">
        <v>44</v>
      </c>
      <c r="BV84" s="1" t="s">
        <v>79</v>
      </c>
      <c r="BW84" s="1">
        <v>0</v>
      </c>
      <c r="BY84" s="1" t="s">
        <v>44</v>
      </c>
      <c r="BZ84" s="1" t="s">
        <v>79</v>
      </c>
      <c r="CA84" s="1">
        <v>0</v>
      </c>
      <c r="CC84" s="1" t="s">
        <v>44</v>
      </c>
      <c r="CD84" s="1" t="s">
        <v>79</v>
      </c>
      <c r="CE84" s="1">
        <v>0</v>
      </c>
      <c r="CG84" s="1" t="s">
        <v>44</v>
      </c>
      <c r="CH84" s="1" t="s">
        <v>79</v>
      </c>
      <c r="CI84" s="1">
        <v>0</v>
      </c>
      <c r="CK84" s="1" t="s">
        <v>44</v>
      </c>
      <c r="CL84" s="1" t="s">
        <v>79</v>
      </c>
      <c r="CM84" s="1">
        <v>0</v>
      </c>
      <c r="CO84" s="1" t="s">
        <v>44</v>
      </c>
      <c r="CP84" s="1" t="s">
        <v>79</v>
      </c>
      <c r="CQ84" s="1">
        <v>0</v>
      </c>
      <c r="CS84" s="1" t="s">
        <v>44</v>
      </c>
      <c r="CT84" s="1" t="s">
        <v>79</v>
      </c>
      <c r="CU84" s="1">
        <v>0</v>
      </c>
      <c r="CW84" s="1" t="s">
        <v>44</v>
      </c>
      <c r="CX84" s="1" t="s">
        <v>79</v>
      </c>
      <c r="CY84" s="1">
        <v>0</v>
      </c>
      <c r="DA84" s="1" t="s">
        <v>44</v>
      </c>
      <c r="DB84" s="1" t="s">
        <v>79</v>
      </c>
      <c r="DC84" s="1">
        <v>0</v>
      </c>
      <c r="DE84" s="1" t="s">
        <v>44</v>
      </c>
      <c r="DF84" s="1" t="s">
        <v>79</v>
      </c>
      <c r="DG84" s="1">
        <v>0</v>
      </c>
      <c r="DI84" s="1" t="s">
        <v>44</v>
      </c>
      <c r="DJ84" s="1" t="s">
        <v>79</v>
      </c>
      <c r="DK84" s="1">
        <v>0</v>
      </c>
      <c r="DM84" s="1" t="s">
        <v>44</v>
      </c>
      <c r="DN84" s="1" t="s">
        <v>79</v>
      </c>
      <c r="DO84" s="1">
        <v>0</v>
      </c>
      <c r="DQ84" s="1" t="s">
        <v>44</v>
      </c>
      <c r="DR84" s="1" t="s">
        <v>79</v>
      </c>
      <c r="DS84" s="1">
        <v>0</v>
      </c>
      <c r="DU84" s="1" t="s">
        <v>44</v>
      </c>
      <c r="DV84" s="1" t="s">
        <v>79</v>
      </c>
      <c r="DW84" s="1">
        <v>0</v>
      </c>
      <c r="DY84" s="1" t="s">
        <v>44</v>
      </c>
      <c r="DZ84" s="1" t="s">
        <v>79</v>
      </c>
      <c r="EA84" s="1">
        <v>0</v>
      </c>
      <c r="EC84" s="1" t="s">
        <v>44</v>
      </c>
      <c r="ED84" s="1" t="s">
        <v>79</v>
      </c>
      <c r="EE84" s="1">
        <v>0</v>
      </c>
      <c r="EG84" s="1" t="s">
        <v>44</v>
      </c>
      <c r="EH84" s="1" t="s">
        <v>79</v>
      </c>
      <c r="EI84" s="1">
        <v>0</v>
      </c>
      <c r="EK84" s="1" t="s">
        <v>44</v>
      </c>
      <c r="EL84" s="1" t="s">
        <v>79</v>
      </c>
      <c r="EM84" s="1">
        <v>0</v>
      </c>
      <c r="EO84" s="1" t="s">
        <v>44</v>
      </c>
      <c r="EP84" s="1" t="s">
        <v>79</v>
      </c>
      <c r="EQ84" s="1">
        <v>0</v>
      </c>
      <c r="ES84" s="1" t="s">
        <v>44</v>
      </c>
      <c r="ET84" s="1" t="s">
        <v>79</v>
      </c>
      <c r="EU84" s="1">
        <v>0</v>
      </c>
      <c r="EW84" s="1" t="s">
        <v>44</v>
      </c>
      <c r="EX84" s="1" t="s">
        <v>79</v>
      </c>
      <c r="EY84" s="1">
        <v>0</v>
      </c>
      <c r="FA84" s="1" t="s">
        <v>44</v>
      </c>
      <c r="FB84" s="1" t="s">
        <v>79</v>
      </c>
      <c r="FC84" s="1">
        <v>0</v>
      </c>
      <c r="FE84" s="1" t="s">
        <v>44</v>
      </c>
      <c r="FF84" s="1" t="s">
        <v>79</v>
      </c>
      <c r="FG84" s="1">
        <v>0</v>
      </c>
      <c r="FI84" s="1" t="s">
        <v>44</v>
      </c>
      <c r="FJ84" s="1" t="s">
        <v>79</v>
      </c>
      <c r="FK84" s="1">
        <v>0</v>
      </c>
      <c r="FM84" s="1" t="s">
        <v>44</v>
      </c>
      <c r="FN84" s="1" t="s">
        <v>79</v>
      </c>
      <c r="FO84" s="1">
        <v>0</v>
      </c>
      <c r="FQ84" s="1" t="s">
        <v>44</v>
      </c>
      <c r="FR84" s="1" t="s">
        <v>79</v>
      </c>
      <c r="FS84" s="1">
        <v>0</v>
      </c>
      <c r="FU84" s="1" t="s">
        <v>44</v>
      </c>
      <c r="FV84" s="1" t="s">
        <v>79</v>
      </c>
      <c r="FW84" s="1">
        <v>0</v>
      </c>
      <c r="FY84" s="1" t="s">
        <v>44</v>
      </c>
      <c r="FZ84" s="1" t="s">
        <v>79</v>
      </c>
      <c r="GA84" s="1">
        <v>0</v>
      </c>
      <c r="GC84" s="1" t="s">
        <v>44</v>
      </c>
      <c r="GD84" s="1" t="s">
        <v>79</v>
      </c>
      <c r="GE84" s="1">
        <v>0</v>
      </c>
      <c r="GG84" s="1" t="s">
        <v>44</v>
      </c>
      <c r="GH84" s="1" t="s">
        <v>79</v>
      </c>
      <c r="GI84" s="1">
        <v>0</v>
      </c>
      <c r="GK84" s="1" t="s">
        <v>44</v>
      </c>
      <c r="GL84" s="1" t="s">
        <v>79</v>
      </c>
      <c r="GM84" s="1">
        <v>0</v>
      </c>
      <c r="GO84" s="1" t="s">
        <v>44</v>
      </c>
      <c r="GP84" s="1" t="s">
        <v>79</v>
      </c>
      <c r="GQ84" s="1">
        <v>0</v>
      </c>
      <c r="GS84" s="1" t="s">
        <v>44</v>
      </c>
      <c r="GT84" s="1" t="s">
        <v>79</v>
      </c>
      <c r="GU84" s="1">
        <v>0</v>
      </c>
      <c r="GW84" s="1" t="s">
        <v>44</v>
      </c>
      <c r="GX84" s="1" t="s">
        <v>79</v>
      </c>
      <c r="GY84" s="1">
        <v>0</v>
      </c>
      <c r="HA84" s="1" t="s">
        <v>44</v>
      </c>
      <c r="HB84" s="1" t="s">
        <v>79</v>
      </c>
      <c r="HC84" s="1">
        <v>0</v>
      </c>
      <c r="HE84" s="1" t="s">
        <v>44</v>
      </c>
      <c r="HF84" s="1" t="s">
        <v>79</v>
      </c>
      <c r="HG84" s="1">
        <v>0</v>
      </c>
      <c r="HI84" s="1" t="s">
        <v>44</v>
      </c>
      <c r="HJ84" s="1" t="s">
        <v>79</v>
      </c>
      <c r="HK84" s="1">
        <v>0</v>
      </c>
      <c r="HM84" s="1" t="s">
        <v>44</v>
      </c>
      <c r="HN84" s="1" t="s">
        <v>79</v>
      </c>
      <c r="HO84" s="1">
        <v>0</v>
      </c>
    </row>
    <row r="86" spans="1:223" x14ac:dyDescent="0.25">
      <c r="A86" s="1" t="s">
        <v>88</v>
      </c>
      <c r="B86" s="1" t="s">
        <v>79</v>
      </c>
      <c r="C86" s="1">
        <f>C83+C80+C79+C78</f>
        <v>1193.300965708813</v>
      </c>
      <c r="E86" s="1" t="s">
        <v>88</v>
      </c>
      <c r="F86" s="1" t="s">
        <v>79</v>
      </c>
      <c r="G86" s="1">
        <f>G83+G80+G79+G78</f>
        <v>1244.550965708813</v>
      </c>
      <c r="I86" s="1" t="s">
        <v>88</v>
      </c>
      <c r="J86" s="1" t="s">
        <v>79</v>
      </c>
      <c r="K86" s="1">
        <f>K83+K80+K79+K78</f>
        <v>1295.8009657088132</v>
      </c>
      <c r="M86" s="1" t="s">
        <v>88</v>
      </c>
      <c r="N86" s="1" t="s">
        <v>79</v>
      </c>
      <c r="O86" s="1">
        <f>O83+O80+O79+O78</f>
        <v>1347.0509657088132</v>
      </c>
      <c r="Q86" s="1" t="s">
        <v>88</v>
      </c>
      <c r="R86" s="1" t="s">
        <v>79</v>
      </c>
      <c r="S86" s="1">
        <f>S83+S80+S79+S78</f>
        <v>1398.3009657088132</v>
      </c>
      <c r="U86" s="1" t="s">
        <v>88</v>
      </c>
      <c r="V86" s="1" t="s">
        <v>79</v>
      </c>
      <c r="W86" s="1">
        <f>W83+W80+W79+W78</f>
        <v>1449.550965708813</v>
      </c>
      <c r="Y86" s="1" t="s">
        <v>88</v>
      </c>
      <c r="Z86" s="1" t="s">
        <v>79</v>
      </c>
      <c r="AA86" s="1">
        <f>AA83+AA80+AA79+AA78</f>
        <v>1500.800965708813</v>
      </c>
      <c r="AC86" s="1" t="s">
        <v>88</v>
      </c>
      <c r="AD86" s="1" t="s">
        <v>79</v>
      </c>
      <c r="AE86" s="1">
        <f>AE83+AE80+AE79+AE78</f>
        <v>1552.050965708813</v>
      </c>
      <c r="AG86" s="1" t="s">
        <v>88</v>
      </c>
      <c r="AH86" s="1" t="s">
        <v>79</v>
      </c>
      <c r="AI86" s="1">
        <f>AI83+AI80+AI79+AI78</f>
        <v>1193.300965708813</v>
      </c>
      <c r="AK86" s="1" t="s">
        <v>88</v>
      </c>
      <c r="AL86" s="1" t="s">
        <v>79</v>
      </c>
      <c r="AM86" s="1">
        <f>AM83+AM80+AM79+AM78</f>
        <v>1244.550965708813</v>
      </c>
      <c r="AO86" s="1" t="s">
        <v>88</v>
      </c>
      <c r="AP86" s="1" t="s">
        <v>79</v>
      </c>
      <c r="AQ86" s="1">
        <f>AQ83+AQ80+AQ79+AQ78</f>
        <v>1295.8009657088132</v>
      </c>
      <c r="AS86" s="1" t="s">
        <v>88</v>
      </c>
      <c r="AT86" s="1" t="s">
        <v>79</v>
      </c>
      <c r="AU86" s="1">
        <f>AU83+AU80+AU79+AU78</f>
        <v>1347.0509657088132</v>
      </c>
      <c r="AW86" s="1" t="s">
        <v>88</v>
      </c>
      <c r="AX86" s="1" t="s">
        <v>79</v>
      </c>
      <c r="AY86" s="1">
        <f>AY83+AY80+AY79+AY78</f>
        <v>1398.3009657088132</v>
      </c>
      <c r="BA86" s="1" t="s">
        <v>88</v>
      </c>
      <c r="BB86" s="1" t="s">
        <v>79</v>
      </c>
      <c r="BC86" s="1">
        <f>BC83+BC80+BC79+BC78</f>
        <v>1449.550965708813</v>
      </c>
      <c r="BE86" s="1" t="s">
        <v>88</v>
      </c>
      <c r="BF86" s="1" t="s">
        <v>79</v>
      </c>
      <c r="BG86" s="1">
        <f>BG83+BG80+BG79+BG78</f>
        <v>1500.800965708813</v>
      </c>
      <c r="BI86" s="1" t="s">
        <v>88</v>
      </c>
      <c r="BJ86" s="1" t="s">
        <v>79</v>
      </c>
      <c r="BK86" s="1">
        <f>BK83+BK80+BK79+BK78</f>
        <v>1552.050965708813</v>
      </c>
      <c r="BM86" s="1" t="s">
        <v>88</v>
      </c>
      <c r="BN86" s="1" t="s">
        <v>79</v>
      </c>
      <c r="BO86" s="1">
        <f>BO83+BO80+BO79+BO78</f>
        <v>1193.300965708813</v>
      </c>
      <c r="BQ86" s="1" t="s">
        <v>88</v>
      </c>
      <c r="BR86" s="1" t="s">
        <v>79</v>
      </c>
      <c r="BS86" s="1">
        <f>BS83+BS80+BS79+BS78</f>
        <v>1244.550965708813</v>
      </c>
      <c r="BU86" s="1" t="s">
        <v>88</v>
      </c>
      <c r="BV86" s="1" t="s">
        <v>79</v>
      </c>
      <c r="BW86" s="1">
        <f>BW83+BW80+BW79+BW78</f>
        <v>1295.8009657088132</v>
      </c>
      <c r="BY86" s="1" t="s">
        <v>88</v>
      </c>
      <c r="BZ86" s="1" t="s">
        <v>79</v>
      </c>
      <c r="CA86" s="1">
        <f>CA83+CA80+CA79+CA78</f>
        <v>1347.0509657088132</v>
      </c>
      <c r="CC86" s="1" t="s">
        <v>88</v>
      </c>
      <c r="CD86" s="1" t="s">
        <v>79</v>
      </c>
      <c r="CE86" s="1">
        <f>CE83+CE80+CE79+CE78</f>
        <v>1398.3009657088132</v>
      </c>
      <c r="CG86" s="1" t="s">
        <v>88</v>
      </c>
      <c r="CH86" s="1" t="s">
        <v>79</v>
      </c>
      <c r="CI86" s="1">
        <f>CI83+CI80+CI79+CI78</f>
        <v>1449.550965708813</v>
      </c>
      <c r="CK86" s="1" t="s">
        <v>88</v>
      </c>
      <c r="CL86" s="1" t="s">
        <v>79</v>
      </c>
      <c r="CM86" s="1">
        <f>CM83+CM80+CM79+CM78</f>
        <v>1500.800965708813</v>
      </c>
      <c r="CO86" s="1" t="s">
        <v>88</v>
      </c>
      <c r="CP86" s="1" t="s">
        <v>79</v>
      </c>
      <c r="CQ86" s="1">
        <f>CQ83+CQ80+CQ79+CQ78</f>
        <v>1552.050965708813</v>
      </c>
      <c r="CS86" s="1" t="s">
        <v>88</v>
      </c>
      <c r="CT86" s="1" t="s">
        <v>79</v>
      </c>
      <c r="CU86" s="1">
        <f>CU83+CU80+CU79+CU78</f>
        <v>1193.300965708813</v>
      </c>
      <c r="CW86" s="1" t="s">
        <v>88</v>
      </c>
      <c r="CX86" s="1" t="s">
        <v>79</v>
      </c>
      <c r="CY86" s="1">
        <f>CY83+CY80+CY79+CY78</f>
        <v>1244.550965708813</v>
      </c>
      <c r="DA86" s="1" t="s">
        <v>88</v>
      </c>
      <c r="DB86" s="1" t="s">
        <v>79</v>
      </c>
      <c r="DC86" s="1">
        <f>DC83+DC80+DC79+DC78</f>
        <v>1295.8009657088132</v>
      </c>
      <c r="DE86" s="1" t="s">
        <v>88</v>
      </c>
      <c r="DF86" s="1" t="s">
        <v>79</v>
      </c>
      <c r="DG86" s="1">
        <f>DG83+DG80+DG79+DG78</f>
        <v>1347.0509657088132</v>
      </c>
      <c r="DI86" s="1" t="s">
        <v>88</v>
      </c>
      <c r="DJ86" s="1" t="s">
        <v>79</v>
      </c>
      <c r="DK86" s="1">
        <f>DK83+DK80+DK79+DK78</f>
        <v>1398.3009657088132</v>
      </c>
      <c r="DM86" s="1" t="s">
        <v>88</v>
      </c>
      <c r="DN86" s="1" t="s">
        <v>79</v>
      </c>
      <c r="DO86" s="1">
        <f>DO83+DO80+DO79+DO78</f>
        <v>1449.550965708813</v>
      </c>
      <c r="DQ86" s="1" t="s">
        <v>88</v>
      </c>
      <c r="DR86" s="1" t="s">
        <v>79</v>
      </c>
      <c r="DS86" s="1">
        <f>DS83+DS80+DS79+DS78</f>
        <v>1500.800965708813</v>
      </c>
      <c r="DU86" s="1" t="s">
        <v>88</v>
      </c>
      <c r="DV86" s="1" t="s">
        <v>79</v>
      </c>
      <c r="DW86" s="1">
        <f>DW83+DW80+DW79+DW78</f>
        <v>1552.050965708813</v>
      </c>
      <c r="DY86" s="1" t="s">
        <v>88</v>
      </c>
      <c r="DZ86" s="1" t="s">
        <v>79</v>
      </c>
      <c r="EA86" s="1">
        <f>EA83+EA80+EA79+EA78</f>
        <v>1193.300965708813</v>
      </c>
      <c r="EC86" s="1" t="s">
        <v>88</v>
      </c>
      <c r="ED86" s="1" t="s">
        <v>79</v>
      </c>
      <c r="EE86" s="1">
        <f>EE83+EE80+EE79+EE78</f>
        <v>1244.550965708813</v>
      </c>
      <c r="EG86" s="1" t="s">
        <v>88</v>
      </c>
      <c r="EH86" s="1" t="s">
        <v>79</v>
      </c>
      <c r="EI86" s="1">
        <f>EI83+EI80+EI79+EI78</f>
        <v>1295.8009657088132</v>
      </c>
      <c r="EK86" s="1" t="s">
        <v>88</v>
      </c>
      <c r="EL86" s="1" t="s">
        <v>79</v>
      </c>
      <c r="EM86" s="1">
        <f>EM83+EM80+EM79+EM78</f>
        <v>1347.0509657088132</v>
      </c>
      <c r="EO86" s="1" t="s">
        <v>88</v>
      </c>
      <c r="EP86" s="1" t="s">
        <v>79</v>
      </c>
      <c r="EQ86" s="1">
        <f>EQ83+EQ80+EQ79+EQ78</f>
        <v>1398.3009657088132</v>
      </c>
      <c r="ES86" s="1" t="s">
        <v>88</v>
      </c>
      <c r="ET86" s="1" t="s">
        <v>79</v>
      </c>
      <c r="EU86" s="1">
        <f>EU83+EU80+EU79+EU78</f>
        <v>1449.550965708813</v>
      </c>
      <c r="EW86" s="1" t="s">
        <v>88</v>
      </c>
      <c r="EX86" s="1" t="s">
        <v>79</v>
      </c>
      <c r="EY86" s="1">
        <f>EY83+EY80+EY79+EY78</f>
        <v>1500.800965708813</v>
      </c>
      <c r="FA86" s="1" t="s">
        <v>88</v>
      </c>
      <c r="FB86" s="1" t="s">
        <v>79</v>
      </c>
      <c r="FC86" s="1">
        <f>FC83+FC80+FC79+FC78</f>
        <v>1552.050965708813</v>
      </c>
      <c r="FE86" s="1" t="s">
        <v>88</v>
      </c>
      <c r="FF86" s="1" t="s">
        <v>79</v>
      </c>
      <c r="FG86" s="1">
        <f>FG83+FG80+FG79+FG78</f>
        <v>1193.300965708813</v>
      </c>
      <c r="FI86" s="1" t="s">
        <v>88</v>
      </c>
      <c r="FJ86" s="1" t="s">
        <v>79</v>
      </c>
      <c r="FK86" s="1">
        <f>FK83+FK80+FK79+FK78</f>
        <v>1244.550965708813</v>
      </c>
      <c r="FM86" s="1" t="s">
        <v>88</v>
      </c>
      <c r="FN86" s="1" t="s">
        <v>79</v>
      </c>
      <c r="FO86" s="1">
        <f>FO83+FO80+FO79+FO78</f>
        <v>1295.8009657088132</v>
      </c>
      <c r="FQ86" s="1" t="s">
        <v>88</v>
      </c>
      <c r="FR86" s="1" t="s">
        <v>79</v>
      </c>
      <c r="FS86" s="1">
        <f>FS83+FS80+FS79+FS78</f>
        <v>1347.0509657088132</v>
      </c>
      <c r="FU86" s="1" t="s">
        <v>88</v>
      </c>
      <c r="FV86" s="1" t="s">
        <v>79</v>
      </c>
      <c r="FW86" s="1">
        <f>FW83+FW80+FW79+FW78</f>
        <v>1398.3009657088132</v>
      </c>
      <c r="FY86" s="1" t="s">
        <v>88</v>
      </c>
      <c r="FZ86" s="1" t="s">
        <v>79</v>
      </c>
      <c r="GA86" s="1">
        <f>GA83+GA80+GA79+GA78</f>
        <v>1449.550965708813</v>
      </c>
      <c r="GC86" s="1" t="s">
        <v>88</v>
      </c>
      <c r="GD86" s="1" t="s">
        <v>79</v>
      </c>
      <c r="GE86" s="1">
        <f>GE83+GE80+GE79+GE78</f>
        <v>1500.800965708813</v>
      </c>
      <c r="GG86" s="1" t="s">
        <v>88</v>
      </c>
      <c r="GH86" s="1" t="s">
        <v>79</v>
      </c>
      <c r="GI86" s="1">
        <f>GI83+GI80+GI79+GI78</f>
        <v>1552.050965708813</v>
      </c>
      <c r="GK86" s="1" t="s">
        <v>88</v>
      </c>
      <c r="GL86" s="1" t="s">
        <v>79</v>
      </c>
      <c r="GM86" s="1">
        <f>GM83+GM80+GM79+GM78</f>
        <v>1193.300965708813</v>
      </c>
      <c r="GO86" s="1" t="s">
        <v>88</v>
      </c>
      <c r="GP86" s="1" t="s">
        <v>79</v>
      </c>
      <c r="GQ86" s="1">
        <f>GQ83+GQ80+GQ79+GQ78</f>
        <v>1244.550965708813</v>
      </c>
      <c r="GS86" s="1" t="s">
        <v>88</v>
      </c>
      <c r="GT86" s="1" t="s">
        <v>79</v>
      </c>
      <c r="GU86" s="1">
        <f>GU83+GU80+GU79+GU78</f>
        <v>1295.8009657088132</v>
      </c>
      <c r="GW86" s="1" t="s">
        <v>88</v>
      </c>
      <c r="GX86" s="1" t="s">
        <v>79</v>
      </c>
      <c r="GY86" s="1">
        <f>GY83+GY80+GY79+GY78</f>
        <v>1347.0509657088132</v>
      </c>
      <c r="HA86" s="1" t="s">
        <v>88</v>
      </c>
      <c r="HB86" s="1" t="s">
        <v>79</v>
      </c>
      <c r="HC86" s="1">
        <f>HC83+HC80+HC79+HC78</f>
        <v>1398.3009657088132</v>
      </c>
      <c r="HE86" s="1" t="s">
        <v>88</v>
      </c>
      <c r="HF86" s="1" t="s">
        <v>79</v>
      </c>
      <c r="HG86" s="1">
        <f>HG83+HG80+HG79+HG78</f>
        <v>1449.550965708813</v>
      </c>
      <c r="HI86" s="1" t="s">
        <v>88</v>
      </c>
      <c r="HJ86" s="1" t="s">
        <v>79</v>
      </c>
      <c r="HK86" s="1">
        <f>HK83+HK80+HK79+HK78</f>
        <v>1500.800965708813</v>
      </c>
      <c r="HM86" s="1" t="s">
        <v>88</v>
      </c>
      <c r="HN86" s="1" t="s">
        <v>79</v>
      </c>
      <c r="HO86" s="1">
        <f>HO83+HO80+HO79+HO78</f>
        <v>1552.050965708813</v>
      </c>
    </row>
    <row r="87" spans="1:223" x14ac:dyDescent="0.25">
      <c r="A87" s="9" t="s">
        <v>137</v>
      </c>
      <c r="B87" s="9" t="s">
        <v>37</v>
      </c>
      <c r="C87" s="9">
        <v>20000</v>
      </c>
      <c r="E87" s="9" t="s">
        <v>137</v>
      </c>
      <c r="F87" s="9" t="s">
        <v>37</v>
      </c>
      <c r="G87" s="9">
        <v>20000</v>
      </c>
      <c r="I87" s="9" t="s">
        <v>137</v>
      </c>
      <c r="J87" s="9" t="s">
        <v>37</v>
      </c>
      <c r="K87" s="9">
        <v>20000</v>
      </c>
      <c r="M87" s="9" t="s">
        <v>137</v>
      </c>
      <c r="N87" s="9" t="s">
        <v>37</v>
      </c>
      <c r="O87" s="9">
        <v>20000</v>
      </c>
      <c r="Q87" s="9" t="s">
        <v>137</v>
      </c>
      <c r="R87" s="9" t="s">
        <v>37</v>
      </c>
      <c r="S87" s="9">
        <v>20000</v>
      </c>
      <c r="U87" s="9" t="s">
        <v>137</v>
      </c>
      <c r="V87" s="9" t="s">
        <v>37</v>
      </c>
      <c r="W87" s="9">
        <v>20000</v>
      </c>
      <c r="Y87" s="9" t="s">
        <v>137</v>
      </c>
      <c r="Z87" s="9" t="s">
        <v>37</v>
      </c>
      <c r="AA87" s="9">
        <v>20000</v>
      </c>
      <c r="AC87" s="9" t="s">
        <v>137</v>
      </c>
      <c r="AD87" s="9" t="s">
        <v>37</v>
      </c>
      <c r="AE87" s="9">
        <v>20000</v>
      </c>
      <c r="AG87" s="9" t="s">
        <v>137</v>
      </c>
      <c r="AH87" s="9" t="s">
        <v>37</v>
      </c>
      <c r="AI87" s="9">
        <v>20000</v>
      </c>
      <c r="AK87" s="9" t="s">
        <v>137</v>
      </c>
      <c r="AL87" s="9" t="s">
        <v>37</v>
      </c>
      <c r="AM87" s="9">
        <v>20000</v>
      </c>
      <c r="AO87" s="9" t="s">
        <v>137</v>
      </c>
      <c r="AP87" s="9" t="s">
        <v>37</v>
      </c>
      <c r="AQ87" s="9">
        <v>20000</v>
      </c>
      <c r="AS87" s="9" t="s">
        <v>137</v>
      </c>
      <c r="AT87" s="9" t="s">
        <v>37</v>
      </c>
      <c r="AU87" s="9">
        <v>20000</v>
      </c>
      <c r="AW87" s="9" t="s">
        <v>137</v>
      </c>
      <c r="AX87" s="9" t="s">
        <v>37</v>
      </c>
      <c r="AY87" s="9">
        <v>20000</v>
      </c>
      <c r="BA87" s="9" t="s">
        <v>137</v>
      </c>
      <c r="BB87" s="9" t="s">
        <v>37</v>
      </c>
      <c r="BC87" s="9">
        <v>20000</v>
      </c>
      <c r="BE87" s="9" t="s">
        <v>137</v>
      </c>
      <c r="BF87" s="9" t="s">
        <v>37</v>
      </c>
      <c r="BG87" s="9">
        <v>20000</v>
      </c>
      <c r="BI87" s="9" t="s">
        <v>137</v>
      </c>
      <c r="BJ87" s="9" t="s">
        <v>37</v>
      </c>
      <c r="BK87" s="9">
        <v>20000</v>
      </c>
      <c r="BM87" s="9" t="s">
        <v>137</v>
      </c>
      <c r="BN87" s="9" t="s">
        <v>37</v>
      </c>
      <c r="BO87" s="9">
        <v>20000</v>
      </c>
      <c r="BQ87" s="9" t="s">
        <v>137</v>
      </c>
      <c r="BR87" s="9" t="s">
        <v>37</v>
      </c>
      <c r="BS87" s="9">
        <v>20000</v>
      </c>
      <c r="BU87" s="9" t="s">
        <v>137</v>
      </c>
      <c r="BV87" s="9" t="s">
        <v>37</v>
      </c>
      <c r="BW87" s="9">
        <v>20000</v>
      </c>
      <c r="BY87" s="9" t="s">
        <v>137</v>
      </c>
      <c r="BZ87" s="9" t="s">
        <v>37</v>
      </c>
      <c r="CA87" s="9">
        <v>20000</v>
      </c>
      <c r="CC87" s="9" t="s">
        <v>137</v>
      </c>
      <c r="CD87" s="9" t="s">
        <v>37</v>
      </c>
      <c r="CE87" s="9">
        <v>20000</v>
      </c>
      <c r="CG87" s="9" t="s">
        <v>137</v>
      </c>
      <c r="CH87" s="9" t="s">
        <v>37</v>
      </c>
      <c r="CI87" s="9">
        <v>20000</v>
      </c>
      <c r="CK87" s="9" t="s">
        <v>137</v>
      </c>
      <c r="CL87" s="9" t="s">
        <v>37</v>
      </c>
      <c r="CM87" s="9">
        <v>20000</v>
      </c>
      <c r="CO87" s="9" t="s">
        <v>137</v>
      </c>
      <c r="CP87" s="9" t="s">
        <v>37</v>
      </c>
      <c r="CQ87" s="9">
        <v>20000</v>
      </c>
      <c r="CS87" s="9" t="s">
        <v>137</v>
      </c>
      <c r="CT87" s="9" t="s">
        <v>37</v>
      </c>
      <c r="CU87" s="9">
        <v>20000</v>
      </c>
      <c r="CW87" s="9" t="s">
        <v>137</v>
      </c>
      <c r="CX87" s="9" t="s">
        <v>37</v>
      </c>
      <c r="CY87" s="9">
        <v>20000</v>
      </c>
      <c r="DA87" s="9" t="s">
        <v>137</v>
      </c>
      <c r="DB87" s="9" t="s">
        <v>37</v>
      </c>
      <c r="DC87" s="9">
        <v>20000</v>
      </c>
      <c r="DE87" s="9" t="s">
        <v>137</v>
      </c>
      <c r="DF87" s="9" t="s">
        <v>37</v>
      </c>
      <c r="DG87" s="9">
        <v>20000</v>
      </c>
      <c r="DI87" s="9" t="s">
        <v>137</v>
      </c>
      <c r="DJ87" s="9" t="s">
        <v>37</v>
      </c>
      <c r="DK87" s="9">
        <v>20000</v>
      </c>
      <c r="DM87" s="9" t="s">
        <v>137</v>
      </c>
      <c r="DN87" s="9" t="s">
        <v>37</v>
      </c>
      <c r="DO87" s="9">
        <v>20000</v>
      </c>
      <c r="DQ87" s="9" t="s">
        <v>137</v>
      </c>
      <c r="DR87" s="9" t="s">
        <v>37</v>
      </c>
      <c r="DS87" s="9">
        <v>20000</v>
      </c>
      <c r="DU87" s="9" t="s">
        <v>137</v>
      </c>
      <c r="DV87" s="9" t="s">
        <v>37</v>
      </c>
      <c r="DW87" s="9">
        <v>20000</v>
      </c>
      <c r="DY87" s="9" t="s">
        <v>137</v>
      </c>
      <c r="DZ87" s="9" t="s">
        <v>37</v>
      </c>
      <c r="EA87" s="9">
        <v>20000</v>
      </c>
      <c r="EC87" s="9" t="s">
        <v>137</v>
      </c>
      <c r="ED87" s="9" t="s">
        <v>37</v>
      </c>
      <c r="EE87" s="9">
        <v>20000</v>
      </c>
      <c r="EG87" s="9" t="s">
        <v>137</v>
      </c>
      <c r="EH87" s="9" t="s">
        <v>37</v>
      </c>
      <c r="EI87" s="9">
        <v>20000</v>
      </c>
      <c r="EK87" s="9" t="s">
        <v>137</v>
      </c>
      <c r="EL87" s="9" t="s">
        <v>37</v>
      </c>
      <c r="EM87" s="9">
        <v>20000</v>
      </c>
      <c r="EO87" s="9" t="s">
        <v>137</v>
      </c>
      <c r="EP87" s="9" t="s">
        <v>37</v>
      </c>
      <c r="EQ87" s="9">
        <v>20000</v>
      </c>
      <c r="ES87" s="9" t="s">
        <v>137</v>
      </c>
      <c r="ET87" s="9" t="s">
        <v>37</v>
      </c>
      <c r="EU87" s="9">
        <v>20000</v>
      </c>
      <c r="EW87" s="9" t="s">
        <v>137</v>
      </c>
      <c r="EX87" s="9" t="s">
        <v>37</v>
      </c>
      <c r="EY87" s="9">
        <v>20000</v>
      </c>
      <c r="FA87" s="9" t="s">
        <v>137</v>
      </c>
      <c r="FB87" s="9" t="s">
        <v>37</v>
      </c>
      <c r="FC87" s="9">
        <v>20000</v>
      </c>
      <c r="FE87" s="9" t="s">
        <v>137</v>
      </c>
      <c r="FF87" s="9" t="s">
        <v>37</v>
      </c>
      <c r="FG87" s="9">
        <v>20000</v>
      </c>
      <c r="FI87" s="9" t="s">
        <v>137</v>
      </c>
      <c r="FJ87" s="9" t="s">
        <v>37</v>
      </c>
      <c r="FK87" s="9">
        <v>20000</v>
      </c>
      <c r="FM87" s="9" t="s">
        <v>137</v>
      </c>
      <c r="FN87" s="9" t="s">
        <v>37</v>
      </c>
      <c r="FO87" s="9">
        <v>20000</v>
      </c>
      <c r="FQ87" s="9" t="s">
        <v>137</v>
      </c>
      <c r="FR87" s="9" t="s">
        <v>37</v>
      </c>
      <c r="FS87" s="9">
        <v>20000</v>
      </c>
      <c r="FU87" s="9" t="s">
        <v>137</v>
      </c>
      <c r="FV87" s="9" t="s">
        <v>37</v>
      </c>
      <c r="FW87" s="9">
        <v>20000</v>
      </c>
      <c r="FY87" s="9" t="s">
        <v>137</v>
      </c>
      <c r="FZ87" s="9" t="s">
        <v>37</v>
      </c>
      <c r="GA87" s="9">
        <v>20000</v>
      </c>
      <c r="GC87" s="9" t="s">
        <v>137</v>
      </c>
      <c r="GD87" s="9" t="s">
        <v>37</v>
      </c>
      <c r="GE87" s="9">
        <v>20000</v>
      </c>
      <c r="GG87" s="9" t="s">
        <v>137</v>
      </c>
      <c r="GH87" s="9" t="s">
        <v>37</v>
      </c>
      <c r="GI87" s="9">
        <v>20000</v>
      </c>
      <c r="GK87" s="9" t="s">
        <v>137</v>
      </c>
      <c r="GL87" s="9" t="s">
        <v>37</v>
      </c>
      <c r="GM87" s="9">
        <v>20000</v>
      </c>
      <c r="GO87" s="9" t="s">
        <v>137</v>
      </c>
      <c r="GP87" s="9" t="s">
        <v>37</v>
      </c>
      <c r="GQ87" s="9">
        <v>20000</v>
      </c>
      <c r="GS87" s="9" t="s">
        <v>137</v>
      </c>
      <c r="GT87" s="9" t="s">
        <v>37</v>
      </c>
      <c r="GU87" s="9">
        <v>20000</v>
      </c>
      <c r="GW87" s="9" t="s">
        <v>137</v>
      </c>
      <c r="GX87" s="9" t="s">
        <v>37</v>
      </c>
      <c r="GY87" s="9">
        <v>20000</v>
      </c>
      <c r="HA87" s="9" t="s">
        <v>137</v>
      </c>
      <c r="HB87" s="9" t="s">
        <v>37</v>
      </c>
      <c r="HC87" s="9">
        <v>20000</v>
      </c>
      <c r="HE87" s="9" t="s">
        <v>137</v>
      </c>
      <c r="HF87" s="9" t="s">
        <v>37</v>
      </c>
      <c r="HG87" s="9">
        <v>20000</v>
      </c>
      <c r="HI87" s="9" t="s">
        <v>137</v>
      </c>
      <c r="HJ87" s="9" t="s">
        <v>37</v>
      </c>
      <c r="HK87" s="9">
        <v>20000</v>
      </c>
      <c r="HM87" s="9" t="s">
        <v>137</v>
      </c>
      <c r="HN87" s="9" t="s">
        <v>37</v>
      </c>
      <c r="HO87" s="9">
        <v>20000</v>
      </c>
    </row>
    <row r="88" spans="1:223" x14ac:dyDescent="0.25">
      <c r="A88" t="s">
        <v>45</v>
      </c>
      <c r="C88">
        <f>C86/C10</f>
        <v>5.9665048285440649</v>
      </c>
      <c r="E88" t="s">
        <v>45</v>
      </c>
      <c r="G88">
        <f>G86/G10</f>
        <v>5.531337625372502</v>
      </c>
      <c r="I88" t="s">
        <v>45</v>
      </c>
      <c r="K88">
        <f>K86/K10</f>
        <v>5.1832038628352528</v>
      </c>
      <c r="M88" t="s">
        <v>45</v>
      </c>
      <c r="O88">
        <f>O86/O10</f>
        <v>4.8983671480320483</v>
      </c>
      <c r="Q88" t="s">
        <v>45</v>
      </c>
      <c r="S88">
        <f>S86/S10</f>
        <v>4.6610032190293778</v>
      </c>
      <c r="U88" t="s">
        <v>45</v>
      </c>
      <c r="W88">
        <f>W86/W10</f>
        <v>4.4601568175655784</v>
      </c>
      <c r="Y88" t="s">
        <v>45</v>
      </c>
      <c r="AA88">
        <f>AA86/AA10</f>
        <v>4.2880027591680374</v>
      </c>
      <c r="AC88" t="s">
        <v>45</v>
      </c>
      <c r="AE88">
        <f>AE86/AE10</f>
        <v>4.1388025752235009</v>
      </c>
      <c r="AG88" t="s">
        <v>45</v>
      </c>
      <c r="AI88">
        <f>AI86/AI10</f>
        <v>5.9665048285440649</v>
      </c>
      <c r="AK88" t="s">
        <v>45</v>
      </c>
      <c r="AM88">
        <f>AM86/AM10</f>
        <v>5.531337625372502</v>
      </c>
      <c r="AO88" t="s">
        <v>45</v>
      </c>
      <c r="AQ88">
        <f>AQ86/AQ10</f>
        <v>5.1832038628352528</v>
      </c>
      <c r="AS88" t="s">
        <v>45</v>
      </c>
      <c r="AU88">
        <f>AU86/AU10</f>
        <v>4.8983671480320483</v>
      </c>
      <c r="AW88" t="s">
        <v>45</v>
      </c>
      <c r="AY88">
        <f>AY86/AY10</f>
        <v>4.6610032190293778</v>
      </c>
      <c r="BA88" t="s">
        <v>45</v>
      </c>
      <c r="BC88">
        <f>BC86/BC10</f>
        <v>4.4601568175655784</v>
      </c>
      <c r="BE88" t="s">
        <v>45</v>
      </c>
      <c r="BG88">
        <f>BG86/BG10</f>
        <v>4.2880027591680374</v>
      </c>
      <c r="BI88" t="s">
        <v>45</v>
      </c>
      <c r="BK88">
        <f>BK86/BK10</f>
        <v>4.1388025752235009</v>
      </c>
      <c r="BM88" t="s">
        <v>45</v>
      </c>
      <c r="BO88">
        <f>BO86/BO10</f>
        <v>5.9665048285440649</v>
      </c>
      <c r="BQ88" t="s">
        <v>45</v>
      </c>
      <c r="BS88">
        <f>BS86/BS10</f>
        <v>5.531337625372502</v>
      </c>
      <c r="BU88" t="s">
        <v>45</v>
      </c>
      <c r="BW88">
        <f>BW86/BW10</f>
        <v>5.1832038628352528</v>
      </c>
      <c r="BY88" t="s">
        <v>45</v>
      </c>
      <c r="CA88">
        <f>CA86/CA10</f>
        <v>4.8983671480320483</v>
      </c>
      <c r="CC88" t="s">
        <v>45</v>
      </c>
      <c r="CE88">
        <f>CE86/CE10</f>
        <v>4.6610032190293778</v>
      </c>
      <c r="CG88" t="s">
        <v>45</v>
      </c>
      <c r="CI88">
        <f>CI86/CI10</f>
        <v>4.4601568175655784</v>
      </c>
      <c r="CK88" t="s">
        <v>45</v>
      </c>
      <c r="CM88">
        <f>CM86/CM10</f>
        <v>4.2880027591680374</v>
      </c>
      <c r="CO88" t="s">
        <v>45</v>
      </c>
      <c r="CQ88">
        <f>CQ86/CQ10</f>
        <v>4.1388025752235009</v>
      </c>
      <c r="CS88" t="s">
        <v>45</v>
      </c>
      <c r="CU88">
        <f>CU86/CU10</f>
        <v>5.9665048285440649</v>
      </c>
      <c r="CW88" t="s">
        <v>45</v>
      </c>
      <c r="CY88">
        <f>CY86/CY10</f>
        <v>5.531337625372502</v>
      </c>
      <c r="DA88" t="s">
        <v>45</v>
      </c>
      <c r="DC88">
        <f>DC86/DC10</f>
        <v>5.1832038628352528</v>
      </c>
      <c r="DE88" t="s">
        <v>45</v>
      </c>
      <c r="DG88">
        <f>DG86/DG10</f>
        <v>4.8983671480320483</v>
      </c>
      <c r="DI88" t="s">
        <v>45</v>
      </c>
      <c r="DK88">
        <f>DK86/DK10</f>
        <v>4.6610032190293778</v>
      </c>
      <c r="DM88" t="s">
        <v>45</v>
      </c>
      <c r="DO88">
        <f>DO86/DO10</f>
        <v>4.4601568175655784</v>
      </c>
      <c r="DQ88" t="s">
        <v>45</v>
      </c>
      <c r="DS88">
        <f>DS86/DS10</f>
        <v>4.2880027591680374</v>
      </c>
      <c r="DU88" t="s">
        <v>45</v>
      </c>
      <c r="DW88">
        <f>DW86/DW10</f>
        <v>4.1388025752235009</v>
      </c>
      <c r="DY88" t="s">
        <v>45</v>
      </c>
      <c r="EA88">
        <f>EA86/EA10</f>
        <v>5.9665048285440649</v>
      </c>
      <c r="EC88" t="s">
        <v>45</v>
      </c>
      <c r="EE88">
        <f>EE86/EE10</f>
        <v>5.531337625372502</v>
      </c>
      <c r="EG88" t="s">
        <v>45</v>
      </c>
      <c r="EI88">
        <f>EI86/EI10</f>
        <v>5.1832038628352528</v>
      </c>
      <c r="EK88" t="s">
        <v>45</v>
      </c>
      <c r="EM88">
        <f>EM86/EM10</f>
        <v>4.8983671480320483</v>
      </c>
      <c r="EO88" t="s">
        <v>45</v>
      </c>
      <c r="EQ88">
        <f>EQ86/EQ10</f>
        <v>4.6610032190293778</v>
      </c>
      <c r="ES88" t="s">
        <v>45</v>
      </c>
      <c r="EU88">
        <f>EU86/EU10</f>
        <v>4.4601568175655784</v>
      </c>
      <c r="EW88" t="s">
        <v>45</v>
      </c>
      <c r="EY88">
        <f>EY86/EY10</f>
        <v>4.2880027591680374</v>
      </c>
      <c r="FA88" t="s">
        <v>45</v>
      </c>
      <c r="FC88">
        <f>FC86/FC10</f>
        <v>4.1388025752235009</v>
      </c>
      <c r="FE88" t="s">
        <v>45</v>
      </c>
      <c r="FG88">
        <f>FG86/FG10</f>
        <v>5.9665048285440649</v>
      </c>
      <c r="FI88" t="s">
        <v>45</v>
      </c>
      <c r="FK88">
        <f>FK86/FK10</f>
        <v>5.531337625372502</v>
      </c>
      <c r="FM88" t="s">
        <v>45</v>
      </c>
      <c r="FO88">
        <f>FO86/FO10</f>
        <v>5.1832038628352528</v>
      </c>
      <c r="FQ88" t="s">
        <v>45</v>
      </c>
      <c r="FS88">
        <f>FS86/FS10</f>
        <v>4.8983671480320483</v>
      </c>
      <c r="FU88" t="s">
        <v>45</v>
      </c>
      <c r="FW88">
        <f>FW86/FW10</f>
        <v>4.6610032190293778</v>
      </c>
      <c r="FY88" t="s">
        <v>45</v>
      </c>
      <c r="GA88">
        <f>GA86/GA10</f>
        <v>4.4601568175655784</v>
      </c>
      <c r="GC88" t="s">
        <v>45</v>
      </c>
      <c r="GE88">
        <f>GE86/GE10</f>
        <v>4.2880027591680374</v>
      </c>
      <c r="GG88" t="s">
        <v>45</v>
      </c>
      <c r="GI88">
        <f>GI86/GI10</f>
        <v>4.1388025752235009</v>
      </c>
      <c r="GK88" t="s">
        <v>45</v>
      </c>
      <c r="GM88">
        <f>GM86/GM10</f>
        <v>5.9665048285440649</v>
      </c>
      <c r="GO88" t="s">
        <v>45</v>
      </c>
      <c r="GQ88">
        <f>GQ86/GQ10</f>
        <v>5.531337625372502</v>
      </c>
      <c r="GS88" t="s">
        <v>45</v>
      </c>
      <c r="GU88">
        <f>GU86/GU10</f>
        <v>5.1832038628352528</v>
      </c>
      <c r="GW88" t="s">
        <v>45</v>
      </c>
      <c r="GY88">
        <f>GY86/GY10</f>
        <v>4.8983671480320483</v>
      </c>
      <c r="HA88" t="s">
        <v>45</v>
      </c>
      <c r="HC88">
        <f>HC86/HC10</f>
        <v>4.6610032190293778</v>
      </c>
      <c r="HE88" t="s">
        <v>45</v>
      </c>
      <c r="HG88">
        <f>HG86/HG10</f>
        <v>4.4601568175655784</v>
      </c>
      <c r="HI88" t="s">
        <v>45</v>
      </c>
      <c r="HK88">
        <f>HK86/HK10</f>
        <v>4.2880027591680374</v>
      </c>
      <c r="HM88" t="s">
        <v>45</v>
      </c>
      <c r="HO88">
        <f>HO86/HO10</f>
        <v>4.1388025752235009</v>
      </c>
    </row>
    <row r="89" spans="1:223" x14ac:dyDescent="0.25">
      <c r="A89" s="9" t="s">
        <v>96</v>
      </c>
      <c r="B89" s="9" t="s">
        <v>95</v>
      </c>
      <c r="C89">
        <v>3222899</v>
      </c>
      <c r="E89" s="9" t="s">
        <v>96</v>
      </c>
      <c r="F89" s="9" t="s">
        <v>95</v>
      </c>
      <c r="G89">
        <v>3222899</v>
      </c>
      <c r="I89" s="9" t="s">
        <v>96</v>
      </c>
      <c r="J89" s="9" t="s">
        <v>95</v>
      </c>
      <c r="K89">
        <v>3222899</v>
      </c>
      <c r="M89" s="9" t="s">
        <v>96</v>
      </c>
      <c r="N89" s="9" t="s">
        <v>95</v>
      </c>
      <c r="O89">
        <v>3222899</v>
      </c>
      <c r="Q89" s="9" t="s">
        <v>96</v>
      </c>
      <c r="R89" s="9" t="s">
        <v>95</v>
      </c>
      <c r="S89">
        <v>3222899</v>
      </c>
      <c r="U89" s="9" t="s">
        <v>96</v>
      </c>
      <c r="V89" s="9" t="s">
        <v>95</v>
      </c>
      <c r="W89">
        <v>3222899</v>
      </c>
      <c r="Y89" s="9" t="s">
        <v>96</v>
      </c>
      <c r="Z89" s="9" t="s">
        <v>95</v>
      </c>
      <c r="AA89">
        <v>3222899</v>
      </c>
      <c r="AC89" s="9" t="s">
        <v>96</v>
      </c>
      <c r="AD89" s="9" t="s">
        <v>95</v>
      </c>
      <c r="AE89">
        <v>3222899</v>
      </c>
      <c r="AG89" s="9" t="s">
        <v>96</v>
      </c>
      <c r="AH89" s="9" t="s">
        <v>95</v>
      </c>
      <c r="AI89">
        <v>3222899</v>
      </c>
      <c r="AK89" s="9" t="s">
        <v>96</v>
      </c>
      <c r="AL89" s="9" t="s">
        <v>95</v>
      </c>
      <c r="AM89">
        <v>3222899</v>
      </c>
      <c r="AO89" s="9" t="s">
        <v>96</v>
      </c>
      <c r="AP89" s="9" t="s">
        <v>95</v>
      </c>
      <c r="AQ89">
        <v>3222899</v>
      </c>
      <c r="AS89" s="9" t="s">
        <v>96</v>
      </c>
      <c r="AT89" s="9" t="s">
        <v>95</v>
      </c>
      <c r="AU89">
        <v>3222899</v>
      </c>
      <c r="AW89" s="9" t="s">
        <v>96</v>
      </c>
      <c r="AX89" s="9" t="s">
        <v>95</v>
      </c>
      <c r="AY89">
        <v>3222899</v>
      </c>
      <c r="BA89" s="9" t="s">
        <v>96</v>
      </c>
      <c r="BB89" s="9" t="s">
        <v>95</v>
      </c>
      <c r="BC89">
        <v>3222899</v>
      </c>
      <c r="BE89" s="9" t="s">
        <v>96</v>
      </c>
      <c r="BF89" s="9" t="s">
        <v>95</v>
      </c>
      <c r="BG89">
        <v>3222899</v>
      </c>
      <c r="BI89" s="9" t="s">
        <v>96</v>
      </c>
      <c r="BJ89" s="9" t="s">
        <v>95</v>
      </c>
      <c r="BK89">
        <v>3222899</v>
      </c>
      <c r="BM89" s="9" t="s">
        <v>96</v>
      </c>
      <c r="BN89" s="9" t="s">
        <v>95</v>
      </c>
      <c r="BO89">
        <v>3222899</v>
      </c>
      <c r="BQ89" s="9" t="s">
        <v>96</v>
      </c>
      <c r="BR89" s="9" t="s">
        <v>95</v>
      </c>
      <c r="BS89">
        <v>3222899</v>
      </c>
      <c r="BU89" s="9" t="s">
        <v>96</v>
      </c>
      <c r="BV89" s="9" t="s">
        <v>95</v>
      </c>
      <c r="BW89">
        <v>3222899</v>
      </c>
      <c r="BY89" s="9" t="s">
        <v>96</v>
      </c>
      <c r="BZ89" s="9" t="s">
        <v>95</v>
      </c>
      <c r="CA89">
        <v>3222899</v>
      </c>
      <c r="CC89" s="9" t="s">
        <v>96</v>
      </c>
      <c r="CD89" s="9" t="s">
        <v>95</v>
      </c>
      <c r="CE89">
        <v>3222899</v>
      </c>
      <c r="CG89" s="9" t="s">
        <v>96</v>
      </c>
      <c r="CH89" s="9" t="s">
        <v>95</v>
      </c>
      <c r="CI89">
        <v>3222899</v>
      </c>
      <c r="CK89" s="9" t="s">
        <v>96</v>
      </c>
      <c r="CL89" s="9" t="s">
        <v>95</v>
      </c>
      <c r="CM89">
        <v>3222899</v>
      </c>
      <c r="CO89" s="9" t="s">
        <v>96</v>
      </c>
      <c r="CP89" s="9" t="s">
        <v>95</v>
      </c>
      <c r="CQ89">
        <v>3222899</v>
      </c>
      <c r="CS89" s="9" t="s">
        <v>96</v>
      </c>
      <c r="CT89" s="9" t="s">
        <v>95</v>
      </c>
      <c r="CU89">
        <v>3222899</v>
      </c>
      <c r="CW89" s="9" t="s">
        <v>96</v>
      </c>
      <c r="CX89" s="9" t="s">
        <v>95</v>
      </c>
      <c r="CY89">
        <v>3222899</v>
      </c>
      <c r="DA89" s="9" t="s">
        <v>96</v>
      </c>
      <c r="DB89" s="9" t="s">
        <v>95</v>
      </c>
      <c r="DC89">
        <v>3222899</v>
      </c>
      <c r="DE89" s="9" t="s">
        <v>96</v>
      </c>
      <c r="DF89" s="9" t="s">
        <v>95</v>
      </c>
      <c r="DG89">
        <v>3222899</v>
      </c>
      <c r="DI89" s="9" t="s">
        <v>96</v>
      </c>
      <c r="DJ89" s="9" t="s">
        <v>95</v>
      </c>
      <c r="DK89">
        <v>3222899</v>
      </c>
      <c r="DM89" s="9" t="s">
        <v>96</v>
      </c>
      <c r="DN89" s="9" t="s">
        <v>95</v>
      </c>
      <c r="DO89">
        <v>3222899</v>
      </c>
      <c r="DQ89" s="9" t="s">
        <v>96</v>
      </c>
      <c r="DR89" s="9" t="s">
        <v>95</v>
      </c>
      <c r="DS89">
        <v>3222899</v>
      </c>
      <c r="DU89" s="9" t="s">
        <v>96</v>
      </c>
      <c r="DV89" s="9" t="s">
        <v>95</v>
      </c>
      <c r="DW89">
        <v>3222899</v>
      </c>
      <c r="DY89" s="9" t="s">
        <v>96</v>
      </c>
      <c r="DZ89" s="9" t="s">
        <v>95</v>
      </c>
      <c r="EA89">
        <v>3222899</v>
      </c>
      <c r="EC89" s="9" t="s">
        <v>96</v>
      </c>
      <c r="ED89" s="9" t="s">
        <v>95</v>
      </c>
      <c r="EE89">
        <v>3222899</v>
      </c>
      <c r="EG89" s="9" t="s">
        <v>96</v>
      </c>
      <c r="EH89" s="9" t="s">
        <v>95</v>
      </c>
      <c r="EI89">
        <v>3222899</v>
      </c>
      <c r="EK89" s="9" t="s">
        <v>96</v>
      </c>
      <c r="EL89" s="9" t="s">
        <v>95</v>
      </c>
      <c r="EM89">
        <v>3222899</v>
      </c>
      <c r="EO89" s="9" t="s">
        <v>96</v>
      </c>
      <c r="EP89" s="9" t="s">
        <v>95</v>
      </c>
      <c r="EQ89">
        <v>3222899</v>
      </c>
      <c r="ES89" s="9" t="s">
        <v>96</v>
      </c>
      <c r="ET89" s="9" t="s">
        <v>95</v>
      </c>
      <c r="EU89">
        <v>3222899</v>
      </c>
      <c r="EW89" s="9" t="s">
        <v>96</v>
      </c>
      <c r="EX89" s="9" t="s">
        <v>95</v>
      </c>
      <c r="EY89">
        <v>3222899</v>
      </c>
      <c r="FA89" s="9" t="s">
        <v>96</v>
      </c>
      <c r="FB89" s="9" t="s">
        <v>95</v>
      </c>
      <c r="FC89">
        <v>3222899</v>
      </c>
      <c r="FE89" s="9" t="s">
        <v>96</v>
      </c>
      <c r="FF89" s="9" t="s">
        <v>95</v>
      </c>
      <c r="FG89">
        <v>3222899</v>
      </c>
      <c r="FI89" s="9" t="s">
        <v>96</v>
      </c>
      <c r="FJ89" s="9" t="s">
        <v>95</v>
      </c>
      <c r="FK89">
        <v>3222899</v>
      </c>
      <c r="FM89" s="9" t="s">
        <v>96</v>
      </c>
      <c r="FN89" s="9" t="s">
        <v>95</v>
      </c>
      <c r="FO89">
        <v>3222899</v>
      </c>
      <c r="FQ89" s="9" t="s">
        <v>96</v>
      </c>
      <c r="FR89" s="9" t="s">
        <v>95</v>
      </c>
      <c r="FS89">
        <v>3222899</v>
      </c>
      <c r="FU89" s="9" t="s">
        <v>96</v>
      </c>
      <c r="FV89" s="9" t="s">
        <v>95</v>
      </c>
      <c r="FW89">
        <v>3222899</v>
      </c>
      <c r="FY89" s="9" t="s">
        <v>96</v>
      </c>
      <c r="FZ89" s="9" t="s">
        <v>95</v>
      </c>
      <c r="GA89">
        <v>3222899</v>
      </c>
      <c r="GC89" s="9" t="s">
        <v>96</v>
      </c>
      <c r="GD89" s="9" t="s">
        <v>95</v>
      </c>
      <c r="GE89">
        <v>3222899</v>
      </c>
      <c r="GG89" s="9" t="s">
        <v>96</v>
      </c>
      <c r="GH89" s="9" t="s">
        <v>95</v>
      </c>
      <c r="GI89">
        <v>3222899</v>
      </c>
      <c r="GK89" s="9" t="s">
        <v>96</v>
      </c>
      <c r="GL89" s="9" t="s">
        <v>95</v>
      </c>
      <c r="GM89">
        <v>3222899</v>
      </c>
      <c r="GO89" s="9" t="s">
        <v>96</v>
      </c>
      <c r="GP89" s="9" t="s">
        <v>95</v>
      </c>
      <c r="GQ89">
        <v>3222899</v>
      </c>
      <c r="GS89" s="9" t="s">
        <v>96</v>
      </c>
      <c r="GT89" s="9" t="s">
        <v>95</v>
      </c>
      <c r="GU89">
        <v>3222899</v>
      </c>
      <c r="GW89" s="9" t="s">
        <v>96</v>
      </c>
      <c r="GX89" s="9" t="s">
        <v>95</v>
      </c>
      <c r="GY89">
        <v>3222899</v>
      </c>
      <c r="HA89" s="9" t="s">
        <v>96</v>
      </c>
      <c r="HB89" s="9" t="s">
        <v>95</v>
      </c>
      <c r="HC89">
        <v>3222899</v>
      </c>
      <c r="HE89" s="9" t="s">
        <v>96</v>
      </c>
      <c r="HF89" s="9" t="s">
        <v>95</v>
      </c>
      <c r="HG89">
        <v>3222899</v>
      </c>
      <c r="HI89" s="9" t="s">
        <v>96</v>
      </c>
      <c r="HJ89" s="9" t="s">
        <v>95</v>
      </c>
      <c r="HK89">
        <v>3222899</v>
      </c>
      <c r="HM89" s="9" t="s">
        <v>96</v>
      </c>
      <c r="HN89" s="9" t="s">
        <v>95</v>
      </c>
      <c r="HO89">
        <v>3222899</v>
      </c>
    </row>
    <row r="90" spans="1:223" x14ac:dyDescent="0.25">
      <c r="A90" s="9" t="s">
        <v>39</v>
      </c>
      <c r="C90">
        <f>C89*C41</f>
        <v>21485993.333333332</v>
      </c>
      <c r="E90" s="9" t="s">
        <v>39</v>
      </c>
      <c r="G90">
        <f>G89*G41</f>
        <v>22789337.379793424</v>
      </c>
      <c r="I90" s="9" t="s">
        <v>39</v>
      </c>
      <c r="K90">
        <f>K89*K41</f>
        <v>24022070.828720316</v>
      </c>
      <c r="M90" s="9" t="s">
        <v>39</v>
      </c>
      <c r="O90">
        <f>O89*O41</f>
        <v>25194560.436531954</v>
      </c>
      <c r="Q90" s="9" t="s">
        <v>39</v>
      </c>
      <c r="S90">
        <f>S89*S41</f>
        <v>26314860.141753867</v>
      </c>
      <c r="U90" s="9" t="s">
        <v>39</v>
      </c>
      <c r="W90">
        <f>W89*W41</f>
        <v>27389374.818897784</v>
      </c>
      <c r="Y90" s="9" t="s">
        <v>39</v>
      </c>
      <c r="AA90">
        <f>AA89*AA41</f>
        <v>28423297.515595861</v>
      </c>
      <c r="AC90" s="9" t="s">
        <v>39</v>
      </c>
      <c r="AE90">
        <f>AE89*AE41</f>
        <v>29420908.047680698</v>
      </c>
      <c r="AG90" s="9" t="s">
        <v>39</v>
      </c>
      <c r="AI90">
        <f>AI89*AI41</f>
        <v>20383403.017358016</v>
      </c>
      <c r="AK90" s="9" t="s">
        <v>39</v>
      </c>
      <c r="AM90">
        <f>AM89*AM41</f>
        <v>21619863.745848287</v>
      </c>
      <c r="AO90" s="9" t="s">
        <v>39</v>
      </c>
      <c r="AQ90">
        <f>AQ89*AQ41</f>
        <v>22789337.379793424</v>
      </c>
      <c r="AS90" s="9" t="s">
        <v>39</v>
      </c>
      <c r="AU90">
        <f>AU89*AU41</f>
        <v>23901658.687862121</v>
      </c>
      <c r="AW90" s="9" t="s">
        <v>39</v>
      </c>
      <c r="AY90">
        <f>AY89*AY41</f>
        <v>24964468.307017073</v>
      </c>
      <c r="BA90" s="9" t="s">
        <v>39</v>
      </c>
      <c r="BC90">
        <f>BC89*BC41</f>
        <v>25983842.434733652</v>
      </c>
      <c r="BE90" s="9" t="s">
        <v>39</v>
      </c>
      <c r="BG90">
        <f>BG89*BG41</f>
        <v>26964707.628566451</v>
      </c>
      <c r="BI90" s="9" t="s">
        <v>39</v>
      </c>
      <c r="BK90">
        <f>BK89*BK41</f>
        <v>27911124.07831464</v>
      </c>
      <c r="BM90" s="9" t="s">
        <v>39</v>
      </c>
      <c r="BO90">
        <f>BO89*BO41</f>
        <v>19434812.218566593</v>
      </c>
      <c r="BQ90" s="9" t="s">
        <v>39</v>
      </c>
      <c r="BS90">
        <f>BS89*BS41</f>
        <v>20613731.266253412</v>
      </c>
      <c r="BU90" s="9" t="s">
        <v>39</v>
      </c>
      <c r="BW90">
        <f>BW89*BW41</f>
        <v>21728780.625329204</v>
      </c>
      <c r="BY90" s="9" t="s">
        <v>39</v>
      </c>
      <c r="CA90">
        <f>CA89*CA41</f>
        <v>22789337.379793424</v>
      </c>
      <c r="CC90" s="9" t="s">
        <v>39</v>
      </c>
      <c r="CE90">
        <f>CE89*CE41</f>
        <v>23802686.591148023</v>
      </c>
      <c r="CG90" s="9" t="s">
        <v>39</v>
      </c>
      <c r="CI90">
        <f>CI89*CI41</f>
        <v>24774621.686370641</v>
      </c>
      <c r="CK90" s="9" t="s">
        <v>39</v>
      </c>
      <c r="CM90">
        <f>CM89*CM41</f>
        <v>25709839.953783344</v>
      </c>
      <c r="CO90" s="9" t="s">
        <v>39</v>
      </c>
      <c r="CQ90">
        <f>CQ89*CQ41</f>
        <v>26612212.632464871</v>
      </c>
      <c r="CS90" s="9" t="s">
        <v>39</v>
      </c>
      <c r="CU90">
        <f>CU89*CU41</f>
        <v>18607416.052209754</v>
      </c>
      <c r="CW90" s="9" t="s">
        <v>39</v>
      </c>
      <c r="CY90">
        <f>CY89*CY41</f>
        <v>19736145.106315404</v>
      </c>
      <c r="DA90" s="9" t="s">
        <v>39</v>
      </c>
      <c r="DC90">
        <f>DC89*DC41</f>
        <v>20803723.58918089</v>
      </c>
      <c r="DE90" s="9" t="s">
        <v>39</v>
      </c>
      <c r="DG90">
        <f>DG89*DG41</f>
        <v>21819129.375219025</v>
      </c>
      <c r="DI90" s="9" t="s">
        <v>39</v>
      </c>
      <c r="DK90">
        <f>DK89*DK41</f>
        <v>22789337.379793424</v>
      </c>
      <c r="DM90" s="9" t="s">
        <v>39</v>
      </c>
      <c r="DO90">
        <f>DO89*DO41</f>
        <v>23719894.386939291</v>
      </c>
      <c r="DQ90" s="9" t="s">
        <v>39</v>
      </c>
      <c r="DS90">
        <f>DS89*DS41</f>
        <v>24615297.707829136</v>
      </c>
      <c r="DU90" s="9" t="s">
        <v>39</v>
      </c>
      <c r="DW90">
        <f>DW89*DW41</f>
        <v>25479253.771697525</v>
      </c>
      <c r="DY90" s="9" t="s">
        <v>39</v>
      </c>
      <c r="EA90">
        <f>EA89*EA41</f>
        <v>17877427.077140942</v>
      </c>
      <c r="EC90" s="9" t="s">
        <v>39</v>
      </c>
      <c r="EE90">
        <f>EE89*EE41</f>
        <v>18961874.874621544</v>
      </c>
      <c r="EG90" s="9" t="s">
        <v>39</v>
      </c>
      <c r="EI90">
        <f>EI89*EI41</f>
        <v>19987571.103641268</v>
      </c>
      <c r="EK90" s="9" t="s">
        <v>39</v>
      </c>
      <c r="EM90">
        <f>EM89*EM41</f>
        <v>20963141.426929001</v>
      </c>
      <c r="EO90" s="9" t="s">
        <v>39</v>
      </c>
      <c r="EQ90">
        <f>EQ89*EQ41</f>
        <v>21895287.1264055</v>
      </c>
      <c r="ES90" s="9" t="s">
        <v>39</v>
      </c>
      <c r="EU90">
        <f>EU89*EU41</f>
        <v>22789337.379793424</v>
      </c>
      <c r="EW90" s="9" t="s">
        <v>39</v>
      </c>
      <c r="EY90">
        <f>EY89*EY41</f>
        <v>23649613.063903637</v>
      </c>
      <c r="FA90" s="9" t="s">
        <v>39</v>
      </c>
      <c r="FC90">
        <f>FC89*FC41</f>
        <v>24479675.200759366</v>
      </c>
      <c r="FE90" s="9" t="s">
        <v>39</v>
      </c>
      <c r="FG90">
        <f>FG89*FG41</f>
        <v>17227119.785966214</v>
      </c>
      <c r="FI90" s="9" t="s">
        <v>39</v>
      </c>
      <c r="FK90">
        <f>FK89*FK41</f>
        <v>18272119.831454482</v>
      </c>
      <c r="FM90" s="9" t="s">
        <v>39</v>
      </c>
      <c r="FO90">
        <f>FO89*FO41</f>
        <v>19260505.448976036</v>
      </c>
      <c r="FQ90" s="9" t="s">
        <v>39</v>
      </c>
      <c r="FS90">
        <f>FS89*FS41</f>
        <v>20200588.535115492</v>
      </c>
      <c r="FU90" s="9" t="s">
        <v>39</v>
      </c>
      <c r="FW90">
        <f>FW89*FW41</f>
        <v>21098826.606710691</v>
      </c>
      <c r="FY90" s="9" t="s">
        <v>39</v>
      </c>
      <c r="GA90">
        <f>GA89*GA41</f>
        <v>21960354.987910517</v>
      </c>
      <c r="GC90" s="9" t="s">
        <v>39</v>
      </c>
      <c r="GE90">
        <f>GE89*GE41</f>
        <v>22789337.379793424</v>
      </c>
      <c r="GG90" s="9" t="s">
        <v>39</v>
      </c>
      <c r="GI90">
        <f>GI89*GI41</f>
        <v>23589205.269043159</v>
      </c>
      <c r="GK90" s="9" t="s">
        <v>39</v>
      </c>
      <c r="GM90">
        <f>GM89*GM41</f>
        <v>16642978.871344713</v>
      </c>
      <c r="GO90" s="9" t="s">
        <v>39</v>
      </c>
      <c r="GQ90">
        <f>GQ89*GQ41</f>
        <v>17652544.82860842</v>
      </c>
      <c r="GS90" s="9" t="s">
        <v>39</v>
      </c>
      <c r="GU90">
        <f>GU89*GU41</f>
        <v>18607416.052209757</v>
      </c>
      <c r="GW90" s="9" t="s">
        <v>39</v>
      </c>
      <c r="GY90">
        <f>GY89*GY41</f>
        <v>19515622.597140901</v>
      </c>
      <c r="HA90" s="9" t="s">
        <v>39</v>
      </c>
      <c r="HC90">
        <f>HC89*HC41</f>
        <v>20383403.017358016</v>
      </c>
      <c r="HE90" s="9" t="s">
        <v>39</v>
      </c>
      <c r="HG90">
        <f>HG89*HG41</f>
        <v>21215718.507324781</v>
      </c>
      <c r="HI90" s="9" t="s">
        <v>39</v>
      </c>
      <c r="HK90">
        <f>HK89*HK41</f>
        <v>22016591.58444028</v>
      </c>
      <c r="HM90" s="9" t="s">
        <v>39</v>
      </c>
      <c r="HO90">
        <f>HO89*HO41</f>
        <v>22789337.379793424</v>
      </c>
    </row>
    <row r="91" spans="1:223" x14ac:dyDescent="0.25">
      <c r="A91" s="9" t="s">
        <v>110</v>
      </c>
      <c r="C91">
        <f>0.455/((LOG10(C90)^2.58*(1+0.144*0.82^2)^0.65))</f>
        <v>2.5097142688535671E-3</v>
      </c>
      <c r="E91" s="9" t="s">
        <v>110</v>
      </c>
      <c r="G91">
        <f>0.455/((LOG10(G90)^2.58*(1+0.144*0.82^2)^0.65))</f>
        <v>2.487268027185195E-3</v>
      </c>
      <c r="I91" s="9" t="s">
        <v>110</v>
      </c>
      <c r="K91">
        <f>0.455/((LOG10(K90)^2.58*(1+0.144*0.82^2)^0.65))</f>
        <v>2.4674245391405106E-3</v>
      </c>
      <c r="M91" s="9" t="s">
        <v>110</v>
      </c>
      <c r="O91">
        <f>0.455/((LOG10(O90)^2.58*(1+0.144*0.82^2)^0.65))</f>
        <v>2.4496626625013741E-3</v>
      </c>
      <c r="Q91" s="9" t="s">
        <v>110</v>
      </c>
      <c r="S91">
        <f>0.455/((LOG10(S90)^2.58*(1+0.144*0.82^2)^0.65))</f>
        <v>2.4336018838581751E-3</v>
      </c>
      <c r="U91" s="9" t="s">
        <v>110</v>
      </c>
      <c r="W91">
        <f>0.455/((LOG10(W90)^2.58*(1+0.144*0.82^2)^0.65))</f>
        <v>2.4189561413912215E-3</v>
      </c>
      <c r="Y91" s="9" t="s">
        <v>110</v>
      </c>
      <c r="AA91">
        <f>0.455/((LOG10(AA90)^2.58*(1+0.144*0.82^2)^0.65))</f>
        <v>2.4055051135612984E-3</v>
      </c>
      <c r="AC91" s="9" t="s">
        <v>110</v>
      </c>
      <c r="AE91">
        <f>0.455/((LOG10(AE90)^2.58*(1+0.144*0.82^2)^0.65))</f>
        <v>2.3930756161839374E-3</v>
      </c>
      <c r="AG91" s="9" t="s">
        <v>110</v>
      </c>
      <c r="AI91">
        <f>0.455/((LOG10(AI90)^2.58*(1+0.144*0.82^2)^0.65))</f>
        <v>2.5300319912555285E-3</v>
      </c>
      <c r="AK91" s="9" t="s">
        <v>110</v>
      </c>
      <c r="AM91">
        <f>0.455/((LOG10(AM90)^2.58*(1+0.144*0.82^2)^0.65))</f>
        <v>2.5073336470498456E-3</v>
      </c>
      <c r="AO91" s="9" t="s">
        <v>110</v>
      </c>
      <c r="AQ91">
        <f>0.455/((LOG10(AQ90)^2.58*(1+0.144*0.82^2)^0.65))</f>
        <v>2.487268027185195E-3</v>
      </c>
      <c r="AS91" s="9" t="s">
        <v>110</v>
      </c>
      <c r="AU91">
        <f>0.455/((LOG10(AU90)^2.58*(1+0.144*0.82^2)^0.65))</f>
        <v>2.4693079111183253E-3</v>
      </c>
      <c r="AW91" s="9" t="s">
        <v>110</v>
      </c>
      <c r="AY91">
        <f>0.455/((LOG10(AY90)^2.58*(1+0.144*0.82^2)^0.65))</f>
        <v>2.4530683612254719E-3</v>
      </c>
      <c r="BA91" s="9" t="s">
        <v>110</v>
      </c>
      <c r="BC91">
        <f>0.455/((LOG10(BC90)^2.58*(1+0.144*0.82^2)^0.65))</f>
        <v>2.4382599990630492E-3</v>
      </c>
      <c r="BE91" s="9" t="s">
        <v>110</v>
      </c>
      <c r="BG91">
        <f>0.455/((LOG10(BG90)^2.58*(1+0.144*0.82^2)^0.65))</f>
        <v>2.4246599552536067E-3</v>
      </c>
      <c r="BI91" s="9" t="s">
        <v>110</v>
      </c>
      <c r="BK91">
        <f>0.455/((LOG10(BK90)^2.58*(1+0.144*0.82^2)^0.65))</f>
        <v>2.4120930476261024E-3</v>
      </c>
      <c r="BM91" s="9" t="s">
        <v>110</v>
      </c>
      <c r="BO91">
        <f>0.455/((LOG10(BO90)^2.58*(1+0.144*0.82^2)^0.65))</f>
        <v>2.54860875470715E-3</v>
      </c>
      <c r="BQ91" s="9" t="s">
        <v>110</v>
      </c>
      <c r="BS91">
        <f>0.455/((LOG10(BS90)^2.58*(1+0.144*0.82^2)^0.65))</f>
        <v>2.5256792273954821E-3</v>
      </c>
      <c r="BU91" s="9" t="s">
        <v>110</v>
      </c>
      <c r="BW91">
        <f>0.455/((LOG10(BW90)^2.58*(1+0.144*0.82^2)^0.65))</f>
        <v>2.505409917331042E-3</v>
      </c>
      <c r="BY91" s="9" t="s">
        <v>110</v>
      </c>
      <c r="CA91">
        <f>0.455/((LOG10(CA90)^2.58*(1+0.144*0.82^2)^0.65))</f>
        <v>2.487268027185195E-3</v>
      </c>
      <c r="CC91" s="9" t="s">
        <v>110</v>
      </c>
      <c r="CE91">
        <f>0.455/((LOG10(CE90)^2.58*(1+0.144*0.82^2)^0.65))</f>
        <v>2.4708645603529174E-3</v>
      </c>
      <c r="CG91" s="9" t="s">
        <v>110</v>
      </c>
      <c r="CI91">
        <f>0.455/((LOG10(CI90)^2.58*(1+0.144*0.82^2)^0.65))</f>
        <v>2.455907095685118E-3</v>
      </c>
      <c r="CK91" s="9" t="s">
        <v>110</v>
      </c>
      <c r="CM91">
        <f>0.455/((LOG10(CM90)^2.58*(1+0.144*0.82^2)^0.65))</f>
        <v>2.4421704264750272E-3</v>
      </c>
      <c r="CO91" s="9" t="s">
        <v>110</v>
      </c>
      <c r="CQ91">
        <f>0.455/((LOG10(CQ90)^2.58*(1+0.144*0.82^2)^0.65))</f>
        <v>2.4294775377043526E-3</v>
      </c>
      <c r="CS91" s="9" t="s">
        <v>110</v>
      </c>
      <c r="CU91">
        <f>0.455/((LOG10(CU90)^2.58*(1+0.144*0.82^2)^0.65))</f>
        <v>2.5657336854924807E-3</v>
      </c>
      <c r="CW91" s="9" t="s">
        <v>110</v>
      </c>
      <c r="CY91">
        <f>0.455/((LOG10(CY90)^2.58*(1+0.144*0.82^2)^0.65))</f>
        <v>2.5425904679501469E-3</v>
      </c>
      <c r="DA91" s="9" t="s">
        <v>110</v>
      </c>
      <c r="DC91">
        <f>0.455/((LOG10(DC90)^2.58*(1+0.144*0.82^2)^0.65))</f>
        <v>2.5221328879941685E-3</v>
      </c>
      <c r="DE91" s="9" t="s">
        <v>110</v>
      </c>
      <c r="DG91">
        <f>0.455/((LOG10(DG90)^2.58*(1+0.144*0.82^2)^0.65))</f>
        <v>2.5038229910895088E-3</v>
      </c>
      <c r="DI91" s="9" t="s">
        <v>110</v>
      </c>
      <c r="DK91">
        <f>0.455/((LOG10(DK90)^2.58*(1+0.144*0.82^2)^0.65))</f>
        <v>2.487268027185195E-3</v>
      </c>
      <c r="DM91" s="9" t="s">
        <v>110</v>
      </c>
      <c r="DO91">
        <f>0.455/((LOG10(DO90)^2.58*(1+0.144*0.82^2)^0.65))</f>
        <v>2.4721727615647547E-3</v>
      </c>
      <c r="DQ91" s="9" t="s">
        <v>110</v>
      </c>
      <c r="DS91">
        <f>0.455/((LOG10(DS90)^2.58*(1+0.144*0.82^2)^0.65))</f>
        <v>2.4583098262813911E-3</v>
      </c>
      <c r="DU91" s="9" t="s">
        <v>110</v>
      </c>
      <c r="DW91">
        <f>0.455/((LOG10(DW90)^2.58*(1+0.144*0.82^2)^0.65))</f>
        <v>2.4455005116033922E-3</v>
      </c>
      <c r="DY91" s="9" t="s">
        <v>110</v>
      </c>
      <c r="EA91">
        <f>0.455/((LOG10(EA90)^2.58*(1+0.144*0.82^2)^0.65))</f>
        <v>2.5816284162204313E-3</v>
      </c>
      <c r="EC91" s="9" t="s">
        <v>110</v>
      </c>
      <c r="EE91">
        <f>0.455/((LOG10(EE90)^2.58*(1+0.144*0.82^2)^0.65))</f>
        <v>2.558286367876085E-3</v>
      </c>
      <c r="EG91" s="9" t="s">
        <v>110</v>
      </c>
      <c r="EI91">
        <f>0.455/((LOG10(EI90)^2.58*(1+0.144*0.82^2)^0.65))</f>
        <v>2.5376536164231312E-3</v>
      </c>
      <c r="EK91" s="9" t="s">
        <v>110</v>
      </c>
      <c r="EM91">
        <f>0.455/((LOG10(EM90)^2.58*(1+0.144*0.82^2)^0.65))</f>
        <v>2.5191874066822812E-3</v>
      </c>
      <c r="EO91" s="9" t="s">
        <v>110</v>
      </c>
      <c r="EQ91">
        <f>0.455/((LOG10(EQ90)^2.58*(1+0.144*0.82^2)^0.65))</f>
        <v>2.5024914947940819E-3</v>
      </c>
      <c r="ES91" s="9" t="s">
        <v>110</v>
      </c>
      <c r="EU91">
        <f>0.455/((LOG10(EU90)^2.58*(1+0.144*0.82^2)^0.65))</f>
        <v>2.487268027185195E-3</v>
      </c>
      <c r="EW91" s="9" t="s">
        <v>110</v>
      </c>
      <c r="EY91">
        <f>0.455/((LOG10(EY90)^2.58*(1+0.144*0.82^2)^0.65))</f>
        <v>2.4732876242965552E-3</v>
      </c>
      <c r="FA91" s="9" t="s">
        <v>110</v>
      </c>
      <c r="FC91">
        <f>0.455/((LOG10(FC90)^2.58*(1+0.144*0.82^2)^0.65))</f>
        <v>2.4603699990559205E-3</v>
      </c>
      <c r="FE91" s="9" t="s">
        <v>110</v>
      </c>
      <c r="FG91">
        <f>0.455/((LOG10(FG90)^2.58*(1+0.144*0.82^2)^0.65))</f>
        <v>2.5964667115411029E-3</v>
      </c>
      <c r="FI91" s="9" t="s">
        <v>110</v>
      </c>
      <c r="FK91">
        <f>0.455/((LOG10(FK90)^2.58*(1+0.144*0.82^2)^0.65))</f>
        <v>2.5729386222560829E-3</v>
      </c>
      <c r="FM91" s="9" t="s">
        <v>110</v>
      </c>
      <c r="FO91">
        <f>0.455/((LOG10(FO90)^2.58*(1+0.144*0.82^2)^0.65))</f>
        <v>2.5521419730227604E-3</v>
      </c>
      <c r="FQ91" s="9" t="s">
        <v>110</v>
      </c>
      <c r="FS91">
        <f>0.455/((LOG10(FS90)^2.58*(1+0.144*0.82^2)^0.65))</f>
        <v>2.5335295150369017E-3</v>
      </c>
      <c r="FU91" s="9" t="s">
        <v>110</v>
      </c>
      <c r="FW91">
        <f>0.455/((LOG10(FW90)^2.58*(1+0.144*0.82^2)^0.65))</f>
        <v>2.5167017341851212E-3</v>
      </c>
      <c r="FY91" s="9" t="s">
        <v>110</v>
      </c>
      <c r="GA91">
        <f>0.455/((LOG10(GA90)^2.58*(1+0.144*0.82^2)^0.65))</f>
        <v>2.501358325682981E-3</v>
      </c>
      <c r="GC91" s="9" t="s">
        <v>110</v>
      </c>
      <c r="GE91">
        <f>0.455/((LOG10(GE90)^2.58*(1+0.144*0.82^2)^0.65))</f>
        <v>2.487268027185195E-3</v>
      </c>
      <c r="GG91" s="9" t="s">
        <v>110</v>
      </c>
      <c r="GI91">
        <f>0.455/((LOG10(GI90)^2.58*(1+0.144*0.82^2)^0.65))</f>
        <v>2.474249075331815E-3</v>
      </c>
      <c r="GK91" s="9" t="s">
        <v>110</v>
      </c>
      <c r="GM91">
        <f>0.455/((LOG10(GM90)^2.58*(1+0.144*0.82^2)^0.65))</f>
        <v>2.610387417597144E-3</v>
      </c>
      <c r="GO91" s="9" t="s">
        <v>110</v>
      </c>
      <c r="GQ91">
        <f>0.455/((LOG10(GQ90)^2.58*(1+0.144*0.82^2)^0.65))</f>
        <v>2.5866844199350127E-3</v>
      </c>
      <c r="GS91" s="9" t="s">
        <v>110</v>
      </c>
      <c r="GU91">
        <f>0.455/((LOG10(GU90)^2.58*(1+0.144*0.82^2)^0.65))</f>
        <v>2.5657336854924807E-3</v>
      </c>
      <c r="GW91" s="9" t="s">
        <v>110</v>
      </c>
      <c r="GY91">
        <f>0.455/((LOG10(GY90)^2.58*(1+0.144*0.82^2)^0.65))</f>
        <v>2.5469837391717599E-3</v>
      </c>
      <c r="HA91" s="9" t="s">
        <v>110</v>
      </c>
      <c r="HC91">
        <f>0.455/((LOG10(HC90)^2.58*(1+0.144*0.82^2)^0.65))</f>
        <v>2.5300319912555285E-3</v>
      </c>
      <c r="HE91" s="9" t="s">
        <v>110</v>
      </c>
      <c r="HG91">
        <f>0.455/((LOG10(HG90)^2.58*(1+0.144*0.82^2)^0.65))</f>
        <v>2.5145758317141995E-3</v>
      </c>
      <c r="HI91" s="9" t="s">
        <v>110</v>
      </c>
      <c r="HK91">
        <f>0.455/((LOG10(HK90)^2.58*(1+0.144*0.82^2)^0.65))</f>
        <v>2.5003822275798037E-3</v>
      </c>
      <c r="HM91" s="9" t="s">
        <v>110</v>
      </c>
      <c r="HO91">
        <f>0.455/((LOG10(HO90)^2.58*(1+0.144*0.82^2)^0.65))</f>
        <v>2.487268027185195E-3</v>
      </c>
    </row>
    <row r="92" spans="1:223" x14ac:dyDescent="0.25">
      <c r="A92" t="s">
        <v>107</v>
      </c>
      <c r="C92" s="6">
        <f>1.328/SQRT(C90)</f>
        <v>2.8649718340347018E-4</v>
      </c>
      <c r="E92" t="s">
        <v>107</v>
      </c>
      <c r="G92" s="6">
        <f>1.328/SQRT(G90)</f>
        <v>2.7818405031941742E-4</v>
      </c>
      <c r="I92" t="s">
        <v>107</v>
      </c>
      <c r="K92" s="6">
        <f>1.328/SQRT(K90)</f>
        <v>2.709523072068758E-4</v>
      </c>
      <c r="M92" t="s">
        <v>107</v>
      </c>
      <c r="O92" s="6">
        <f>1.328/SQRT(O90)</f>
        <v>2.6457248847938593E-4</v>
      </c>
      <c r="Q92" t="s">
        <v>107</v>
      </c>
      <c r="S92" s="6">
        <f>1.328/SQRT(S90)</f>
        <v>2.5887942895195284E-4</v>
      </c>
      <c r="U92" t="s">
        <v>107</v>
      </c>
      <c r="W92" s="6">
        <f>1.328/SQRT(W90)</f>
        <v>2.5375056351659462E-4</v>
      </c>
      <c r="Y92" t="s">
        <v>107</v>
      </c>
      <c r="AA92" s="6">
        <f>1.328/SQRT(AA90)</f>
        <v>2.490926107578813E-4</v>
      </c>
      <c r="AC92" t="s">
        <v>107</v>
      </c>
      <c r="AE92" s="6">
        <f>1.328/SQRT(AE90)</f>
        <v>2.448330476748432E-4</v>
      </c>
      <c r="AG92" t="s">
        <v>107</v>
      </c>
      <c r="AI92" s="6">
        <f>1.328/SQRT(AI90)</f>
        <v>2.9414382075525588E-4</v>
      </c>
      <c r="AK92" t="s">
        <v>107</v>
      </c>
      <c r="AM92" s="6">
        <f>1.328/SQRT(AM90)</f>
        <v>2.8560880935046102E-4</v>
      </c>
      <c r="AO92" t="s">
        <v>107</v>
      </c>
      <c r="AQ92" s="6">
        <f>1.328/SQRT(AQ90)</f>
        <v>2.7818405031941742E-4</v>
      </c>
      <c r="AS92" t="s">
        <v>107</v>
      </c>
      <c r="AU92" s="6">
        <f>1.328/SQRT(AU90)</f>
        <v>2.7163395361711569E-4</v>
      </c>
      <c r="AW92" t="s">
        <v>107</v>
      </c>
      <c r="AY92" s="6">
        <f>1.328/SQRT(AY90)</f>
        <v>2.6578894578390425E-4</v>
      </c>
      <c r="BA92" t="s">
        <v>107</v>
      </c>
      <c r="BC92" s="6">
        <f>1.328/SQRT(BC90)</f>
        <v>2.6052319043729313E-4</v>
      </c>
      <c r="BE92" t="s">
        <v>107</v>
      </c>
      <c r="BG92" s="6">
        <f>1.328/SQRT(BG90)</f>
        <v>2.5574091647191216E-4</v>
      </c>
      <c r="BI92" t="s">
        <v>107</v>
      </c>
      <c r="BK92" s="6">
        <f>1.328/SQRT(BK90)</f>
        <v>2.5136766524092746E-4</v>
      </c>
      <c r="BM92" t="s">
        <v>107</v>
      </c>
      <c r="BO92" s="6">
        <f>1.328/SQRT(BO90)</f>
        <v>3.0123671339505887E-4</v>
      </c>
      <c r="BQ92" t="s">
        <v>107</v>
      </c>
      <c r="BS92" s="6">
        <f>1.328/SQRT(BS90)</f>
        <v>2.9249589137891663E-4</v>
      </c>
      <c r="BU92" t="s">
        <v>107</v>
      </c>
      <c r="BW92" s="6">
        <f>1.328/SQRT(BW90)</f>
        <v>2.8489209401707144E-4</v>
      </c>
      <c r="BY92" t="s">
        <v>107</v>
      </c>
      <c r="CA92" s="6">
        <f>1.328/SQRT(CA90)</f>
        <v>2.7818405031941742E-4</v>
      </c>
      <c r="CC92" t="s">
        <v>107</v>
      </c>
      <c r="CE92" s="6">
        <f>1.328/SQRT(CE90)</f>
        <v>2.7219809778461978E-4</v>
      </c>
      <c r="CG92" t="s">
        <v>107</v>
      </c>
      <c r="CI92" s="6">
        <f>1.328/SQRT(CI90)</f>
        <v>2.6680536565078575E-4</v>
      </c>
      <c r="CK92" t="s">
        <v>107</v>
      </c>
      <c r="CM92" s="6">
        <f>1.328/SQRT(CM90)</f>
        <v>2.6190777341788689E-4</v>
      </c>
      <c r="CO92" t="s">
        <v>107</v>
      </c>
      <c r="CQ92" s="6">
        <f>1.328/SQRT(CQ90)</f>
        <v>2.5742906696643001E-4</v>
      </c>
      <c r="CS92" t="s">
        <v>107</v>
      </c>
      <c r="CU92" s="6">
        <f>1.328/SQRT(CU90)</f>
        <v>3.0786125883750372E-4</v>
      </c>
      <c r="CW92" t="s">
        <v>107</v>
      </c>
      <c r="CY92" s="6">
        <f>1.328/SQRT(CY90)</f>
        <v>2.9892821598613312E-4</v>
      </c>
      <c r="DA92" t="s">
        <v>107</v>
      </c>
      <c r="DC92" s="6">
        <f>1.328/SQRT(DC90)</f>
        <v>2.91157202282724E-4</v>
      </c>
      <c r="DE92" t="s">
        <v>107</v>
      </c>
      <c r="DG92" s="6">
        <f>1.328/SQRT(DG90)</f>
        <v>2.8430164090767864E-4</v>
      </c>
      <c r="DI92" t="s">
        <v>107</v>
      </c>
      <c r="DK92" s="6">
        <f>1.328/SQRT(DK90)</f>
        <v>2.7818405031941742E-4</v>
      </c>
      <c r="DM92" t="s">
        <v>107</v>
      </c>
      <c r="DO92" s="6">
        <f>1.328/SQRT(DO90)</f>
        <v>2.7267272573821237E-4</v>
      </c>
      <c r="DQ92" t="s">
        <v>107</v>
      </c>
      <c r="DS92" s="6">
        <f>1.328/SQRT(DS90)</f>
        <v>2.676674297598446E-4</v>
      </c>
      <c r="DU92" t="s">
        <v>107</v>
      </c>
      <c r="DW92" s="6">
        <f>1.328/SQRT(DW90)</f>
        <v>2.630902313481062E-4</v>
      </c>
      <c r="DY92" t="s">
        <v>107</v>
      </c>
      <c r="EA92" s="6">
        <f>1.328/SQRT(EA90)</f>
        <v>3.1408382223777883E-4</v>
      </c>
      <c r="EC92" t="s">
        <v>107</v>
      </c>
      <c r="EE92" s="6">
        <f>1.328/SQRT(EE90)</f>
        <v>3.0497022264565452E-4</v>
      </c>
      <c r="EG92" t="s">
        <v>107</v>
      </c>
      <c r="EI92" s="6">
        <f>1.328/SQRT(EI90)</f>
        <v>2.9704213940502438E-4</v>
      </c>
      <c r="EK92" t="s">
        <v>107</v>
      </c>
      <c r="EM92" s="6">
        <f>1.328/SQRT(EM90)</f>
        <v>2.9004801182823685E-4</v>
      </c>
      <c r="EO92" t="s">
        <v>107</v>
      </c>
      <c r="EQ92" s="6">
        <f>1.328/SQRT(EQ90)</f>
        <v>2.8380677107549528E-4</v>
      </c>
      <c r="ES92" t="s">
        <v>107</v>
      </c>
      <c r="EU92" s="6">
        <f>1.328/SQRT(EU90)</f>
        <v>2.7818405031941742E-4</v>
      </c>
      <c r="EW92" t="s">
        <v>107</v>
      </c>
      <c r="EY92" s="6">
        <f>1.328/SQRT(EY90)</f>
        <v>2.7307758613404575E-4</v>
      </c>
      <c r="FA92" t="s">
        <v>107</v>
      </c>
      <c r="FC92" s="6">
        <f>1.328/SQRT(FC90)</f>
        <v>2.6840787232293488E-4</v>
      </c>
      <c r="FE92" t="s">
        <v>107</v>
      </c>
      <c r="FG92" s="6">
        <f>1.328/SQRT(FG90)</f>
        <v>3.1995709002283446E-4</v>
      </c>
      <c r="FI92" t="s">
        <v>107</v>
      </c>
      <c r="FK92" s="6">
        <f>1.328/SQRT(FK90)</f>
        <v>3.1067306901101091E-4</v>
      </c>
      <c r="FM92" t="s">
        <v>107</v>
      </c>
      <c r="FO92" s="6">
        <f>1.328/SQRT(FO90)</f>
        <v>3.0259673313016945E-4</v>
      </c>
      <c r="FQ92" t="s">
        <v>107</v>
      </c>
      <c r="FS92" s="6">
        <f>1.328/SQRT(FS90)</f>
        <v>2.9547181758764505E-4</v>
      </c>
      <c r="FU92" t="s">
        <v>107</v>
      </c>
      <c r="FW92" s="6">
        <f>1.328/SQRT(FW90)</f>
        <v>2.8911386761380867E-4</v>
      </c>
      <c r="FY92" t="s">
        <v>107</v>
      </c>
      <c r="GA92" s="6">
        <f>1.328/SQRT(GA90)</f>
        <v>2.8338600376425426E-4</v>
      </c>
      <c r="GC92" t="s">
        <v>107</v>
      </c>
      <c r="GE92" s="6">
        <f>1.328/SQRT(GE90)</f>
        <v>2.7818405031941742E-4</v>
      </c>
      <c r="GG92" t="s">
        <v>107</v>
      </c>
      <c r="GI92" s="6">
        <f>1.328/SQRT(GI90)</f>
        <v>2.7342701434221461E-4</v>
      </c>
      <c r="GK92" t="s">
        <v>107</v>
      </c>
      <c r="GM92" s="6">
        <f>1.328/SQRT(GM90)</f>
        <v>3.2552364822141386E-4</v>
      </c>
      <c r="GO92" t="s">
        <v>107</v>
      </c>
      <c r="GQ92" s="6">
        <f>1.328/SQRT(GQ90)</f>
        <v>3.1607810541529148E-4</v>
      </c>
      <c r="GS92" t="s">
        <v>107</v>
      </c>
      <c r="GU92" s="6">
        <f>1.328/SQRT(GU90)</f>
        <v>3.0786125883750372E-4</v>
      </c>
      <c r="GW92" t="s">
        <v>107</v>
      </c>
      <c r="GY92" s="6">
        <f>1.328/SQRT(GY90)</f>
        <v>3.0061238524477772E-4</v>
      </c>
      <c r="HA92" t="s">
        <v>107</v>
      </c>
      <c r="HC92" s="6">
        <f>1.328/SQRT(HC90)</f>
        <v>2.9414382075525588E-4</v>
      </c>
      <c r="HE92" t="s">
        <v>107</v>
      </c>
      <c r="HG92" s="6">
        <f>1.328/SQRT(HG90)</f>
        <v>2.8831630451959606E-4</v>
      </c>
      <c r="HI92" t="s">
        <v>107</v>
      </c>
      <c r="HK92" s="6">
        <f>1.328/SQRT(HK90)</f>
        <v>2.830238483870553E-4</v>
      </c>
      <c r="HM92" t="s">
        <v>107</v>
      </c>
      <c r="HO92" s="6">
        <f>1.328/SQRT(HO90)</f>
        <v>2.7818405031941742E-4</v>
      </c>
    </row>
    <row r="93" spans="1:223" x14ac:dyDescent="0.25">
      <c r="A93" t="s">
        <v>54</v>
      </c>
      <c r="C93">
        <f>0.0035*C88</f>
        <v>2.0882766899904228E-2</v>
      </c>
      <c r="E93" t="s">
        <v>54</v>
      </c>
      <c r="G93">
        <f>0.0035*G88</f>
        <v>1.9359681688803757E-2</v>
      </c>
      <c r="I93" t="s">
        <v>54</v>
      </c>
      <c r="K93">
        <f>0.0035*K88</f>
        <v>1.8141213519923385E-2</v>
      </c>
      <c r="M93" t="s">
        <v>54</v>
      </c>
      <c r="O93">
        <f>0.0035*O88</f>
        <v>1.714428501811217E-2</v>
      </c>
      <c r="Q93" t="s">
        <v>54</v>
      </c>
      <c r="S93">
        <f>0.0035*S88</f>
        <v>1.6313511266602822E-2</v>
      </c>
      <c r="U93" t="s">
        <v>54</v>
      </c>
      <c r="W93">
        <f>0.0035*W88</f>
        <v>1.5610548861479525E-2</v>
      </c>
      <c r="Y93" t="s">
        <v>54</v>
      </c>
      <c r="AA93">
        <f>0.0035*AA88</f>
        <v>1.5008009657088131E-2</v>
      </c>
      <c r="AC93" t="s">
        <v>54</v>
      </c>
      <c r="AE93">
        <f>0.0035*AE88</f>
        <v>1.4485809013282254E-2</v>
      </c>
      <c r="AG93" t="s">
        <v>54</v>
      </c>
      <c r="AI93">
        <f>0.0035*AI88</f>
        <v>2.0882766899904228E-2</v>
      </c>
      <c r="AK93" t="s">
        <v>54</v>
      </c>
      <c r="AM93">
        <f>0.0035*AM88</f>
        <v>1.9359681688803757E-2</v>
      </c>
      <c r="AO93" t="s">
        <v>54</v>
      </c>
      <c r="AQ93">
        <f>0.0035*AQ88</f>
        <v>1.8141213519923385E-2</v>
      </c>
      <c r="AS93" t="s">
        <v>54</v>
      </c>
      <c r="AU93">
        <f>0.0035*AU88</f>
        <v>1.714428501811217E-2</v>
      </c>
      <c r="AW93" t="s">
        <v>54</v>
      </c>
      <c r="AY93">
        <f>0.0035*AY88</f>
        <v>1.6313511266602822E-2</v>
      </c>
      <c r="BA93" t="s">
        <v>54</v>
      </c>
      <c r="BC93">
        <f>0.0035*BC88</f>
        <v>1.5610548861479525E-2</v>
      </c>
      <c r="BE93" t="s">
        <v>54</v>
      </c>
      <c r="BG93">
        <f>0.0035*BG88</f>
        <v>1.5008009657088131E-2</v>
      </c>
      <c r="BI93" t="s">
        <v>54</v>
      </c>
      <c r="BK93">
        <f>0.0035*BK88</f>
        <v>1.4485809013282254E-2</v>
      </c>
      <c r="BM93" t="s">
        <v>54</v>
      </c>
      <c r="BO93">
        <f>0.0035*BO88</f>
        <v>2.0882766899904228E-2</v>
      </c>
      <c r="BQ93" t="s">
        <v>54</v>
      </c>
      <c r="BS93">
        <f>0.0035*BS88</f>
        <v>1.9359681688803757E-2</v>
      </c>
      <c r="BU93" t="s">
        <v>54</v>
      </c>
      <c r="BW93">
        <f>0.0035*BW88</f>
        <v>1.8141213519923385E-2</v>
      </c>
      <c r="BY93" t="s">
        <v>54</v>
      </c>
      <c r="CA93">
        <f>0.0035*CA88</f>
        <v>1.714428501811217E-2</v>
      </c>
      <c r="CC93" t="s">
        <v>54</v>
      </c>
      <c r="CE93">
        <f>0.0035*CE88</f>
        <v>1.6313511266602822E-2</v>
      </c>
      <c r="CG93" t="s">
        <v>54</v>
      </c>
      <c r="CI93">
        <f>0.0035*CI88</f>
        <v>1.5610548861479525E-2</v>
      </c>
      <c r="CK93" t="s">
        <v>54</v>
      </c>
      <c r="CM93">
        <f>0.0035*CM88</f>
        <v>1.5008009657088131E-2</v>
      </c>
      <c r="CO93" t="s">
        <v>54</v>
      </c>
      <c r="CQ93">
        <f>0.0035*CQ88</f>
        <v>1.4485809013282254E-2</v>
      </c>
      <c r="CS93" t="s">
        <v>54</v>
      </c>
      <c r="CU93">
        <f>0.0035*CU88</f>
        <v>2.0882766899904228E-2</v>
      </c>
      <c r="CW93" t="s">
        <v>54</v>
      </c>
      <c r="CY93">
        <f>0.0035*CY88</f>
        <v>1.9359681688803757E-2</v>
      </c>
      <c r="DA93" t="s">
        <v>54</v>
      </c>
      <c r="DC93">
        <f>0.0035*DC88</f>
        <v>1.8141213519923385E-2</v>
      </c>
      <c r="DE93" t="s">
        <v>54</v>
      </c>
      <c r="DG93">
        <f>0.0035*DG88</f>
        <v>1.714428501811217E-2</v>
      </c>
      <c r="DI93" t="s">
        <v>54</v>
      </c>
      <c r="DK93">
        <f>0.0035*DK88</f>
        <v>1.6313511266602822E-2</v>
      </c>
      <c r="DM93" t="s">
        <v>54</v>
      </c>
      <c r="DO93">
        <f>0.0035*DO88</f>
        <v>1.5610548861479525E-2</v>
      </c>
      <c r="DQ93" t="s">
        <v>54</v>
      </c>
      <c r="DS93">
        <f>0.0035*DS88</f>
        <v>1.5008009657088131E-2</v>
      </c>
      <c r="DU93" t="s">
        <v>54</v>
      </c>
      <c r="DW93">
        <f>0.0035*DW88</f>
        <v>1.4485809013282254E-2</v>
      </c>
      <c r="DY93" t="s">
        <v>54</v>
      </c>
      <c r="EA93">
        <f>0.0035*EA88</f>
        <v>2.0882766899904228E-2</v>
      </c>
      <c r="EC93" t="s">
        <v>54</v>
      </c>
      <c r="EE93">
        <f>0.0035*EE88</f>
        <v>1.9359681688803757E-2</v>
      </c>
      <c r="EG93" t="s">
        <v>54</v>
      </c>
      <c r="EI93">
        <f>0.0035*EI88</f>
        <v>1.8141213519923385E-2</v>
      </c>
      <c r="EK93" t="s">
        <v>54</v>
      </c>
      <c r="EM93">
        <f>0.0035*EM88</f>
        <v>1.714428501811217E-2</v>
      </c>
      <c r="EO93" t="s">
        <v>54</v>
      </c>
      <c r="EQ93">
        <f>0.0035*EQ88</f>
        <v>1.6313511266602822E-2</v>
      </c>
      <c r="ES93" t="s">
        <v>54</v>
      </c>
      <c r="EU93">
        <f>0.0035*EU88</f>
        <v>1.5610548861479525E-2</v>
      </c>
      <c r="EW93" t="s">
        <v>54</v>
      </c>
      <c r="EY93">
        <f>0.0035*EY88</f>
        <v>1.5008009657088131E-2</v>
      </c>
      <c r="FA93" t="s">
        <v>54</v>
      </c>
      <c r="FC93">
        <f>0.0035*FC88</f>
        <v>1.4485809013282254E-2</v>
      </c>
      <c r="FE93" t="s">
        <v>54</v>
      </c>
      <c r="FG93">
        <f>0.0035*FG88</f>
        <v>2.0882766899904228E-2</v>
      </c>
      <c r="FI93" t="s">
        <v>54</v>
      </c>
      <c r="FK93">
        <f>0.0035*FK88</f>
        <v>1.9359681688803757E-2</v>
      </c>
      <c r="FM93" t="s">
        <v>54</v>
      </c>
      <c r="FO93">
        <f>0.0035*FO88</f>
        <v>1.8141213519923385E-2</v>
      </c>
      <c r="FQ93" t="s">
        <v>54</v>
      </c>
      <c r="FS93">
        <f>0.0035*FS88</f>
        <v>1.714428501811217E-2</v>
      </c>
      <c r="FU93" t="s">
        <v>54</v>
      </c>
      <c r="FW93">
        <f>0.0035*FW88</f>
        <v>1.6313511266602822E-2</v>
      </c>
      <c r="FY93" t="s">
        <v>54</v>
      </c>
      <c r="GA93">
        <f>0.0035*GA88</f>
        <v>1.5610548861479525E-2</v>
      </c>
      <c r="GC93" t="s">
        <v>54</v>
      </c>
      <c r="GE93">
        <f>0.0035*GE88</f>
        <v>1.5008009657088131E-2</v>
      </c>
      <c r="GG93" t="s">
        <v>54</v>
      </c>
      <c r="GI93">
        <f>0.0035*GI88</f>
        <v>1.4485809013282254E-2</v>
      </c>
      <c r="GK93" t="s">
        <v>54</v>
      </c>
      <c r="GM93">
        <f>0.0035*GM88</f>
        <v>2.0882766899904228E-2</v>
      </c>
      <c r="GO93" t="s">
        <v>54</v>
      </c>
      <c r="GQ93">
        <f>0.0035*GQ88</f>
        <v>1.9359681688803757E-2</v>
      </c>
      <c r="GS93" t="s">
        <v>54</v>
      </c>
      <c r="GU93">
        <f>0.0035*GU88</f>
        <v>1.8141213519923385E-2</v>
      </c>
      <c r="GW93" t="s">
        <v>54</v>
      </c>
      <c r="GY93">
        <f>0.0035*GY88</f>
        <v>1.714428501811217E-2</v>
      </c>
      <c r="HA93" t="s">
        <v>54</v>
      </c>
      <c r="HC93">
        <f>0.0035*HC88</f>
        <v>1.6313511266602822E-2</v>
      </c>
      <c r="HE93" t="s">
        <v>54</v>
      </c>
      <c r="HG93">
        <f>0.0035*HG88</f>
        <v>1.5610548861479525E-2</v>
      </c>
      <c r="HI93" t="s">
        <v>54</v>
      </c>
      <c r="HK93">
        <f>0.0035*HK88</f>
        <v>1.5008009657088131E-2</v>
      </c>
      <c r="HM93" t="s">
        <v>54</v>
      </c>
      <c r="HO93">
        <f>0.0035*HO88</f>
        <v>1.4485809013282254E-2</v>
      </c>
    </row>
    <row r="94" spans="1:223" x14ac:dyDescent="0.25">
      <c r="A94" t="s">
        <v>133</v>
      </c>
      <c r="C94" s="12">
        <f>1/(PI()*C11* (4.61*(1-0.045*C11^0.68)*(COS(12*PI()/180))^0.15-3.1))</f>
        <v>7.6906589187915778E-2</v>
      </c>
      <c r="E94" t="s">
        <v>133</v>
      </c>
      <c r="G94" s="12">
        <f>1/(PI()*G11* (4.61*(1-0.045*G11^0.68)*(COS(12*PI()/180))^0.15-3.1))</f>
        <v>7.6906589187915778E-2</v>
      </c>
      <c r="I94" t="s">
        <v>133</v>
      </c>
      <c r="K94" s="12">
        <f>1/(PI()*K11* (4.61*(1-0.045*K11^0.68)*(COS(12*PI()/180))^0.15-3.1))</f>
        <v>7.6906589187915778E-2</v>
      </c>
      <c r="M94" t="s">
        <v>133</v>
      </c>
      <c r="O94" s="12">
        <f>1/(PI()*O11* (4.61*(1-0.045*O11^0.68)*(COS(12*PI()/180))^0.15-3.1))</f>
        <v>7.6906589187915778E-2</v>
      </c>
      <c r="Q94" t="s">
        <v>133</v>
      </c>
      <c r="S94" s="12">
        <f>1/(PI()*S11* (4.61*(1-0.045*S11^0.68)*(COS(12*PI()/180))^0.15-3.1))</f>
        <v>7.6906589187915778E-2</v>
      </c>
      <c r="U94" t="s">
        <v>133</v>
      </c>
      <c r="W94" s="12">
        <f>1/(PI()*W11* (4.61*(1-0.045*W11^0.68)*(COS(12*PI()/180))^0.15-3.1))</f>
        <v>7.6906589187915778E-2</v>
      </c>
      <c r="Y94" t="s">
        <v>133</v>
      </c>
      <c r="AA94" s="12">
        <f>1/(PI()*AA11* (4.61*(1-0.045*AA11^0.68)*(COS(12*PI()/180))^0.15-3.1))</f>
        <v>7.6906589187915778E-2</v>
      </c>
      <c r="AC94" t="s">
        <v>133</v>
      </c>
      <c r="AE94" s="12">
        <f>1/(PI()*AE11* (4.61*(1-0.045*AE11^0.68)*(COS(12*PI()/180))^0.15-3.1))</f>
        <v>7.6906589187915778E-2</v>
      </c>
      <c r="AG94" t="s">
        <v>133</v>
      </c>
      <c r="AI94" s="12">
        <f>1/(PI()*AI11* (4.61*(1-0.045*AI11^0.68)*(COS(12*PI()/180))^0.15-3.1))</f>
        <v>7.2586290939556875E-2</v>
      </c>
      <c r="AK94" t="s">
        <v>133</v>
      </c>
      <c r="AM94" s="12">
        <f>1/(PI()*AM11* (4.61*(1-0.045*AM11^0.68)*(COS(12*PI()/180))^0.15-3.1))</f>
        <v>7.2586290939556875E-2</v>
      </c>
      <c r="AO94" t="s">
        <v>133</v>
      </c>
      <c r="AQ94" s="12">
        <f>1/(PI()*AQ11* (4.61*(1-0.045*AQ11^0.68)*(COS(12*PI()/180))^0.15-3.1))</f>
        <v>7.2586290939556875E-2</v>
      </c>
      <c r="AS94" t="s">
        <v>133</v>
      </c>
      <c r="AU94" s="12">
        <f>1/(PI()*AU11* (4.61*(1-0.045*AU11^0.68)*(COS(12*PI()/180))^0.15-3.1))</f>
        <v>7.2586290939556875E-2</v>
      </c>
      <c r="AW94" t="s">
        <v>133</v>
      </c>
      <c r="AY94" s="12">
        <f>1/(PI()*AY11* (4.61*(1-0.045*AY11^0.68)*(COS(12*PI()/180))^0.15-3.1))</f>
        <v>7.2586290939556875E-2</v>
      </c>
      <c r="BA94" t="s">
        <v>133</v>
      </c>
      <c r="BC94" s="12">
        <f>1/(PI()*BC11* (4.61*(1-0.045*BC11^0.68)*(COS(12*PI()/180))^0.15-3.1))</f>
        <v>7.2586290939556875E-2</v>
      </c>
      <c r="BE94" t="s">
        <v>133</v>
      </c>
      <c r="BG94" s="12">
        <f>1/(PI()*BG11* (4.61*(1-0.045*BG11^0.68)*(COS(12*PI()/180))^0.15-3.1))</f>
        <v>7.2586290939556875E-2</v>
      </c>
      <c r="BI94" t="s">
        <v>133</v>
      </c>
      <c r="BK94" s="12">
        <f>1/(PI()*BK11* (4.61*(1-0.045*BK11^0.68)*(COS(12*PI()/180))^0.15-3.1))</f>
        <v>7.2586290939556875E-2</v>
      </c>
      <c r="BM94" t="s">
        <v>133</v>
      </c>
      <c r="BO94" s="12">
        <f>1/(PI()*BO11* (4.61*(1-0.045*BO11^0.68)*(COS(12*PI()/180))^0.15-3.1))</f>
        <v>6.9253313751558507E-2</v>
      </c>
      <c r="BQ94" t="s">
        <v>133</v>
      </c>
      <c r="BS94" s="12">
        <f>1/(PI()*BS11* (4.61*(1-0.045*BS11^0.68)*(COS(12*PI()/180))^0.15-3.1))</f>
        <v>6.9253313751558507E-2</v>
      </c>
      <c r="BU94" t="s">
        <v>133</v>
      </c>
      <c r="BW94" s="12">
        <f>1/(PI()*BW11* (4.61*(1-0.045*BW11^0.68)*(COS(12*PI()/180))^0.15-3.1))</f>
        <v>6.9253313751558507E-2</v>
      </c>
      <c r="BY94" t="s">
        <v>133</v>
      </c>
      <c r="CA94" s="12">
        <f>1/(PI()*CA11* (4.61*(1-0.045*CA11^0.68)*(COS(12*PI()/180))^0.15-3.1))</f>
        <v>6.9253313751558507E-2</v>
      </c>
      <c r="CC94" t="s">
        <v>133</v>
      </c>
      <c r="CE94" s="12">
        <f>1/(PI()*CE11* (4.61*(1-0.045*CE11^0.68)*(COS(12*PI()/180))^0.15-3.1))</f>
        <v>6.9253313751558507E-2</v>
      </c>
      <c r="CG94" t="s">
        <v>133</v>
      </c>
      <c r="CI94" s="12">
        <f>1/(PI()*CI11* (4.61*(1-0.045*CI11^0.68)*(COS(12*PI()/180))^0.15-3.1))</f>
        <v>6.9253313751558507E-2</v>
      </c>
      <c r="CK94" t="s">
        <v>133</v>
      </c>
      <c r="CM94" s="12">
        <f>1/(PI()*CM11* (4.61*(1-0.045*CM11^0.68)*(COS(12*PI()/180))^0.15-3.1))</f>
        <v>6.9253313751558507E-2</v>
      </c>
      <c r="CO94" t="s">
        <v>133</v>
      </c>
      <c r="CQ94" s="12">
        <f>1/(PI()*CQ11* (4.61*(1-0.045*CQ11^0.68)*(COS(12*PI()/180))^0.15-3.1))</f>
        <v>6.9253313751558507E-2</v>
      </c>
      <c r="CS94" t="s">
        <v>133</v>
      </c>
      <c r="CU94" s="12">
        <f>1/(PI()*CU11* (4.61*(1-0.045*CU11^0.68)*(COS(12*PI()/180))^0.15-3.1))</f>
        <v>6.6687861263165782E-2</v>
      </c>
      <c r="CW94" t="s">
        <v>133</v>
      </c>
      <c r="CY94" s="12">
        <f>1/(PI()*CY11* (4.61*(1-0.045*CY11^0.68)*(COS(12*PI()/180))^0.15-3.1))</f>
        <v>6.6687861263165782E-2</v>
      </c>
      <c r="DA94" t="s">
        <v>133</v>
      </c>
      <c r="DC94" s="12">
        <f>1/(PI()*DC11* (4.61*(1-0.045*DC11^0.68)*(COS(12*PI()/180))^0.15-3.1))</f>
        <v>6.6687861263165782E-2</v>
      </c>
      <c r="DE94" t="s">
        <v>133</v>
      </c>
      <c r="DG94" s="12">
        <f>1/(PI()*DG11* (4.61*(1-0.045*DG11^0.68)*(COS(12*PI()/180))^0.15-3.1))</f>
        <v>6.6687861263165782E-2</v>
      </c>
      <c r="DI94" t="s">
        <v>133</v>
      </c>
      <c r="DK94" s="12">
        <f>1/(PI()*DK11* (4.61*(1-0.045*DK11^0.68)*(COS(12*PI()/180))^0.15-3.1))</f>
        <v>6.6687861263165782E-2</v>
      </c>
      <c r="DM94" t="s">
        <v>133</v>
      </c>
      <c r="DO94" s="12">
        <f>1/(PI()*DO11* (4.61*(1-0.045*DO11^0.68)*(COS(12*PI()/180))^0.15-3.1))</f>
        <v>6.6687861263165782E-2</v>
      </c>
      <c r="DQ94" t="s">
        <v>133</v>
      </c>
      <c r="DS94" s="12">
        <f>1/(PI()*DS11* (4.61*(1-0.045*DS11^0.68)*(COS(12*PI()/180))^0.15-3.1))</f>
        <v>6.6687861263165782E-2</v>
      </c>
      <c r="DU94" t="s">
        <v>133</v>
      </c>
      <c r="DW94" s="12">
        <f>1/(PI()*DW11* (4.61*(1-0.045*DW11^0.68)*(COS(12*PI()/180))^0.15-3.1))</f>
        <v>6.6687861263165782E-2</v>
      </c>
      <c r="DY94" t="s">
        <v>133</v>
      </c>
      <c r="EA94" s="12">
        <f>1/(PI()*EA11* (4.61*(1-0.045*EA11^0.68)*(COS(12*PI()/180))^0.15-3.1))</f>
        <v>6.4741112161479111E-2</v>
      </c>
      <c r="EC94" t="s">
        <v>133</v>
      </c>
      <c r="EE94" s="12">
        <f>1/(PI()*EE11* (4.61*(1-0.045*EE11^0.68)*(COS(12*PI()/180))^0.15-3.1))</f>
        <v>6.4741112161479111E-2</v>
      </c>
      <c r="EG94" t="s">
        <v>133</v>
      </c>
      <c r="EI94" s="12">
        <f>1/(PI()*EI11* (4.61*(1-0.045*EI11^0.68)*(COS(12*PI()/180))^0.15-3.1))</f>
        <v>6.4741112161479111E-2</v>
      </c>
      <c r="EK94" t="s">
        <v>133</v>
      </c>
      <c r="EM94" s="12">
        <f>1/(PI()*EM11* (4.61*(1-0.045*EM11^0.68)*(COS(12*PI()/180))^0.15-3.1))</f>
        <v>6.4741112161479111E-2</v>
      </c>
      <c r="EO94" t="s">
        <v>133</v>
      </c>
      <c r="EQ94" s="12">
        <f>1/(PI()*EQ11* (4.61*(1-0.045*EQ11^0.68)*(COS(12*PI()/180))^0.15-3.1))</f>
        <v>6.4741112161479111E-2</v>
      </c>
      <c r="ES94" t="s">
        <v>133</v>
      </c>
      <c r="EU94" s="12">
        <f>1/(PI()*EU11* (4.61*(1-0.045*EU11^0.68)*(COS(12*PI()/180))^0.15-3.1))</f>
        <v>6.4741112161479111E-2</v>
      </c>
      <c r="EW94" t="s">
        <v>133</v>
      </c>
      <c r="EY94" s="12">
        <f>1/(PI()*EY11* (4.61*(1-0.045*EY11^0.68)*(COS(12*PI()/180))^0.15-3.1))</f>
        <v>6.4741112161479111E-2</v>
      </c>
      <c r="FA94" t="s">
        <v>133</v>
      </c>
      <c r="FC94" s="12">
        <f>1/(PI()*FC11* (4.61*(1-0.045*FC11^0.68)*(COS(12*PI()/180))^0.15-3.1))</f>
        <v>6.4741112161479111E-2</v>
      </c>
      <c r="FE94" t="s">
        <v>133</v>
      </c>
      <c r="FG94" s="12">
        <f>1/(PI()*FG11* (4.61*(1-0.045*FG11^0.68)*(COS(12*PI()/180))^0.15-3.1))</f>
        <v>6.3310775504107186E-2</v>
      </c>
      <c r="FI94" t="s">
        <v>133</v>
      </c>
      <c r="FK94" s="12">
        <f>1/(PI()*FK11* (4.61*(1-0.045*FK11^0.68)*(COS(12*PI()/180))^0.15-3.1))</f>
        <v>6.3310775504107186E-2</v>
      </c>
      <c r="FM94" t="s">
        <v>133</v>
      </c>
      <c r="FO94" s="12">
        <f>1/(PI()*FO11* (4.61*(1-0.045*FO11^0.68)*(COS(12*PI()/180))^0.15-3.1))</f>
        <v>6.3310775504107186E-2</v>
      </c>
      <c r="FQ94" t="s">
        <v>133</v>
      </c>
      <c r="FS94" s="12">
        <f>1/(PI()*FS11* (4.61*(1-0.045*FS11^0.68)*(COS(12*PI()/180))^0.15-3.1))</f>
        <v>6.3310775504107186E-2</v>
      </c>
      <c r="FU94" t="s">
        <v>133</v>
      </c>
      <c r="FW94" s="12">
        <f>1/(PI()*FW11* (4.61*(1-0.045*FW11^0.68)*(COS(12*PI()/180))^0.15-3.1))</f>
        <v>6.3310775504107186E-2</v>
      </c>
      <c r="FY94" t="s">
        <v>133</v>
      </c>
      <c r="GA94" s="12">
        <f>1/(PI()*GA11* (4.61*(1-0.045*GA11^0.68)*(COS(12*PI()/180))^0.15-3.1))</f>
        <v>6.3310775504107186E-2</v>
      </c>
      <c r="GC94" t="s">
        <v>133</v>
      </c>
      <c r="GE94" s="12">
        <f>1/(PI()*GE11* (4.61*(1-0.045*GE11^0.68)*(COS(12*PI()/180))^0.15-3.1))</f>
        <v>6.3310775504107186E-2</v>
      </c>
      <c r="GG94" t="s">
        <v>133</v>
      </c>
      <c r="GI94" s="12">
        <f>1/(PI()*GI11* (4.61*(1-0.045*GI11^0.68)*(COS(12*PI()/180))^0.15-3.1))</f>
        <v>6.3310775504107186E-2</v>
      </c>
      <c r="GK94" t="s">
        <v>133</v>
      </c>
      <c r="GM94" s="12">
        <f>1/(PI()*GM11* (4.61*(1-0.045*GM11^0.68)*(COS(12*PI()/180))^0.15-3.1))</f>
        <v>6.2326590900124157E-2</v>
      </c>
      <c r="GO94" t="s">
        <v>133</v>
      </c>
      <c r="GQ94" s="12">
        <f>1/(PI()*GQ11* (4.61*(1-0.045*GQ11^0.68)*(COS(12*PI()/180))^0.15-3.1))</f>
        <v>6.2326590900124157E-2</v>
      </c>
      <c r="GS94" t="s">
        <v>133</v>
      </c>
      <c r="GU94" s="12">
        <f>1/(PI()*GU11* (4.61*(1-0.045*GU11^0.68)*(COS(12*PI()/180))^0.15-3.1))</f>
        <v>6.2326590900124157E-2</v>
      </c>
      <c r="GW94" t="s">
        <v>133</v>
      </c>
      <c r="GY94" s="12">
        <f>1/(PI()*GY11* (4.61*(1-0.045*GY11^0.68)*(COS(12*PI()/180))^0.15-3.1))</f>
        <v>6.2326590900124157E-2</v>
      </c>
      <c r="HA94" t="s">
        <v>133</v>
      </c>
      <c r="HC94" s="12">
        <f>1/(PI()*HC11* (4.61*(1-0.045*HC11^0.68)*(COS(12*PI()/180))^0.15-3.1))</f>
        <v>6.2326590900124157E-2</v>
      </c>
      <c r="HE94" t="s">
        <v>133</v>
      </c>
      <c r="HG94" s="12">
        <f>1/(PI()*HG11* (4.61*(1-0.045*HG11^0.68)*(COS(12*PI()/180))^0.15-3.1))</f>
        <v>6.2326590900124157E-2</v>
      </c>
      <c r="HI94" t="s">
        <v>133</v>
      </c>
      <c r="HK94" s="12">
        <f>1/(PI()*HK11* (4.61*(1-0.045*HK11^0.68)*(COS(12*PI()/180))^0.15-3.1))</f>
        <v>6.2326590900124157E-2</v>
      </c>
      <c r="HM94" t="s">
        <v>133</v>
      </c>
      <c r="HO94" s="12">
        <f>1/(PI()*HO11* (4.61*(1-0.045*HO11^0.68)*(COS(12*PI()/180))^0.15-3.1))</f>
        <v>6.2326590900124157E-2</v>
      </c>
    </row>
    <row r="95" spans="1:223" x14ac:dyDescent="0.25">
      <c r="A95" t="s">
        <v>134</v>
      </c>
      <c r="C95" s="12">
        <v>5.26</v>
      </c>
      <c r="E95" t="s">
        <v>134</v>
      </c>
      <c r="G95" s="12">
        <v>5.26</v>
      </c>
      <c r="I95" t="s">
        <v>134</v>
      </c>
      <c r="K95" s="12">
        <v>5.26</v>
      </c>
      <c r="M95" t="s">
        <v>134</v>
      </c>
      <c r="O95" s="12">
        <v>5.26</v>
      </c>
      <c r="Q95" t="s">
        <v>134</v>
      </c>
      <c r="S95" s="12">
        <v>5.26</v>
      </c>
      <c r="U95" t="s">
        <v>134</v>
      </c>
      <c r="W95" s="12">
        <v>5.26</v>
      </c>
      <c r="Y95" t="s">
        <v>134</v>
      </c>
      <c r="AA95" s="12">
        <v>5.26</v>
      </c>
      <c r="AC95" t="s">
        <v>134</v>
      </c>
      <c r="AE95" s="12">
        <v>5.26</v>
      </c>
      <c r="AG95" t="s">
        <v>134</v>
      </c>
      <c r="AI95" s="12">
        <v>5.26</v>
      </c>
      <c r="AK95" t="s">
        <v>134</v>
      </c>
      <c r="AM95" s="12">
        <v>5.26</v>
      </c>
      <c r="AO95" t="s">
        <v>134</v>
      </c>
      <c r="AQ95" s="12">
        <v>5.26</v>
      </c>
      <c r="AS95" t="s">
        <v>134</v>
      </c>
      <c r="AU95" s="12">
        <v>5.26</v>
      </c>
      <c r="AW95" t="s">
        <v>134</v>
      </c>
      <c r="AY95" s="12">
        <v>5.26</v>
      </c>
      <c r="BA95" t="s">
        <v>134</v>
      </c>
      <c r="BC95" s="12">
        <v>5.26</v>
      </c>
      <c r="BE95" t="s">
        <v>134</v>
      </c>
      <c r="BG95" s="12">
        <v>5.26</v>
      </c>
      <c r="BI95" t="s">
        <v>134</v>
      </c>
      <c r="BK95" s="12">
        <v>5.26</v>
      </c>
      <c r="BM95" t="s">
        <v>134</v>
      </c>
      <c r="BO95" s="12">
        <v>5.26</v>
      </c>
      <c r="BQ95" t="s">
        <v>134</v>
      </c>
      <c r="BS95" s="12">
        <v>5.26</v>
      </c>
      <c r="BU95" t="s">
        <v>134</v>
      </c>
      <c r="BW95" s="12">
        <v>5.26</v>
      </c>
      <c r="BY95" t="s">
        <v>134</v>
      </c>
      <c r="CA95" s="12">
        <v>5.26</v>
      </c>
      <c r="CC95" t="s">
        <v>134</v>
      </c>
      <c r="CE95" s="12">
        <v>5.26</v>
      </c>
      <c r="CG95" t="s">
        <v>134</v>
      </c>
      <c r="CI95" s="12">
        <v>5.26</v>
      </c>
      <c r="CK95" t="s">
        <v>134</v>
      </c>
      <c r="CM95" s="12">
        <v>5.26</v>
      </c>
      <c r="CO95" t="s">
        <v>134</v>
      </c>
      <c r="CQ95" s="12">
        <v>5.26</v>
      </c>
      <c r="CS95" t="s">
        <v>134</v>
      </c>
      <c r="CU95" s="12">
        <v>5.26</v>
      </c>
      <c r="CW95" t="s">
        <v>134</v>
      </c>
      <c r="CY95" s="12">
        <v>5.26</v>
      </c>
      <c r="DA95" t="s">
        <v>134</v>
      </c>
      <c r="DC95" s="12">
        <v>5.26</v>
      </c>
      <c r="DE95" t="s">
        <v>134</v>
      </c>
      <c r="DG95" s="12">
        <v>5.26</v>
      </c>
      <c r="DI95" t="s">
        <v>134</v>
      </c>
      <c r="DK95" s="12">
        <v>5.26</v>
      </c>
      <c r="DM95" t="s">
        <v>134</v>
      </c>
      <c r="DO95" s="12">
        <v>5.26</v>
      </c>
      <c r="DQ95" t="s">
        <v>134</v>
      </c>
      <c r="DS95" s="12">
        <v>5.26</v>
      </c>
      <c r="DU95" t="s">
        <v>134</v>
      </c>
      <c r="DW95" s="12">
        <v>5.26</v>
      </c>
      <c r="DY95" t="s">
        <v>134</v>
      </c>
      <c r="EA95" s="12">
        <v>5.26</v>
      </c>
      <c r="EC95" t="s">
        <v>134</v>
      </c>
      <c r="EE95" s="12">
        <v>5.26</v>
      </c>
      <c r="EG95" t="s">
        <v>134</v>
      </c>
      <c r="EI95" s="12">
        <v>5.26</v>
      </c>
      <c r="EK95" t="s">
        <v>134</v>
      </c>
      <c r="EM95" s="12">
        <v>5.26</v>
      </c>
      <c r="EO95" t="s">
        <v>134</v>
      </c>
      <c r="EQ95" s="12">
        <v>5.26</v>
      </c>
      <c r="ES95" t="s">
        <v>134</v>
      </c>
      <c r="EU95" s="12">
        <v>5.26</v>
      </c>
      <c r="EW95" t="s">
        <v>134</v>
      </c>
      <c r="EY95" s="12">
        <v>5.26</v>
      </c>
      <c r="FA95" t="s">
        <v>134</v>
      </c>
      <c r="FC95" s="12">
        <v>5.26</v>
      </c>
      <c r="FE95" t="s">
        <v>134</v>
      </c>
      <c r="FG95" s="12">
        <v>5.26</v>
      </c>
      <c r="FI95" t="s">
        <v>134</v>
      </c>
      <c r="FK95" s="12">
        <v>5.26</v>
      </c>
      <c r="FM95" t="s">
        <v>134</v>
      </c>
      <c r="FO95" s="12">
        <v>5.26</v>
      </c>
      <c r="FQ95" t="s">
        <v>134</v>
      </c>
      <c r="FS95" s="12">
        <v>5.26</v>
      </c>
      <c r="FU95" t="s">
        <v>134</v>
      </c>
      <c r="FW95" s="12">
        <v>5.26</v>
      </c>
      <c r="FY95" t="s">
        <v>134</v>
      </c>
      <c r="GA95" s="12">
        <v>5.26</v>
      </c>
      <c r="GC95" t="s">
        <v>134</v>
      </c>
      <c r="GE95" s="12">
        <v>5.26</v>
      </c>
      <c r="GG95" t="s">
        <v>134</v>
      </c>
      <c r="GI95" s="12">
        <v>5.26</v>
      </c>
      <c r="GK95" t="s">
        <v>134</v>
      </c>
      <c r="GM95" s="12">
        <v>5.26</v>
      </c>
      <c r="GO95" t="s">
        <v>134</v>
      </c>
      <c r="GQ95" s="12">
        <v>5.26</v>
      </c>
      <c r="GS95" t="s">
        <v>134</v>
      </c>
      <c r="GU95" s="12">
        <v>5.26</v>
      </c>
      <c r="GW95" t="s">
        <v>134</v>
      </c>
      <c r="GY95" s="12">
        <v>5.26</v>
      </c>
      <c r="HA95" t="s">
        <v>134</v>
      </c>
      <c r="HC95" s="12">
        <v>5.26</v>
      </c>
      <c r="HE95" t="s">
        <v>134</v>
      </c>
      <c r="HG95" s="12">
        <v>5.26</v>
      </c>
      <c r="HI95" t="s">
        <v>134</v>
      </c>
      <c r="HK95" s="12">
        <v>5.26</v>
      </c>
      <c r="HM95" t="s">
        <v>134</v>
      </c>
      <c r="HO95" s="12">
        <v>5.26</v>
      </c>
    </row>
    <row r="96" spans="1:223" x14ac:dyDescent="0.25">
      <c r="A96" t="s">
        <v>1</v>
      </c>
      <c r="C96">
        <f>1/(PI()*C11*(1.78*(1-0.045*C11^0.68)-0.64))</f>
        <v>7.7116928950407268E-2</v>
      </c>
      <c r="E96" t="s">
        <v>1</v>
      </c>
      <c r="G96">
        <f>1/(PI()*G11*(1.78*(1-0.045*G11^0.68)-0.64))</f>
        <v>7.7116928950407268E-2</v>
      </c>
      <c r="I96" t="s">
        <v>1</v>
      </c>
      <c r="K96">
        <f>1/(PI()*K11*(1.78*(1-0.045*K11^0.68)-0.64))</f>
        <v>7.7116928950407268E-2</v>
      </c>
      <c r="M96" t="s">
        <v>1</v>
      </c>
      <c r="O96">
        <f>1/(PI()*O11*(1.78*(1-0.045*O11^0.68)-0.64))</f>
        <v>7.7116928950407268E-2</v>
      </c>
      <c r="Q96" t="s">
        <v>1</v>
      </c>
      <c r="S96">
        <f>1/(PI()*S11*(1.78*(1-0.045*S11^0.68)-0.64))</f>
        <v>7.7116928950407268E-2</v>
      </c>
      <c r="U96" t="s">
        <v>1</v>
      </c>
      <c r="W96">
        <f>1/(PI()*W11*(1.78*(1-0.045*W11^0.68)-0.64))</f>
        <v>7.7116928950407268E-2</v>
      </c>
      <c r="Y96" t="s">
        <v>1</v>
      </c>
      <c r="AA96">
        <f>1/(PI()*AA11*(1.78*(1-0.045*AA11^0.68)-0.64))</f>
        <v>7.7116928950407268E-2</v>
      </c>
      <c r="AC96" t="s">
        <v>1</v>
      </c>
      <c r="AE96">
        <f>1/(PI()*AE11*(1.78*(1-0.045*AE11^0.68)-0.64))</f>
        <v>7.7116928950407268E-2</v>
      </c>
      <c r="AG96" t="s">
        <v>1</v>
      </c>
      <c r="AI96">
        <f>1/(PI()*AI11*(1.78*(1-0.045*AI11^0.68)-0.64))</f>
        <v>7.0680099052263495E-2</v>
      </c>
      <c r="AK96" t="s">
        <v>1</v>
      </c>
      <c r="AM96">
        <f>1/(PI()*AM11*(1.78*(1-0.045*AM11^0.68)-0.64))</f>
        <v>7.0680099052263495E-2</v>
      </c>
      <c r="AO96" t="s">
        <v>1</v>
      </c>
      <c r="AQ96">
        <f>1/(PI()*AQ11*(1.78*(1-0.045*AQ11^0.68)-0.64))</f>
        <v>7.0680099052263495E-2</v>
      </c>
      <c r="AS96" t="s">
        <v>1</v>
      </c>
      <c r="AU96">
        <f>1/(PI()*AU11*(1.78*(1-0.045*AU11^0.68)-0.64))</f>
        <v>7.0680099052263495E-2</v>
      </c>
      <c r="AW96" t="s">
        <v>1</v>
      </c>
      <c r="AY96">
        <f>1/(PI()*AY11*(1.78*(1-0.045*AY11^0.68)-0.64))</f>
        <v>7.0680099052263495E-2</v>
      </c>
      <c r="BA96" t="s">
        <v>1</v>
      </c>
      <c r="BC96">
        <f>1/(PI()*BC11*(1.78*(1-0.045*BC11^0.68)-0.64))</f>
        <v>7.0680099052263495E-2</v>
      </c>
      <c r="BE96" t="s">
        <v>1</v>
      </c>
      <c r="BG96">
        <f>1/(PI()*BG11*(1.78*(1-0.045*BG11^0.68)-0.64))</f>
        <v>7.0680099052263495E-2</v>
      </c>
      <c r="BI96" t="s">
        <v>1</v>
      </c>
      <c r="BK96">
        <f>1/(PI()*BK11*(1.78*(1-0.045*BK11^0.68)-0.64))</f>
        <v>7.0680099052263495E-2</v>
      </c>
      <c r="BM96" t="s">
        <v>1</v>
      </c>
      <c r="BO96">
        <f>1/(PI()*BO11*(1.78*(1-0.045*BO11^0.68)-0.64))</f>
        <v>6.5418350022499891E-2</v>
      </c>
      <c r="BQ96" t="s">
        <v>1</v>
      </c>
      <c r="BS96">
        <f>1/(PI()*BS11*(1.78*(1-0.045*BS11^0.68)-0.64))</f>
        <v>6.5418350022499891E-2</v>
      </c>
      <c r="BU96" t="s">
        <v>1</v>
      </c>
      <c r="BW96">
        <f>1/(PI()*BW11*(1.78*(1-0.045*BW11^0.68)-0.64))</f>
        <v>6.5418350022499891E-2</v>
      </c>
      <c r="BY96" t="s">
        <v>1</v>
      </c>
      <c r="CA96">
        <f>1/(PI()*CA11*(1.78*(1-0.045*CA11^0.68)-0.64))</f>
        <v>6.5418350022499891E-2</v>
      </c>
      <c r="CC96" t="s">
        <v>1</v>
      </c>
      <c r="CE96">
        <f>1/(PI()*CE11*(1.78*(1-0.045*CE11^0.68)-0.64))</f>
        <v>6.5418350022499891E-2</v>
      </c>
      <c r="CG96" t="s">
        <v>1</v>
      </c>
      <c r="CI96">
        <f>1/(PI()*CI11*(1.78*(1-0.045*CI11^0.68)-0.64))</f>
        <v>6.5418350022499891E-2</v>
      </c>
      <c r="CK96" t="s">
        <v>1</v>
      </c>
      <c r="CM96">
        <f>1/(PI()*CM11*(1.78*(1-0.045*CM11^0.68)-0.64))</f>
        <v>6.5418350022499891E-2</v>
      </c>
      <c r="CO96" t="s">
        <v>1</v>
      </c>
      <c r="CQ96">
        <f>1/(PI()*CQ11*(1.78*(1-0.045*CQ11^0.68)-0.64))</f>
        <v>6.5418350022499891E-2</v>
      </c>
      <c r="CS96" t="s">
        <v>1</v>
      </c>
      <c r="CU96">
        <f>1/(PI()*CU11*(1.78*(1-0.045*CU11^0.68)-0.64))</f>
        <v>6.1040578694919495E-2</v>
      </c>
      <c r="CW96" t="s">
        <v>1</v>
      </c>
      <c r="CY96">
        <f>1/(PI()*CY11*(1.78*(1-0.045*CY11^0.68)-0.64))</f>
        <v>6.1040578694919495E-2</v>
      </c>
      <c r="DA96" t="s">
        <v>1</v>
      </c>
      <c r="DC96">
        <f>1/(PI()*DC11*(1.78*(1-0.045*DC11^0.68)-0.64))</f>
        <v>6.1040578694919495E-2</v>
      </c>
      <c r="DE96" t="s">
        <v>1</v>
      </c>
      <c r="DG96">
        <f>1/(PI()*DG11*(1.78*(1-0.045*DG11^0.68)-0.64))</f>
        <v>6.1040578694919495E-2</v>
      </c>
      <c r="DI96" t="s">
        <v>1</v>
      </c>
      <c r="DK96">
        <f>1/(PI()*DK11*(1.78*(1-0.045*DK11^0.68)-0.64))</f>
        <v>6.1040578694919495E-2</v>
      </c>
      <c r="DM96" t="s">
        <v>1</v>
      </c>
      <c r="DO96">
        <f>1/(PI()*DO11*(1.78*(1-0.045*DO11^0.68)-0.64))</f>
        <v>6.1040578694919495E-2</v>
      </c>
      <c r="DQ96" t="s">
        <v>1</v>
      </c>
      <c r="DS96">
        <f>1/(PI()*DS11*(1.78*(1-0.045*DS11^0.68)-0.64))</f>
        <v>6.1040578694919495E-2</v>
      </c>
      <c r="DU96" t="s">
        <v>1</v>
      </c>
      <c r="DW96">
        <f>1/(PI()*DW11*(1.78*(1-0.045*DW11^0.68)-0.64))</f>
        <v>6.1040578694919495E-2</v>
      </c>
      <c r="DY96" t="s">
        <v>1</v>
      </c>
      <c r="EA96">
        <f>1/(PI()*EA11*(1.78*(1-0.045*EA11^0.68)-0.64))</f>
        <v>5.7344904069682158E-2</v>
      </c>
      <c r="EC96" t="s">
        <v>1</v>
      </c>
      <c r="EE96">
        <f>1/(PI()*EE11*(1.78*(1-0.045*EE11^0.68)-0.64))</f>
        <v>5.7344904069682158E-2</v>
      </c>
      <c r="EG96" t="s">
        <v>1</v>
      </c>
      <c r="EI96">
        <f>1/(PI()*EI11*(1.78*(1-0.045*EI11^0.68)-0.64))</f>
        <v>5.7344904069682158E-2</v>
      </c>
      <c r="EK96" t="s">
        <v>1</v>
      </c>
      <c r="EM96">
        <f>1/(PI()*EM11*(1.78*(1-0.045*EM11^0.68)-0.64))</f>
        <v>5.7344904069682158E-2</v>
      </c>
      <c r="EO96" t="s">
        <v>1</v>
      </c>
      <c r="EQ96">
        <f>1/(PI()*EQ11*(1.78*(1-0.045*EQ11^0.68)-0.64))</f>
        <v>5.7344904069682158E-2</v>
      </c>
      <c r="ES96" t="s">
        <v>1</v>
      </c>
      <c r="EU96">
        <f>1/(PI()*EU11*(1.78*(1-0.045*EU11^0.68)-0.64))</f>
        <v>5.7344904069682158E-2</v>
      </c>
      <c r="EW96" t="s">
        <v>1</v>
      </c>
      <c r="EY96">
        <f>1/(PI()*EY11*(1.78*(1-0.045*EY11^0.68)-0.64))</f>
        <v>5.7344904069682158E-2</v>
      </c>
      <c r="FA96" t="s">
        <v>1</v>
      </c>
      <c r="FC96">
        <f>1/(PI()*FC11*(1.78*(1-0.045*FC11^0.68)-0.64))</f>
        <v>5.7344904069682158E-2</v>
      </c>
      <c r="FE96" t="s">
        <v>1</v>
      </c>
      <c r="FG96">
        <f>1/(PI()*FG11*(1.78*(1-0.045*FG11^0.68)-0.64))</f>
        <v>5.4186894944221575E-2</v>
      </c>
      <c r="FI96" t="s">
        <v>1</v>
      </c>
      <c r="FK96">
        <f>1/(PI()*FK11*(1.78*(1-0.045*FK11^0.68)-0.64))</f>
        <v>5.4186894944221575E-2</v>
      </c>
      <c r="FM96" t="s">
        <v>1</v>
      </c>
      <c r="FO96">
        <f>1/(PI()*FO11*(1.78*(1-0.045*FO11^0.68)-0.64))</f>
        <v>5.4186894944221575E-2</v>
      </c>
      <c r="FQ96" t="s">
        <v>1</v>
      </c>
      <c r="FS96">
        <f>1/(PI()*FS11*(1.78*(1-0.045*FS11^0.68)-0.64))</f>
        <v>5.4186894944221575E-2</v>
      </c>
      <c r="FU96" t="s">
        <v>1</v>
      </c>
      <c r="FW96">
        <f>1/(PI()*FW11*(1.78*(1-0.045*FW11^0.68)-0.64))</f>
        <v>5.4186894944221575E-2</v>
      </c>
      <c r="FY96" t="s">
        <v>1</v>
      </c>
      <c r="GA96">
        <f>1/(PI()*GA11*(1.78*(1-0.045*GA11^0.68)-0.64))</f>
        <v>5.4186894944221575E-2</v>
      </c>
      <c r="GC96" t="s">
        <v>1</v>
      </c>
      <c r="GE96">
        <f>1/(PI()*GE11*(1.78*(1-0.045*GE11^0.68)-0.64))</f>
        <v>5.4186894944221575E-2</v>
      </c>
      <c r="GG96" t="s">
        <v>1</v>
      </c>
      <c r="GI96">
        <f>1/(PI()*GI11*(1.78*(1-0.045*GI11^0.68)-0.64))</f>
        <v>5.4186894944221575E-2</v>
      </c>
      <c r="GK96" t="s">
        <v>1</v>
      </c>
      <c r="GM96">
        <f>1/(PI()*GM11*(1.78*(1-0.045*GM11^0.68)-0.64))</f>
        <v>5.1460480021934714E-2</v>
      </c>
      <c r="GO96" t="s">
        <v>1</v>
      </c>
      <c r="GQ96">
        <f>1/(PI()*GQ11*(1.78*(1-0.045*GQ11^0.68)-0.64))</f>
        <v>5.1460480021934714E-2</v>
      </c>
      <c r="GS96" t="s">
        <v>1</v>
      </c>
      <c r="GU96">
        <f>1/(PI()*GU11*(1.78*(1-0.045*GU11^0.68)-0.64))</f>
        <v>5.1460480021934714E-2</v>
      </c>
      <c r="GW96" t="s">
        <v>1</v>
      </c>
      <c r="GY96">
        <f>1/(PI()*GY11*(1.78*(1-0.045*GY11^0.68)-0.64))</f>
        <v>5.1460480021934714E-2</v>
      </c>
      <c r="HA96" t="s">
        <v>1</v>
      </c>
      <c r="HC96">
        <f>1/(PI()*HC11*(1.78*(1-0.045*HC11^0.68)-0.64))</f>
        <v>5.1460480021934714E-2</v>
      </c>
      <c r="HE96" t="s">
        <v>1</v>
      </c>
      <c r="HG96">
        <f>1/(PI()*HG11*(1.78*(1-0.045*HG11^0.68)-0.64))</f>
        <v>5.1460480021934714E-2</v>
      </c>
      <c r="HI96" t="s">
        <v>1</v>
      </c>
      <c r="HK96">
        <f>1/(PI()*HK11*(1.78*(1-0.045*HK11^0.68)-0.64))</f>
        <v>5.1460480021934714E-2</v>
      </c>
      <c r="HM96" t="s">
        <v>1</v>
      </c>
      <c r="HO96">
        <f>1/(PI()*HO11*(1.78*(1-0.045*HO11^0.68)-0.64))</f>
        <v>5.1460480021934714E-2</v>
      </c>
    </row>
    <row r="98" spans="1:223" x14ac:dyDescent="0.25">
      <c r="A98" s="5" t="s">
        <v>46</v>
      </c>
      <c r="B98" s="5"/>
      <c r="C98" s="5"/>
      <c r="E98" s="5" t="s">
        <v>46</v>
      </c>
      <c r="F98" s="5"/>
      <c r="G98" s="5"/>
      <c r="I98" s="5" t="s">
        <v>46</v>
      </c>
      <c r="J98" s="5"/>
      <c r="K98" s="5"/>
      <c r="M98" s="5" t="s">
        <v>46</v>
      </c>
      <c r="N98" s="5"/>
      <c r="O98" s="5"/>
      <c r="Q98" s="5" t="s">
        <v>46</v>
      </c>
      <c r="R98" s="5"/>
      <c r="S98" s="5"/>
      <c r="U98" s="5" t="s">
        <v>46</v>
      </c>
      <c r="V98" s="5"/>
      <c r="W98" s="5"/>
      <c r="Y98" s="5" t="s">
        <v>46</v>
      </c>
      <c r="Z98" s="5"/>
      <c r="AA98" s="5"/>
      <c r="AC98" s="5" t="s">
        <v>46</v>
      </c>
      <c r="AD98" s="5"/>
      <c r="AE98" s="5"/>
      <c r="AG98" s="5" t="s">
        <v>46</v>
      </c>
      <c r="AH98" s="5"/>
      <c r="AI98" s="5"/>
      <c r="AK98" s="5" t="s">
        <v>46</v>
      </c>
      <c r="AL98" s="5"/>
      <c r="AM98" s="5"/>
      <c r="AO98" s="5" t="s">
        <v>46</v>
      </c>
      <c r="AP98" s="5"/>
      <c r="AQ98" s="5"/>
      <c r="AS98" s="5" t="s">
        <v>46</v>
      </c>
      <c r="AT98" s="5"/>
      <c r="AU98" s="5"/>
      <c r="AW98" s="5" t="s">
        <v>46</v>
      </c>
      <c r="AX98" s="5"/>
      <c r="AY98" s="5"/>
      <c r="BA98" s="5" t="s">
        <v>46</v>
      </c>
      <c r="BB98" s="5"/>
      <c r="BC98" s="5"/>
      <c r="BE98" s="5" t="s">
        <v>46</v>
      </c>
      <c r="BF98" s="5"/>
      <c r="BG98" s="5"/>
      <c r="BI98" s="5" t="s">
        <v>46</v>
      </c>
      <c r="BJ98" s="5"/>
      <c r="BK98" s="5"/>
      <c r="BM98" s="5" t="s">
        <v>46</v>
      </c>
      <c r="BN98" s="5"/>
      <c r="BO98" s="5"/>
      <c r="BQ98" s="5" t="s">
        <v>46</v>
      </c>
      <c r="BR98" s="5"/>
      <c r="BS98" s="5"/>
      <c r="BU98" s="5" t="s">
        <v>46</v>
      </c>
      <c r="BV98" s="5"/>
      <c r="BW98" s="5"/>
      <c r="BY98" s="5" t="s">
        <v>46</v>
      </c>
      <c r="BZ98" s="5"/>
      <c r="CA98" s="5"/>
      <c r="CC98" s="5" t="s">
        <v>46</v>
      </c>
      <c r="CD98" s="5"/>
      <c r="CE98" s="5"/>
      <c r="CG98" s="5" t="s">
        <v>46</v>
      </c>
      <c r="CH98" s="5"/>
      <c r="CI98" s="5"/>
      <c r="CK98" s="5" t="s">
        <v>46</v>
      </c>
      <c r="CL98" s="5"/>
      <c r="CM98" s="5"/>
      <c r="CO98" s="5" t="s">
        <v>46</v>
      </c>
      <c r="CP98" s="5"/>
      <c r="CQ98" s="5"/>
      <c r="CS98" s="5" t="s">
        <v>46</v>
      </c>
      <c r="CT98" s="5"/>
      <c r="CU98" s="5"/>
      <c r="CW98" s="5" t="s">
        <v>46</v>
      </c>
      <c r="CX98" s="5"/>
      <c r="CY98" s="5"/>
      <c r="DA98" s="5" t="s">
        <v>46</v>
      </c>
      <c r="DB98" s="5"/>
      <c r="DC98" s="5"/>
      <c r="DE98" s="5" t="s">
        <v>46</v>
      </c>
      <c r="DF98" s="5"/>
      <c r="DG98" s="5"/>
      <c r="DI98" s="5" t="s">
        <v>46</v>
      </c>
      <c r="DJ98" s="5"/>
      <c r="DK98" s="5"/>
      <c r="DM98" s="5" t="s">
        <v>46</v>
      </c>
      <c r="DN98" s="5"/>
      <c r="DO98" s="5"/>
      <c r="DQ98" s="5" t="s">
        <v>46</v>
      </c>
      <c r="DR98" s="5"/>
      <c r="DS98" s="5"/>
      <c r="DU98" s="5" t="s">
        <v>46</v>
      </c>
      <c r="DV98" s="5"/>
      <c r="DW98" s="5"/>
      <c r="DY98" s="5" t="s">
        <v>46</v>
      </c>
      <c r="DZ98" s="5"/>
      <c r="EA98" s="5"/>
      <c r="EC98" s="5" t="s">
        <v>46</v>
      </c>
      <c r="ED98" s="5"/>
      <c r="EE98" s="5"/>
      <c r="EG98" s="5" t="s">
        <v>46</v>
      </c>
      <c r="EH98" s="5"/>
      <c r="EI98" s="5"/>
      <c r="EK98" s="5" t="s">
        <v>46</v>
      </c>
      <c r="EL98" s="5"/>
      <c r="EM98" s="5"/>
      <c r="EO98" s="5" t="s">
        <v>46</v>
      </c>
      <c r="EP98" s="5"/>
      <c r="EQ98" s="5"/>
      <c r="ES98" s="5" t="s">
        <v>46</v>
      </c>
      <c r="ET98" s="5"/>
      <c r="EU98" s="5"/>
      <c r="EW98" s="5" t="s">
        <v>46</v>
      </c>
      <c r="EX98" s="5"/>
      <c r="EY98" s="5"/>
      <c r="FA98" s="5" t="s">
        <v>46</v>
      </c>
      <c r="FB98" s="5"/>
      <c r="FC98" s="5"/>
      <c r="FE98" s="5" t="s">
        <v>46</v>
      </c>
      <c r="FF98" s="5"/>
      <c r="FG98" s="5"/>
      <c r="FI98" s="5" t="s">
        <v>46</v>
      </c>
      <c r="FJ98" s="5"/>
      <c r="FK98" s="5"/>
      <c r="FM98" s="5" t="s">
        <v>46</v>
      </c>
      <c r="FN98" s="5"/>
      <c r="FO98" s="5"/>
      <c r="FQ98" s="5" t="s">
        <v>46</v>
      </c>
      <c r="FR98" s="5"/>
      <c r="FS98" s="5"/>
      <c r="FU98" s="5" t="s">
        <v>46</v>
      </c>
      <c r="FV98" s="5"/>
      <c r="FW98" s="5"/>
      <c r="FY98" s="5" t="s">
        <v>46</v>
      </c>
      <c r="FZ98" s="5"/>
      <c r="GA98" s="5"/>
      <c r="GC98" s="5" t="s">
        <v>46</v>
      </c>
      <c r="GD98" s="5"/>
      <c r="GE98" s="5"/>
      <c r="GG98" s="5" t="s">
        <v>46</v>
      </c>
      <c r="GH98" s="5"/>
      <c r="GI98" s="5"/>
      <c r="GK98" s="5" t="s">
        <v>46</v>
      </c>
      <c r="GL98" s="5"/>
      <c r="GM98" s="5"/>
      <c r="GO98" s="5" t="s">
        <v>46</v>
      </c>
      <c r="GP98" s="5"/>
      <c r="GQ98" s="5"/>
      <c r="GS98" s="5" t="s">
        <v>46</v>
      </c>
      <c r="GT98" s="5"/>
      <c r="GU98" s="5"/>
      <c r="GW98" s="5" t="s">
        <v>46</v>
      </c>
      <c r="GX98" s="5"/>
      <c r="GY98" s="5"/>
      <c r="HA98" s="5" t="s">
        <v>46</v>
      </c>
      <c r="HB98" s="5"/>
      <c r="HC98" s="5"/>
      <c r="HE98" s="5" t="s">
        <v>46</v>
      </c>
      <c r="HF98" s="5"/>
      <c r="HG98" s="5"/>
      <c r="HI98" s="5" t="s">
        <v>46</v>
      </c>
      <c r="HJ98" s="5"/>
      <c r="HK98" s="5"/>
      <c r="HM98" s="5" t="s">
        <v>46</v>
      </c>
      <c r="HN98" s="5"/>
      <c r="HO98" s="5"/>
    </row>
    <row r="99" spans="1:223" x14ac:dyDescent="0.25">
      <c r="A99" t="s">
        <v>0</v>
      </c>
      <c r="B99" t="s">
        <v>76</v>
      </c>
      <c r="C99" s="7">
        <f>C72</f>
        <v>1366.2124593507099</v>
      </c>
      <c r="E99" t="s">
        <v>0</v>
      </c>
      <c r="F99" t="s">
        <v>76</v>
      </c>
      <c r="G99" s="7">
        <f>G72</f>
        <v>1515.4972073407803</v>
      </c>
      <c r="I99" t="s">
        <v>0</v>
      </c>
      <c r="J99" t="s">
        <v>76</v>
      </c>
      <c r="K99" s="7">
        <f>K72</f>
        <v>1666.4290111746359</v>
      </c>
      <c r="M99" t="s">
        <v>0</v>
      </c>
      <c r="N99" t="s">
        <v>76</v>
      </c>
      <c r="O99" s="7">
        <f>O72</f>
        <v>1817.2343306861001</v>
      </c>
      <c r="Q99" t="s">
        <v>0</v>
      </c>
      <c r="R99" t="s">
        <v>76</v>
      </c>
      <c r="S99" s="7">
        <f>S72</f>
        <v>1967.9224023856341</v>
      </c>
      <c r="U99" t="s">
        <v>0</v>
      </c>
      <c r="V99" t="s">
        <v>76</v>
      </c>
      <c r="W99" s="7">
        <f>W72</f>
        <v>2118.5106045672337</v>
      </c>
      <c r="Y99" t="s">
        <v>0</v>
      </c>
      <c r="Z99" t="s">
        <v>76</v>
      </c>
      <c r="AA99" s="7">
        <f>AA72</f>
        <v>2269.0187050956511</v>
      </c>
      <c r="AC99" t="s">
        <v>0</v>
      </c>
      <c r="AD99" t="s">
        <v>76</v>
      </c>
      <c r="AE99" s="7">
        <f>AE72</f>
        <v>2419.4939718950209</v>
      </c>
      <c r="AG99" t="s">
        <v>0</v>
      </c>
      <c r="AH99" t="s">
        <v>76</v>
      </c>
      <c r="AI99" s="7">
        <f>AI72</f>
        <v>1420.3473106628562</v>
      </c>
      <c r="AK99" t="s">
        <v>0</v>
      </c>
      <c r="AL99" t="s">
        <v>76</v>
      </c>
      <c r="AM99" s="7">
        <f>AM72</f>
        <v>1572.5018530196126</v>
      </c>
      <c r="AO99" t="s">
        <v>0</v>
      </c>
      <c r="AP99" t="s">
        <v>76</v>
      </c>
      <c r="AQ99" s="7">
        <f>AQ72</f>
        <v>1727.311801033524</v>
      </c>
      <c r="AS99" t="s">
        <v>0</v>
      </c>
      <c r="AT99" t="s">
        <v>76</v>
      </c>
      <c r="AU99" s="7">
        <f>AU72</f>
        <v>1881.9298204117167</v>
      </c>
      <c r="AW99" t="s">
        <v>0</v>
      </c>
      <c r="AX99" t="s">
        <v>76</v>
      </c>
      <c r="AY99" s="7">
        <f>AY72</f>
        <v>2036.3823035750966</v>
      </c>
      <c r="BA99" t="s">
        <v>0</v>
      </c>
      <c r="BB99" t="s">
        <v>76</v>
      </c>
      <c r="BC99" s="7">
        <f>BC72</f>
        <v>2190.6991405535496</v>
      </c>
      <c r="BE99" t="s">
        <v>0</v>
      </c>
      <c r="BF99" t="s">
        <v>76</v>
      </c>
      <c r="BG99" s="7">
        <f>BG72</f>
        <v>2344.9081588373124</v>
      </c>
      <c r="BI99" t="s">
        <v>0</v>
      </c>
      <c r="BJ99" t="s">
        <v>76</v>
      </c>
      <c r="BK99" s="7">
        <f>BK72</f>
        <v>2499.0610233821153</v>
      </c>
      <c r="BM99" t="s">
        <v>0</v>
      </c>
      <c r="BN99" t="s">
        <v>76</v>
      </c>
      <c r="BO99" s="7">
        <f>BO72</f>
        <v>1477.7143091028163</v>
      </c>
      <c r="BQ99" t="s">
        <v>0</v>
      </c>
      <c r="BR99" t="s">
        <v>76</v>
      </c>
      <c r="BS99" s="7">
        <f>BS72</f>
        <v>1633.475860531529</v>
      </c>
      <c r="BU99" t="s">
        <v>0</v>
      </c>
      <c r="BV99" t="s">
        <v>76</v>
      </c>
      <c r="BW99" s="7">
        <f>BW72</f>
        <v>1791.8256381577226</v>
      </c>
      <c r="BY99" t="s">
        <v>0</v>
      </c>
      <c r="BZ99" t="s">
        <v>76</v>
      </c>
      <c r="CA99" s="7">
        <f>CA72</f>
        <v>1950.5076862153987</v>
      </c>
      <c r="CC99" t="s">
        <v>0</v>
      </c>
      <c r="CD99" t="s">
        <v>76</v>
      </c>
      <c r="CE99" s="7">
        <f>CE72</f>
        <v>2108.9773925010059</v>
      </c>
      <c r="CG99" t="s">
        <v>0</v>
      </c>
      <c r="CH99" t="s">
        <v>76</v>
      </c>
      <c r="CI99" s="7">
        <f>CI72</f>
        <v>2267.2767901411462</v>
      </c>
      <c r="CK99" t="s">
        <v>0</v>
      </c>
      <c r="CL99" t="s">
        <v>76</v>
      </c>
      <c r="CM99" s="7">
        <f>CM72</f>
        <v>2425.4246795509207</v>
      </c>
      <c r="CO99" t="s">
        <v>0</v>
      </c>
      <c r="CP99" t="s">
        <v>76</v>
      </c>
      <c r="CQ99" s="7">
        <f>CQ72</f>
        <v>2582.7935558487234</v>
      </c>
      <c r="CS99" t="s">
        <v>0</v>
      </c>
      <c r="CT99" t="s">
        <v>76</v>
      </c>
      <c r="CU99" s="7">
        <f>CU72</f>
        <v>1538.2535065692716</v>
      </c>
      <c r="CW99" t="s">
        <v>0</v>
      </c>
      <c r="CX99" t="s">
        <v>76</v>
      </c>
      <c r="CY99" s="7">
        <f>CY72</f>
        <v>1698.0241197384726</v>
      </c>
      <c r="DA99" t="s">
        <v>0</v>
      </c>
      <c r="DB99" t="s">
        <v>76</v>
      </c>
      <c r="DC99" s="7">
        <f>DC72</f>
        <v>1859.9076188525398</v>
      </c>
      <c r="DE99" t="s">
        <v>0</v>
      </c>
      <c r="DF99" t="s">
        <v>76</v>
      </c>
      <c r="DG99" s="7">
        <f>DG72</f>
        <v>2022.9082002963628</v>
      </c>
      <c r="DI99" t="s">
        <v>0</v>
      </c>
      <c r="DJ99" t="s">
        <v>76</v>
      </c>
      <c r="DK99" s="7">
        <f>DK72</f>
        <v>2185.6509687127709</v>
      </c>
      <c r="DM99" t="s">
        <v>0</v>
      </c>
      <c r="DN99" t="s">
        <v>76</v>
      </c>
      <c r="DO99" s="7">
        <f>DO72</f>
        <v>2348.1883378771472</v>
      </c>
      <c r="DQ99" t="s">
        <v>0</v>
      </c>
      <c r="DR99" t="s">
        <v>76</v>
      </c>
      <c r="DS99" s="7">
        <f>DS72</f>
        <v>2510.3865653999228</v>
      </c>
      <c r="DU99" t="s">
        <v>0</v>
      </c>
      <c r="DV99" t="s">
        <v>76</v>
      </c>
      <c r="DW99" s="7">
        <f>DW72</f>
        <v>2672.8483744134855</v>
      </c>
      <c r="DY99" t="s">
        <v>0</v>
      </c>
      <c r="DZ99" t="s">
        <v>76</v>
      </c>
      <c r="EA99" s="7">
        <f>EA72</f>
        <v>1601.9263692630825</v>
      </c>
      <c r="EC99" t="s">
        <v>0</v>
      </c>
      <c r="ED99" t="s">
        <v>76</v>
      </c>
      <c r="EE99" s="7">
        <f>EE72</f>
        <v>1765.9389885944629</v>
      </c>
      <c r="EG99" t="s">
        <v>0</v>
      </c>
      <c r="EH99" t="s">
        <v>76</v>
      </c>
      <c r="EI99" s="7">
        <f>EI72</f>
        <v>1931.5174333473326</v>
      </c>
      <c r="EK99" t="s">
        <v>0</v>
      </c>
      <c r="EL99" t="s">
        <v>76</v>
      </c>
      <c r="EM99" s="7">
        <f>EM72</f>
        <v>2099.0949151253053</v>
      </c>
      <c r="EO99" t="s">
        <v>0</v>
      </c>
      <c r="EP99" t="s">
        <v>76</v>
      </c>
      <c r="EQ99" s="7">
        <f>EQ72</f>
        <v>2266.3704676949533</v>
      </c>
      <c r="ES99" t="s">
        <v>0</v>
      </c>
      <c r="ET99" t="s">
        <v>76</v>
      </c>
      <c r="EU99" s="7">
        <f>EU72</f>
        <v>2433.3936357013636</v>
      </c>
      <c r="EW99" t="s">
        <v>0</v>
      </c>
      <c r="EX99" t="s">
        <v>76</v>
      </c>
      <c r="EY99" s="7">
        <f>EY72</f>
        <v>2600.8564513124711</v>
      </c>
      <c r="FA99" t="s">
        <v>0</v>
      </c>
      <c r="FB99" t="s">
        <v>76</v>
      </c>
      <c r="FC99" s="7">
        <f>FC72</f>
        <v>2767.2726960771929</v>
      </c>
      <c r="FE99" t="s">
        <v>0</v>
      </c>
      <c r="FF99" t="s">
        <v>76</v>
      </c>
      <c r="FG99" s="7">
        <f>FG72</f>
        <v>1668.7112345240694</v>
      </c>
      <c r="FI99" t="s">
        <v>0</v>
      </c>
      <c r="FJ99" t="s">
        <v>76</v>
      </c>
      <c r="FK99" s="7">
        <f>FK72</f>
        <v>1837.2031447190157</v>
      </c>
      <c r="FM99" t="s">
        <v>0</v>
      </c>
      <c r="FN99" t="s">
        <v>76</v>
      </c>
      <c r="FO99" s="7">
        <f>FO72</f>
        <v>2006.6328591507167</v>
      </c>
      <c r="FQ99" t="s">
        <v>0</v>
      </c>
      <c r="FR99" t="s">
        <v>76</v>
      </c>
      <c r="FS99" s="7">
        <f>FS72</f>
        <v>2179.0503191590242</v>
      </c>
      <c r="FU99" t="s">
        <v>0</v>
      </c>
      <c r="FV99" t="s">
        <v>76</v>
      </c>
      <c r="FW99" s="7">
        <f>FW72</f>
        <v>2351.1226048299159</v>
      </c>
      <c r="FY99" t="s">
        <v>0</v>
      </c>
      <c r="FZ99" t="s">
        <v>76</v>
      </c>
      <c r="GA99" s="7">
        <f>GA72</f>
        <v>2522.9646117852594</v>
      </c>
      <c r="GC99" t="s">
        <v>0</v>
      </c>
      <c r="GD99" t="s">
        <v>76</v>
      </c>
      <c r="GE99" s="7">
        <f>GE72</f>
        <v>2694.6754749980073</v>
      </c>
      <c r="GG99" t="s">
        <v>0</v>
      </c>
      <c r="GH99" t="s">
        <v>76</v>
      </c>
      <c r="GI99" s="7">
        <f>GI72</f>
        <v>2865.9876165015007</v>
      </c>
      <c r="GK99" t="s">
        <v>0</v>
      </c>
      <c r="GL99" t="s">
        <v>76</v>
      </c>
      <c r="GM99" s="7">
        <f>GM72</f>
        <v>1738.6003796317834</v>
      </c>
      <c r="GO99" t="s">
        <v>0</v>
      </c>
      <c r="GP99" t="s">
        <v>76</v>
      </c>
      <c r="GQ99" s="7">
        <f>GQ72</f>
        <v>1911.8137256576103</v>
      </c>
      <c r="GS99" t="s">
        <v>0</v>
      </c>
      <c r="GT99" t="s">
        <v>76</v>
      </c>
      <c r="GU99" s="7">
        <f>GU72</f>
        <v>2085.2467570759045</v>
      </c>
      <c r="GW99" t="s">
        <v>0</v>
      </c>
      <c r="GX99" t="s">
        <v>76</v>
      </c>
      <c r="GY99" s="7">
        <f>GY72</f>
        <v>2262.7728625696718</v>
      </c>
      <c r="HA99" t="s">
        <v>0</v>
      </c>
      <c r="HB99" t="s">
        <v>76</v>
      </c>
      <c r="HC99" s="7">
        <f>HC72</f>
        <v>2439.9065915824422</v>
      </c>
      <c r="HE99" t="s">
        <v>0</v>
      </c>
      <c r="HF99" t="s">
        <v>76</v>
      </c>
      <c r="HG99" s="7">
        <f>HG72</f>
        <v>2616.7598749558538</v>
      </c>
      <c r="HI99" t="s">
        <v>0</v>
      </c>
      <c r="HJ99" t="s">
        <v>76</v>
      </c>
      <c r="HK99" s="7">
        <f>HK72</f>
        <v>2793.3891751231949</v>
      </c>
      <c r="HM99" t="s">
        <v>0</v>
      </c>
      <c r="HN99" t="s">
        <v>76</v>
      </c>
      <c r="HO99" s="7">
        <f>HO72</f>
        <v>2969.9253925095845</v>
      </c>
    </row>
    <row r="100" spans="1:223" x14ac:dyDescent="0.25">
      <c r="A100" t="s">
        <v>102</v>
      </c>
      <c r="B100" t="s">
        <v>76</v>
      </c>
      <c r="C100" s="12">
        <v>1498.183078</v>
      </c>
      <c r="E100" t="s">
        <v>102</v>
      </c>
      <c r="F100" t="s">
        <v>76</v>
      </c>
      <c r="G100" s="12">
        <v>1498.183078</v>
      </c>
      <c r="I100" t="s">
        <v>102</v>
      </c>
      <c r="J100" t="s">
        <v>76</v>
      </c>
      <c r="K100" s="12">
        <v>1498.183078</v>
      </c>
      <c r="M100" t="s">
        <v>102</v>
      </c>
      <c r="N100" t="s">
        <v>76</v>
      </c>
      <c r="O100" s="12">
        <v>1498.183078</v>
      </c>
      <c r="Q100" t="s">
        <v>102</v>
      </c>
      <c r="R100" t="s">
        <v>76</v>
      </c>
      <c r="S100" s="12">
        <v>1498.183078</v>
      </c>
      <c r="U100" t="s">
        <v>102</v>
      </c>
      <c r="V100" t="s">
        <v>76</v>
      </c>
      <c r="W100" s="12">
        <v>1498.183078</v>
      </c>
      <c r="Y100" t="s">
        <v>102</v>
      </c>
      <c r="Z100" t="s">
        <v>76</v>
      </c>
      <c r="AA100" s="12">
        <v>1498.183078</v>
      </c>
      <c r="AC100" t="s">
        <v>102</v>
      </c>
      <c r="AD100" t="s">
        <v>76</v>
      </c>
      <c r="AE100" s="12">
        <v>1498.183078</v>
      </c>
      <c r="AG100" t="s">
        <v>102</v>
      </c>
      <c r="AH100" t="s">
        <v>76</v>
      </c>
      <c r="AI100" s="12">
        <v>1498.183078</v>
      </c>
      <c r="AK100" t="s">
        <v>102</v>
      </c>
      <c r="AL100" t="s">
        <v>76</v>
      </c>
      <c r="AM100" s="12">
        <v>1498.183078</v>
      </c>
      <c r="AO100" t="s">
        <v>102</v>
      </c>
      <c r="AP100" t="s">
        <v>76</v>
      </c>
      <c r="AQ100" s="12">
        <v>1498.183078</v>
      </c>
      <c r="AS100" t="s">
        <v>102</v>
      </c>
      <c r="AT100" t="s">
        <v>76</v>
      </c>
      <c r="AU100" s="12">
        <v>1498.183078</v>
      </c>
      <c r="AW100" t="s">
        <v>102</v>
      </c>
      <c r="AX100" t="s">
        <v>76</v>
      </c>
      <c r="AY100" s="12">
        <v>1498.183078</v>
      </c>
      <c r="BA100" t="s">
        <v>102</v>
      </c>
      <c r="BB100" t="s">
        <v>76</v>
      </c>
      <c r="BC100" s="12">
        <v>1498.183078</v>
      </c>
      <c r="BE100" t="s">
        <v>102</v>
      </c>
      <c r="BF100" t="s">
        <v>76</v>
      </c>
      <c r="BG100" s="12">
        <v>1498.183078</v>
      </c>
      <c r="BI100" t="s">
        <v>102</v>
      </c>
      <c r="BJ100" t="s">
        <v>76</v>
      </c>
      <c r="BK100" s="12">
        <v>1498.183078</v>
      </c>
      <c r="BM100" t="s">
        <v>102</v>
      </c>
      <c r="BN100" t="s">
        <v>76</v>
      </c>
      <c r="BO100" s="12">
        <v>1498.183078</v>
      </c>
      <c r="BQ100" t="s">
        <v>102</v>
      </c>
      <c r="BR100" t="s">
        <v>76</v>
      </c>
      <c r="BS100" s="12">
        <v>1498.183078</v>
      </c>
      <c r="BU100" t="s">
        <v>102</v>
      </c>
      <c r="BV100" t="s">
        <v>76</v>
      </c>
      <c r="BW100" s="12">
        <v>1498.183078</v>
      </c>
      <c r="BY100" t="s">
        <v>102</v>
      </c>
      <c r="BZ100" t="s">
        <v>76</v>
      </c>
      <c r="CA100" s="12">
        <v>1498.183078</v>
      </c>
      <c r="CC100" t="s">
        <v>102</v>
      </c>
      <c r="CD100" t="s">
        <v>76</v>
      </c>
      <c r="CE100" s="12">
        <v>1498.183078</v>
      </c>
      <c r="CG100" t="s">
        <v>102</v>
      </c>
      <c r="CH100" t="s">
        <v>76</v>
      </c>
      <c r="CI100" s="12">
        <v>1498.183078</v>
      </c>
      <c r="CK100" t="s">
        <v>102</v>
      </c>
      <c r="CL100" t="s">
        <v>76</v>
      </c>
      <c r="CM100" s="12">
        <v>1498.183078</v>
      </c>
      <c r="CO100" t="s">
        <v>102</v>
      </c>
      <c r="CP100" t="s">
        <v>76</v>
      </c>
      <c r="CQ100" s="12">
        <v>1498.183078</v>
      </c>
      <c r="CS100" t="s">
        <v>102</v>
      </c>
      <c r="CT100" t="s">
        <v>76</v>
      </c>
      <c r="CU100" s="12">
        <v>1498.183078</v>
      </c>
      <c r="CW100" t="s">
        <v>102</v>
      </c>
      <c r="CX100" t="s">
        <v>76</v>
      </c>
      <c r="CY100" s="12">
        <v>1498.183078</v>
      </c>
      <c r="DA100" t="s">
        <v>102</v>
      </c>
      <c r="DB100" t="s">
        <v>76</v>
      </c>
      <c r="DC100" s="12">
        <v>1498.183078</v>
      </c>
      <c r="DE100" t="s">
        <v>102</v>
      </c>
      <c r="DF100" t="s">
        <v>76</v>
      </c>
      <c r="DG100" s="12">
        <v>1498.183078</v>
      </c>
      <c r="DI100" t="s">
        <v>102</v>
      </c>
      <c r="DJ100" t="s">
        <v>76</v>
      </c>
      <c r="DK100" s="12">
        <v>1498.183078</v>
      </c>
      <c r="DM100" t="s">
        <v>102</v>
      </c>
      <c r="DN100" t="s">
        <v>76</v>
      </c>
      <c r="DO100" s="12">
        <v>1498.183078</v>
      </c>
      <c r="DQ100" t="s">
        <v>102</v>
      </c>
      <c r="DR100" t="s">
        <v>76</v>
      </c>
      <c r="DS100" s="12">
        <v>1498.183078</v>
      </c>
      <c r="DU100" t="s">
        <v>102</v>
      </c>
      <c r="DV100" t="s">
        <v>76</v>
      </c>
      <c r="DW100" s="12">
        <v>1498.183078</v>
      </c>
      <c r="DY100" t="s">
        <v>102</v>
      </c>
      <c r="DZ100" t="s">
        <v>76</v>
      </c>
      <c r="EA100" s="12">
        <v>1498.183078</v>
      </c>
      <c r="EC100" t="s">
        <v>102</v>
      </c>
      <c r="ED100" t="s">
        <v>76</v>
      </c>
      <c r="EE100" s="12">
        <v>1498.183078</v>
      </c>
      <c r="EG100" t="s">
        <v>102</v>
      </c>
      <c r="EH100" t="s">
        <v>76</v>
      </c>
      <c r="EI100" s="12">
        <v>1498.183078</v>
      </c>
      <c r="EK100" t="s">
        <v>102</v>
      </c>
      <c r="EL100" t="s">
        <v>76</v>
      </c>
      <c r="EM100" s="12">
        <v>1498.183078</v>
      </c>
      <c r="EO100" t="s">
        <v>102</v>
      </c>
      <c r="EP100" t="s">
        <v>76</v>
      </c>
      <c r="EQ100" s="12">
        <v>1498.183078</v>
      </c>
      <c r="ES100" t="s">
        <v>102</v>
      </c>
      <c r="ET100" t="s">
        <v>76</v>
      </c>
      <c r="EU100" s="12">
        <v>1498.183078</v>
      </c>
      <c r="EW100" t="s">
        <v>102</v>
      </c>
      <c r="EX100" t="s">
        <v>76</v>
      </c>
      <c r="EY100" s="12">
        <v>1498.183078</v>
      </c>
      <c r="FA100" t="s">
        <v>102</v>
      </c>
      <c r="FB100" t="s">
        <v>76</v>
      </c>
      <c r="FC100" s="12">
        <v>1498.183078</v>
      </c>
      <c r="FE100" t="s">
        <v>102</v>
      </c>
      <c r="FF100" t="s">
        <v>76</v>
      </c>
      <c r="FG100" s="12">
        <v>1498.183078</v>
      </c>
      <c r="FI100" t="s">
        <v>102</v>
      </c>
      <c r="FJ100" t="s">
        <v>76</v>
      </c>
      <c r="FK100" s="12">
        <v>1498.183078</v>
      </c>
      <c r="FM100" t="s">
        <v>102</v>
      </c>
      <c r="FN100" t="s">
        <v>76</v>
      </c>
      <c r="FO100" s="12">
        <v>1498.183078</v>
      </c>
      <c r="FQ100" t="s">
        <v>102</v>
      </c>
      <c r="FR100" t="s">
        <v>76</v>
      </c>
      <c r="FS100" s="12">
        <v>1498.183078</v>
      </c>
      <c r="FU100" t="s">
        <v>102</v>
      </c>
      <c r="FV100" t="s">
        <v>76</v>
      </c>
      <c r="FW100" s="12">
        <v>1498.183078</v>
      </c>
      <c r="FY100" t="s">
        <v>102</v>
      </c>
      <c r="FZ100" t="s">
        <v>76</v>
      </c>
      <c r="GA100" s="12">
        <v>1498.183078</v>
      </c>
      <c r="GC100" t="s">
        <v>102</v>
      </c>
      <c r="GD100" t="s">
        <v>76</v>
      </c>
      <c r="GE100" s="12">
        <v>1498.183078</v>
      </c>
      <c r="GG100" t="s">
        <v>102</v>
      </c>
      <c r="GH100" t="s">
        <v>76</v>
      </c>
      <c r="GI100" s="12">
        <v>1498.183078</v>
      </c>
      <c r="GK100" t="s">
        <v>102</v>
      </c>
      <c r="GL100" t="s">
        <v>76</v>
      </c>
      <c r="GM100" s="12">
        <v>1498.183078</v>
      </c>
      <c r="GO100" t="s">
        <v>102</v>
      </c>
      <c r="GP100" t="s">
        <v>76</v>
      </c>
      <c r="GQ100" s="12">
        <v>1498.183078</v>
      </c>
      <c r="GS100" t="s">
        <v>102</v>
      </c>
      <c r="GT100" t="s">
        <v>76</v>
      </c>
      <c r="GU100" s="12">
        <v>1498.183078</v>
      </c>
      <c r="GW100" t="s">
        <v>102</v>
      </c>
      <c r="GX100" t="s">
        <v>76</v>
      </c>
      <c r="GY100" s="12">
        <v>1498.183078</v>
      </c>
      <c r="HA100" t="s">
        <v>102</v>
      </c>
      <c r="HB100" t="s">
        <v>76</v>
      </c>
      <c r="HC100" s="12">
        <v>1498.183078</v>
      </c>
      <c r="HE100" t="s">
        <v>102</v>
      </c>
      <c r="HF100" t="s">
        <v>76</v>
      </c>
      <c r="HG100" s="12">
        <v>1498.183078</v>
      </c>
      <c r="HI100" t="s">
        <v>102</v>
      </c>
      <c r="HJ100" t="s">
        <v>76</v>
      </c>
      <c r="HK100" s="12">
        <v>1498.183078</v>
      </c>
      <c r="HM100" t="s">
        <v>102</v>
      </c>
      <c r="HN100" t="s">
        <v>76</v>
      </c>
      <c r="HO100" s="12">
        <v>1498.183078</v>
      </c>
    </row>
    <row r="101" spans="1:223" x14ac:dyDescent="0.25">
      <c r="A101" t="s">
        <v>47</v>
      </c>
      <c r="B101" t="s">
        <v>76</v>
      </c>
      <c r="C101">
        <f>C99-C100</f>
        <v>-131.97061864929015</v>
      </c>
      <c r="E101" t="s">
        <v>47</v>
      </c>
      <c r="F101" t="s">
        <v>76</v>
      </c>
      <c r="G101">
        <f>G99-G100</f>
        <v>17.314129340780255</v>
      </c>
      <c r="I101" t="s">
        <v>47</v>
      </c>
      <c r="J101" t="s">
        <v>76</v>
      </c>
      <c r="K101">
        <f>K99-K100</f>
        <v>168.24593317463587</v>
      </c>
      <c r="M101" t="s">
        <v>47</v>
      </c>
      <c r="N101" t="s">
        <v>76</v>
      </c>
      <c r="O101">
        <f>O99-O100</f>
        <v>319.05125268610004</v>
      </c>
      <c r="Q101" t="s">
        <v>47</v>
      </c>
      <c r="R101" t="s">
        <v>76</v>
      </c>
      <c r="S101">
        <f>S99-S100</f>
        <v>469.73932438563406</v>
      </c>
      <c r="U101" t="s">
        <v>47</v>
      </c>
      <c r="V101" t="s">
        <v>76</v>
      </c>
      <c r="W101">
        <f>W99-W100</f>
        <v>620.32752656723369</v>
      </c>
      <c r="Y101" t="s">
        <v>47</v>
      </c>
      <c r="Z101" t="s">
        <v>76</v>
      </c>
      <c r="AA101">
        <f>AA99-AA100</f>
        <v>770.83562709565103</v>
      </c>
      <c r="AC101" t="s">
        <v>47</v>
      </c>
      <c r="AD101" t="s">
        <v>76</v>
      </c>
      <c r="AE101">
        <f>AE99-AE100</f>
        <v>921.31089389502085</v>
      </c>
      <c r="AG101" t="s">
        <v>47</v>
      </c>
      <c r="AH101" t="s">
        <v>76</v>
      </c>
      <c r="AI101">
        <f>AI99-AI100</f>
        <v>-77.835767337143807</v>
      </c>
      <c r="AK101" t="s">
        <v>47</v>
      </c>
      <c r="AL101" t="s">
        <v>76</v>
      </c>
      <c r="AM101">
        <f>AM99-AM100</f>
        <v>74.318775019612531</v>
      </c>
      <c r="AO101" t="s">
        <v>47</v>
      </c>
      <c r="AP101" t="s">
        <v>76</v>
      </c>
      <c r="AQ101">
        <f>AQ99-AQ100</f>
        <v>229.12872303352401</v>
      </c>
      <c r="AS101" t="s">
        <v>47</v>
      </c>
      <c r="AT101" t="s">
        <v>76</v>
      </c>
      <c r="AU101">
        <f>AU99-AU100</f>
        <v>383.7467424117167</v>
      </c>
      <c r="AW101" t="s">
        <v>47</v>
      </c>
      <c r="AX101" t="s">
        <v>76</v>
      </c>
      <c r="AY101">
        <f>AY99-AY100</f>
        <v>538.19922557509653</v>
      </c>
      <c r="BA101" t="s">
        <v>47</v>
      </c>
      <c r="BB101" t="s">
        <v>76</v>
      </c>
      <c r="BC101">
        <f>BC99-BC100</f>
        <v>692.51606255354955</v>
      </c>
      <c r="BE101" t="s">
        <v>47</v>
      </c>
      <c r="BF101" t="s">
        <v>76</v>
      </c>
      <c r="BG101">
        <f>BG99-BG100</f>
        <v>846.72508083731236</v>
      </c>
      <c r="BI101" t="s">
        <v>47</v>
      </c>
      <c r="BJ101" t="s">
        <v>76</v>
      </c>
      <c r="BK101">
        <f>BK99-BK100</f>
        <v>1000.8779453821153</v>
      </c>
      <c r="BM101" t="s">
        <v>47</v>
      </c>
      <c r="BN101" t="s">
        <v>76</v>
      </c>
      <c r="BO101">
        <f>BO99-BO100</f>
        <v>-20.468768897183736</v>
      </c>
      <c r="BQ101" t="s">
        <v>47</v>
      </c>
      <c r="BR101" t="s">
        <v>76</v>
      </c>
      <c r="BS101">
        <f>BS99-BS100</f>
        <v>135.29278253152893</v>
      </c>
      <c r="BU101" t="s">
        <v>47</v>
      </c>
      <c r="BV101" t="s">
        <v>76</v>
      </c>
      <c r="BW101">
        <f>BW99-BW100</f>
        <v>293.64256015772253</v>
      </c>
      <c r="BY101" t="s">
        <v>47</v>
      </c>
      <c r="BZ101" t="s">
        <v>76</v>
      </c>
      <c r="CA101">
        <f>CA99-CA100</f>
        <v>452.32460821539871</v>
      </c>
      <c r="CC101" t="s">
        <v>47</v>
      </c>
      <c r="CD101" t="s">
        <v>76</v>
      </c>
      <c r="CE101">
        <f>CE99-CE100</f>
        <v>610.79431450100583</v>
      </c>
      <c r="CG101" t="s">
        <v>47</v>
      </c>
      <c r="CH101" t="s">
        <v>76</v>
      </c>
      <c r="CI101">
        <f>CI99-CI100</f>
        <v>769.09371214114617</v>
      </c>
      <c r="CK101" t="s">
        <v>47</v>
      </c>
      <c r="CL101" t="s">
        <v>76</v>
      </c>
      <c r="CM101">
        <f>CM99-CM100</f>
        <v>927.24160155092068</v>
      </c>
      <c r="CO101" t="s">
        <v>47</v>
      </c>
      <c r="CP101" t="s">
        <v>76</v>
      </c>
      <c r="CQ101">
        <f>CQ99-CQ100</f>
        <v>1084.6104778487233</v>
      </c>
      <c r="CS101" t="s">
        <v>47</v>
      </c>
      <c r="CT101" t="s">
        <v>76</v>
      </c>
      <c r="CU101">
        <f>CU99-CU100</f>
        <v>40.070428569271598</v>
      </c>
      <c r="CW101" t="s">
        <v>47</v>
      </c>
      <c r="CX101" t="s">
        <v>76</v>
      </c>
      <c r="CY101">
        <f>CY99-CY100</f>
        <v>199.84104173847254</v>
      </c>
      <c r="DA101" t="s">
        <v>47</v>
      </c>
      <c r="DB101" t="s">
        <v>76</v>
      </c>
      <c r="DC101">
        <f>DC99-DC100</f>
        <v>361.7245408525398</v>
      </c>
      <c r="DE101" t="s">
        <v>47</v>
      </c>
      <c r="DF101" t="s">
        <v>76</v>
      </c>
      <c r="DG101">
        <f>DG99-DG100</f>
        <v>524.72512229636277</v>
      </c>
      <c r="DI101" t="s">
        <v>47</v>
      </c>
      <c r="DJ101" t="s">
        <v>76</v>
      </c>
      <c r="DK101">
        <f>DK99-DK100</f>
        <v>687.4678907127709</v>
      </c>
      <c r="DM101" t="s">
        <v>47</v>
      </c>
      <c r="DN101" t="s">
        <v>76</v>
      </c>
      <c r="DO101">
        <f>DO99-DO100</f>
        <v>850.00525987714718</v>
      </c>
      <c r="DQ101" t="s">
        <v>47</v>
      </c>
      <c r="DR101" t="s">
        <v>76</v>
      </c>
      <c r="DS101">
        <f>DS99-DS100</f>
        <v>1012.2034873999228</v>
      </c>
      <c r="DU101" t="s">
        <v>47</v>
      </c>
      <c r="DV101" t="s">
        <v>76</v>
      </c>
      <c r="DW101">
        <f>DW99-DW100</f>
        <v>1174.6652964134855</v>
      </c>
      <c r="DY101" t="s">
        <v>47</v>
      </c>
      <c r="DZ101" t="s">
        <v>76</v>
      </c>
      <c r="EA101">
        <f>EA99-EA100</f>
        <v>103.74329126308248</v>
      </c>
      <c r="EC101" t="s">
        <v>47</v>
      </c>
      <c r="ED101" t="s">
        <v>76</v>
      </c>
      <c r="EE101">
        <f>EE99-EE100</f>
        <v>267.75591059446288</v>
      </c>
      <c r="EG101" t="s">
        <v>47</v>
      </c>
      <c r="EH101" t="s">
        <v>76</v>
      </c>
      <c r="EI101">
        <f>EI99-EI100</f>
        <v>433.33435534733258</v>
      </c>
      <c r="EK101" t="s">
        <v>47</v>
      </c>
      <c r="EL101" t="s">
        <v>76</v>
      </c>
      <c r="EM101">
        <f>EM99-EM100</f>
        <v>600.91183712530528</v>
      </c>
      <c r="EO101" t="s">
        <v>47</v>
      </c>
      <c r="EP101" t="s">
        <v>76</v>
      </c>
      <c r="EQ101">
        <f>EQ99-EQ100</f>
        <v>768.18738969495325</v>
      </c>
      <c r="ES101" t="s">
        <v>47</v>
      </c>
      <c r="ET101" t="s">
        <v>76</v>
      </c>
      <c r="EU101">
        <f>EU99-EU100</f>
        <v>935.21055770136354</v>
      </c>
      <c r="EW101" t="s">
        <v>47</v>
      </c>
      <c r="EX101" t="s">
        <v>76</v>
      </c>
      <c r="EY101">
        <f>EY99-EY100</f>
        <v>1102.6733733124711</v>
      </c>
      <c r="FA101" t="s">
        <v>47</v>
      </c>
      <c r="FB101" t="s">
        <v>76</v>
      </c>
      <c r="FC101">
        <f>FC99-FC100</f>
        <v>1269.0896180771929</v>
      </c>
      <c r="FE101" t="s">
        <v>47</v>
      </c>
      <c r="FF101" t="s">
        <v>76</v>
      </c>
      <c r="FG101">
        <f>FG99-FG100</f>
        <v>170.52815652406935</v>
      </c>
      <c r="FI101" t="s">
        <v>47</v>
      </c>
      <c r="FJ101" t="s">
        <v>76</v>
      </c>
      <c r="FK101">
        <f>FK99-FK100</f>
        <v>339.02006671901563</v>
      </c>
      <c r="FM101" t="s">
        <v>47</v>
      </c>
      <c r="FN101" t="s">
        <v>76</v>
      </c>
      <c r="FO101">
        <f>FO99-FO100</f>
        <v>508.44978115071672</v>
      </c>
      <c r="FQ101" t="s">
        <v>47</v>
      </c>
      <c r="FR101" t="s">
        <v>76</v>
      </c>
      <c r="FS101">
        <f>FS99-FS100</f>
        <v>680.86724115902416</v>
      </c>
      <c r="FU101" t="s">
        <v>47</v>
      </c>
      <c r="FV101" t="s">
        <v>76</v>
      </c>
      <c r="FW101">
        <f>FW99-FW100</f>
        <v>852.93952682991585</v>
      </c>
      <c r="FY101" t="s">
        <v>47</v>
      </c>
      <c r="FZ101" t="s">
        <v>76</v>
      </c>
      <c r="GA101">
        <f>GA99-GA100</f>
        <v>1024.7815337852594</v>
      </c>
      <c r="GC101" t="s">
        <v>47</v>
      </c>
      <c r="GD101" t="s">
        <v>76</v>
      </c>
      <c r="GE101">
        <f>GE99-GE100</f>
        <v>1196.4923969980073</v>
      </c>
      <c r="GG101" t="s">
        <v>47</v>
      </c>
      <c r="GH101" t="s">
        <v>76</v>
      </c>
      <c r="GI101">
        <f>GI99-GI100</f>
        <v>1367.8045385015007</v>
      </c>
      <c r="GK101" t="s">
        <v>47</v>
      </c>
      <c r="GL101" t="s">
        <v>76</v>
      </c>
      <c r="GM101">
        <f>GM99-GM100</f>
        <v>240.4173016317834</v>
      </c>
      <c r="GO101" t="s">
        <v>47</v>
      </c>
      <c r="GP101" t="s">
        <v>76</v>
      </c>
      <c r="GQ101">
        <f>GQ99-GQ100</f>
        <v>413.63064765761033</v>
      </c>
      <c r="GS101" t="s">
        <v>47</v>
      </c>
      <c r="GT101" t="s">
        <v>76</v>
      </c>
      <c r="GU101">
        <f>GU99-GU100</f>
        <v>587.06367907590447</v>
      </c>
      <c r="GW101" t="s">
        <v>47</v>
      </c>
      <c r="GX101" t="s">
        <v>76</v>
      </c>
      <c r="GY101">
        <f>GY99-GY100</f>
        <v>764.58978456967179</v>
      </c>
      <c r="HA101" t="s">
        <v>47</v>
      </c>
      <c r="HB101" t="s">
        <v>76</v>
      </c>
      <c r="HC101">
        <f>HC99-HC100</f>
        <v>941.72351358244214</v>
      </c>
      <c r="HE101" t="s">
        <v>47</v>
      </c>
      <c r="HF101" t="s">
        <v>76</v>
      </c>
      <c r="HG101">
        <f>HG99-HG100</f>
        <v>1118.5767969558538</v>
      </c>
      <c r="HI101" t="s">
        <v>47</v>
      </c>
      <c r="HJ101" t="s">
        <v>76</v>
      </c>
      <c r="HK101">
        <f>HK99-HK100</f>
        <v>1295.2060971231949</v>
      </c>
      <c r="HM101" t="s">
        <v>47</v>
      </c>
      <c r="HN101" t="s">
        <v>76</v>
      </c>
      <c r="HO101">
        <f>HO99-HO100</f>
        <v>1471.7423145095845</v>
      </c>
    </row>
    <row r="103" spans="1:223" x14ac:dyDescent="0.25">
      <c r="A103" t="s">
        <v>49</v>
      </c>
      <c r="B103" t="s">
        <v>89</v>
      </c>
      <c r="C103" s="3">
        <v>4.8</v>
      </c>
      <c r="E103" t="s">
        <v>49</v>
      </c>
      <c r="F103" t="s">
        <v>89</v>
      </c>
      <c r="G103" s="3">
        <v>4.8</v>
      </c>
      <c r="I103" t="s">
        <v>49</v>
      </c>
      <c r="J103" t="s">
        <v>89</v>
      </c>
      <c r="K103" s="3">
        <v>4.8</v>
      </c>
      <c r="M103" t="s">
        <v>49</v>
      </c>
      <c r="N103" t="s">
        <v>89</v>
      </c>
      <c r="O103" s="3">
        <v>4.8</v>
      </c>
      <c r="Q103" t="s">
        <v>49</v>
      </c>
      <c r="R103" t="s">
        <v>89</v>
      </c>
      <c r="S103" s="3">
        <v>4.8</v>
      </c>
      <c r="U103" t="s">
        <v>49</v>
      </c>
      <c r="V103" t="s">
        <v>89</v>
      </c>
      <c r="W103" s="3">
        <v>4.8</v>
      </c>
      <c r="Y103" t="s">
        <v>49</v>
      </c>
      <c r="Z103" t="s">
        <v>89</v>
      </c>
      <c r="AA103" s="3">
        <v>4.8</v>
      </c>
      <c r="AC103" t="s">
        <v>49</v>
      </c>
      <c r="AD103" t="s">
        <v>89</v>
      </c>
      <c r="AE103" s="3">
        <v>4.8</v>
      </c>
      <c r="AG103" t="s">
        <v>49</v>
      </c>
      <c r="AH103" t="s">
        <v>89</v>
      </c>
      <c r="AI103" s="3">
        <v>4.8</v>
      </c>
      <c r="AK103" t="s">
        <v>49</v>
      </c>
      <c r="AL103" t="s">
        <v>89</v>
      </c>
      <c r="AM103" s="3">
        <v>4.8</v>
      </c>
      <c r="AO103" t="s">
        <v>49</v>
      </c>
      <c r="AP103" t="s">
        <v>89</v>
      </c>
      <c r="AQ103" s="3">
        <v>4.8</v>
      </c>
      <c r="AS103" t="s">
        <v>49</v>
      </c>
      <c r="AT103" t="s">
        <v>89</v>
      </c>
      <c r="AU103" s="3">
        <v>4.8</v>
      </c>
      <c r="AW103" t="s">
        <v>49</v>
      </c>
      <c r="AX103" t="s">
        <v>89</v>
      </c>
      <c r="AY103" s="3">
        <v>4.8</v>
      </c>
      <c r="BA103" t="s">
        <v>49</v>
      </c>
      <c r="BB103" t="s">
        <v>89</v>
      </c>
      <c r="BC103" s="3">
        <v>4.8</v>
      </c>
      <c r="BE103" t="s">
        <v>49</v>
      </c>
      <c r="BF103" t="s">
        <v>89</v>
      </c>
      <c r="BG103" s="3">
        <v>4.8</v>
      </c>
      <c r="BI103" t="s">
        <v>49</v>
      </c>
      <c r="BJ103" t="s">
        <v>89</v>
      </c>
      <c r="BK103" s="3">
        <v>4.8</v>
      </c>
      <c r="BM103" t="s">
        <v>49</v>
      </c>
      <c r="BN103" t="s">
        <v>89</v>
      </c>
      <c r="BO103" s="3">
        <v>4.8</v>
      </c>
      <c r="BQ103" t="s">
        <v>49</v>
      </c>
      <c r="BR103" t="s">
        <v>89</v>
      </c>
      <c r="BS103" s="3">
        <v>4.8</v>
      </c>
      <c r="BU103" t="s">
        <v>49</v>
      </c>
      <c r="BV103" t="s">
        <v>89</v>
      </c>
      <c r="BW103" s="3">
        <v>4.8</v>
      </c>
      <c r="BY103" t="s">
        <v>49</v>
      </c>
      <c r="BZ103" t="s">
        <v>89</v>
      </c>
      <c r="CA103" s="3">
        <v>4.8</v>
      </c>
      <c r="CC103" t="s">
        <v>49</v>
      </c>
      <c r="CD103" t="s">
        <v>89</v>
      </c>
      <c r="CE103" s="3">
        <v>4.8</v>
      </c>
      <c r="CG103" t="s">
        <v>49</v>
      </c>
      <c r="CH103" t="s">
        <v>89</v>
      </c>
      <c r="CI103" s="3">
        <v>4.8</v>
      </c>
      <c r="CK103" t="s">
        <v>49</v>
      </c>
      <c r="CL103" t="s">
        <v>89</v>
      </c>
      <c r="CM103" s="3">
        <v>4.8</v>
      </c>
      <c r="CO103" t="s">
        <v>49</v>
      </c>
      <c r="CP103" t="s">
        <v>89</v>
      </c>
      <c r="CQ103" s="3">
        <v>4.8</v>
      </c>
      <c r="CS103" t="s">
        <v>49</v>
      </c>
      <c r="CT103" t="s">
        <v>89</v>
      </c>
      <c r="CU103" s="3">
        <v>4.8</v>
      </c>
      <c r="CW103" t="s">
        <v>49</v>
      </c>
      <c r="CX103" t="s">
        <v>89</v>
      </c>
      <c r="CY103" s="3">
        <v>4.8</v>
      </c>
      <c r="DA103" t="s">
        <v>49</v>
      </c>
      <c r="DB103" t="s">
        <v>89</v>
      </c>
      <c r="DC103" s="3">
        <v>4.8</v>
      </c>
      <c r="DE103" t="s">
        <v>49</v>
      </c>
      <c r="DF103" t="s">
        <v>89</v>
      </c>
      <c r="DG103" s="3">
        <v>4.8</v>
      </c>
      <c r="DI103" t="s">
        <v>49</v>
      </c>
      <c r="DJ103" t="s">
        <v>89</v>
      </c>
      <c r="DK103" s="3">
        <v>4.8</v>
      </c>
      <c r="DM103" t="s">
        <v>49</v>
      </c>
      <c r="DN103" t="s">
        <v>89</v>
      </c>
      <c r="DO103" s="3">
        <v>4.8</v>
      </c>
      <c r="DQ103" t="s">
        <v>49</v>
      </c>
      <c r="DR103" t="s">
        <v>89</v>
      </c>
      <c r="DS103" s="3">
        <v>4.8</v>
      </c>
      <c r="DU103" t="s">
        <v>49</v>
      </c>
      <c r="DV103" t="s">
        <v>89</v>
      </c>
      <c r="DW103" s="3">
        <v>4.8</v>
      </c>
      <c r="DY103" t="s">
        <v>49</v>
      </c>
      <c r="DZ103" t="s">
        <v>89</v>
      </c>
      <c r="EA103" s="3">
        <v>4.8</v>
      </c>
      <c r="EC103" t="s">
        <v>49</v>
      </c>
      <c r="ED103" t="s">
        <v>89</v>
      </c>
      <c r="EE103" s="3">
        <v>4.8</v>
      </c>
      <c r="EG103" t="s">
        <v>49</v>
      </c>
      <c r="EH103" t="s">
        <v>89</v>
      </c>
      <c r="EI103" s="3">
        <v>4.8</v>
      </c>
      <c r="EK103" t="s">
        <v>49</v>
      </c>
      <c r="EL103" t="s">
        <v>89</v>
      </c>
      <c r="EM103" s="3">
        <v>4.8</v>
      </c>
      <c r="EO103" t="s">
        <v>49</v>
      </c>
      <c r="EP103" t="s">
        <v>89</v>
      </c>
      <c r="EQ103" s="3">
        <v>4.8</v>
      </c>
      <c r="ES103" t="s">
        <v>49</v>
      </c>
      <c r="ET103" t="s">
        <v>89</v>
      </c>
      <c r="EU103" s="3">
        <v>4.8</v>
      </c>
      <c r="EW103" t="s">
        <v>49</v>
      </c>
      <c r="EX103" t="s">
        <v>89</v>
      </c>
      <c r="EY103" s="3">
        <v>4.8</v>
      </c>
      <c r="FA103" t="s">
        <v>49</v>
      </c>
      <c r="FB103" t="s">
        <v>89</v>
      </c>
      <c r="FC103" s="3">
        <v>4.8</v>
      </c>
      <c r="FE103" t="s">
        <v>49</v>
      </c>
      <c r="FF103" t="s">
        <v>89</v>
      </c>
      <c r="FG103" s="3">
        <v>4.8</v>
      </c>
      <c r="FI103" t="s">
        <v>49</v>
      </c>
      <c r="FJ103" t="s">
        <v>89</v>
      </c>
      <c r="FK103" s="3">
        <v>4.8</v>
      </c>
      <c r="FM103" t="s">
        <v>49</v>
      </c>
      <c r="FN103" t="s">
        <v>89</v>
      </c>
      <c r="FO103" s="3">
        <v>4.8</v>
      </c>
      <c r="FQ103" t="s">
        <v>49</v>
      </c>
      <c r="FR103" t="s">
        <v>89</v>
      </c>
      <c r="FS103" s="3">
        <v>4.8</v>
      </c>
      <c r="FU103" t="s">
        <v>49</v>
      </c>
      <c r="FV103" t="s">
        <v>89</v>
      </c>
      <c r="FW103" s="3">
        <v>4.8</v>
      </c>
      <c r="FY103" t="s">
        <v>49</v>
      </c>
      <c r="FZ103" t="s">
        <v>89</v>
      </c>
      <c r="GA103" s="3">
        <v>4.8</v>
      </c>
      <c r="GC103" t="s">
        <v>49</v>
      </c>
      <c r="GD103" t="s">
        <v>89</v>
      </c>
      <c r="GE103" s="3">
        <v>4.8</v>
      </c>
      <c r="GG103" t="s">
        <v>49</v>
      </c>
      <c r="GH103" t="s">
        <v>89</v>
      </c>
      <c r="GI103" s="3">
        <v>4.8</v>
      </c>
      <c r="GK103" t="s">
        <v>49</v>
      </c>
      <c r="GL103" t="s">
        <v>89</v>
      </c>
      <c r="GM103" s="3">
        <v>4.8</v>
      </c>
      <c r="GO103" t="s">
        <v>49</v>
      </c>
      <c r="GP103" t="s">
        <v>89</v>
      </c>
      <c r="GQ103" s="3">
        <v>4.8</v>
      </c>
      <c r="GS103" t="s">
        <v>49</v>
      </c>
      <c r="GT103" t="s">
        <v>89</v>
      </c>
      <c r="GU103" s="3">
        <v>4.8</v>
      </c>
      <c r="GW103" t="s">
        <v>49</v>
      </c>
      <c r="GX103" t="s">
        <v>89</v>
      </c>
      <c r="GY103" s="3">
        <v>4.8</v>
      </c>
      <c r="HA103" t="s">
        <v>49</v>
      </c>
      <c r="HB103" t="s">
        <v>89</v>
      </c>
      <c r="HC103" s="3">
        <v>4.8</v>
      </c>
      <c r="HE103" t="s">
        <v>49</v>
      </c>
      <c r="HF103" t="s">
        <v>89</v>
      </c>
      <c r="HG103" s="3">
        <v>4.8</v>
      </c>
      <c r="HI103" t="s">
        <v>49</v>
      </c>
      <c r="HJ103" t="s">
        <v>89</v>
      </c>
      <c r="HK103" s="3">
        <v>4.8</v>
      </c>
      <c r="HM103" t="s">
        <v>49</v>
      </c>
      <c r="HN103" t="s">
        <v>89</v>
      </c>
      <c r="HO103" s="3">
        <v>4.8</v>
      </c>
    </row>
    <row r="104" spans="1:223" x14ac:dyDescent="0.25">
      <c r="A104" t="s">
        <v>138</v>
      </c>
      <c r="B104" t="s">
        <v>76</v>
      </c>
      <c r="C104" s="12">
        <v>583.22</v>
      </c>
      <c r="E104" t="s">
        <v>138</v>
      </c>
      <c r="F104" t="s">
        <v>76</v>
      </c>
      <c r="G104" s="12">
        <v>583.22</v>
      </c>
      <c r="I104" t="s">
        <v>138</v>
      </c>
      <c r="J104" t="s">
        <v>76</v>
      </c>
      <c r="K104" s="12">
        <v>583.22</v>
      </c>
      <c r="M104" t="s">
        <v>138</v>
      </c>
      <c r="N104" t="s">
        <v>76</v>
      </c>
      <c r="O104" s="12">
        <v>583.22</v>
      </c>
      <c r="Q104" t="s">
        <v>138</v>
      </c>
      <c r="R104" t="s">
        <v>76</v>
      </c>
      <c r="S104" s="12">
        <v>583.22</v>
      </c>
      <c r="U104" t="s">
        <v>138</v>
      </c>
      <c r="V104" t="s">
        <v>76</v>
      </c>
      <c r="W104" s="12">
        <v>583.22</v>
      </c>
      <c r="Y104" t="s">
        <v>138</v>
      </c>
      <c r="Z104" t="s">
        <v>76</v>
      </c>
      <c r="AA104" s="12">
        <v>583.22</v>
      </c>
      <c r="AC104" t="s">
        <v>138</v>
      </c>
      <c r="AD104" t="s">
        <v>76</v>
      </c>
      <c r="AE104" s="12">
        <v>583.22</v>
      </c>
      <c r="AG104" t="s">
        <v>138</v>
      </c>
      <c r="AH104" t="s">
        <v>76</v>
      </c>
      <c r="AI104" s="12">
        <v>583.22</v>
      </c>
      <c r="AK104" t="s">
        <v>138</v>
      </c>
      <c r="AL104" t="s">
        <v>76</v>
      </c>
      <c r="AM104" s="12">
        <v>583.22</v>
      </c>
      <c r="AO104" t="s">
        <v>138</v>
      </c>
      <c r="AP104" t="s">
        <v>76</v>
      </c>
      <c r="AQ104" s="12">
        <v>583.22</v>
      </c>
      <c r="AS104" t="s">
        <v>138</v>
      </c>
      <c r="AT104" t="s">
        <v>76</v>
      </c>
      <c r="AU104" s="12">
        <v>583.22</v>
      </c>
      <c r="AW104" t="s">
        <v>138</v>
      </c>
      <c r="AX104" t="s">
        <v>76</v>
      </c>
      <c r="AY104" s="12">
        <v>583.22</v>
      </c>
      <c r="BA104" t="s">
        <v>138</v>
      </c>
      <c r="BB104" t="s">
        <v>76</v>
      </c>
      <c r="BC104" s="12">
        <v>583.22</v>
      </c>
      <c r="BE104" t="s">
        <v>138</v>
      </c>
      <c r="BF104" t="s">
        <v>76</v>
      </c>
      <c r="BG104" s="12">
        <v>583.22</v>
      </c>
      <c r="BI104" t="s">
        <v>138</v>
      </c>
      <c r="BJ104" t="s">
        <v>76</v>
      </c>
      <c r="BK104" s="12">
        <v>583.22</v>
      </c>
      <c r="BM104" t="s">
        <v>138</v>
      </c>
      <c r="BN104" t="s">
        <v>76</v>
      </c>
      <c r="BO104" s="12">
        <v>583.22</v>
      </c>
      <c r="BQ104" t="s">
        <v>138</v>
      </c>
      <c r="BR104" t="s">
        <v>76</v>
      </c>
      <c r="BS104" s="12">
        <v>583.22</v>
      </c>
      <c r="BU104" t="s">
        <v>138</v>
      </c>
      <c r="BV104" t="s">
        <v>76</v>
      </c>
      <c r="BW104" s="12">
        <v>583.22</v>
      </c>
      <c r="BY104" t="s">
        <v>138</v>
      </c>
      <c r="BZ104" t="s">
        <v>76</v>
      </c>
      <c r="CA104" s="12">
        <v>583.22</v>
      </c>
      <c r="CC104" t="s">
        <v>138</v>
      </c>
      <c r="CD104" t="s">
        <v>76</v>
      </c>
      <c r="CE104" s="12">
        <v>583.22</v>
      </c>
      <c r="CG104" t="s">
        <v>138</v>
      </c>
      <c r="CH104" t="s">
        <v>76</v>
      </c>
      <c r="CI104" s="12">
        <v>583.22</v>
      </c>
      <c r="CK104" t="s">
        <v>138</v>
      </c>
      <c r="CL104" t="s">
        <v>76</v>
      </c>
      <c r="CM104" s="12">
        <v>583.22</v>
      </c>
      <c r="CO104" t="s">
        <v>138</v>
      </c>
      <c r="CP104" t="s">
        <v>76</v>
      </c>
      <c r="CQ104" s="12">
        <v>583.22</v>
      </c>
      <c r="CS104" t="s">
        <v>138</v>
      </c>
      <c r="CT104" t="s">
        <v>76</v>
      </c>
      <c r="CU104" s="12">
        <v>583.22</v>
      </c>
      <c r="CW104" t="s">
        <v>138</v>
      </c>
      <c r="CX104" t="s">
        <v>76</v>
      </c>
      <c r="CY104" s="12">
        <v>583.22</v>
      </c>
      <c r="DA104" t="s">
        <v>138</v>
      </c>
      <c r="DB104" t="s">
        <v>76</v>
      </c>
      <c r="DC104" s="12">
        <v>583.22</v>
      </c>
      <c r="DE104" t="s">
        <v>138</v>
      </c>
      <c r="DF104" t="s">
        <v>76</v>
      </c>
      <c r="DG104" s="12">
        <v>583.22</v>
      </c>
      <c r="DI104" t="s">
        <v>138</v>
      </c>
      <c r="DJ104" t="s">
        <v>76</v>
      </c>
      <c r="DK104" s="12">
        <v>583.22</v>
      </c>
      <c r="DM104" t="s">
        <v>138</v>
      </c>
      <c r="DN104" t="s">
        <v>76</v>
      </c>
      <c r="DO104" s="12">
        <v>583.22</v>
      </c>
      <c r="DQ104" t="s">
        <v>138</v>
      </c>
      <c r="DR104" t="s">
        <v>76</v>
      </c>
      <c r="DS104" s="12">
        <v>583.22</v>
      </c>
      <c r="DU104" t="s">
        <v>138</v>
      </c>
      <c r="DV104" t="s">
        <v>76</v>
      </c>
      <c r="DW104" s="12">
        <v>583.22</v>
      </c>
      <c r="DY104" t="s">
        <v>138</v>
      </c>
      <c r="DZ104" t="s">
        <v>76</v>
      </c>
      <c r="EA104" s="12">
        <v>583.22</v>
      </c>
      <c r="EC104" t="s">
        <v>138</v>
      </c>
      <c r="ED104" t="s">
        <v>76</v>
      </c>
      <c r="EE104" s="12">
        <v>583.22</v>
      </c>
      <c r="EG104" t="s">
        <v>138</v>
      </c>
      <c r="EH104" t="s">
        <v>76</v>
      </c>
      <c r="EI104" s="12">
        <v>583.22</v>
      </c>
      <c r="EK104" t="s">
        <v>138</v>
      </c>
      <c r="EL104" t="s">
        <v>76</v>
      </c>
      <c r="EM104" s="12">
        <v>583.22</v>
      </c>
      <c r="EO104" t="s">
        <v>138</v>
      </c>
      <c r="EP104" t="s">
        <v>76</v>
      </c>
      <c r="EQ104" s="12">
        <v>583.22</v>
      </c>
      <c r="ES104" t="s">
        <v>138</v>
      </c>
      <c r="ET104" t="s">
        <v>76</v>
      </c>
      <c r="EU104" s="12">
        <v>583.22</v>
      </c>
      <c r="EW104" t="s">
        <v>138</v>
      </c>
      <c r="EX104" t="s">
        <v>76</v>
      </c>
      <c r="EY104" s="12">
        <v>583.22</v>
      </c>
      <c r="FA104" t="s">
        <v>138</v>
      </c>
      <c r="FB104" t="s">
        <v>76</v>
      </c>
      <c r="FC104" s="12">
        <v>583.22</v>
      </c>
      <c r="FE104" t="s">
        <v>138</v>
      </c>
      <c r="FF104" t="s">
        <v>76</v>
      </c>
      <c r="FG104" s="12">
        <v>583.22</v>
      </c>
      <c r="FI104" t="s">
        <v>138</v>
      </c>
      <c r="FJ104" t="s">
        <v>76</v>
      </c>
      <c r="FK104" s="12">
        <v>583.22</v>
      </c>
      <c r="FM104" t="s">
        <v>138</v>
      </c>
      <c r="FN104" t="s">
        <v>76</v>
      </c>
      <c r="FO104" s="12">
        <v>583.22</v>
      </c>
      <c r="FQ104" t="s">
        <v>138</v>
      </c>
      <c r="FR104" t="s">
        <v>76</v>
      </c>
      <c r="FS104" s="12">
        <v>583.22</v>
      </c>
      <c r="FU104" t="s">
        <v>138</v>
      </c>
      <c r="FV104" t="s">
        <v>76</v>
      </c>
      <c r="FW104" s="12">
        <v>583.22</v>
      </c>
      <c r="FY104" t="s">
        <v>138</v>
      </c>
      <c r="FZ104" t="s">
        <v>76</v>
      </c>
      <c r="GA104" s="12">
        <v>583.22</v>
      </c>
      <c r="GC104" t="s">
        <v>138</v>
      </c>
      <c r="GD104" t="s">
        <v>76</v>
      </c>
      <c r="GE104" s="12">
        <v>583.22</v>
      </c>
      <c r="GG104" t="s">
        <v>138</v>
      </c>
      <c r="GH104" t="s">
        <v>76</v>
      </c>
      <c r="GI104" s="12">
        <v>583.22</v>
      </c>
      <c r="GK104" t="s">
        <v>138</v>
      </c>
      <c r="GL104" t="s">
        <v>76</v>
      </c>
      <c r="GM104" s="12">
        <v>583.22</v>
      </c>
      <c r="GO104" t="s">
        <v>138</v>
      </c>
      <c r="GP104" t="s">
        <v>76</v>
      </c>
      <c r="GQ104" s="12">
        <v>583.22</v>
      </c>
      <c r="GS104" t="s">
        <v>138</v>
      </c>
      <c r="GT104" t="s">
        <v>76</v>
      </c>
      <c r="GU104" s="12">
        <v>583.22</v>
      </c>
      <c r="GW104" t="s">
        <v>138</v>
      </c>
      <c r="GX104" t="s">
        <v>76</v>
      </c>
      <c r="GY104" s="12">
        <v>583.22</v>
      </c>
      <c r="HA104" t="s">
        <v>138</v>
      </c>
      <c r="HB104" t="s">
        <v>76</v>
      </c>
      <c r="HC104" s="12">
        <v>583.22</v>
      </c>
      <c r="HE104" t="s">
        <v>138</v>
      </c>
      <c r="HF104" t="s">
        <v>76</v>
      </c>
      <c r="HG104" s="12">
        <v>583.22</v>
      </c>
      <c r="HI104" t="s">
        <v>138</v>
      </c>
      <c r="HJ104" t="s">
        <v>76</v>
      </c>
      <c r="HK104" s="12">
        <v>583.22</v>
      </c>
      <c r="HM104" t="s">
        <v>138</v>
      </c>
      <c r="HN104" t="s">
        <v>76</v>
      </c>
      <c r="HO104" s="12">
        <v>583.22</v>
      </c>
    </row>
    <row r="105" spans="1:223" x14ac:dyDescent="0.25">
      <c r="A105" t="s">
        <v>48</v>
      </c>
      <c r="B105" t="s">
        <v>76</v>
      </c>
      <c r="C105">
        <f>-(C104-C83)*C103</f>
        <v>4.6354023026651701E-3</v>
      </c>
      <c r="E105" t="s">
        <v>48</v>
      </c>
      <c r="F105" t="s">
        <v>76</v>
      </c>
      <c r="G105">
        <f>-(G104-G83)*G103</f>
        <v>4.6354023026651701E-3</v>
      </c>
      <c r="I105" t="s">
        <v>48</v>
      </c>
      <c r="J105" t="s">
        <v>76</v>
      </c>
      <c r="K105">
        <f>-(K104-K83)*K103</f>
        <v>4.6354023026651701E-3</v>
      </c>
      <c r="M105" t="s">
        <v>48</v>
      </c>
      <c r="N105" t="s">
        <v>76</v>
      </c>
      <c r="O105">
        <f>-(O104-O83)*O103</f>
        <v>4.6354023026651701E-3</v>
      </c>
      <c r="Q105" t="s">
        <v>48</v>
      </c>
      <c r="R105" t="s">
        <v>76</v>
      </c>
      <c r="S105">
        <f>-(S104-S83)*S103</f>
        <v>4.6354023026651701E-3</v>
      </c>
      <c r="U105" t="s">
        <v>48</v>
      </c>
      <c r="V105" t="s">
        <v>76</v>
      </c>
      <c r="W105">
        <f>-(W104-W83)*W103</f>
        <v>4.6354023026651701E-3</v>
      </c>
      <c r="Y105" t="s">
        <v>48</v>
      </c>
      <c r="Z105" t="s">
        <v>76</v>
      </c>
      <c r="AA105">
        <f>-(AA104-AA83)*AA103</f>
        <v>4.6354023026651701E-3</v>
      </c>
      <c r="AC105" t="s">
        <v>48</v>
      </c>
      <c r="AD105" t="s">
        <v>76</v>
      </c>
      <c r="AE105">
        <f>-(AE104-AE83)*AE103</f>
        <v>4.6354023026651701E-3</v>
      </c>
      <c r="AG105" t="s">
        <v>48</v>
      </c>
      <c r="AH105" t="s">
        <v>76</v>
      </c>
      <c r="AI105">
        <f>-(AI104-AI83)*AI103</f>
        <v>4.6354023026651701E-3</v>
      </c>
      <c r="AK105" t="s">
        <v>48</v>
      </c>
      <c r="AL105" t="s">
        <v>76</v>
      </c>
      <c r="AM105">
        <f>-(AM104-AM83)*AM103</f>
        <v>4.6354023026651701E-3</v>
      </c>
      <c r="AO105" t="s">
        <v>48</v>
      </c>
      <c r="AP105" t="s">
        <v>76</v>
      </c>
      <c r="AQ105">
        <f>-(AQ104-AQ83)*AQ103</f>
        <v>4.6354023026651701E-3</v>
      </c>
      <c r="AS105" t="s">
        <v>48</v>
      </c>
      <c r="AT105" t="s">
        <v>76</v>
      </c>
      <c r="AU105">
        <f>-(AU104-AU83)*AU103</f>
        <v>4.6354023026651701E-3</v>
      </c>
      <c r="AW105" t="s">
        <v>48</v>
      </c>
      <c r="AX105" t="s">
        <v>76</v>
      </c>
      <c r="AY105">
        <f>-(AY104-AY83)*AY103</f>
        <v>4.6354023026651701E-3</v>
      </c>
      <c r="BA105" t="s">
        <v>48</v>
      </c>
      <c r="BB105" t="s">
        <v>76</v>
      </c>
      <c r="BC105">
        <f>-(BC104-BC83)*BC103</f>
        <v>4.6354023026651701E-3</v>
      </c>
      <c r="BE105" t="s">
        <v>48</v>
      </c>
      <c r="BF105" t="s">
        <v>76</v>
      </c>
      <c r="BG105">
        <f>-(BG104-BG83)*BG103</f>
        <v>4.6354023026651701E-3</v>
      </c>
      <c r="BI105" t="s">
        <v>48</v>
      </c>
      <c r="BJ105" t="s">
        <v>76</v>
      </c>
      <c r="BK105">
        <f>-(BK104-BK83)*BK103</f>
        <v>4.6354023026651701E-3</v>
      </c>
      <c r="BM105" t="s">
        <v>48</v>
      </c>
      <c r="BN105" t="s">
        <v>76</v>
      </c>
      <c r="BO105">
        <f>-(BO104-BO83)*BO103</f>
        <v>4.6354023026651701E-3</v>
      </c>
      <c r="BQ105" t="s">
        <v>48</v>
      </c>
      <c r="BR105" t="s">
        <v>76</v>
      </c>
      <c r="BS105">
        <f>-(BS104-BS83)*BS103</f>
        <v>4.6354023026651701E-3</v>
      </c>
      <c r="BU105" t="s">
        <v>48</v>
      </c>
      <c r="BV105" t="s">
        <v>76</v>
      </c>
      <c r="BW105">
        <f>-(BW104-BW83)*BW103</f>
        <v>4.6354023026651701E-3</v>
      </c>
      <c r="BY105" t="s">
        <v>48</v>
      </c>
      <c r="BZ105" t="s">
        <v>76</v>
      </c>
      <c r="CA105">
        <f>-(CA104-CA83)*CA103</f>
        <v>4.6354023026651701E-3</v>
      </c>
      <c r="CC105" t="s">
        <v>48</v>
      </c>
      <c r="CD105" t="s">
        <v>76</v>
      </c>
      <c r="CE105">
        <f>-(CE104-CE83)*CE103</f>
        <v>4.6354023026651701E-3</v>
      </c>
      <c r="CG105" t="s">
        <v>48</v>
      </c>
      <c r="CH105" t="s">
        <v>76</v>
      </c>
      <c r="CI105">
        <f>-(CI104-CI83)*CI103</f>
        <v>4.6354023026651701E-3</v>
      </c>
      <c r="CK105" t="s">
        <v>48</v>
      </c>
      <c r="CL105" t="s">
        <v>76</v>
      </c>
      <c r="CM105">
        <f>-(CM104-CM83)*CM103</f>
        <v>4.6354023026651701E-3</v>
      </c>
      <c r="CO105" t="s">
        <v>48</v>
      </c>
      <c r="CP105" t="s">
        <v>76</v>
      </c>
      <c r="CQ105">
        <f>-(CQ104-CQ83)*CQ103</f>
        <v>4.6354023026651701E-3</v>
      </c>
      <c r="CS105" t="s">
        <v>48</v>
      </c>
      <c r="CT105" t="s">
        <v>76</v>
      </c>
      <c r="CU105">
        <f>-(CU104-CU83)*CU103</f>
        <v>4.6354023026651701E-3</v>
      </c>
      <c r="CW105" t="s">
        <v>48</v>
      </c>
      <c r="CX105" t="s">
        <v>76</v>
      </c>
      <c r="CY105">
        <f>-(CY104-CY83)*CY103</f>
        <v>4.6354023026651701E-3</v>
      </c>
      <c r="DA105" t="s">
        <v>48</v>
      </c>
      <c r="DB105" t="s">
        <v>76</v>
      </c>
      <c r="DC105">
        <f>-(DC104-DC83)*DC103</f>
        <v>4.6354023026651701E-3</v>
      </c>
      <c r="DE105" t="s">
        <v>48</v>
      </c>
      <c r="DF105" t="s">
        <v>76</v>
      </c>
      <c r="DG105">
        <f>-(DG104-DG83)*DG103</f>
        <v>4.6354023026651701E-3</v>
      </c>
      <c r="DI105" t="s">
        <v>48</v>
      </c>
      <c r="DJ105" t="s">
        <v>76</v>
      </c>
      <c r="DK105">
        <f>-(DK104-DK83)*DK103</f>
        <v>4.6354023026651701E-3</v>
      </c>
      <c r="DM105" t="s">
        <v>48</v>
      </c>
      <c r="DN105" t="s">
        <v>76</v>
      </c>
      <c r="DO105">
        <f>-(DO104-DO83)*DO103</f>
        <v>4.6354023026651701E-3</v>
      </c>
      <c r="DQ105" t="s">
        <v>48</v>
      </c>
      <c r="DR105" t="s">
        <v>76</v>
      </c>
      <c r="DS105">
        <f>-(DS104-DS83)*DS103</f>
        <v>4.6354023026651701E-3</v>
      </c>
      <c r="DU105" t="s">
        <v>48</v>
      </c>
      <c r="DV105" t="s">
        <v>76</v>
      </c>
      <c r="DW105">
        <f>-(DW104-DW83)*DW103</f>
        <v>4.6354023026651701E-3</v>
      </c>
      <c r="DY105" t="s">
        <v>48</v>
      </c>
      <c r="DZ105" t="s">
        <v>76</v>
      </c>
      <c r="EA105">
        <f>-(EA104-EA83)*EA103</f>
        <v>4.6354023026651701E-3</v>
      </c>
      <c r="EC105" t="s">
        <v>48</v>
      </c>
      <c r="ED105" t="s">
        <v>76</v>
      </c>
      <c r="EE105">
        <f>-(EE104-EE83)*EE103</f>
        <v>4.6354023026651701E-3</v>
      </c>
      <c r="EG105" t="s">
        <v>48</v>
      </c>
      <c r="EH105" t="s">
        <v>76</v>
      </c>
      <c r="EI105">
        <f>-(EI104-EI83)*EI103</f>
        <v>4.6354023026651701E-3</v>
      </c>
      <c r="EK105" t="s">
        <v>48</v>
      </c>
      <c r="EL105" t="s">
        <v>76</v>
      </c>
      <c r="EM105">
        <f>-(EM104-EM83)*EM103</f>
        <v>4.6354023026651701E-3</v>
      </c>
      <c r="EO105" t="s">
        <v>48</v>
      </c>
      <c r="EP105" t="s">
        <v>76</v>
      </c>
      <c r="EQ105">
        <f>-(EQ104-EQ83)*EQ103</f>
        <v>4.6354023026651701E-3</v>
      </c>
      <c r="ES105" t="s">
        <v>48</v>
      </c>
      <c r="ET105" t="s">
        <v>76</v>
      </c>
      <c r="EU105">
        <f>-(EU104-EU83)*EU103</f>
        <v>4.6354023026651701E-3</v>
      </c>
      <c r="EW105" t="s">
        <v>48</v>
      </c>
      <c r="EX105" t="s">
        <v>76</v>
      </c>
      <c r="EY105">
        <f>-(EY104-EY83)*EY103</f>
        <v>4.6354023026651701E-3</v>
      </c>
      <c r="FA105" t="s">
        <v>48</v>
      </c>
      <c r="FB105" t="s">
        <v>76</v>
      </c>
      <c r="FC105">
        <f>-(FC104-FC83)*FC103</f>
        <v>4.6354023026651701E-3</v>
      </c>
      <c r="FE105" t="s">
        <v>48</v>
      </c>
      <c r="FF105" t="s">
        <v>76</v>
      </c>
      <c r="FG105">
        <f>-(FG104-FG83)*FG103</f>
        <v>4.6354023026651701E-3</v>
      </c>
      <c r="FI105" t="s">
        <v>48</v>
      </c>
      <c r="FJ105" t="s">
        <v>76</v>
      </c>
      <c r="FK105">
        <f>-(FK104-FK83)*FK103</f>
        <v>4.6354023026651701E-3</v>
      </c>
      <c r="FM105" t="s">
        <v>48</v>
      </c>
      <c r="FN105" t="s">
        <v>76</v>
      </c>
      <c r="FO105">
        <f>-(FO104-FO83)*FO103</f>
        <v>4.6354023026651701E-3</v>
      </c>
      <c r="FQ105" t="s">
        <v>48</v>
      </c>
      <c r="FR105" t="s">
        <v>76</v>
      </c>
      <c r="FS105">
        <f>-(FS104-FS83)*FS103</f>
        <v>4.6354023026651701E-3</v>
      </c>
      <c r="FU105" t="s">
        <v>48</v>
      </c>
      <c r="FV105" t="s">
        <v>76</v>
      </c>
      <c r="FW105">
        <f>-(FW104-FW83)*FW103</f>
        <v>4.6354023026651701E-3</v>
      </c>
      <c r="FY105" t="s">
        <v>48</v>
      </c>
      <c r="FZ105" t="s">
        <v>76</v>
      </c>
      <c r="GA105">
        <f>-(GA104-GA83)*GA103</f>
        <v>4.6354023026651701E-3</v>
      </c>
      <c r="GC105" t="s">
        <v>48</v>
      </c>
      <c r="GD105" t="s">
        <v>76</v>
      </c>
      <c r="GE105">
        <f>-(GE104-GE83)*GE103</f>
        <v>4.6354023026651701E-3</v>
      </c>
      <c r="GG105" t="s">
        <v>48</v>
      </c>
      <c r="GH105" t="s">
        <v>76</v>
      </c>
      <c r="GI105">
        <f>-(GI104-GI83)*GI103</f>
        <v>4.6354023026651701E-3</v>
      </c>
      <c r="GK105" t="s">
        <v>48</v>
      </c>
      <c r="GL105" t="s">
        <v>76</v>
      </c>
      <c r="GM105">
        <f>-(GM104-GM83)*GM103</f>
        <v>4.6354023026651701E-3</v>
      </c>
      <c r="GO105" t="s">
        <v>48</v>
      </c>
      <c r="GP105" t="s">
        <v>76</v>
      </c>
      <c r="GQ105">
        <f>-(GQ104-GQ83)*GQ103</f>
        <v>4.6354023026651701E-3</v>
      </c>
      <c r="GS105" t="s">
        <v>48</v>
      </c>
      <c r="GT105" t="s">
        <v>76</v>
      </c>
      <c r="GU105">
        <f>-(GU104-GU83)*GU103</f>
        <v>4.6354023026651701E-3</v>
      </c>
      <c r="GW105" t="s">
        <v>48</v>
      </c>
      <c r="GX105" t="s">
        <v>76</v>
      </c>
      <c r="GY105">
        <f>-(GY104-GY83)*GY103</f>
        <v>4.6354023026651701E-3</v>
      </c>
      <c r="HA105" t="s">
        <v>48</v>
      </c>
      <c r="HB105" t="s">
        <v>76</v>
      </c>
      <c r="HC105">
        <f>-(HC104-HC83)*HC103</f>
        <v>4.6354023026651701E-3</v>
      </c>
      <c r="HE105" t="s">
        <v>48</v>
      </c>
      <c r="HF105" t="s">
        <v>76</v>
      </c>
      <c r="HG105">
        <f>-(HG104-HG83)*HG103</f>
        <v>4.6354023026651701E-3</v>
      </c>
      <c r="HI105" t="s">
        <v>48</v>
      </c>
      <c r="HJ105" t="s">
        <v>76</v>
      </c>
      <c r="HK105">
        <f>-(HK104-HK83)*HK103</f>
        <v>4.6354023026651701E-3</v>
      </c>
      <c r="HM105" t="s">
        <v>48</v>
      </c>
      <c r="HN105" t="s">
        <v>76</v>
      </c>
      <c r="HO105">
        <f>-(HO104-HO83)*HO103</f>
        <v>4.6354023026651701E-3</v>
      </c>
    </row>
    <row r="107" spans="1:223" x14ac:dyDescent="0.25">
      <c r="A107" t="s">
        <v>119</v>
      </c>
      <c r="B107" t="s">
        <v>89</v>
      </c>
      <c r="C107" s="3">
        <v>4</v>
      </c>
      <c r="E107" t="s">
        <v>119</v>
      </c>
      <c r="F107" t="s">
        <v>89</v>
      </c>
      <c r="G107" s="3">
        <v>4</v>
      </c>
      <c r="I107" t="s">
        <v>119</v>
      </c>
      <c r="J107" t="s">
        <v>89</v>
      </c>
      <c r="K107" s="3">
        <v>4</v>
      </c>
      <c r="M107" t="s">
        <v>119</v>
      </c>
      <c r="N107" t="s">
        <v>89</v>
      </c>
      <c r="O107" s="3">
        <v>4</v>
      </c>
      <c r="Q107" t="s">
        <v>119</v>
      </c>
      <c r="R107" t="s">
        <v>89</v>
      </c>
      <c r="S107" s="3">
        <v>4</v>
      </c>
      <c r="U107" t="s">
        <v>119</v>
      </c>
      <c r="V107" t="s">
        <v>89</v>
      </c>
      <c r="W107" s="3">
        <v>4</v>
      </c>
      <c r="Y107" t="s">
        <v>119</v>
      </c>
      <c r="Z107" t="s">
        <v>89</v>
      </c>
      <c r="AA107" s="3">
        <v>4</v>
      </c>
      <c r="AC107" t="s">
        <v>119</v>
      </c>
      <c r="AD107" t="s">
        <v>89</v>
      </c>
      <c r="AE107" s="3">
        <v>4</v>
      </c>
      <c r="AG107" t="s">
        <v>119</v>
      </c>
      <c r="AH107" t="s">
        <v>89</v>
      </c>
      <c r="AI107" s="3">
        <v>4</v>
      </c>
      <c r="AK107" t="s">
        <v>119</v>
      </c>
      <c r="AL107" t="s">
        <v>89</v>
      </c>
      <c r="AM107" s="3">
        <v>4</v>
      </c>
      <c r="AO107" t="s">
        <v>119</v>
      </c>
      <c r="AP107" t="s">
        <v>89</v>
      </c>
      <c r="AQ107" s="3">
        <v>4</v>
      </c>
      <c r="AS107" t="s">
        <v>119</v>
      </c>
      <c r="AT107" t="s">
        <v>89</v>
      </c>
      <c r="AU107" s="3">
        <v>4</v>
      </c>
      <c r="AW107" t="s">
        <v>119</v>
      </c>
      <c r="AX107" t="s">
        <v>89</v>
      </c>
      <c r="AY107" s="3">
        <v>4</v>
      </c>
      <c r="BA107" t="s">
        <v>119</v>
      </c>
      <c r="BB107" t="s">
        <v>89</v>
      </c>
      <c r="BC107" s="3">
        <v>4</v>
      </c>
      <c r="BE107" t="s">
        <v>119</v>
      </c>
      <c r="BF107" t="s">
        <v>89</v>
      </c>
      <c r="BG107" s="3">
        <v>4</v>
      </c>
      <c r="BI107" t="s">
        <v>119</v>
      </c>
      <c r="BJ107" t="s">
        <v>89</v>
      </c>
      <c r="BK107" s="3">
        <v>4</v>
      </c>
      <c r="BM107" t="s">
        <v>119</v>
      </c>
      <c r="BN107" t="s">
        <v>89</v>
      </c>
      <c r="BO107" s="3">
        <v>4</v>
      </c>
      <c r="BQ107" t="s">
        <v>119</v>
      </c>
      <c r="BR107" t="s">
        <v>89</v>
      </c>
      <c r="BS107" s="3">
        <v>4</v>
      </c>
      <c r="BU107" t="s">
        <v>119</v>
      </c>
      <c r="BV107" t="s">
        <v>89</v>
      </c>
      <c r="BW107" s="3">
        <v>4</v>
      </c>
      <c r="BY107" t="s">
        <v>119</v>
      </c>
      <c r="BZ107" t="s">
        <v>89</v>
      </c>
      <c r="CA107" s="3">
        <v>4</v>
      </c>
      <c r="CC107" t="s">
        <v>119</v>
      </c>
      <c r="CD107" t="s">
        <v>89</v>
      </c>
      <c r="CE107" s="3">
        <v>4</v>
      </c>
      <c r="CG107" t="s">
        <v>119</v>
      </c>
      <c r="CH107" t="s">
        <v>89</v>
      </c>
      <c r="CI107" s="3">
        <v>4</v>
      </c>
      <c r="CK107" t="s">
        <v>119</v>
      </c>
      <c r="CL107" t="s">
        <v>89</v>
      </c>
      <c r="CM107" s="3">
        <v>4</v>
      </c>
      <c r="CO107" t="s">
        <v>119</v>
      </c>
      <c r="CP107" t="s">
        <v>89</v>
      </c>
      <c r="CQ107" s="3">
        <v>4</v>
      </c>
      <c r="CS107" t="s">
        <v>119</v>
      </c>
      <c r="CT107" t="s">
        <v>89</v>
      </c>
      <c r="CU107" s="3">
        <v>4</v>
      </c>
      <c r="CW107" t="s">
        <v>119</v>
      </c>
      <c r="CX107" t="s">
        <v>89</v>
      </c>
      <c r="CY107" s="3">
        <v>4</v>
      </c>
      <c r="DA107" t="s">
        <v>119</v>
      </c>
      <c r="DB107" t="s">
        <v>89</v>
      </c>
      <c r="DC107" s="3">
        <v>4</v>
      </c>
      <c r="DE107" t="s">
        <v>119</v>
      </c>
      <c r="DF107" t="s">
        <v>89</v>
      </c>
      <c r="DG107" s="3">
        <v>4</v>
      </c>
      <c r="DI107" t="s">
        <v>119</v>
      </c>
      <c r="DJ107" t="s">
        <v>89</v>
      </c>
      <c r="DK107" s="3">
        <v>4</v>
      </c>
      <c r="DM107" t="s">
        <v>119</v>
      </c>
      <c r="DN107" t="s">
        <v>89</v>
      </c>
      <c r="DO107" s="3">
        <v>4</v>
      </c>
      <c r="DQ107" t="s">
        <v>119</v>
      </c>
      <c r="DR107" t="s">
        <v>89</v>
      </c>
      <c r="DS107" s="3">
        <v>4</v>
      </c>
      <c r="DU107" t="s">
        <v>119</v>
      </c>
      <c r="DV107" t="s">
        <v>89</v>
      </c>
      <c r="DW107" s="3">
        <v>4</v>
      </c>
      <c r="DY107" t="s">
        <v>119</v>
      </c>
      <c r="DZ107" t="s">
        <v>89</v>
      </c>
      <c r="EA107" s="3">
        <v>4</v>
      </c>
      <c r="EC107" t="s">
        <v>119</v>
      </c>
      <c r="ED107" t="s">
        <v>89</v>
      </c>
      <c r="EE107" s="3">
        <v>4</v>
      </c>
      <c r="EG107" t="s">
        <v>119</v>
      </c>
      <c r="EH107" t="s">
        <v>89</v>
      </c>
      <c r="EI107" s="3">
        <v>4</v>
      </c>
      <c r="EK107" t="s">
        <v>119</v>
      </c>
      <c r="EL107" t="s">
        <v>89</v>
      </c>
      <c r="EM107" s="3">
        <v>4</v>
      </c>
      <c r="EO107" t="s">
        <v>119</v>
      </c>
      <c r="EP107" t="s">
        <v>89</v>
      </c>
      <c r="EQ107" s="3">
        <v>4</v>
      </c>
      <c r="ES107" t="s">
        <v>119</v>
      </c>
      <c r="ET107" t="s">
        <v>89</v>
      </c>
      <c r="EU107" s="3">
        <v>4</v>
      </c>
      <c r="EW107" t="s">
        <v>119</v>
      </c>
      <c r="EX107" t="s">
        <v>89</v>
      </c>
      <c r="EY107" s="3">
        <v>4</v>
      </c>
      <c r="FA107" t="s">
        <v>119</v>
      </c>
      <c r="FB107" t="s">
        <v>89</v>
      </c>
      <c r="FC107" s="3">
        <v>4</v>
      </c>
      <c r="FE107" t="s">
        <v>119</v>
      </c>
      <c r="FF107" t="s">
        <v>89</v>
      </c>
      <c r="FG107" s="3">
        <v>4</v>
      </c>
      <c r="FI107" t="s">
        <v>119</v>
      </c>
      <c r="FJ107" t="s">
        <v>89</v>
      </c>
      <c r="FK107" s="3">
        <v>4</v>
      </c>
      <c r="FM107" t="s">
        <v>119</v>
      </c>
      <c r="FN107" t="s">
        <v>89</v>
      </c>
      <c r="FO107" s="3">
        <v>4</v>
      </c>
      <c r="FQ107" t="s">
        <v>119</v>
      </c>
      <c r="FR107" t="s">
        <v>89</v>
      </c>
      <c r="FS107" s="3">
        <v>4</v>
      </c>
      <c r="FU107" t="s">
        <v>119</v>
      </c>
      <c r="FV107" t="s">
        <v>89</v>
      </c>
      <c r="FW107" s="3">
        <v>4</v>
      </c>
      <c r="FY107" t="s">
        <v>119</v>
      </c>
      <c r="FZ107" t="s">
        <v>89</v>
      </c>
      <c r="GA107" s="3">
        <v>4</v>
      </c>
      <c r="GC107" t="s">
        <v>119</v>
      </c>
      <c r="GD107" t="s">
        <v>89</v>
      </c>
      <c r="GE107" s="3">
        <v>4</v>
      </c>
      <c r="GG107" t="s">
        <v>119</v>
      </c>
      <c r="GH107" t="s">
        <v>89</v>
      </c>
      <c r="GI107" s="3">
        <v>4</v>
      </c>
      <c r="GK107" t="s">
        <v>119</v>
      </c>
      <c r="GL107" t="s">
        <v>89</v>
      </c>
      <c r="GM107" s="3">
        <v>4</v>
      </c>
      <c r="GO107" t="s">
        <v>119</v>
      </c>
      <c r="GP107" t="s">
        <v>89</v>
      </c>
      <c r="GQ107" s="3">
        <v>4</v>
      </c>
      <c r="GS107" t="s">
        <v>119</v>
      </c>
      <c r="GT107" t="s">
        <v>89</v>
      </c>
      <c r="GU107" s="3">
        <v>4</v>
      </c>
      <c r="GW107" t="s">
        <v>119</v>
      </c>
      <c r="GX107" t="s">
        <v>89</v>
      </c>
      <c r="GY107" s="3">
        <v>4</v>
      </c>
      <c r="HA107" t="s">
        <v>119</v>
      </c>
      <c r="HB107" t="s">
        <v>89</v>
      </c>
      <c r="HC107" s="3">
        <v>4</v>
      </c>
      <c r="HE107" t="s">
        <v>119</v>
      </c>
      <c r="HF107" t="s">
        <v>89</v>
      </c>
      <c r="HG107" s="3">
        <v>4</v>
      </c>
      <c r="HI107" t="s">
        <v>119</v>
      </c>
      <c r="HJ107" t="s">
        <v>89</v>
      </c>
      <c r="HK107" s="3">
        <v>4</v>
      </c>
      <c r="HM107" t="s">
        <v>119</v>
      </c>
      <c r="HN107" t="s">
        <v>89</v>
      </c>
      <c r="HO107" s="3">
        <v>4</v>
      </c>
    </row>
    <row r="108" spans="1:223" x14ac:dyDescent="0.25">
      <c r="A108" t="s">
        <v>103</v>
      </c>
      <c r="B108" t="s">
        <v>79</v>
      </c>
      <c r="C108" s="12">
        <v>134.88999999999999</v>
      </c>
      <c r="E108" t="s">
        <v>103</v>
      </c>
      <c r="F108" t="s">
        <v>79</v>
      </c>
      <c r="G108" s="12">
        <v>134.88999999999999</v>
      </c>
      <c r="I108" t="s">
        <v>103</v>
      </c>
      <c r="J108" t="s">
        <v>79</v>
      </c>
      <c r="K108" s="12">
        <v>134.88999999999999</v>
      </c>
      <c r="M108" t="s">
        <v>103</v>
      </c>
      <c r="N108" t="s">
        <v>79</v>
      </c>
      <c r="O108" s="12">
        <v>134.88999999999999</v>
      </c>
      <c r="Q108" t="s">
        <v>103</v>
      </c>
      <c r="R108" t="s">
        <v>79</v>
      </c>
      <c r="S108" s="12">
        <v>134.88999999999999</v>
      </c>
      <c r="U108" t="s">
        <v>103</v>
      </c>
      <c r="V108" t="s">
        <v>79</v>
      </c>
      <c r="W108" s="12">
        <v>134.88999999999999</v>
      </c>
      <c r="Y108" t="s">
        <v>103</v>
      </c>
      <c r="Z108" t="s">
        <v>79</v>
      </c>
      <c r="AA108" s="12">
        <v>134.88999999999999</v>
      </c>
      <c r="AC108" t="s">
        <v>103</v>
      </c>
      <c r="AD108" t="s">
        <v>79</v>
      </c>
      <c r="AE108" s="12">
        <v>134.88999999999999</v>
      </c>
      <c r="AG108" t="s">
        <v>103</v>
      </c>
      <c r="AH108" t="s">
        <v>79</v>
      </c>
      <c r="AI108" s="12">
        <v>134.88999999999999</v>
      </c>
      <c r="AK108" t="s">
        <v>103</v>
      </c>
      <c r="AL108" t="s">
        <v>79</v>
      </c>
      <c r="AM108" s="12">
        <v>134.88999999999999</v>
      </c>
      <c r="AO108" t="s">
        <v>103</v>
      </c>
      <c r="AP108" t="s">
        <v>79</v>
      </c>
      <c r="AQ108" s="12">
        <v>134.88999999999999</v>
      </c>
      <c r="AS108" t="s">
        <v>103</v>
      </c>
      <c r="AT108" t="s">
        <v>79</v>
      </c>
      <c r="AU108" s="12">
        <v>134.88999999999999</v>
      </c>
      <c r="AW108" t="s">
        <v>103</v>
      </c>
      <c r="AX108" t="s">
        <v>79</v>
      </c>
      <c r="AY108" s="12">
        <v>134.88999999999999</v>
      </c>
      <c r="BA108" t="s">
        <v>103</v>
      </c>
      <c r="BB108" t="s">
        <v>79</v>
      </c>
      <c r="BC108" s="12">
        <v>134.88999999999999</v>
      </c>
      <c r="BE108" t="s">
        <v>103</v>
      </c>
      <c r="BF108" t="s">
        <v>79</v>
      </c>
      <c r="BG108" s="12">
        <v>134.88999999999999</v>
      </c>
      <c r="BI108" t="s">
        <v>103</v>
      </c>
      <c r="BJ108" t="s">
        <v>79</v>
      </c>
      <c r="BK108" s="12">
        <v>134.88999999999999</v>
      </c>
      <c r="BM108" t="s">
        <v>103</v>
      </c>
      <c r="BN108" t="s">
        <v>79</v>
      </c>
      <c r="BO108" s="12">
        <v>134.88999999999999</v>
      </c>
      <c r="BQ108" t="s">
        <v>103</v>
      </c>
      <c r="BR108" t="s">
        <v>79</v>
      </c>
      <c r="BS108" s="12">
        <v>134.88999999999999</v>
      </c>
      <c r="BU108" t="s">
        <v>103</v>
      </c>
      <c r="BV108" t="s">
        <v>79</v>
      </c>
      <c r="BW108" s="12">
        <v>134.88999999999999</v>
      </c>
      <c r="BY108" t="s">
        <v>103</v>
      </c>
      <c r="BZ108" t="s">
        <v>79</v>
      </c>
      <c r="CA108" s="12">
        <v>134.88999999999999</v>
      </c>
      <c r="CC108" t="s">
        <v>103</v>
      </c>
      <c r="CD108" t="s">
        <v>79</v>
      </c>
      <c r="CE108" s="12">
        <v>134.88999999999999</v>
      </c>
      <c r="CG108" t="s">
        <v>103</v>
      </c>
      <c r="CH108" t="s">
        <v>79</v>
      </c>
      <c r="CI108" s="12">
        <v>134.88999999999999</v>
      </c>
      <c r="CK108" t="s">
        <v>103</v>
      </c>
      <c r="CL108" t="s">
        <v>79</v>
      </c>
      <c r="CM108" s="12">
        <v>134.88999999999999</v>
      </c>
      <c r="CO108" t="s">
        <v>103</v>
      </c>
      <c r="CP108" t="s">
        <v>79</v>
      </c>
      <c r="CQ108" s="12">
        <v>134.88999999999999</v>
      </c>
      <c r="CS108" t="s">
        <v>103</v>
      </c>
      <c r="CT108" t="s">
        <v>79</v>
      </c>
      <c r="CU108" s="12">
        <v>134.88999999999999</v>
      </c>
      <c r="CW108" t="s">
        <v>103</v>
      </c>
      <c r="CX108" t="s">
        <v>79</v>
      </c>
      <c r="CY108" s="12">
        <v>134.88999999999999</v>
      </c>
      <c r="DA108" t="s">
        <v>103</v>
      </c>
      <c r="DB108" t="s">
        <v>79</v>
      </c>
      <c r="DC108" s="12">
        <v>134.88999999999999</v>
      </c>
      <c r="DE108" t="s">
        <v>103</v>
      </c>
      <c r="DF108" t="s">
        <v>79</v>
      </c>
      <c r="DG108" s="12">
        <v>134.88999999999999</v>
      </c>
      <c r="DI108" t="s">
        <v>103</v>
      </c>
      <c r="DJ108" t="s">
        <v>79</v>
      </c>
      <c r="DK108" s="12">
        <v>134.88999999999999</v>
      </c>
      <c r="DM108" t="s">
        <v>103</v>
      </c>
      <c r="DN108" t="s">
        <v>79</v>
      </c>
      <c r="DO108" s="12">
        <v>134.88999999999999</v>
      </c>
      <c r="DQ108" t="s">
        <v>103</v>
      </c>
      <c r="DR108" t="s">
        <v>79</v>
      </c>
      <c r="DS108" s="12">
        <v>134.88999999999999</v>
      </c>
      <c r="DU108" t="s">
        <v>103</v>
      </c>
      <c r="DV108" t="s">
        <v>79</v>
      </c>
      <c r="DW108" s="12">
        <v>134.88999999999999</v>
      </c>
      <c r="DY108" t="s">
        <v>103</v>
      </c>
      <c r="DZ108" t="s">
        <v>79</v>
      </c>
      <c r="EA108" s="12">
        <v>134.88999999999999</v>
      </c>
      <c r="EC108" t="s">
        <v>103</v>
      </c>
      <c r="ED108" t="s">
        <v>79</v>
      </c>
      <c r="EE108" s="12">
        <v>134.88999999999999</v>
      </c>
      <c r="EG108" t="s">
        <v>103</v>
      </c>
      <c r="EH108" t="s">
        <v>79</v>
      </c>
      <c r="EI108" s="12">
        <v>134.88999999999999</v>
      </c>
      <c r="EK108" t="s">
        <v>103</v>
      </c>
      <c r="EL108" t="s">
        <v>79</v>
      </c>
      <c r="EM108" s="12">
        <v>134.88999999999999</v>
      </c>
      <c r="EO108" t="s">
        <v>103</v>
      </c>
      <c r="EP108" t="s">
        <v>79</v>
      </c>
      <c r="EQ108" s="12">
        <v>134.88999999999999</v>
      </c>
      <c r="ES108" t="s">
        <v>103</v>
      </c>
      <c r="ET108" t="s">
        <v>79</v>
      </c>
      <c r="EU108" s="12">
        <v>134.88999999999999</v>
      </c>
      <c r="EW108" t="s">
        <v>103</v>
      </c>
      <c r="EX108" t="s">
        <v>79</v>
      </c>
      <c r="EY108" s="12">
        <v>134.88999999999999</v>
      </c>
      <c r="FA108" t="s">
        <v>103</v>
      </c>
      <c r="FB108" t="s">
        <v>79</v>
      </c>
      <c r="FC108" s="12">
        <v>134.88999999999999</v>
      </c>
      <c r="FE108" t="s">
        <v>103</v>
      </c>
      <c r="FF108" t="s">
        <v>79</v>
      </c>
      <c r="FG108" s="12">
        <v>134.88999999999999</v>
      </c>
      <c r="FI108" t="s">
        <v>103</v>
      </c>
      <c r="FJ108" t="s">
        <v>79</v>
      </c>
      <c r="FK108" s="12">
        <v>134.88999999999999</v>
      </c>
      <c r="FM108" t="s">
        <v>103</v>
      </c>
      <c r="FN108" t="s">
        <v>79</v>
      </c>
      <c r="FO108" s="12">
        <v>134.88999999999999</v>
      </c>
      <c r="FQ108" t="s">
        <v>103</v>
      </c>
      <c r="FR108" t="s">
        <v>79</v>
      </c>
      <c r="FS108" s="12">
        <v>134.88999999999999</v>
      </c>
      <c r="FU108" t="s">
        <v>103</v>
      </c>
      <c r="FV108" t="s">
        <v>79</v>
      </c>
      <c r="FW108" s="12">
        <v>134.88999999999999</v>
      </c>
      <c r="FY108" t="s">
        <v>103</v>
      </c>
      <c r="FZ108" t="s">
        <v>79</v>
      </c>
      <c r="GA108" s="12">
        <v>134.88999999999999</v>
      </c>
      <c r="GC108" t="s">
        <v>103</v>
      </c>
      <c r="GD108" t="s">
        <v>79</v>
      </c>
      <c r="GE108" s="12">
        <v>134.88999999999999</v>
      </c>
      <c r="GG108" t="s">
        <v>103</v>
      </c>
      <c r="GH108" t="s">
        <v>79</v>
      </c>
      <c r="GI108" s="12">
        <v>134.88999999999999</v>
      </c>
      <c r="GK108" t="s">
        <v>103</v>
      </c>
      <c r="GL108" t="s">
        <v>79</v>
      </c>
      <c r="GM108" s="12">
        <v>134.88999999999999</v>
      </c>
      <c r="GO108" t="s">
        <v>103</v>
      </c>
      <c r="GP108" t="s">
        <v>79</v>
      </c>
      <c r="GQ108" s="12">
        <v>134.88999999999999</v>
      </c>
      <c r="GS108" t="s">
        <v>103</v>
      </c>
      <c r="GT108" t="s">
        <v>79</v>
      </c>
      <c r="GU108" s="12">
        <v>134.88999999999999</v>
      </c>
      <c r="GW108" t="s">
        <v>103</v>
      </c>
      <c r="GX108" t="s">
        <v>79</v>
      </c>
      <c r="GY108" s="12">
        <v>134.88999999999999</v>
      </c>
      <c r="HA108" t="s">
        <v>103</v>
      </c>
      <c r="HB108" t="s">
        <v>79</v>
      </c>
      <c r="HC108" s="12">
        <v>134.88999999999999</v>
      </c>
      <c r="HE108" t="s">
        <v>103</v>
      </c>
      <c r="HF108" t="s">
        <v>79</v>
      </c>
      <c r="HG108" s="12">
        <v>134.88999999999999</v>
      </c>
      <c r="HI108" t="s">
        <v>103</v>
      </c>
      <c r="HJ108" t="s">
        <v>79</v>
      </c>
      <c r="HK108" s="12">
        <v>134.88999999999999</v>
      </c>
      <c r="HM108" t="s">
        <v>103</v>
      </c>
      <c r="HN108" t="s">
        <v>79</v>
      </c>
      <c r="HO108" s="12">
        <v>134.88999999999999</v>
      </c>
    </row>
    <row r="109" spans="1:223" x14ac:dyDescent="0.25">
      <c r="A109" t="s">
        <v>50</v>
      </c>
      <c r="B109" t="s">
        <v>76</v>
      </c>
      <c r="C109">
        <f>(C79-C108)*C107</f>
        <v>0</v>
      </c>
      <c r="E109" t="s">
        <v>50</v>
      </c>
      <c r="F109" t="s">
        <v>76</v>
      </c>
      <c r="G109">
        <f>(G79-G108)*G107</f>
        <v>0</v>
      </c>
      <c r="I109" t="s">
        <v>50</v>
      </c>
      <c r="J109" t="s">
        <v>76</v>
      </c>
      <c r="K109">
        <f>(K79-K108)*K107</f>
        <v>0</v>
      </c>
      <c r="M109" t="s">
        <v>50</v>
      </c>
      <c r="N109" t="s">
        <v>76</v>
      </c>
      <c r="O109">
        <f>(O79-O108)*O107</f>
        <v>0</v>
      </c>
      <c r="Q109" t="s">
        <v>50</v>
      </c>
      <c r="R109" t="s">
        <v>76</v>
      </c>
      <c r="S109">
        <f>(S79-S108)*S107</f>
        <v>0</v>
      </c>
      <c r="U109" t="s">
        <v>50</v>
      </c>
      <c r="V109" t="s">
        <v>76</v>
      </c>
      <c r="W109">
        <f>(W79-W108)*W107</f>
        <v>0</v>
      </c>
      <c r="Y109" t="s">
        <v>50</v>
      </c>
      <c r="Z109" t="s">
        <v>76</v>
      </c>
      <c r="AA109">
        <f>(AA79-AA108)*AA107</f>
        <v>0</v>
      </c>
      <c r="AC109" t="s">
        <v>50</v>
      </c>
      <c r="AD109" t="s">
        <v>76</v>
      </c>
      <c r="AE109">
        <f>(AE79-AE108)*AE107</f>
        <v>0</v>
      </c>
      <c r="AG109" t="s">
        <v>50</v>
      </c>
      <c r="AH109" t="s">
        <v>76</v>
      </c>
      <c r="AI109">
        <f>(AI79-AI108)*AI107</f>
        <v>0</v>
      </c>
      <c r="AK109" t="s">
        <v>50</v>
      </c>
      <c r="AL109" t="s">
        <v>76</v>
      </c>
      <c r="AM109">
        <f>(AM79-AM108)*AM107</f>
        <v>0</v>
      </c>
      <c r="AO109" t="s">
        <v>50</v>
      </c>
      <c r="AP109" t="s">
        <v>76</v>
      </c>
      <c r="AQ109">
        <f>(AQ79-AQ108)*AQ107</f>
        <v>0</v>
      </c>
      <c r="AS109" t="s">
        <v>50</v>
      </c>
      <c r="AT109" t="s">
        <v>76</v>
      </c>
      <c r="AU109">
        <f>(AU79-AU108)*AU107</f>
        <v>0</v>
      </c>
      <c r="AW109" t="s">
        <v>50</v>
      </c>
      <c r="AX109" t="s">
        <v>76</v>
      </c>
      <c r="AY109">
        <f>(AY79-AY108)*AY107</f>
        <v>0</v>
      </c>
      <c r="BA109" t="s">
        <v>50</v>
      </c>
      <c r="BB109" t="s">
        <v>76</v>
      </c>
      <c r="BC109">
        <f>(BC79-BC108)*BC107</f>
        <v>0</v>
      </c>
      <c r="BE109" t="s">
        <v>50</v>
      </c>
      <c r="BF109" t="s">
        <v>76</v>
      </c>
      <c r="BG109">
        <f>(BG79-BG108)*BG107</f>
        <v>0</v>
      </c>
      <c r="BI109" t="s">
        <v>50</v>
      </c>
      <c r="BJ109" t="s">
        <v>76</v>
      </c>
      <c r="BK109">
        <f>(BK79-BK108)*BK107</f>
        <v>0</v>
      </c>
      <c r="BM109" t="s">
        <v>50</v>
      </c>
      <c r="BN109" t="s">
        <v>76</v>
      </c>
      <c r="BO109">
        <f>(BO79-BO108)*BO107</f>
        <v>0</v>
      </c>
      <c r="BQ109" t="s">
        <v>50</v>
      </c>
      <c r="BR109" t="s">
        <v>76</v>
      </c>
      <c r="BS109">
        <f>(BS79-BS108)*BS107</f>
        <v>0</v>
      </c>
      <c r="BU109" t="s">
        <v>50</v>
      </c>
      <c r="BV109" t="s">
        <v>76</v>
      </c>
      <c r="BW109">
        <f>(BW79-BW108)*BW107</f>
        <v>0</v>
      </c>
      <c r="BY109" t="s">
        <v>50</v>
      </c>
      <c r="BZ109" t="s">
        <v>76</v>
      </c>
      <c r="CA109">
        <f>(CA79-CA108)*CA107</f>
        <v>0</v>
      </c>
      <c r="CC109" t="s">
        <v>50</v>
      </c>
      <c r="CD109" t="s">
        <v>76</v>
      </c>
      <c r="CE109">
        <f>(CE79-CE108)*CE107</f>
        <v>0</v>
      </c>
      <c r="CG109" t="s">
        <v>50</v>
      </c>
      <c r="CH109" t="s">
        <v>76</v>
      </c>
      <c r="CI109">
        <f>(CI79-CI108)*CI107</f>
        <v>0</v>
      </c>
      <c r="CK109" t="s">
        <v>50</v>
      </c>
      <c r="CL109" t="s">
        <v>76</v>
      </c>
      <c r="CM109">
        <f>(CM79-CM108)*CM107</f>
        <v>0</v>
      </c>
      <c r="CO109" t="s">
        <v>50</v>
      </c>
      <c r="CP109" t="s">
        <v>76</v>
      </c>
      <c r="CQ109">
        <f>(CQ79-CQ108)*CQ107</f>
        <v>0</v>
      </c>
      <c r="CS109" t="s">
        <v>50</v>
      </c>
      <c r="CT109" t="s">
        <v>76</v>
      </c>
      <c r="CU109">
        <f>(CU79-CU108)*CU107</f>
        <v>0</v>
      </c>
      <c r="CW109" t="s">
        <v>50</v>
      </c>
      <c r="CX109" t="s">
        <v>76</v>
      </c>
      <c r="CY109">
        <f>(CY79-CY108)*CY107</f>
        <v>0</v>
      </c>
      <c r="DA109" t="s">
        <v>50</v>
      </c>
      <c r="DB109" t="s">
        <v>76</v>
      </c>
      <c r="DC109">
        <f>(DC79-DC108)*DC107</f>
        <v>0</v>
      </c>
      <c r="DE109" t="s">
        <v>50</v>
      </c>
      <c r="DF109" t="s">
        <v>76</v>
      </c>
      <c r="DG109">
        <f>(DG79-DG108)*DG107</f>
        <v>0</v>
      </c>
      <c r="DI109" t="s">
        <v>50</v>
      </c>
      <c r="DJ109" t="s">
        <v>76</v>
      </c>
      <c r="DK109">
        <f>(DK79-DK108)*DK107</f>
        <v>0</v>
      </c>
      <c r="DM109" t="s">
        <v>50</v>
      </c>
      <c r="DN109" t="s">
        <v>76</v>
      </c>
      <c r="DO109">
        <f>(DO79-DO108)*DO107</f>
        <v>0</v>
      </c>
      <c r="DQ109" t="s">
        <v>50</v>
      </c>
      <c r="DR109" t="s">
        <v>76</v>
      </c>
      <c r="DS109">
        <f>(DS79-DS108)*DS107</f>
        <v>0</v>
      </c>
      <c r="DU109" t="s">
        <v>50</v>
      </c>
      <c r="DV109" t="s">
        <v>76</v>
      </c>
      <c r="DW109">
        <f>(DW79-DW108)*DW107</f>
        <v>0</v>
      </c>
      <c r="DY109" t="s">
        <v>50</v>
      </c>
      <c r="DZ109" t="s">
        <v>76</v>
      </c>
      <c r="EA109">
        <f>(EA79-EA108)*EA107</f>
        <v>0</v>
      </c>
      <c r="EC109" t="s">
        <v>50</v>
      </c>
      <c r="ED109" t="s">
        <v>76</v>
      </c>
      <c r="EE109">
        <f>(EE79-EE108)*EE107</f>
        <v>0</v>
      </c>
      <c r="EG109" t="s">
        <v>50</v>
      </c>
      <c r="EH109" t="s">
        <v>76</v>
      </c>
      <c r="EI109">
        <f>(EI79-EI108)*EI107</f>
        <v>0</v>
      </c>
      <c r="EK109" t="s">
        <v>50</v>
      </c>
      <c r="EL109" t="s">
        <v>76</v>
      </c>
      <c r="EM109">
        <f>(EM79-EM108)*EM107</f>
        <v>0</v>
      </c>
      <c r="EO109" t="s">
        <v>50</v>
      </c>
      <c r="EP109" t="s">
        <v>76</v>
      </c>
      <c r="EQ109">
        <f>(EQ79-EQ108)*EQ107</f>
        <v>0</v>
      </c>
      <c r="ES109" t="s">
        <v>50</v>
      </c>
      <c r="ET109" t="s">
        <v>76</v>
      </c>
      <c r="EU109">
        <f>(EU79-EU108)*EU107</f>
        <v>0</v>
      </c>
      <c r="EW109" t="s">
        <v>50</v>
      </c>
      <c r="EX109" t="s">
        <v>76</v>
      </c>
      <c r="EY109">
        <f>(EY79-EY108)*EY107</f>
        <v>0</v>
      </c>
      <c r="FA109" t="s">
        <v>50</v>
      </c>
      <c r="FB109" t="s">
        <v>76</v>
      </c>
      <c r="FC109">
        <f>(FC79-FC108)*FC107</f>
        <v>0</v>
      </c>
      <c r="FE109" t="s">
        <v>50</v>
      </c>
      <c r="FF109" t="s">
        <v>76</v>
      </c>
      <c r="FG109">
        <f>(FG79-FG108)*FG107</f>
        <v>0</v>
      </c>
      <c r="FI109" t="s">
        <v>50</v>
      </c>
      <c r="FJ109" t="s">
        <v>76</v>
      </c>
      <c r="FK109">
        <f>(FK79-FK108)*FK107</f>
        <v>0</v>
      </c>
      <c r="FM109" t="s">
        <v>50</v>
      </c>
      <c r="FN109" t="s">
        <v>76</v>
      </c>
      <c r="FO109">
        <f>(FO79-FO108)*FO107</f>
        <v>0</v>
      </c>
      <c r="FQ109" t="s">
        <v>50</v>
      </c>
      <c r="FR109" t="s">
        <v>76</v>
      </c>
      <c r="FS109">
        <f>(FS79-FS108)*FS107</f>
        <v>0</v>
      </c>
      <c r="FU109" t="s">
        <v>50</v>
      </c>
      <c r="FV109" t="s">
        <v>76</v>
      </c>
      <c r="FW109">
        <f>(FW79-FW108)*FW107</f>
        <v>0</v>
      </c>
      <c r="FY109" t="s">
        <v>50</v>
      </c>
      <c r="FZ109" t="s">
        <v>76</v>
      </c>
      <c r="GA109">
        <f>(GA79-GA108)*GA107</f>
        <v>0</v>
      </c>
      <c r="GC109" t="s">
        <v>50</v>
      </c>
      <c r="GD109" t="s">
        <v>76</v>
      </c>
      <c r="GE109">
        <f>(GE79-GE108)*GE107</f>
        <v>0</v>
      </c>
      <c r="GG109" t="s">
        <v>50</v>
      </c>
      <c r="GH109" t="s">
        <v>76</v>
      </c>
      <c r="GI109">
        <f>(GI79-GI108)*GI107</f>
        <v>0</v>
      </c>
      <c r="GK109" t="s">
        <v>50</v>
      </c>
      <c r="GL109" t="s">
        <v>76</v>
      </c>
      <c r="GM109">
        <f>(GM79-GM108)*GM107</f>
        <v>0</v>
      </c>
      <c r="GO109" t="s">
        <v>50</v>
      </c>
      <c r="GP109" t="s">
        <v>76</v>
      </c>
      <c r="GQ109">
        <f>(GQ79-GQ108)*GQ107</f>
        <v>0</v>
      </c>
      <c r="GS109" t="s">
        <v>50</v>
      </c>
      <c r="GT109" t="s">
        <v>76</v>
      </c>
      <c r="GU109">
        <f>(GU79-GU108)*GU107</f>
        <v>0</v>
      </c>
      <c r="GW109" t="s">
        <v>50</v>
      </c>
      <c r="GX109" t="s">
        <v>76</v>
      </c>
      <c r="GY109">
        <f>(GY79-GY108)*GY107</f>
        <v>0</v>
      </c>
      <c r="HA109" t="s">
        <v>50</v>
      </c>
      <c r="HB109" t="s">
        <v>76</v>
      </c>
      <c r="HC109">
        <f>(HC79-HC108)*HC107</f>
        <v>0</v>
      </c>
      <c r="HE109" t="s">
        <v>50</v>
      </c>
      <c r="HF109" t="s">
        <v>76</v>
      </c>
      <c r="HG109">
        <f>(HG79-HG108)*HG107</f>
        <v>0</v>
      </c>
      <c r="HI109" t="s">
        <v>50</v>
      </c>
      <c r="HJ109" t="s">
        <v>76</v>
      </c>
      <c r="HK109">
        <f>(HK79-HK108)*HK107</f>
        <v>0</v>
      </c>
      <c r="HM109" t="s">
        <v>50</v>
      </c>
      <c r="HN109" t="s">
        <v>76</v>
      </c>
      <c r="HO109">
        <f>(HO79-HO108)*HO107</f>
        <v>0</v>
      </c>
    </row>
    <row r="111" spans="1:223" x14ac:dyDescent="0.25">
      <c r="A111" t="s">
        <v>118</v>
      </c>
      <c r="B111" t="s">
        <v>89</v>
      </c>
      <c r="C111" s="3">
        <v>5.3</v>
      </c>
      <c r="E111" t="s">
        <v>118</v>
      </c>
      <c r="F111" t="s">
        <v>89</v>
      </c>
      <c r="G111" s="3">
        <v>5.3</v>
      </c>
      <c r="I111" t="s">
        <v>118</v>
      </c>
      <c r="J111" t="s">
        <v>89</v>
      </c>
      <c r="K111" s="3">
        <v>5.3</v>
      </c>
      <c r="M111" t="s">
        <v>118</v>
      </c>
      <c r="N111" t="s">
        <v>89</v>
      </c>
      <c r="O111" s="3">
        <v>5.3</v>
      </c>
      <c r="Q111" t="s">
        <v>118</v>
      </c>
      <c r="R111" t="s">
        <v>89</v>
      </c>
      <c r="S111" s="3">
        <v>5.3</v>
      </c>
      <c r="U111" t="s">
        <v>118</v>
      </c>
      <c r="V111" t="s">
        <v>89</v>
      </c>
      <c r="W111" s="3">
        <v>5.3</v>
      </c>
      <c r="Y111" t="s">
        <v>118</v>
      </c>
      <c r="Z111" t="s">
        <v>89</v>
      </c>
      <c r="AA111" s="3">
        <v>5.3</v>
      </c>
      <c r="AC111" t="s">
        <v>118</v>
      </c>
      <c r="AD111" t="s">
        <v>89</v>
      </c>
      <c r="AE111" s="3">
        <v>5.3</v>
      </c>
      <c r="AG111" t="s">
        <v>118</v>
      </c>
      <c r="AH111" t="s">
        <v>89</v>
      </c>
      <c r="AI111" s="3">
        <v>5.3</v>
      </c>
      <c r="AK111" t="s">
        <v>118</v>
      </c>
      <c r="AL111" t="s">
        <v>89</v>
      </c>
      <c r="AM111" s="3">
        <v>5.3</v>
      </c>
      <c r="AO111" t="s">
        <v>118</v>
      </c>
      <c r="AP111" t="s">
        <v>89</v>
      </c>
      <c r="AQ111" s="3">
        <v>5.3</v>
      </c>
      <c r="AS111" t="s">
        <v>118</v>
      </c>
      <c r="AT111" t="s">
        <v>89</v>
      </c>
      <c r="AU111" s="3">
        <v>5.3</v>
      </c>
      <c r="AW111" t="s">
        <v>118</v>
      </c>
      <c r="AX111" t="s">
        <v>89</v>
      </c>
      <c r="AY111" s="3">
        <v>5.3</v>
      </c>
      <c r="BA111" t="s">
        <v>118</v>
      </c>
      <c r="BB111" t="s">
        <v>89</v>
      </c>
      <c r="BC111" s="3">
        <v>5.3</v>
      </c>
      <c r="BE111" t="s">
        <v>118</v>
      </c>
      <c r="BF111" t="s">
        <v>89</v>
      </c>
      <c r="BG111" s="3">
        <v>5.3</v>
      </c>
      <c r="BI111" t="s">
        <v>118</v>
      </c>
      <c r="BJ111" t="s">
        <v>89</v>
      </c>
      <c r="BK111" s="3">
        <v>5.3</v>
      </c>
      <c r="BM111" t="s">
        <v>118</v>
      </c>
      <c r="BN111" t="s">
        <v>89</v>
      </c>
      <c r="BO111" s="3">
        <v>5.3</v>
      </c>
      <c r="BQ111" t="s">
        <v>118</v>
      </c>
      <c r="BR111" t="s">
        <v>89</v>
      </c>
      <c r="BS111" s="3">
        <v>5.3</v>
      </c>
      <c r="BU111" t="s">
        <v>118</v>
      </c>
      <c r="BV111" t="s">
        <v>89</v>
      </c>
      <c r="BW111" s="3">
        <v>5.3</v>
      </c>
      <c r="BY111" t="s">
        <v>118</v>
      </c>
      <c r="BZ111" t="s">
        <v>89</v>
      </c>
      <c r="CA111" s="3">
        <v>5.3</v>
      </c>
      <c r="CC111" t="s">
        <v>118</v>
      </c>
      <c r="CD111" t="s">
        <v>89</v>
      </c>
      <c r="CE111" s="3">
        <v>5.3</v>
      </c>
      <c r="CG111" t="s">
        <v>118</v>
      </c>
      <c r="CH111" t="s">
        <v>89</v>
      </c>
      <c r="CI111" s="3">
        <v>5.3</v>
      </c>
      <c r="CK111" t="s">
        <v>118</v>
      </c>
      <c r="CL111" t="s">
        <v>89</v>
      </c>
      <c r="CM111" s="3">
        <v>5.3</v>
      </c>
      <c r="CO111" t="s">
        <v>118</v>
      </c>
      <c r="CP111" t="s">
        <v>89</v>
      </c>
      <c r="CQ111" s="3">
        <v>5.3</v>
      </c>
      <c r="CS111" t="s">
        <v>118</v>
      </c>
      <c r="CT111" t="s">
        <v>89</v>
      </c>
      <c r="CU111" s="3">
        <v>5.3</v>
      </c>
      <c r="CW111" t="s">
        <v>118</v>
      </c>
      <c r="CX111" t="s">
        <v>89</v>
      </c>
      <c r="CY111" s="3">
        <v>5.3</v>
      </c>
      <c r="DA111" t="s">
        <v>118</v>
      </c>
      <c r="DB111" t="s">
        <v>89</v>
      </c>
      <c r="DC111" s="3">
        <v>5.3</v>
      </c>
      <c r="DE111" t="s">
        <v>118</v>
      </c>
      <c r="DF111" t="s">
        <v>89</v>
      </c>
      <c r="DG111" s="3">
        <v>5.3</v>
      </c>
      <c r="DI111" t="s">
        <v>118</v>
      </c>
      <c r="DJ111" t="s">
        <v>89</v>
      </c>
      <c r="DK111" s="3">
        <v>5.3</v>
      </c>
      <c r="DM111" t="s">
        <v>118</v>
      </c>
      <c r="DN111" t="s">
        <v>89</v>
      </c>
      <c r="DO111" s="3">
        <v>5.3</v>
      </c>
      <c r="DQ111" t="s">
        <v>118</v>
      </c>
      <c r="DR111" t="s">
        <v>89</v>
      </c>
      <c r="DS111" s="3">
        <v>5.3</v>
      </c>
      <c r="DU111" t="s">
        <v>118</v>
      </c>
      <c r="DV111" t="s">
        <v>89</v>
      </c>
      <c r="DW111" s="3">
        <v>5.3</v>
      </c>
      <c r="DY111" t="s">
        <v>118</v>
      </c>
      <c r="DZ111" t="s">
        <v>89</v>
      </c>
      <c r="EA111" s="3">
        <v>5.3</v>
      </c>
      <c r="EC111" t="s">
        <v>118</v>
      </c>
      <c r="ED111" t="s">
        <v>89</v>
      </c>
      <c r="EE111" s="3">
        <v>5.3</v>
      </c>
      <c r="EG111" t="s">
        <v>118</v>
      </c>
      <c r="EH111" t="s">
        <v>89</v>
      </c>
      <c r="EI111" s="3">
        <v>5.3</v>
      </c>
      <c r="EK111" t="s">
        <v>118</v>
      </c>
      <c r="EL111" t="s">
        <v>89</v>
      </c>
      <c r="EM111" s="3">
        <v>5.3</v>
      </c>
      <c r="EO111" t="s">
        <v>118</v>
      </c>
      <c r="EP111" t="s">
        <v>89</v>
      </c>
      <c r="EQ111" s="3">
        <v>5.3</v>
      </c>
      <c r="ES111" t="s">
        <v>118</v>
      </c>
      <c r="ET111" t="s">
        <v>89</v>
      </c>
      <c r="EU111" s="3">
        <v>5.3</v>
      </c>
      <c r="EW111" t="s">
        <v>118</v>
      </c>
      <c r="EX111" t="s">
        <v>89</v>
      </c>
      <c r="EY111" s="3">
        <v>5.3</v>
      </c>
      <c r="FA111" t="s">
        <v>118</v>
      </c>
      <c r="FB111" t="s">
        <v>89</v>
      </c>
      <c r="FC111" s="3">
        <v>5.3</v>
      </c>
      <c r="FE111" t="s">
        <v>118</v>
      </c>
      <c r="FF111" t="s">
        <v>89</v>
      </c>
      <c r="FG111" s="3">
        <v>5.3</v>
      </c>
      <c r="FI111" t="s">
        <v>118</v>
      </c>
      <c r="FJ111" t="s">
        <v>89</v>
      </c>
      <c r="FK111" s="3">
        <v>5.3</v>
      </c>
      <c r="FM111" t="s">
        <v>118</v>
      </c>
      <c r="FN111" t="s">
        <v>89</v>
      </c>
      <c r="FO111" s="3">
        <v>5.3</v>
      </c>
      <c r="FQ111" t="s">
        <v>118</v>
      </c>
      <c r="FR111" t="s">
        <v>89</v>
      </c>
      <c r="FS111" s="3">
        <v>5.3</v>
      </c>
      <c r="FU111" t="s">
        <v>118</v>
      </c>
      <c r="FV111" t="s">
        <v>89</v>
      </c>
      <c r="FW111" s="3">
        <v>5.3</v>
      </c>
      <c r="FY111" t="s">
        <v>118</v>
      </c>
      <c r="FZ111" t="s">
        <v>89</v>
      </c>
      <c r="GA111" s="3">
        <v>5.3</v>
      </c>
      <c r="GC111" t="s">
        <v>118</v>
      </c>
      <c r="GD111" t="s">
        <v>89</v>
      </c>
      <c r="GE111" s="3">
        <v>5.3</v>
      </c>
      <c r="GG111" t="s">
        <v>118</v>
      </c>
      <c r="GH111" t="s">
        <v>89</v>
      </c>
      <c r="GI111" s="3">
        <v>5.3</v>
      </c>
      <c r="GK111" t="s">
        <v>118</v>
      </c>
      <c r="GL111" t="s">
        <v>89</v>
      </c>
      <c r="GM111" s="3">
        <v>5.3</v>
      </c>
      <c r="GO111" t="s">
        <v>118</v>
      </c>
      <c r="GP111" t="s">
        <v>89</v>
      </c>
      <c r="GQ111" s="3">
        <v>5.3</v>
      </c>
      <c r="GS111" t="s">
        <v>118</v>
      </c>
      <c r="GT111" t="s">
        <v>89</v>
      </c>
      <c r="GU111" s="3">
        <v>5.3</v>
      </c>
      <c r="GW111" t="s">
        <v>118</v>
      </c>
      <c r="GX111" t="s">
        <v>89</v>
      </c>
      <c r="GY111" s="3">
        <v>5.3</v>
      </c>
      <c r="HA111" t="s">
        <v>118</v>
      </c>
      <c r="HB111" t="s">
        <v>89</v>
      </c>
      <c r="HC111" s="3">
        <v>5.3</v>
      </c>
      <c r="HE111" t="s">
        <v>118</v>
      </c>
      <c r="HF111" t="s">
        <v>89</v>
      </c>
      <c r="HG111" s="3">
        <v>5.3</v>
      </c>
      <c r="HI111" t="s">
        <v>118</v>
      </c>
      <c r="HJ111" t="s">
        <v>89</v>
      </c>
      <c r="HK111" s="3">
        <v>5.3</v>
      </c>
      <c r="HM111" t="s">
        <v>118</v>
      </c>
      <c r="HN111" t="s">
        <v>89</v>
      </c>
      <c r="HO111" s="3">
        <v>5.3</v>
      </c>
    </row>
    <row r="112" spans="1:223" x14ac:dyDescent="0.25">
      <c r="A112" t="s">
        <v>104</v>
      </c>
      <c r="B112" t="s">
        <v>79</v>
      </c>
      <c r="C112" s="12">
        <v>65.19</v>
      </c>
      <c r="E112" t="s">
        <v>104</v>
      </c>
      <c r="F112" t="s">
        <v>79</v>
      </c>
      <c r="G112" s="12">
        <v>65.19</v>
      </c>
      <c r="I112" t="s">
        <v>104</v>
      </c>
      <c r="J112" t="s">
        <v>79</v>
      </c>
      <c r="K112" s="12">
        <v>65.19</v>
      </c>
      <c r="M112" t="s">
        <v>104</v>
      </c>
      <c r="N112" t="s">
        <v>79</v>
      </c>
      <c r="O112" s="12">
        <v>65.19</v>
      </c>
      <c r="Q112" t="s">
        <v>104</v>
      </c>
      <c r="R112" t="s">
        <v>79</v>
      </c>
      <c r="S112" s="12">
        <v>65.19</v>
      </c>
      <c r="U112" t="s">
        <v>104</v>
      </c>
      <c r="V112" t="s">
        <v>79</v>
      </c>
      <c r="W112" s="12">
        <v>65.19</v>
      </c>
      <c r="Y112" t="s">
        <v>104</v>
      </c>
      <c r="Z112" t="s">
        <v>79</v>
      </c>
      <c r="AA112" s="12">
        <v>65.19</v>
      </c>
      <c r="AC112" t="s">
        <v>104</v>
      </c>
      <c r="AD112" t="s">
        <v>79</v>
      </c>
      <c r="AE112" s="12">
        <v>65.19</v>
      </c>
      <c r="AG112" t="s">
        <v>104</v>
      </c>
      <c r="AH112" t="s">
        <v>79</v>
      </c>
      <c r="AI112" s="12">
        <v>65.19</v>
      </c>
      <c r="AK112" t="s">
        <v>104</v>
      </c>
      <c r="AL112" t="s">
        <v>79</v>
      </c>
      <c r="AM112" s="12">
        <v>65.19</v>
      </c>
      <c r="AO112" t="s">
        <v>104</v>
      </c>
      <c r="AP112" t="s">
        <v>79</v>
      </c>
      <c r="AQ112" s="12">
        <v>65.19</v>
      </c>
      <c r="AS112" t="s">
        <v>104</v>
      </c>
      <c r="AT112" t="s">
        <v>79</v>
      </c>
      <c r="AU112" s="12">
        <v>65.19</v>
      </c>
      <c r="AW112" t="s">
        <v>104</v>
      </c>
      <c r="AX112" t="s">
        <v>79</v>
      </c>
      <c r="AY112" s="12">
        <v>65.19</v>
      </c>
      <c r="BA112" t="s">
        <v>104</v>
      </c>
      <c r="BB112" t="s">
        <v>79</v>
      </c>
      <c r="BC112" s="12">
        <v>65.19</v>
      </c>
      <c r="BE112" t="s">
        <v>104</v>
      </c>
      <c r="BF112" t="s">
        <v>79</v>
      </c>
      <c r="BG112" s="12">
        <v>65.19</v>
      </c>
      <c r="BI112" t="s">
        <v>104</v>
      </c>
      <c r="BJ112" t="s">
        <v>79</v>
      </c>
      <c r="BK112" s="12">
        <v>65.19</v>
      </c>
      <c r="BM112" t="s">
        <v>104</v>
      </c>
      <c r="BN112" t="s">
        <v>79</v>
      </c>
      <c r="BO112" s="12">
        <v>65.19</v>
      </c>
      <c r="BQ112" t="s">
        <v>104</v>
      </c>
      <c r="BR112" t="s">
        <v>79</v>
      </c>
      <c r="BS112" s="12">
        <v>65.19</v>
      </c>
      <c r="BU112" t="s">
        <v>104</v>
      </c>
      <c r="BV112" t="s">
        <v>79</v>
      </c>
      <c r="BW112" s="12">
        <v>65.19</v>
      </c>
      <c r="BY112" t="s">
        <v>104</v>
      </c>
      <c r="BZ112" t="s">
        <v>79</v>
      </c>
      <c r="CA112" s="12">
        <v>65.19</v>
      </c>
      <c r="CC112" t="s">
        <v>104</v>
      </c>
      <c r="CD112" t="s">
        <v>79</v>
      </c>
      <c r="CE112" s="12">
        <v>65.19</v>
      </c>
      <c r="CG112" t="s">
        <v>104</v>
      </c>
      <c r="CH112" t="s">
        <v>79</v>
      </c>
      <c r="CI112" s="12">
        <v>65.19</v>
      </c>
      <c r="CK112" t="s">
        <v>104</v>
      </c>
      <c r="CL112" t="s">
        <v>79</v>
      </c>
      <c r="CM112" s="12">
        <v>65.19</v>
      </c>
      <c r="CO112" t="s">
        <v>104</v>
      </c>
      <c r="CP112" t="s">
        <v>79</v>
      </c>
      <c r="CQ112" s="12">
        <v>65.19</v>
      </c>
      <c r="CS112" t="s">
        <v>104</v>
      </c>
      <c r="CT112" t="s">
        <v>79</v>
      </c>
      <c r="CU112" s="12">
        <v>65.19</v>
      </c>
      <c r="CW112" t="s">
        <v>104</v>
      </c>
      <c r="CX112" t="s">
        <v>79</v>
      </c>
      <c r="CY112" s="12">
        <v>65.19</v>
      </c>
      <c r="DA112" t="s">
        <v>104</v>
      </c>
      <c r="DB112" t="s">
        <v>79</v>
      </c>
      <c r="DC112" s="12">
        <v>65.19</v>
      </c>
      <c r="DE112" t="s">
        <v>104</v>
      </c>
      <c r="DF112" t="s">
        <v>79</v>
      </c>
      <c r="DG112" s="12">
        <v>65.19</v>
      </c>
      <c r="DI112" t="s">
        <v>104</v>
      </c>
      <c r="DJ112" t="s">
        <v>79</v>
      </c>
      <c r="DK112" s="12">
        <v>65.19</v>
      </c>
      <c r="DM112" t="s">
        <v>104</v>
      </c>
      <c r="DN112" t="s">
        <v>79</v>
      </c>
      <c r="DO112" s="12">
        <v>65.19</v>
      </c>
      <c r="DQ112" t="s">
        <v>104</v>
      </c>
      <c r="DR112" t="s">
        <v>79</v>
      </c>
      <c r="DS112" s="12">
        <v>65.19</v>
      </c>
      <c r="DU112" t="s">
        <v>104</v>
      </c>
      <c r="DV112" t="s">
        <v>79</v>
      </c>
      <c r="DW112" s="12">
        <v>65.19</v>
      </c>
      <c r="DY112" t="s">
        <v>104</v>
      </c>
      <c r="DZ112" t="s">
        <v>79</v>
      </c>
      <c r="EA112" s="12">
        <v>65.19</v>
      </c>
      <c r="EC112" t="s">
        <v>104</v>
      </c>
      <c r="ED112" t="s">
        <v>79</v>
      </c>
      <c r="EE112" s="12">
        <v>65.19</v>
      </c>
      <c r="EG112" t="s">
        <v>104</v>
      </c>
      <c r="EH112" t="s">
        <v>79</v>
      </c>
      <c r="EI112" s="12">
        <v>65.19</v>
      </c>
      <c r="EK112" t="s">
        <v>104</v>
      </c>
      <c r="EL112" t="s">
        <v>79</v>
      </c>
      <c r="EM112" s="12">
        <v>65.19</v>
      </c>
      <c r="EO112" t="s">
        <v>104</v>
      </c>
      <c r="EP112" t="s">
        <v>79</v>
      </c>
      <c r="EQ112" s="12">
        <v>65.19</v>
      </c>
      <c r="ES112" t="s">
        <v>104</v>
      </c>
      <c r="ET112" t="s">
        <v>79</v>
      </c>
      <c r="EU112" s="12">
        <v>65.19</v>
      </c>
      <c r="EW112" t="s">
        <v>104</v>
      </c>
      <c r="EX112" t="s">
        <v>79</v>
      </c>
      <c r="EY112" s="12">
        <v>65.19</v>
      </c>
      <c r="FA112" t="s">
        <v>104</v>
      </c>
      <c r="FB112" t="s">
        <v>79</v>
      </c>
      <c r="FC112" s="12">
        <v>65.19</v>
      </c>
      <c r="FE112" t="s">
        <v>104</v>
      </c>
      <c r="FF112" t="s">
        <v>79</v>
      </c>
      <c r="FG112" s="12">
        <v>65.19</v>
      </c>
      <c r="FI112" t="s">
        <v>104</v>
      </c>
      <c r="FJ112" t="s">
        <v>79</v>
      </c>
      <c r="FK112" s="12">
        <v>65.19</v>
      </c>
      <c r="FM112" t="s">
        <v>104</v>
      </c>
      <c r="FN112" t="s">
        <v>79</v>
      </c>
      <c r="FO112" s="12">
        <v>65.19</v>
      </c>
      <c r="FQ112" t="s">
        <v>104</v>
      </c>
      <c r="FR112" t="s">
        <v>79</v>
      </c>
      <c r="FS112" s="12">
        <v>65.19</v>
      </c>
      <c r="FU112" t="s">
        <v>104</v>
      </c>
      <c r="FV112" t="s">
        <v>79</v>
      </c>
      <c r="FW112" s="12">
        <v>65.19</v>
      </c>
      <c r="FY112" t="s">
        <v>104</v>
      </c>
      <c r="FZ112" t="s">
        <v>79</v>
      </c>
      <c r="GA112" s="12">
        <v>65.19</v>
      </c>
      <c r="GC112" t="s">
        <v>104</v>
      </c>
      <c r="GD112" t="s">
        <v>79</v>
      </c>
      <c r="GE112" s="12">
        <v>65.19</v>
      </c>
      <c r="GG112" t="s">
        <v>104</v>
      </c>
      <c r="GH112" t="s">
        <v>79</v>
      </c>
      <c r="GI112" s="12">
        <v>65.19</v>
      </c>
      <c r="GK112" t="s">
        <v>104</v>
      </c>
      <c r="GL112" t="s">
        <v>79</v>
      </c>
      <c r="GM112" s="12">
        <v>65.19</v>
      </c>
      <c r="GO112" t="s">
        <v>104</v>
      </c>
      <c r="GP112" t="s">
        <v>79</v>
      </c>
      <c r="GQ112" s="12">
        <v>65.19</v>
      </c>
      <c r="GS112" t="s">
        <v>104</v>
      </c>
      <c r="GT112" t="s">
        <v>79</v>
      </c>
      <c r="GU112" s="12">
        <v>65.19</v>
      </c>
      <c r="GW112" t="s">
        <v>104</v>
      </c>
      <c r="GX112" t="s">
        <v>79</v>
      </c>
      <c r="GY112" s="12">
        <v>65.19</v>
      </c>
      <c r="HA112" t="s">
        <v>104</v>
      </c>
      <c r="HB112" t="s">
        <v>79</v>
      </c>
      <c r="HC112" s="12">
        <v>65.19</v>
      </c>
      <c r="HE112" t="s">
        <v>104</v>
      </c>
      <c r="HF112" t="s">
        <v>79</v>
      </c>
      <c r="HG112" s="12">
        <v>65.19</v>
      </c>
      <c r="HI112" t="s">
        <v>104</v>
      </c>
      <c r="HJ112" t="s">
        <v>79</v>
      </c>
      <c r="HK112" s="12">
        <v>65.19</v>
      </c>
      <c r="HM112" t="s">
        <v>104</v>
      </c>
      <c r="HN112" t="s">
        <v>79</v>
      </c>
      <c r="HO112" s="12">
        <v>65.19</v>
      </c>
    </row>
    <row r="113" spans="1:223" x14ac:dyDescent="0.25">
      <c r="A113" t="s">
        <v>51</v>
      </c>
      <c r="B113" t="s">
        <v>76</v>
      </c>
      <c r="C113">
        <f>(C80-C112)*C111</f>
        <v>0</v>
      </c>
      <c r="E113" t="s">
        <v>51</v>
      </c>
      <c r="F113" t="s">
        <v>76</v>
      </c>
      <c r="G113">
        <f>(G80-G112)*G111</f>
        <v>0</v>
      </c>
      <c r="I113" t="s">
        <v>51</v>
      </c>
      <c r="J113" t="s">
        <v>76</v>
      </c>
      <c r="K113">
        <f>(K80-K112)*K111</f>
        <v>0</v>
      </c>
      <c r="M113" t="s">
        <v>51</v>
      </c>
      <c r="N113" t="s">
        <v>76</v>
      </c>
      <c r="O113">
        <f>(O80-O112)*O111</f>
        <v>0</v>
      </c>
      <c r="Q113" t="s">
        <v>51</v>
      </c>
      <c r="R113" t="s">
        <v>76</v>
      </c>
      <c r="S113">
        <f>(S80-S112)*S111</f>
        <v>0</v>
      </c>
      <c r="U113" t="s">
        <v>51</v>
      </c>
      <c r="V113" t="s">
        <v>76</v>
      </c>
      <c r="W113">
        <f>(W80-W112)*W111</f>
        <v>0</v>
      </c>
      <c r="Y113" t="s">
        <v>51</v>
      </c>
      <c r="Z113" t="s">
        <v>76</v>
      </c>
      <c r="AA113">
        <f>(AA80-AA112)*AA111</f>
        <v>0</v>
      </c>
      <c r="AC113" t="s">
        <v>51</v>
      </c>
      <c r="AD113" t="s">
        <v>76</v>
      </c>
      <c r="AE113">
        <f>(AE80-AE112)*AE111</f>
        <v>0</v>
      </c>
      <c r="AG113" t="s">
        <v>51</v>
      </c>
      <c r="AH113" t="s">
        <v>76</v>
      </c>
      <c r="AI113">
        <f>(AI80-AI112)*AI111</f>
        <v>0</v>
      </c>
      <c r="AK113" t="s">
        <v>51</v>
      </c>
      <c r="AL113" t="s">
        <v>76</v>
      </c>
      <c r="AM113">
        <f>(AM80-AM112)*AM111</f>
        <v>0</v>
      </c>
      <c r="AO113" t="s">
        <v>51</v>
      </c>
      <c r="AP113" t="s">
        <v>76</v>
      </c>
      <c r="AQ113">
        <f>(AQ80-AQ112)*AQ111</f>
        <v>0</v>
      </c>
      <c r="AS113" t="s">
        <v>51</v>
      </c>
      <c r="AT113" t="s">
        <v>76</v>
      </c>
      <c r="AU113">
        <f>(AU80-AU112)*AU111</f>
        <v>0</v>
      </c>
      <c r="AW113" t="s">
        <v>51</v>
      </c>
      <c r="AX113" t="s">
        <v>76</v>
      </c>
      <c r="AY113">
        <f>(AY80-AY112)*AY111</f>
        <v>0</v>
      </c>
      <c r="BA113" t="s">
        <v>51</v>
      </c>
      <c r="BB113" t="s">
        <v>76</v>
      </c>
      <c r="BC113">
        <f>(BC80-BC112)*BC111</f>
        <v>0</v>
      </c>
      <c r="BE113" t="s">
        <v>51</v>
      </c>
      <c r="BF113" t="s">
        <v>76</v>
      </c>
      <c r="BG113">
        <f>(BG80-BG112)*BG111</f>
        <v>0</v>
      </c>
      <c r="BI113" t="s">
        <v>51</v>
      </c>
      <c r="BJ113" t="s">
        <v>76</v>
      </c>
      <c r="BK113">
        <f>(BK80-BK112)*BK111</f>
        <v>0</v>
      </c>
      <c r="BM113" t="s">
        <v>51</v>
      </c>
      <c r="BN113" t="s">
        <v>76</v>
      </c>
      <c r="BO113">
        <f>(BO80-BO112)*BO111</f>
        <v>0</v>
      </c>
      <c r="BQ113" t="s">
        <v>51</v>
      </c>
      <c r="BR113" t="s">
        <v>76</v>
      </c>
      <c r="BS113">
        <f>(BS80-BS112)*BS111</f>
        <v>0</v>
      </c>
      <c r="BU113" t="s">
        <v>51</v>
      </c>
      <c r="BV113" t="s">
        <v>76</v>
      </c>
      <c r="BW113">
        <f>(BW80-BW112)*BW111</f>
        <v>0</v>
      </c>
      <c r="BY113" t="s">
        <v>51</v>
      </c>
      <c r="BZ113" t="s">
        <v>76</v>
      </c>
      <c r="CA113">
        <f>(CA80-CA112)*CA111</f>
        <v>0</v>
      </c>
      <c r="CC113" t="s">
        <v>51</v>
      </c>
      <c r="CD113" t="s">
        <v>76</v>
      </c>
      <c r="CE113">
        <f>(CE80-CE112)*CE111</f>
        <v>0</v>
      </c>
      <c r="CG113" t="s">
        <v>51</v>
      </c>
      <c r="CH113" t="s">
        <v>76</v>
      </c>
      <c r="CI113">
        <f>(CI80-CI112)*CI111</f>
        <v>0</v>
      </c>
      <c r="CK113" t="s">
        <v>51</v>
      </c>
      <c r="CL113" t="s">
        <v>76</v>
      </c>
      <c r="CM113">
        <f>(CM80-CM112)*CM111</f>
        <v>0</v>
      </c>
      <c r="CO113" t="s">
        <v>51</v>
      </c>
      <c r="CP113" t="s">
        <v>76</v>
      </c>
      <c r="CQ113">
        <f>(CQ80-CQ112)*CQ111</f>
        <v>0</v>
      </c>
      <c r="CS113" t="s">
        <v>51</v>
      </c>
      <c r="CT113" t="s">
        <v>76</v>
      </c>
      <c r="CU113">
        <f>(CU80-CU112)*CU111</f>
        <v>0</v>
      </c>
      <c r="CW113" t="s">
        <v>51</v>
      </c>
      <c r="CX113" t="s">
        <v>76</v>
      </c>
      <c r="CY113">
        <f>(CY80-CY112)*CY111</f>
        <v>0</v>
      </c>
      <c r="DA113" t="s">
        <v>51</v>
      </c>
      <c r="DB113" t="s">
        <v>76</v>
      </c>
      <c r="DC113">
        <f>(DC80-DC112)*DC111</f>
        <v>0</v>
      </c>
      <c r="DE113" t="s">
        <v>51</v>
      </c>
      <c r="DF113" t="s">
        <v>76</v>
      </c>
      <c r="DG113">
        <f>(DG80-DG112)*DG111</f>
        <v>0</v>
      </c>
      <c r="DI113" t="s">
        <v>51</v>
      </c>
      <c r="DJ113" t="s">
        <v>76</v>
      </c>
      <c r="DK113">
        <f>(DK80-DK112)*DK111</f>
        <v>0</v>
      </c>
      <c r="DM113" t="s">
        <v>51</v>
      </c>
      <c r="DN113" t="s">
        <v>76</v>
      </c>
      <c r="DO113">
        <f>(DO80-DO112)*DO111</f>
        <v>0</v>
      </c>
      <c r="DQ113" t="s">
        <v>51</v>
      </c>
      <c r="DR113" t="s">
        <v>76</v>
      </c>
      <c r="DS113">
        <f>(DS80-DS112)*DS111</f>
        <v>0</v>
      </c>
      <c r="DU113" t="s">
        <v>51</v>
      </c>
      <c r="DV113" t="s">
        <v>76</v>
      </c>
      <c r="DW113">
        <f>(DW80-DW112)*DW111</f>
        <v>0</v>
      </c>
      <c r="DY113" t="s">
        <v>51</v>
      </c>
      <c r="DZ113" t="s">
        <v>76</v>
      </c>
      <c r="EA113">
        <f>(EA80-EA112)*EA111</f>
        <v>0</v>
      </c>
      <c r="EC113" t="s">
        <v>51</v>
      </c>
      <c r="ED113" t="s">
        <v>76</v>
      </c>
      <c r="EE113">
        <f>(EE80-EE112)*EE111</f>
        <v>0</v>
      </c>
      <c r="EG113" t="s">
        <v>51</v>
      </c>
      <c r="EH113" t="s">
        <v>76</v>
      </c>
      <c r="EI113">
        <f>(EI80-EI112)*EI111</f>
        <v>0</v>
      </c>
      <c r="EK113" t="s">
        <v>51</v>
      </c>
      <c r="EL113" t="s">
        <v>76</v>
      </c>
      <c r="EM113">
        <f>(EM80-EM112)*EM111</f>
        <v>0</v>
      </c>
      <c r="EO113" t="s">
        <v>51</v>
      </c>
      <c r="EP113" t="s">
        <v>76</v>
      </c>
      <c r="EQ113">
        <f>(EQ80-EQ112)*EQ111</f>
        <v>0</v>
      </c>
      <c r="ES113" t="s">
        <v>51</v>
      </c>
      <c r="ET113" t="s">
        <v>76</v>
      </c>
      <c r="EU113">
        <f>(EU80-EU112)*EU111</f>
        <v>0</v>
      </c>
      <c r="EW113" t="s">
        <v>51</v>
      </c>
      <c r="EX113" t="s">
        <v>76</v>
      </c>
      <c r="EY113">
        <f>(EY80-EY112)*EY111</f>
        <v>0</v>
      </c>
      <c r="FA113" t="s">
        <v>51</v>
      </c>
      <c r="FB113" t="s">
        <v>76</v>
      </c>
      <c r="FC113">
        <f>(FC80-FC112)*FC111</f>
        <v>0</v>
      </c>
      <c r="FE113" t="s">
        <v>51</v>
      </c>
      <c r="FF113" t="s">
        <v>76</v>
      </c>
      <c r="FG113">
        <f>(FG80-FG112)*FG111</f>
        <v>0</v>
      </c>
      <c r="FI113" t="s">
        <v>51</v>
      </c>
      <c r="FJ113" t="s">
        <v>76</v>
      </c>
      <c r="FK113">
        <f>(FK80-FK112)*FK111</f>
        <v>0</v>
      </c>
      <c r="FM113" t="s">
        <v>51</v>
      </c>
      <c r="FN113" t="s">
        <v>76</v>
      </c>
      <c r="FO113">
        <f>(FO80-FO112)*FO111</f>
        <v>0</v>
      </c>
      <c r="FQ113" t="s">
        <v>51</v>
      </c>
      <c r="FR113" t="s">
        <v>76</v>
      </c>
      <c r="FS113">
        <f>(FS80-FS112)*FS111</f>
        <v>0</v>
      </c>
      <c r="FU113" t="s">
        <v>51</v>
      </c>
      <c r="FV113" t="s">
        <v>76</v>
      </c>
      <c r="FW113">
        <f>(FW80-FW112)*FW111</f>
        <v>0</v>
      </c>
      <c r="FY113" t="s">
        <v>51</v>
      </c>
      <c r="FZ113" t="s">
        <v>76</v>
      </c>
      <c r="GA113">
        <f>(GA80-GA112)*GA111</f>
        <v>0</v>
      </c>
      <c r="GC113" t="s">
        <v>51</v>
      </c>
      <c r="GD113" t="s">
        <v>76</v>
      </c>
      <c r="GE113">
        <f>(GE80-GE112)*GE111</f>
        <v>0</v>
      </c>
      <c r="GG113" t="s">
        <v>51</v>
      </c>
      <c r="GH113" t="s">
        <v>76</v>
      </c>
      <c r="GI113">
        <f>(GI80-GI112)*GI111</f>
        <v>0</v>
      </c>
      <c r="GK113" t="s">
        <v>51</v>
      </c>
      <c r="GL113" t="s">
        <v>76</v>
      </c>
      <c r="GM113">
        <f>(GM80-GM112)*GM111</f>
        <v>0</v>
      </c>
      <c r="GO113" t="s">
        <v>51</v>
      </c>
      <c r="GP113" t="s">
        <v>76</v>
      </c>
      <c r="GQ113">
        <f>(GQ80-GQ112)*GQ111</f>
        <v>0</v>
      </c>
      <c r="GS113" t="s">
        <v>51</v>
      </c>
      <c r="GT113" t="s">
        <v>76</v>
      </c>
      <c r="GU113">
        <f>(GU80-GU112)*GU111</f>
        <v>0</v>
      </c>
      <c r="GW113" t="s">
        <v>51</v>
      </c>
      <c r="GX113" t="s">
        <v>76</v>
      </c>
      <c r="GY113">
        <f>(GY80-GY112)*GY111</f>
        <v>0</v>
      </c>
      <c r="HA113" t="s">
        <v>51</v>
      </c>
      <c r="HB113" t="s">
        <v>76</v>
      </c>
      <c r="HC113">
        <f>(HC80-HC112)*HC111</f>
        <v>0</v>
      </c>
      <c r="HE113" t="s">
        <v>51</v>
      </c>
      <c r="HF113" t="s">
        <v>76</v>
      </c>
      <c r="HG113">
        <f>(HG80-HG112)*HG111</f>
        <v>0</v>
      </c>
      <c r="HI113" t="s">
        <v>51</v>
      </c>
      <c r="HJ113" t="s">
        <v>76</v>
      </c>
      <c r="HK113">
        <f>(HK80-HK112)*HK111</f>
        <v>0</v>
      </c>
      <c r="HM113" t="s">
        <v>51</v>
      </c>
      <c r="HN113" t="s">
        <v>76</v>
      </c>
      <c r="HO113">
        <f>(HO80-HO112)*HO111</f>
        <v>0</v>
      </c>
    </row>
    <row r="115" spans="1:223" x14ac:dyDescent="0.25">
      <c r="A115" t="s">
        <v>117</v>
      </c>
      <c r="E115" t="s">
        <v>117</v>
      </c>
      <c r="I115" t="s">
        <v>117</v>
      </c>
      <c r="M115" t="s">
        <v>117</v>
      </c>
      <c r="Q115" t="s">
        <v>117</v>
      </c>
      <c r="U115" t="s">
        <v>117</v>
      </c>
      <c r="Y115" t="s">
        <v>117</v>
      </c>
      <c r="AC115" t="s">
        <v>117</v>
      </c>
      <c r="AG115" t="s">
        <v>117</v>
      </c>
      <c r="AK115" t="s">
        <v>117</v>
      </c>
      <c r="AO115" t="s">
        <v>117</v>
      </c>
      <c r="AS115" t="s">
        <v>117</v>
      </c>
      <c r="AW115" t="s">
        <v>117</v>
      </c>
      <c r="BA115" t="s">
        <v>117</v>
      </c>
      <c r="BE115" t="s">
        <v>117</v>
      </c>
      <c r="BI115" t="s">
        <v>117</v>
      </c>
      <c r="BM115" t="s">
        <v>117</v>
      </c>
      <c r="BQ115" t="s">
        <v>117</v>
      </c>
      <c r="BU115" t="s">
        <v>117</v>
      </c>
      <c r="BY115" t="s">
        <v>117</v>
      </c>
      <c r="CC115" t="s">
        <v>117</v>
      </c>
      <c r="CG115" t="s">
        <v>117</v>
      </c>
      <c r="CK115" t="s">
        <v>117</v>
      </c>
      <c r="CO115" t="s">
        <v>117</v>
      </c>
      <c r="CS115" t="s">
        <v>117</v>
      </c>
      <c r="CW115" t="s">
        <v>117</v>
      </c>
      <c r="DA115" t="s">
        <v>117</v>
      </c>
      <c r="DE115" t="s">
        <v>117</v>
      </c>
      <c r="DI115" t="s">
        <v>117</v>
      </c>
      <c r="DM115" t="s">
        <v>117</v>
      </c>
      <c r="DQ115" t="s">
        <v>117</v>
      </c>
      <c r="DU115" t="s">
        <v>117</v>
      </c>
      <c r="DY115" t="s">
        <v>117</v>
      </c>
      <c r="EC115" t="s">
        <v>117</v>
      </c>
      <c r="EG115" t="s">
        <v>117</v>
      </c>
      <c r="EK115" t="s">
        <v>117</v>
      </c>
      <c r="EO115" t="s">
        <v>117</v>
      </c>
      <c r="ES115" t="s">
        <v>117</v>
      </c>
      <c r="EW115" t="s">
        <v>117</v>
      </c>
      <c r="FA115" t="s">
        <v>117</v>
      </c>
      <c r="FE115" t="s">
        <v>117</v>
      </c>
      <c r="FI115" t="s">
        <v>117</v>
      </c>
      <c r="FM115" t="s">
        <v>117</v>
      </c>
      <c r="FQ115" t="s">
        <v>117</v>
      </c>
      <c r="FU115" t="s">
        <v>117</v>
      </c>
      <c r="FY115" t="s">
        <v>117</v>
      </c>
      <c r="GC115" t="s">
        <v>117</v>
      </c>
      <c r="GG115" t="s">
        <v>117</v>
      </c>
      <c r="GK115" t="s">
        <v>117</v>
      </c>
      <c r="GO115" t="s">
        <v>117</v>
      </c>
      <c r="GS115" t="s">
        <v>117</v>
      </c>
      <c r="GW115" t="s">
        <v>117</v>
      </c>
      <c r="HA115" t="s">
        <v>117</v>
      </c>
      <c r="HE115" t="s">
        <v>117</v>
      </c>
      <c r="HI115" t="s">
        <v>117</v>
      </c>
      <c r="HM115" t="s">
        <v>117</v>
      </c>
    </row>
    <row r="116" spans="1:223" x14ac:dyDescent="0.25">
      <c r="A116" t="s">
        <v>108</v>
      </c>
      <c r="B116" t="s">
        <v>76</v>
      </c>
      <c r="C116" s="12">
        <v>2700</v>
      </c>
      <c r="E116" t="s">
        <v>108</v>
      </c>
      <c r="F116" t="s">
        <v>76</v>
      </c>
      <c r="G116" s="12">
        <v>2700</v>
      </c>
      <c r="I116" t="s">
        <v>108</v>
      </c>
      <c r="J116" t="s">
        <v>76</v>
      </c>
      <c r="K116" s="12">
        <v>2700</v>
      </c>
      <c r="M116" t="s">
        <v>108</v>
      </c>
      <c r="N116" t="s">
        <v>76</v>
      </c>
      <c r="O116" s="12">
        <v>2700</v>
      </c>
      <c r="Q116" t="s">
        <v>108</v>
      </c>
      <c r="R116" t="s">
        <v>76</v>
      </c>
      <c r="S116" s="12">
        <v>2700</v>
      </c>
      <c r="U116" t="s">
        <v>108</v>
      </c>
      <c r="V116" t="s">
        <v>76</v>
      </c>
      <c r="W116" s="12">
        <v>2700</v>
      </c>
      <c r="Y116" t="s">
        <v>108</v>
      </c>
      <c r="Z116" t="s">
        <v>76</v>
      </c>
      <c r="AA116" s="12">
        <v>2700</v>
      </c>
      <c r="AC116" t="s">
        <v>108</v>
      </c>
      <c r="AD116" t="s">
        <v>76</v>
      </c>
      <c r="AE116" s="12">
        <v>2700</v>
      </c>
      <c r="AG116" t="s">
        <v>108</v>
      </c>
      <c r="AH116" t="s">
        <v>76</v>
      </c>
      <c r="AI116" s="12">
        <v>2700</v>
      </c>
      <c r="AK116" t="s">
        <v>108</v>
      </c>
      <c r="AL116" t="s">
        <v>76</v>
      </c>
      <c r="AM116" s="12">
        <v>2700</v>
      </c>
      <c r="AO116" t="s">
        <v>108</v>
      </c>
      <c r="AP116" t="s">
        <v>76</v>
      </c>
      <c r="AQ116" s="12">
        <v>2700</v>
      </c>
      <c r="AS116" t="s">
        <v>108</v>
      </c>
      <c r="AT116" t="s">
        <v>76</v>
      </c>
      <c r="AU116" s="12">
        <v>2700</v>
      </c>
      <c r="AW116" t="s">
        <v>108</v>
      </c>
      <c r="AX116" t="s">
        <v>76</v>
      </c>
      <c r="AY116" s="12">
        <v>2700</v>
      </c>
      <c r="BA116" t="s">
        <v>108</v>
      </c>
      <c r="BB116" t="s">
        <v>76</v>
      </c>
      <c r="BC116" s="12">
        <v>2700</v>
      </c>
      <c r="BE116" t="s">
        <v>108</v>
      </c>
      <c r="BF116" t="s">
        <v>76</v>
      </c>
      <c r="BG116" s="12">
        <v>2700</v>
      </c>
      <c r="BI116" t="s">
        <v>108</v>
      </c>
      <c r="BJ116" t="s">
        <v>76</v>
      </c>
      <c r="BK116" s="12">
        <v>2700</v>
      </c>
      <c r="BM116" t="s">
        <v>108</v>
      </c>
      <c r="BN116" t="s">
        <v>76</v>
      </c>
      <c r="BO116" s="12">
        <v>2700</v>
      </c>
      <c r="BQ116" t="s">
        <v>108</v>
      </c>
      <c r="BR116" t="s">
        <v>76</v>
      </c>
      <c r="BS116" s="12">
        <v>2700</v>
      </c>
      <c r="BU116" t="s">
        <v>108</v>
      </c>
      <c r="BV116" t="s">
        <v>76</v>
      </c>
      <c r="BW116" s="12">
        <v>2700</v>
      </c>
      <c r="BY116" t="s">
        <v>108</v>
      </c>
      <c r="BZ116" t="s">
        <v>76</v>
      </c>
      <c r="CA116" s="12">
        <v>2700</v>
      </c>
      <c r="CC116" t="s">
        <v>108</v>
      </c>
      <c r="CD116" t="s">
        <v>76</v>
      </c>
      <c r="CE116" s="12">
        <v>2700</v>
      </c>
      <c r="CG116" t="s">
        <v>108</v>
      </c>
      <c r="CH116" t="s">
        <v>76</v>
      </c>
      <c r="CI116" s="12">
        <v>2700</v>
      </c>
      <c r="CK116" t="s">
        <v>108</v>
      </c>
      <c r="CL116" t="s">
        <v>76</v>
      </c>
      <c r="CM116" s="12">
        <v>2700</v>
      </c>
      <c r="CO116" t="s">
        <v>108</v>
      </c>
      <c r="CP116" t="s">
        <v>76</v>
      </c>
      <c r="CQ116" s="12">
        <v>2700</v>
      </c>
      <c r="CS116" t="s">
        <v>108</v>
      </c>
      <c r="CT116" t="s">
        <v>76</v>
      </c>
      <c r="CU116" s="12">
        <v>2700</v>
      </c>
      <c r="CW116" t="s">
        <v>108</v>
      </c>
      <c r="CX116" t="s">
        <v>76</v>
      </c>
      <c r="CY116" s="12">
        <v>2700</v>
      </c>
      <c r="DA116" t="s">
        <v>108</v>
      </c>
      <c r="DB116" t="s">
        <v>76</v>
      </c>
      <c r="DC116" s="12">
        <v>2700</v>
      </c>
      <c r="DE116" t="s">
        <v>108</v>
      </c>
      <c r="DF116" t="s">
        <v>76</v>
      </c>
      <c r="DG116" s="12">
        <v>2700</v>
      </c>
      <c r="DI116" t="s">
        <v>108</v>
      </c>
      <c r="DJ116" t="s">
        <v>76</v>
      </c>
      <c r="DK116" s="12">
        <v>2700</v>
      </c>
      <c r="DM116" t="s">
        <v>108</v>
      </c>
      <c r="DN116" t="s">
        <v>76</v>
      </c>
      <c r="DO116" s="12">
        <v>2700</v>
      </c>
      <c r="DQ116" t="s">
        <v>108</v>
      </c>
      <c r="DR116" t="s">
        <v>76</v>
      </c>
      <c r="DS116" s="12">
        <v>2700</v>
      </c>
      <c r="DU116" t="s">
        <v>108</v>
      </c>
      <c r="DV116" t="s">
        <v>76</v>
      </c>
      <c r="DW116" s="12">
        <v>2700</v>
      </c>
      <c r="DY116" t="s">
        <v>108</v>
      </c>
      <c r="DZ116" t="s">
        <v>76</v>
      </c>
      <c r="EA116" s="12">
        <v>2700</v>
      </c>
      <c r="EC116" t="s">
        <v>108</v>
      </c>
      <c r="ED116" t="s">
        <v>76</v>
      </c>
      <c r="EE116" s="12">
        <v>2700</v>
      </c>
      <c r="EG116" t="s">
        <v>108</v>
      </c>
      <c r="EH116" t="s">
        <v>76</v>
      </c>
      <c r="EI116" s="12">
        <v>2700</v>
      </c>
      <c r="EK116" t="s">
        <v>108</v>
      </c>
      <c r="EL116" t="s">
        <v>76</v>
      </c>
      <c r="EM116" s="12">
        <v>2700</v>
      </c>
      <c r="EO116" t="s">
        <v>108</v>
      </c>
      <c r="EP116" t="s">
        <v>76</v>
      </c>
      <c r="EQ116" s="12">
        <v>2700</v>
      </c>
      <c r="ES116" t="s">
        <v>108</v>
      </c>
      <c r="ET116" t="s">
        <v>76</v>
      </c>
      <c r="EU116" s="12">
        <v>2700</v>
      </c>
      <c r="EW116" t="s">
        <v>108</v>
      </c>
      <c r="EX116" t="s">
        <v>76</v>
      </c>
      <c r="EY116" s="12">
        <v>2700</v>
      </c>
      <c r="FA116" t="s">
        <v>108</v>
      </c>
      <c r="FB116" t="s">
        <v>76</v>
      </c>
      <c r="FC116" s="12">
        <v>2700</v>
      </c>
      <c r="FE116" t="s">
        <v>108</v>
      </c>
      <c r="FF116" t="s">
        <v>76</v>
      </c>
      <c r="FG116" s="12">
        <v>2700</v>
      </c>
      <c r="FI116" t="s">
        <v>108</v>
      </c>
      <c r="FJ116" t="s">
        <v>76</v>
      </c>
      <c r="FK116" s="12">
        <v>2700</v>
      </c>
      <c r="FM116" t="s">
        <v>108</v>
      </c>
      <c r="FN116" t="s">
        <v>76</v>
      </c>
      <c r="FO116" s="12">
        <v>2700</v>
      </c>
      <c r="FQ116" t="s">
        <v>108</v>
      </c>
      <c r="FR116" t="s">
        <v>76</v>
      </c>
      <c r="FS116" s="12">
        <v>2700</v>
      </c>
      <c r="FU116" t="s">
        <v>108</v>
      </c>
      <c r="FV116" t="s">
        <v>76</v>
      </c>
      <c r="FW116" s="12">
        <v>2700</v>
      </c>
      <c r="FY116" t="s">
        <v>108</v>
      </c>
      <c r="FZ116" t="s">
        <v>76</v>
      </c>
      <c r="GA116" s="12">
        <v>2700</v>
      </c>
      <c r="GC116" t="s">
        <v>108</v>
      </c>
      <c r="GD116" t="s">
        <v>76</v>
      </c>
      <c r="GE116" s="12">
        <v>2700</v>
      </c>
      <c r="GG116" t="s">
        <v>108</v>
      </c>
      <c r="GH116" t="s">
        <v>76</v>
      </c>
      <c r="GI116" s="12">
        <v>2700</v>
      </c>
      <c r="GK116" t="s">
        <v>108</v>
      </c>
      <c r="GL116" t="s">
        <v>76</v>
      </c>
      <c r="GM116" s="12">
        <v>2700</v>
      </c>
      <c r="GO116" t="s">
        <v>108</v>
      </c>
      <c r="GP116" t="s">
        <v>76</v>
      </c>
      <c r="GQ116" s="12">
        <v>2700</v>
      </c>
      <c r="GS116" t="s">
        <v>108</v>
      </c>
      <c r="GT116" t="s">
        <v>76</v>
      </c>
      <c r="GU116" s="12">
        <v>2700</v>
      </c>
      <c r="GW116" t="s">
        <v>108</v>
      </c>
      <c r="GX116" t="s">
        <v>76</v>
      </c>
      <c r="GY116" s="12">
        <v>2700</v>
      </c>
      <c r="HA116" t="s">
        <v>108</v>
      </c>
      <c r="HB116" t="s">
        <v>76</v>
      </c>
      <c r="HC116" s="12">
        <v>2700</v>
      </c>
      <c r="HE116" t="s">
        <v>108</v>
      </c>
      <c r="HF116" t="s">
        <v>76</v>
      </c>
      <c r="HG116" s="12">
        <v>2700</v>
      </c>
      <c r="HI116" t="s">
        <v>108</v>
      </c>
      <c r="HJ116" t="s">
        <v>76</v>
      </c>
      <c r="HK116" s="12">
        <v>2700</v>
      </c>
      <c r="HM116" t="s">
        <v>108</v>
      </c>
      <c r="HN116" t="s">
        <v>76</v>
      </c>
      <c r="HO116" s="12">
        <v>2700</v>
      </c>
    </row>
    <row r="117" spans="1:223" x14ac:dyDescent="0.25">
      <c r="A117" t="s">
        <v>105</v>
      </c>
      <c r="B117" t="s">
        <v>81</v>
      </c>
      <c r="C117" s="12">
        <v>4.9000000000000004</v>
      </c>
      <c r="E117" t="s">
        <v>105</v>
      </c>
      <c r="F117" t="s">
        <v>81</v>
      </c>
      <c r="G117" s="12">
        <v>4.9000000000000004</v>
      </c>
      <c r="I117" t="s">
        <v>105</v>
      </c>
      <c r="J117" t="s">
        <v>81</v>
      </c>
      <c r="K117" s="12">
        <v>4.9000000000000004</v>
      </c>
      <c r="M117" t="s">
        <v>105</v>
      </c>
      <c r="N117" t="s">
        <v>81</v>
      </c>
      <c r="O117" s="12">
        <v>4.9000000000000004</v>
      </c>
      <c r="Q117" t="s">
        <v>105</v>
      </c>
      <c r="R117" t="s">
        <v>81</v>
      </c>
      <c r="S117" s="12">
        <v>4.9000000000000004</v>
      </c>
      <c r="U117" t="s">
        <v>105</v>
      </c>
      <c r="V117" t="s">
        <v>81</v>
      </c>
      <c r="W117" s="12">
        <v>4.9000000000000004</v>
      </c>
      <c r="Y117" t="s">
        <v>105</v>
      </c>
      <c r="Z117" t="s">
        <v>81</v>
      </c>
      <c r="AA117" s="12">
        <v>4.9000000000000004</v>
      </c>
      <c r="AC117" t="s">
        <v>105</v>
      </c>
      <c r="AD117" t="s">
        <v>81</v>
      </c>
      <c r="AE117" s="12">
        <v>4.9000000000000004</v>
      </c>
      <c r="AG117" t="s">
        <v>105</v>
      </c>
      <c r="AH117" t="s">
        <v>81</v>
      </c>
      <c r="AI117" s="12">
        <v>4.9000000000000004</v>
      </c>
      <c r="AK117" t="s">
        <v>105</v>
      </c>
      <c r="AL117" t="s">
        <v>81</v>
      </c>
      <c r="AM117" s="12">
        <v>4.9000000000000004</v>
      </c>
      <c r="AO117" t="s">
        <v>105</v>
      </c>
      <c r="AP117" t="s">
        <v>81</v>
      </c>
      <c r="AQ117" s="12">
        <v>4.9000000000000004</v>
      </c>
      <c r="AS117" t="s">
        <v>105</v>
      </c>
      <c r="AT117" t="s">
        <v>81</v>
      </c>
      <c r="AU117" s="12">
        <v>4.9000000000000004</v>
      </c>
      <c r="AW117" t="s">
        <v>105</v>
      </c>
      <c r="AX117" t="s">
        <v>81</v>
      </c>
      <c r="AY117" s="12">
        <v>4.9000000000000004</v>
      </c>
      <c r="BA117" t="s">
        <v>105</v>
      </c>
      <c r="BB117" t="s">
        <v>81</v>
      </c>
      <c r="BC117" s="12">
        <v>4.9000000000000004</v>
      </c>
      <c r="BE117" t="s">
        <v>105</v>
      </c>
      <c r="BF117" t="s">
        <v>81</v>
      </c>
      <c r="BG117" s="12">
        <v>4.9000000000000004</v>
      </c>
      <c r="BI117" t="s">
        <v>105</v>
      </c>
      <c r="BJ117" t="s">
        <v>81</v>
      </c>
      <c r="BK117" s="12">
        <v>4.9000000000000004</v>
      </c>
      <c r="BM117" t="s">
        <v>105</v>
      </c>
      <c r="BN117" t="s">
        <v>81</v>
      </c>
      <c r="BO117" s="12">
        <v>4.9000000000000004</v>
      </c>
      <c r="BQ117" t="s">
        <v>105</v>
      </c>
      <c r="BR117" t="s">
        <v>81</v>
      </c>
      <c r="BS117" s="12">
        <v>4.9000000000000004</v>
      </c>
      <c r="BU117" t="s">
        <v>105</v>
      </c>
      <c r="BV117" t="s">
        <v>81</v>
      </c>
      <c r="BW117" s="12">
        <v>4.9000000000000004</v>
      </c>
      <c r="BY117" t="s">
        <v>105</v>
      </c>
      <c r="BZ117" t="s">
        <v>81</v>
      </c>
      <c r="CA117" s="12">
        <v>4.9000000000000004</v>
      </c>
      <c r="CC117" t="s">
        <v>105</v>
      </c>
      <c r="CD117" t="s">
        <v>81</v>
      </c>
      <c r="CE117" s="12">
        <v>4.9000000000000004</v>
      </c>
      <c r="CG117" t="s">
        <v>105</v>
      </c>
      <c r="CH117" t="s">
        <v>81</v>
      </c>
      <c r="CI117" s="12">
        <v>4.9000000000000004</v>
      </c>
      <c r="CK117" t="s">
        <v>105</v>
      </c>
      <c r="CL117" t="s">
        <v>81</v>
      </c>
      <c r="CM117" s="12">
        <v>4.9000000000000004</v>
      </c>
      <c r="CO117" t="s">
        <v>105</v>
      </c>
      <c r="CP117" t="s">
        <v>81</v>
      </c>
      <c r="CQ117" s="12">
        <v>4.9000000000000004</v>
      </c>
      <c r="CS117" t="s">
        <v>105</v>
      </c>
      <c r="CT117" t="s">
        <v>81</v>
      </c>
      <c r="CU117" s="12">
        <v>4.9000000000000004</v>
      </c>
      <c r="CW117" t="s">
        <v>105</v>
      </c>
      <c r="CX117" t="s">
        <v>81</v>
      </c>
      <c r="CY117" s="12">
        <v>4.9000000000000004</v>
      </c>
      <c r="DA117" t="s">
        <v>105</v>
      </c>
      <c r="DB117" t="s">
        <v>81</v>
      </c>
      <c r="DC117" s="12">
        <v>4.9000000000000004</v>
      </c>
      <c r="DE117" t="s">
        <v>105</v>
      </c>
      <c r="DF117" t="s">
        <v>81</v>
      </c>
      <c r="DG117" s="12">
        <v>4.9000000000000004</v>
      </c>
      <c r="DI117" t="s">
        <v>105</v>
      </c>
      <c r="DJ117" t="s">
        <v>81</v>
      </c>
      <c r="DK117" s="12">
        <v>4.9000000000000004</v>
      </c>
      <c r="DM117" t="s">
        <v>105</v>
      </c>
      <c r="DN117" t="s">
        <v>81</v>
      </c>
      <c r="DO117" s="12">
        <v>4.9000000000000004</v>
      </c>
      <c r="DQ117" t="s">
        <v>105</v>
      </c>
      <c r="DR117" t="s">
        <v>81</v>
      </c>
      <c r="DS117" s="12">
        <v>4.9000000000000004</v>
      </c>
      <c r="DU117" t="s">
        <v>105</v>
      </c>
      <c r="DV117" t="s">
        <v>81</v>
      </c>
      <c r="DW117" s="12">
        <v>4.9000000000000004</v>
      </c>
      <c r="DY117" t="s">
        <v>105</v>
      </c>
      <c r="DZ117" t="s">
        <v>81</v>
      </c>
      <c r="EA117" s="12">
        <v>4.9000000000000004</v>
      </c>
      <c r="EC117" t="s">
        <v>105</v>
      </c>
      <c r="ED117" t="s">
        <v>81</v>
      </c>
      <c r="EE117" s="12">
        <v>4.9000000000000004</v>
      </c>
      <c r="EG117" t="s">
        <v>105</v>
      </c>
      <c r="EH117" t="s">
        <v>81</v>
      </c>
      <c r="EI117" s="12">
        <v>4.9000000000000004</v>
      </c>
      <c r="EK117" t="s">
        <v>105</v>
      </c>
      <c r="EL117" t="s">
        <v>81</v>
      </c>
      <c r="EM117" s="12">
        <v>4.9000000000000004</v>
      </c>
      <c r="EO117" t="s">
        <v>105</v>
      </c>
      <c r="EP117" t="s">
        <v>81</v>
      </c>
      <c r="EQ117" s="12">
        <v>4.9000000000000004</v>
      </c>
      <c r="ES117" t="s">
        <v>105</v>
      </c>
      <c r="ET117" t="s">
        <v>81</v>
      </c>
      <c r="EU117" s="12">
        <v>4.9000000000000004</v>
      </c>
      <c r="EW117" t="s">
        <v>105</v>
      </c>
      <c r="EX117" t="s">
        <v>81</v>
      </c>
      <c r="EY117" s="12">
        <v>4.9000000000000004</v>
      </c>
      <c r="FA117" t="s">
        <v>105</v>
      </c>
      <c r="FB117" t="s">
        <v>81</v>
      </c>
      <c r="FC117" s="12">
        <v>4.9000000000000004</v>
      </c>
      <c r="FE117" t="s">
        <v>105</v>
      </c>
      <c r="FF117" t="s">
        <v>81</v>
      </c>
      <c r="FG117" s="12">
        <v>4.9000000000000004</v>
      </c>
      <c r="FI117" t="s">
        <v>105</v>
      </c>
      <c r="FJ117" t="s">
        <v>81</v>
      </c>
      <c r="FK117" s="12">
        <v>4.9000000000000004</v>
      </c>
      <c r="FM117" t="s">
        <v>105</v>
      </c>
      <c r="FN117" t="s">
        <v>81</v>
      </c>
      <c r="FO117" s="12">
        <v>4.9000000000000004</v>
      </c>
      <c r="FQ117" t="s">
        <v>105</v>
      </c>
      <c r="FR117" t="s">
        <v>81</v>
      </c>
      <c r="FS117" s="12">
        <v>4.9000000000000004</v>
      </c>
      <c r="FU117" t="s">
        <v>105</v>
      </c>
      <c r="FV117" t="s">
        <v>81</v>
      </c>
      <c r="FW117" s="12">
        <v>4.9000000000000004</v>
      </c>
      <c r="FY117" t="s">
        <v>105</v>
      </c>
      <c r="FZ117" t="s">
        <v>81</v>
      </c>
      <c r="GA117" s="12">
        <v>4.9000000000000004</v>
      </c>
      <c r="GC117" t="s">
        <v>105</v>
      </c>
      <c r="GD117" t="s">
        <v>81</v>
      </c>
      <c r="GE117" s="12">
        <v>4.9000000000000004</v>
      </c>
      <c r="GG117" t="s">
        <v>105</v>
      </c>
      <c r="GH117" t="s">
        <v>81</v>
      </c>
      <c r="GI117" s="12">
        <v>4.9000000000000004</v>
      </c>
      <c r="GK117" t="s">
        <v>105</v>
      </c>
      <c r="GL117" t="s">
        <v>81</v>
      </c>
      <c r="GM117" s="12">
        <v>4.9000000000000004</v>
      </c>
      <c r="GO117" t="s">
        <v>105</v>
      </c>
      <c r="GP117" t="s">
        <v>81</v>
      </c>
      <c r="GQ117" s="12">
        <v>4.9000000000000004</v>
      </c>
      <c r="GS117" t="s">
        <v>105</v>
      </c>
      <c r="GT117" t="s">
        <v>81</v>
      </c>
      <c r="GU117" s="12">
        <v>4.9000000000000004</v>
      </c>
      <c r="GW117" t="s">
        <v>105</v>
      </c>
      <c r="GX117" t="s">
        <v>81</v>
      </c>
      <c r="GY117" s="12">
        <v>4.9000000000000004</v>
      </c>
      <c r="HA117" t="s">
        <v>105</v>
      </c>
      <c r="HB117" t="s">
        <v>81</v>
      </c>
      <c r="HC117" s="12">
        <v>4.9000000000000004</v>
      </c>
      <c r="HE117" t="s">
        <v>105</v>
      </c>
      <c r="HF117" t="s">
        <v>81</v>
      </c>
      <c r="HG117" s="12">
        <v>4.9000000000000004</v>
      </c>
      <c r="HI117" t="s">
        <v>105</v>
      </c>
      <c r="HJ117" t="s">
        <v>81</v>
      </c>
      <c r="HK117" s="12">
        <v>4.9000000000000004</v>
      </c>
      <c r="HM117" t="s">
        <v>105</v>
      </c>
      <c r="HN117" t="s">
        <v>81</v>
      </c>
      <c r="HO117" s="12">
        <v>4.9000000000000004</v>
      </c>
    </row>
    <row r="118" spans="1:223" x14ac:dyDescent="0.25">
      <c r="A118" t="s">
        <v>106</v>
      </c>
      <c r="B118" t="s">
        <v>76</v>
      </c>
      <c r="C118">
        <f>C116/C117</f>
        <v>551.0204081632653</v>
      </c>
      <c r="E118" t="s">
        <v>106</v>
      </c>
      <c r="F118" t="s">
        <v>76</v>
      </c>
      <c r="G118">
        <f>G116/G117</f>
        <v>551.0204081632653</v>
      </c>
      <c r="I118" t="s">
        <v>106</v>
      </c>
      <c r="J118" t="s">
        <v>76</v>
      </c>
      <c r="K118">
        <f>K116/K117</f>
        <v>551.0204081632653</v>
      </c>
      <c r="M118" t="s">
        <v>106</v>
      </c>
      <c r="N118" t="s">
        <v>76</v>
      </c>
      <c r="O118">
        <f>O116/O117</f>
        <v>551.0204081632653</v>
      </c>
      <c r="Q118" t="s">
        <v>106</v>
      </c>
      <c r="R118" t="s">
        <v>76</v>
      </c>
      <c r="S118">
        <f>S116/S117</f>
        <v>551.0204081632653</v>
      </c>
      <c r="U118" t="s">
        <v>106</v>
      </c>
      <c r="V118" t="s">
        <v>76</v>
      </c>
      <c r="W118">
        <f>W116/W117</f>
        <v>551.0204081632653</v>
      </c>
      <c r="Y118" t="s">
        <v>106</v>
      </c>
      <c r="Z118" t="s">
        <v>76</v>
      </c>
      <c r="AA118">
        <f>AA116/AA117</f>
        <v>551.0204081632653</v>
      </c>
      <c r="AC118" t="s">
        <v>106</v>
      </c>
      <c r="AD118" t="s">
        <v>76</v>
      </c>
      <c r="AE118">
        <f>AE116/AE117</f>
        <v>551.0204081632653</v>
      </c>
      <c r="AG118" t="s">
        <v>106</v>
      </c>
      <c r="AH118" t="s">
        <v>76</v>
      </c>
      <c r="AI118">
        <f>AI116/AI117</f>
        <v>551.0204081632653</v>
      </c>
      <c r="AK118" t="s">
        <v>106</v>
      </c>
      <c r="AL118" t="s">
        <v>76</v>
      </c>
      <c r="AM118">
        <f>AM116/AM117</f>
        <v>551.0204081632653</v>
      </c>
      <c r="AO118" t="s">
        <v>106</v>
      </c>
      <c r="AP118" t="s">
        <v>76</v>
      </c>
      <c r="AQ118">
        <f>AQ116/AQ117</f>
        <v>551.0204081632653</v>
      </c>
      <c r="AS118" t="s">
        <v>106</v>
      </c>
      <c r="AT118" t="s">
        <v>76</v>
      </c>
      <c r="AU118">
        <f>AU116/AU117</f>
        <v>551.0204081632653</v>
      </c>
      <c r="AW118" t="s">
        <v>106</v>
      </c>
      <c r="AX118" t="s">
        <v>76</v>
      </c>
      <c r="AY118">
        <f>AY116/AY117</f>
        <v>551.0204081632653</v>
      </c>
      <c r="BA118" t="s">
        <v>106</v>
      </c>
      <c r="BB118" t="s">
        <v>76</v>
      </c>
      <c r="BC118">
        <f>BC116/BC117</f>
        <v>551.0204081632653</v>
      </c>
      <c r="BE118" t="s">
        <v>106</v>
      </c>
      <c r="BF118" t="s">
        <v>76</v>
      </c>
      <c r="BG118">
        <f>BG116/BG117</f>
        <v>551.0204081632653</v>
      </c>
      <c r="BI118" t="s">
        <v>106</v>
      </c>
      <c r="BJ118" t="s">
        <v>76</v>
      </c>
      <c r="BK118">
        <f>BK116/BK117</f>
        <v>551.0204081632653</v>
      </c>
      <c r="BM118" t="s">
        <v>106</v>
      </c>
      <c r="BN118" t="s">
        <v>76</v>
      </c>
      <c r="BO118">
        <f>BO116/BO117</f>
        <v>551.0204081632653</v>
      </c>
      <c r="BQ118" t="s">
        <v>106</v>
      </c>
      <c r="BR118" t="s">
        <v>76</v>
      </c>
      <c r="BS118">
        <f>BS116/BS117</f>
        <v>551.0204081632653</v>
      </c>
      <c r="BU118" t="s">
        <v>106</v>
      </c>
      <c r="BV118" t="s">
        <v>76</v>
      </c>
      <c r="BW118">
        <f>BW116/BW117</f>
        <v>551.0204081632653</v>
      </c>
      <c r="BY118" t="s">
        <v>106</v>
      </c>
      <c r="BZ118" t="s">
        <v>76</v>
      </c>
      <c r="CA118">
        <f>CA116/CA117</f>
        <v>551.0204081632653</v>
      </c>
      <c r="CC118" t="s">
        <v>106</v>
      </c>
      <c r="CD118" t="s">
        <v>76</v>
      </c>
      <c r="CE118">
        <f>CE116/CE117</f>
        <v>551.0204081632653</v>
      </c>
      <c r="CG118" t="s">
        <v>106</v>
      </c>
      <c r="CH118" t="s">
        <v>76</v>
      </c>
      <c r="CI118">
        <f>CI116/CI117</f>
        <v>551.0204081632653</v>
      </c>
      <c r="CK118" t="s">
        <v>106</v>
      </c>
      <c r="CL118" t="s">
        <v>76</v>
      </c>
      <c r="CM118">
        <f>CM116/CM117</f>
        <v>551.0204081632653</v>
      </c>
      <c r="CO118" t="s">
        <v>106</v>
      </c>
      <c r="CP118" t="s">
        <v>76</v>
      </c>
      <c r="CQ118">
        <f>CQ116/CQ117</f>
        <v>551.0204081632653</v>
      </c>
      <c r="CS118" t="s">
        <v>106</v>
      </c>
      <c r="CT118" t="s">
        <v>76</v>
      </c>
      <c r="CU118">
        <f>CU116/CU117</f>
        <v>551.0204081632653</v>
      </c>
      <c r="CW118" t="s">
        <v>106</v>
      </c>
      <c r="CX118" t="s">
        <v>76</v>
      </c>
      <c r="CY118">
        <f>CY116/CY117</f>
        <v>551.0204081632653</v>
      </c>
      <c r="DA118" t="s">
        <v>106</v>
      </c>
      <c r="DB118" t="s">
        <v>76</v>
      </c>
      <c r="DC118">
        <f>DC116/DC117</f>
        <v>551.0204081632653</v>
      </c>
      <c r="DE118" t="s">
        <v>106</v>
      </c>
      <c r="DF118" t="s">
        <v>76</v>
      </c>
      <c r="DG118">
        <f>DG116/DG117</f>
        <v>551.0204081632653</v>
      </c>
      <c r="DI118" t="s">
        <v>106</v>
      </c>
      <c r="DJ118" t="s">
        <v>76</v>
      </c>
      <c r="DK118">
        <f>DK116/DK117</f>
        <v>551.0204081632653</v>
      </c>
      <c r="DM118" t="s">
        <v>106</v>
      </c>
      <c r="DN118" t="s">
        <v>76</v>
      </c>
      <c r="DO118">
        <f>DO116/DO117</f>
        <v>551.0204081632653</v>
      </c>
      <c r="DQ118" t="s">
        <v>106</v>
      </c>
      <c r="DR118" t="s">
        <v>76</v>
      </c>
      <c r="DS118">
        <f>DS116/DS117</f>
        <v>551.0204081632653</v>
      </c>
      <c r="DU118" t="s">
        <v>106</v>
      </c>
      <c r="DV118" t="s">
        <v>76</v>
      </c>
      <c r="DW118">
        <f>DW116/DW117</f>
        <v>551.0204081632653</v>
      </c>
      <c r="DY118" t="s">
        <v>106</v>
      </c>
      <c r="DZ118" t="s">
        <v>76</v>
      </c>
      <c r="EA118">
        <f>EA116/EA117</f>
        <v>551.0204081632653</v>
      </c>
      <c r="EC118" t="s">
        <v>106</v>
      </c>
      <c r="ED118" t="s">
        <v>76</v>
      </c>
      <c r="EE118">
        <f>EE116/EE117</f>
        <v>551.0204081632653</v>
      </c>
      <c r="EG118" t="s">
        <v>106</v>
      </c>
      <c r="EH118" t="s">
        <v>76</v>
      </c>
      <c r="EI118">
        <f>EI116/EI117</f>
        <v>551.0204081632653</v>
      </c>
      <c r="EK118" t="s">
        <v>106</v>
      </c>
      <c r="EL118" t="s">
        <v>76</v>
      </c>
      <c r="EM118">
        <f>EM116/EM117</f>
        <v>551.0204081632653</v>
      </c>
      <c r="EO118" t="s">
        <v>106</v>
      </c>
      <c r="EP118" t="s">
        <v>76</v>
      </c>
      <c r="EQ118">
        <f>EQ116/EQ117</f>
        <v>551.0204081632653</v>
      </c>
      <c r="ES118" t="s">
        <v>106</v>
      </c>
      <c r="ET118" t="s">
        <v>76</v>
      </c>
      <c r="EU118">
        <f>EU116/EU117</f>
        <v>551.0204081632653</v>
      </c>
      <c r="EW118" t="s">
        <v>106</v>
      </c>
      <c r="EX118" t="s">
        <v>76</v>
      </c>
      <c r="EY118">
        <f>EY116/EY117</f>
        <v>551.0204081632653</v>
      </c>
      <c r="FA118" t="s">
        <v>106</v>
      </c>
      <c r="FB118" t="s">
        <v>76</v>
      </c>
      <c r="FC118">
        <f>FC116/FC117</f>
        <v>551.0204081632653</v>
      </c>
      <c r="FE118" t="s">
        <v>106</v>
      </c>
      <c r="FF118" t="s">
        <v>76</v>
      </c>
      <c r="FG118">
        <f>FG116/FG117</f>
        <v>551.0204081632653</v>
      </c>
      <c r="FI118" t="s">
        <v>106</v>
      </c>
      <c r="FJ118" t="s">
        <v>76</v>
      </c>
      <c r="FK118">
        <f>FK116/FK117</f>
        <v>551.0204081632653</v>
      </c>
      <c r="FM118" t="s">
        <v>106</v>
      </c>
      <c r="FN118" t="s">
        <v>76</v>
      </c>
      <c r="FO118">
        <f>FO116/FO117</f>
        <v>551.0204081632653</v>
      </c>
      <c r="FQ118" t="s">
        <v>106</v>
      </c>
      <c r="FR118" t="s">
        <v>76</v>
      </c>
      <c r="FS118">
        <f>FS116/FS117</f>
        <v>551.0204081632653</v>
      </c>
      <c r="FU118" t="s">
        <v>106</v>
      </c>
      <c r="FV118" t="s">
        <v>76</v>
      </c>
      <c r="FW118">
        <f>FW116/FW117</f>
        <v>551.0204081632653</v>
      </c>
      <c r="FY118" t="s">
        <v>106</v>
      </c>
      <c r="FZ118" t="s">
        <v>76</v>
      </c>
      <c r="GA118">
        <f>GA116/GA117</f>
        <v>551.0204081632653</v>
      </c>
      <c r="GC118" t="s">
        <v>106</v>
      </c>
      <c r="GD118" t="s">
        <v>76</v>
      </c>
      <c r="GE118">
        <f>GE116/GE117</f>
        <v>551.0204081632653</v>
      </c>
      <c r="GG118" t="s">
        <v>106</v>
      </c>
      <c r="GH118" t="s">
        <v>76</v>
      </c>
      <c r="GI118">
        <f>GI116/GI117</f>
        <v>551.0204081632653</v>
      </c>
      <c r="GK118" t="s">
        <v>106</v>
      </c>
      <c r="GL118" t="s">
        <v>76</v>
      </c>
      <c r="GM118">
        <f>GM116/GM117</f>
        <v>551.0204081632653</v>
      </c>
      <c r="GO118" t="s">
        <v>106</v>
      </c>
      <c r="GP118" t="s">
        <v>76</v>
      </c>
      <c r="GQ118">
        <f>GQ116/GQ117</f>
        <v>551.0204081632653</v>
      </c>
      <c r="GS118" t="s">
        <v>106</v>
      </c>
      <c r="GT118" t="s">
        <v>76</v>
      </c>
      <c r="GU118">
        <f>GU116/GU117</f>
        <v>551.0204081632653</v>
      </c>
      <c r="GW118" t="s">
        <v>106</v>
      </c>
      <c r="GX118" t="s">
        <v>76</v>
      </c>
      <c r="GY118">
        <f>GY116/GY117</f>
        <v>551.0204081632653</v>
      </c>
      <c r="HA118" t="s">
        <v>106</v>
      </c>
      <c r="HB118" t="s">
        <v>76</v>
      </c>
      <c r="HC118">
        <f>HC116/HC117</f>
        <v>551.0204081632653</v>
      </c>
      <c r="HE118" t="s">
        <v>106</v>
      </c>
      <c r="HF118" t="s">
        <v>76</v>
      </c>
      <c r="HG118">
        <f>HG116/HG117</f>
        <v>551.0204081632653</v>
      </c>
      <c r="HI118" t="s">
        <v>106</v>
      </c>
      <c r="HJ118" t="s">
        <v>76</v>
      </c>
      <c r="HK118">
        <f>HK116/HK117</f>
        <v>551.0204081632653</v>
      </c>
      <c r="HM118" t="s">
        <v>106</v>
      </c>
      <c r="HN118" t="s">
        <v>76</v>
      </c>
      <c r="HO118">
        <f>HO116/HO117</f>
        <v>551.0204081632653</v>
      </c>
    </row>
    <row r="120" spans="1:223" x14ac:dyDescent="0.25">
      <c r="A120" t="s">
        <v>52</v>
      </c>
      <c r="B120" t="s">
        <v>76</v>
      </c>
      <c r="C120" s="7">
        <f>C60</f>
        <v>1181.8981894648978</v>
      </c>
      <c r="E120" t="s">
        <v>52</v>
      </c>
      <c r="F120" t="s">
        <v>76</v>
      </c>
      <c r="G120" s="7">
        <f>G60</f>
        <v>1035.590571601663</v>
      </c>
      <c r="I120" t="s">
        <v>52</v>
      </c>
      <c r="J120" t="s">
        <v>76</v>
      </c>
      <c r="K120" s="7">
        <f>K60</f>
        <v>933.90799662388326</v>
      </c>
      <c r="M120" t="s">
        <v>52</v>
      </c>
      <c r="N120" t="s">
        <v>76</v>
      </c>
      <c r="O120" s="7">
        <f>O60</f>
        <v>854.7320416080662</v>
      </c>
      <c r="Q120" t="s">
        <v>52</v>
      </c>
      <c r="R120" t="s">
        <v>76</v>
      </c>
      <c r="S120" s="7">
        <f>S60</f>
        <v>791.40072116321608</v>
      </c>
      <c r="U120" t="s">
        <v>52</v>
      </c>
      <c r="V120" t="s">
        <v>76</v>
      </c>
      <c r="W120" s="7">
        <f>W60</f>
        <v>739.65618116276426</v>
      </c>
      <c r="Y120" t="s">
        <v>52</v>
      </c>
      <c r="Z120" t="s">
        <v>76</v>
      </c>
      <c r="AA120" s="7">
        <f>AA60</f>
        <v>696.63870650920956</v>
      </c>
      <c r="AC120" t="s">
        <v>52</v>
      </c>
      <c r="AD120" t="s">
        <v>76</v>
      </c>
      <c r="AE120" s="7">
        <f>AE60</f>
        <v>659.88140722471167</v>
      </c>
      <c r="AG120" t="s">
        <v>52</v>
      </c>
      <c r="AH120" t="s">
        <v>76</v>
      </c>
      <c r="AI120" s="7">
        <f>AI60</f>
        <v>1162.595191780598</v>
      </c>
      <c r="AK120" t="s">
        <v>52</v>
      </c>
      <c r="AL120" t="s">
        <v>76</v>
      </c>
      <c r="AM120" s="7">
        <f>AM60</f>
        <v>1019.0397799509777</v>
      </c>
      <c r="AO120" t="s">
        <v>52</v>
      </c>
      <c r="AP120" t="s">
        <v>76</v>
      </c>
      <c r="AQ120" s="7">
        <f>AQ60</f>
        <v>921.7121942619051</v>
      </c>
      <c r="AS120" t="s">
        <v>52</v>
      </c>
      <c r="AT120" t="s">
        <v>76</v>
      </c>
      <c r="AU120" s="7">
        <f>AU60</f>
        <v>845.55087098550302</v>
      </c>
      <c r="AW120" t="s">
        <v>52</v>
      </c>
      <c r="AX120" t="s">
        <v>76</v>
      </c>
      <c r="AY120" s="7">
        <f>AY60</f>
        <v>784.40250519306665</v>
      </c>
      <c r="BA120" t="s">
        <v>52</v>
      </c>
      <c r="BB120" t="s">
        <v>76</v>
      </c>
      <c r="BC120" s="7">
        <f>BC60</f>
        <v>734.29950496746642</v>
      </c>
      <c r="BE120" t="s">
        <v>52</v>
      </c>
      <c r="BF120" t="s">
        <v>76</v>
      </c>
      <c r="BG120" s="7">
        <f>BG60</f>
        <v>692.60421576740634</v>
      </c>
      <c r="BI120" t="s">
        <v>52</v>
      </c>
      <c r="BJ120" t="s">
        <v>76</v>
      </c>
      <c r="BK120" s="7">
        <f>BK60</f>
        <v>657.10836642716561</v>
      </c>
      <c r="BM120" t="s">
        <v>52</v>
      </c>
      <c r="BN120" t="s">
        <v>76</v>
      </c>
      <c r="BO120" s="7">
        <f>BO60</f>
        <v>1149.4813614918803</v>
      </c>
      <c r="BQ120" t="s">
        <v>52</v>
      </c>
      <c r="BR120" t="s">
        <v>76</v>
      </c>
      <c r="BS120" s="7">
        <f>BS60</f>
        <v>1009.9101837319781</v>
      </c>
      <c r="BU120" t="s">
        <v>52</v>
      </c>
      <c r="BV120" t="s">
        <v>76</v>
      </c>
      <c r="BW120" s="7">
        <f>BW60</f>
        <v>913.67430460781941</v>
      </c>
      <c r="BY120" t="s">
        <v>52</v>
      </c>
      <c r="BZ120" t="s">
        <v>76</v>
      </c>
      <c r="CA120" s="7">
        <f>CA60</f>
        <v>839.78263031329641</v>
      </c>
      <c r="CC120" t="s">
        <v>52</v>
      </c>
      <c r="CD120" t="s">
        <v>76</v>
      </c>
      <c r="CE120" s="7">
        <f>CE60</f>
        <v>780.28901818492466</v>
      </c>
      <c r="CG120" t="s">
        <v>52</v>
      </c>
      <c r="CH120" t="s">
        <v>76</v>
      </c>
      <c r="CI120" s="7">
        <f>CI60</f>
        <v>731.45128275264551</v>
      </c>
      <c r="CK120" t="s">
        <v>52</v>
      </c>
      <c r="CL120" t="s">
        <v>76</v>
      </c>
      <c r="CM120" s="7">
        <f>CM60</f>
        <v>691.0443275155834</v>
      </c>
      <c r="CO120" t="s">
        <v>52</v>
      </c>
      <c r="CP120" t="s">
        <v>76</v>
      </c>
      <c r="CQ120" s="7">
        <f>CQ60</f>
        <v>659.79671966201283</v>
      </c>
      <c r="CS120" t="s">
        <v>52</v>
      </c>
      <c r="CT120" t="s">
        <v>76</v>
      </c>
      <c r="CU120" s="7">
        <f>CU60</f>
        <v>1140.8168288352613</v>
      </c>
      <c r="CW120" t="s">
        <v>52</v>
      </c>
      <c r="CX120" t="s">
        <v>76</v>
      </c>
      <c r="CY120" s="7">
        <f>CY60</f>
        <v>1004.8217539226349</v>
      </c>
      <c r="DA120" t="s">
        <v>52</v>
      </c>
      <c r="DB120" t="s">
        <v>76</v>
      </c>
      <c r="DC120" s="7">
        <f>DC60</f>
        <v>908.66952989673291</v>
      </c>
      <c r="DE120" t="s">
        <v>52</v>
      </c>
      <c r="DF120" t="s">
        <v>76</v>
      </c>
      <c r="DG120" s="7">
        <f>DG60</f>
        <v>836.5354905525852</v>
      </c>
      <c r="DI120" t="s">
        <v>52</v>
      </c>
      <c r="DJ120" t="s">
        <v>76</v>
      </c>
      <c r="DK120" s="7">
        <f>DK60</f>
        <v>778.33246501575866</v>
      </c>
      <c r="DM120" t="s">
        <v>52</v>
      </c>
      <c r="DN120" t="s">
        <v>76</v>
      </c>
      <c r="DO120" s="7">
        <f>DO60</f>
        <v>730.54361316754421</v>
      </c>
      <c r="DQ120" t="s">
        <v>52</v>
      </c>
      <c r="DR120" t="s">
        <v>76</v>
      </c>
      <c r="DS120" s="7">
        <f>DS60</f>
        <v>692.33639239623051</v>
      </c>
      <c r="DU120" t="s">
        <v>52</v>
      </c>
      <c r="DV120" t="s">
        <v>76</v>
      </c>
      <c r="DW120" s="7">
        <f>DW60</f>
        <v>656.5642075711736</v>
      </c>
      <c r="DY120" t="s">
        <v>52</v>
      </c>
      <c r="DZ120" t="s">
        <v>76</v>
      </c>
      <c r="EA120" s="7">
        <f>EA60</f>
        <v>1135.5022141828242</v>
      </c>
      <c r="EC120" t="s">
        <v>52</v>
      </c>
      <c r="ED120" t="s">
        <v>76</v>
      </c>
      <c r="EE120" s="7">
        <f>EE60</f>
        <v>1002.2590860708732</v>
      </c>
      <c r="EG120" t="s">
        <v>52</v>
      </c>
      <c r="EH120" t="s">
        <v>76</v>
      </c>
      <c r="EI120" s="7">
        <f>EI60</f>
        <v>905.97832735646932</v>
      </c>
      <c r="EK120" t="s">
        <v>52</v>
      </c>
      <c r="EL120" t="s">
        <v>76</v>
      </c>
      <c r="EM120" s="7">
        <f>EM60</f>
        <v>835.234990590086</v>
      </c>
      <c r="EO120" t="s">
        <v>52</v>
      </c>
      <c r="EP120" t="s">
        <v>76</v>
      </c>
      <c r="EQ120" s="7">
        <f>EQ60</f>
        <v>778.06703591705855</v>
      </c>
      <c r="ES120" t="s">
        <v>52</v>
      </c>
      <c r="ET120" t="s">
        <v>76</v>
      </c>
      <c r="EU120" s="7">
        <f>EU60</f>
        <v>731.34665500832489</v>
      </c>
      <c r="EW120" t="s">
        <v>52</v>
      </c>
      <c r="EX120" t="s">
        <v>76</v>
      </c>
      <c r="EY120" s="7">
        <f>EY60</f>
        <v>694.67313659095498</v>
      </c>
      <c r="FA120" t="s">
        <v>52</v>
      </c>
      <c r="FB120" t="s">
        <v>76</v>
      </c>
      <c r="FC120" s="7">
        <f>FC60</f>
        <v>658.62479405591853</v>
      </c>
      <c r="FE120" t="s">
        <v>52</v>
      </c>
      <c r="FF120" t="s">
        <v>76</v>
      </c>
      <c r="FG120" s="7">
        <f>FG60</f>
        <v>1132.8099156378357</v>
      </c>
      <c r="FI120" t="s">
        <v>52</v>
      </c>
      <c r="FJ120" t="s">
        <v>76</v>
      </c>
      <c r="FK120" s="7">
        <f>FK60</f>
        <v>1001.7072692522087</v>
      </c>
      <c r="FM120" t="s">
        <v>52</v>
      </c>
      <c r="FN120" t="s">
        <v>76</v>
      </c>
      <c r="FO120" s="7">
        <f>FO60</f>
        <v>905.12003249849397</v>
      </c>
      <c r="FQ120" t="s">
        <v>52</v>
      </c>
      <c r="FR120" t="s">
        <v>76</v>
      </c>
      <c r="FS120" s="7">
        <f>FS60</f>
        <v>835.49620569165791</v>
      </c>
      <c r="FU120" t="s">
        <v>52</v>
      </c>
      <c r="FV120" t="s">
        <v>76</v>
      </c>
      <c r="FW120" s="7">
        <f>FW60</f>
        <v>779.19972544971608</v>
      </c>
      <c r="FY120" t="s">
        <v>52</v>
      </c>
      <c r="FZ120" t="s">
        <v>76</v>
      </c>
      <c r="GA120" s="7">
        <f>GA60</f>
        <v>732.73784264971516</v>
      </c>
      <c r="GC120" t="s">
        <v>52</v>
      </c>
      <c r="GD120" t="s">
        <v>76</v>
      </c>
      <c r="GE120" s="7">
        <f>GE60</f>
        <v>693.96959684928152</v>
      </c>
      <c r="GG120" t="s">
        <v>52</v>
      </c>
      <c r="GH120" t="s">
        <v>76</v>
      </c>
      <c r="GI120" s="7">
        <f>GI60</f>
        <v>660.74330786044959</v>
      </c>
      <c r="GK120" t="s">
        <v>52</v>
      </c>
      <c r="GL120" t="s">
        <v>76</v>
      </c>
      <c r="GM120" s="7">
        <f>GM60</f>
        <v>1132.2407483607242</v>
      </c>
      <c r="GO120" t="s">
        <v>52</v>
      </c>
      <c r="GP120" t="s">
        <v>76</v>
      </c>
      <c r="GQ120" s="7">
        <f>GQ60</f>
        <v>1002.8105136940907</v>
      </c>
      <c r="GS120" t="s">
        <v>52</v>
      </c>
      <c r="GT120" t="s">
        <v>76</v>
      </c>
      <c r="GU120" s="7">
        <f>GU60</f>
        <v>905.7625726834948</v>
      </c>
      <c r="GW120" t="s">
        <v>52</v>
      </c>
      <c r="GX120" t="s">
        <v>76</v>
      </c>
      <c r="GY120" s="7">
        <f>GY60</f>
        <v>837.05501073326786</v>
      </c>
      <c r="HA120" t="s">
        <v>52</v>
      </c>
      <c r="HB120" t="s">
        <v>76</v>
      </c>
      <c r="HC120" s="7">
        <f>HC60</f>
        <v>781.33155741348082</v>
      </c>
      <c r="HE120" t="s">
        <v>52</v>
      </c>
      <c r="HF120" t="s">
        <v>76</v>
      </c>
      <c r="HG120" s="7">
        <f>HG60</f>
        <v>735.39306370969916</v>
      </c>
      <c r="HI120" t="s">
        <v>52</v>
      </c>
      <c r="HJ120" t="s">
        <v>76</v>
      </c>
      <c r="HK120" s="7">
        <f>HK60</f>
        <v>696.9146280805295</v>
      </c>
      <c r="HM120" t="s">
        <v>52</v>
      </c>
      <c r="HN120" t="s">
        <v>76</v>
      </c>
      <c r="HO120" s="7">
        <f>HO60</f>
        <v>664.32633437896425</v>
      </c>
    </row>
    <row r="121" spans="1:223" x14ac:dyDescent="0.25">
      <c r="A121" t="s">
        <v>98</v>
      </c>
      <c r="B121" t="s">
        <v>76</v>
      </c>
      <c r="C121">
        <f>C152/C59</f>
        <v>1110.3823047264702</v>
      </c>
      <c r="E121" t="s">
        <v>98</v>
      </c>
      <c r="F121" t="s">
        <v>76</v>
      </c>
      <c r="G121">
        <f>G152/G59</f>
        <v>1067.0929655956668</v>
      </c>
      <c r="I121" t="s">
        <v>98</v>
      </c>
      <c r="J121" t="s">
        <v>76</v>
      </c>
      <c r="K121">
        <f>K152/K59</f>
        <v>1043.6320751411592</v>
      </c>
      <c r="M121" t="s">
        <v>98</v>
      </c>
      <c r="N121" t="s">
        <v>76</v>
      </c>
      <c r="O121">
        <f>O152/O59</f>
        <v>1029.7431896425699</v>
      </c>
      <c r="Q121" t="s">
        <v>98</v>
      </c>
      <c r="R121" t="s">
        <v>76</v>
      </c>
      <c r="S121">
        <f>S152/S59</f>
        <v>1022.5967753951994</v>
      </c>
      <c r="U121" t="s">
        <v>98</v>
      </c>
      <c r="V121" t="s">
        <v>76</v>
      </c>
      <c r="W121">
        <f>W152/W59</f>
        <v>1020.3842482931974</v>
      </c>
      <c r="Y121" t="s">
        <v>98</v>
      </c>
      <c r="Z121" t="s">
        <v>76</v>
      </c>
      <c r="AA121">
        <f>AA152/AA59</f>
        <v>1021.8944742677963</v>
      </c>
      <c r="AC121" t="s">
        <v>98</v>
      </c>
      <c r="AD121" t="s">
        <v>76</v>
      </c>
      <c r="AE121">
        <f>AE152/AE59</f>
        <v>1026.3856866223889</v>
      </c>
      <c r="AG121" t="s">
        <v>98</v>
      </c>
      <c r="AH121" t="s">
        <v>76</v>
      </c>
      <c r="AI121">
        <f>AI152/AI59</f>
        <v>1061.8540099100494</v>
      </c>
      <c r="AK121" t="s">
        <v>98</v>
      </c>
      <c r="AL121" t="s">
        <v>76</v>
      </c>
      <c r="AM121">
        <f>AM152/AM59</f>
        <v>1024.5156587027802</v>
      </c>
      <c r="AO121" t="s">
        <v>98</v>
      </c>
      <c r="AP121" t="s">
        <v>76</v>
      </c>
      <c r="AQ121">
        <f>AQ152/AQ59</f>
        <v>1006.3993799062247</v>
      </c>
      <c r="AS121" t="s">
        <v>98</v>
      </c>
      <c r="AT121" t="s">
        <v>76</v>
      </c>
      <c r="AU121">
        <f>AU152/AU59</f>
        <v>996.53588210699536</v>
      </c>
      <c r="AW121" t="s">
        <v>98</v>
      </c>
      <c r="AX121" t="s">
        <v>76</v>
      </c>
      <c r="AY121">
        <f>AY152/AY59</f>
        <v>992.5296009696649</v>
      </c>
      <c r="BA121" t="s">
        <v>98</v>
      </c>
      <c r="BB121" t="s">
        <v>76</v>
      </c>
      <c r="BC121">
        <f>BC152/BC59</f>
        <v>992.83461221086509</v>
      </c>
      <c r="BE121" t="s">
        <v>98</v>
      </c>
      <c r="BF121" t="s">
        <v>76</v>
      </c>
      <c r="BG121">
        <f>BG152/BG59</f>
        <v>996.40324851919775</v>
      </c>
      <c r="BI121" t="s">
        <v>98</v>
      </c>
      <c r="BJ121" t="s">
        <v>76</v>
      </c>
      <c r="BK121">
        <f>BK152/BK59</f>
        <v>1002.5782424623135</v>
      </c>
      <c r="BM121" t="s">
        <v>98</v>
      </c>
      <c r="BN121" t="s">
        <v>76</v>
      </c>
      <c r="BO121">
        <f>BO152/BO59</f>
        <v>1024.3118417731569</v>
      </c>
      <c r="BQ121" t="s">
        <v>98</v>
      </c>
      <c r="BR121" t="s">
        <v>76</v>
      </c>
      <c r="BS121">
        <f>BS152/BS59</f>
        <v>992.53170043045782</v>
      </c>
      <c r="BU121" t="s">
        <v>98</v>
      </c>
      <c r="BV121" t="s">
        <v>76</v>
      </c>
      <c r="BW121">
        <f>BW152/BW59</f>
        <v>977.46837314489392</v>
      </c>
      <c r="BY121" t="s">
        <v>98</v>
      </c>
      <c r="BZ121" t="s">
        <v>76</v>
      </c>
      <c r="CA121">
        <f>CA152/CA59</f>
        <v>970.67821032828078</v>
      </c>
      <c r="CC121" t="s">
        <v>98</v>
      </c>
      <c r="CD121" t="s">
        <v>76</v>
      </c>
      <c r="CE121">
        <f>CE152/CE59</f>
        <v>969.08856070406557</v>
      </c>
      <c r="CG121" t="s">
        <v>98</v>
      </c>
      <c r="CH121" t="s">
        <v>76</v>
      </c>
      <c r="CI121">
        <f>CI152/CI59</f>
        <v>971.34357835760386</v>
      </c>
      <c r="CK121" t="s">
        <v>98</v>
      </c>
      <c r="CL121" t="s">
        <v>76</v>
      </c>
      <c r="CM121">
        <f>CM152/CM59</f>
        <v>976.47196077320939</v>
      </c>
      <c r="CO121" t="s">
        <v>98</v>
      </c>
      <c r="CP121" t="s">
        <v>76</v>
      </c>
      <c r="CQ121">
        <f>CQ152/CQ59</f>
        <v>982.26146513035621</v>
      </c>
      <c r="CS121" t="s">
        <v>98</v>
      </c>
      <c r="CT121" t="s">
        <v>76</v>
      </c>
      <c r="CU121">
        <f>CU152/CU59</f>
        <v>994.56220379635215</v>
      </c>
      <c r="CW121" t="s">
        <v>98</v>
      </c>
      <c r="CX121" t="s">
        <v>76</v>
      </c>
      <c r="CY121">
        <f>CY152/CY59</f>
        <v>967.38706695743133</v>
      </c>
      <c r="DA121" t="s">
        <v>98</v>
      </c>
      <c r="DB121" t="s">
        <v>76</v>
      </c>
      <c r="DC121">
        <f>DC152/DC59</f>
        <v>954.48162151845372</v>
      </c>
      <c r="DE121" t="s">
        <v>98</v>
      </c>
      <c r="DF121" t="s">
        <v>76</v>
      </c>
      <c r="DG121">
        <f>DG152/DG59</f>
        <v>950.11577948728211</v>
      </c>
      <c r="DI121" t="s">
        <v>98</v>
      </c>
      <c r="DJ121" t="s">
        <v>76</v>
      </c>
      <c r="DK121">
        <f>DK152/DK59</f>
        <v>950.44538739993766</v>
      </c>
      <c r="DM121" t="s">
        <v>98</v>
      </c>
      <c r="DN121" t="s">
        <v>76</v>
      </c>
      <c r="DO121">
        <f>DO152/DO59</f>
        <v>954.25405775527963</v>
      </c>
      <c r="DQ121" t="s">
        <v>98</v>
      </c>
      <c r="DR121" t="s">
        <v>76</v>
      </c>
      <c r="DS121">
        <f>DS152/DS59</f>
        <v>960.32394486344128</v>
      </c>
      <c r="DU121" t="s">
        <v>98</v>
      </c>
      <c r="DV121" t="s">
        <v>76</v>
      </c>
      <c r="DW121">
        <f>DW152/DW59</f>
        <v>969.28096734482381</v>
      </c>
      <c r="DY121" t="s">
        <v>98</v>
      </c>
      <c r="DZ121" t="s">
        <v>76</v>
      </c>
      <c r="EA121">
        <f>EA152/EA59</f>
        <v>970.55570493964626</v>
      </c>
      <c r="EC121" t="s">
        <v>98</v>
      </c>
      <c r="ED121" t="s">
        <v>76</v>
      </c>
      <c r="EE121">
        <f>EE152/EE59</f>
        <v>947.05916312353486</v>
      </c>
      <c r="EG121" t="s">
        <v>98</v>
      </c>
      <c r="EH121" t="s">
        <v>76</v>
      </c>
      <c r="EI121">
        <f>EI152/EI59</f>
        <v>935.90912204045719</v>
      </c>
      <c r="EK121" t="s">
        <v>98</v>
      </c>
      <c r="EL121" t="s">
        <v>76</v>
      </c>
      <c r="EM121">
        <f>EM152/EM59</f>
        <v>933.50582959713608</v>
      </c>
      <c r="EO121" t="s">
        <v>98</v>
      </c>
      <c r="EP121" t="s">
        <v>76</v>
      </c>
      <c r="EQ121">
        <f>EQ152/EQ59</f>
        <v>935.39833997632275</v>
      </c>
      <c r="ES121" t="s">
        <v>98</v>
      </c>
      <c r="ET121" t="s">
        <v>76</v>
      </c>
      <c r="EU121">
        <f>EU152/EU59</f>
        <v>940.45264508673336</v>
      </c>
      <c r="EW121" t="s">
        <v>98</v>
      </c>
      <c r="EX121" t="s">
        <v>76</v>
      </c>
      <c r="EY121">
        <f>EY152/EY59</f>
        <v>949.08988135647326</v>
      </c>
      <c r="FA121" t="s">
        <v>98</v>
      </c>
      <c r="FB121" t="s">
        <v>76</v>
      </c>
      <c r="FC121">
        <f>FC152/FC59</f>
        <v>957.91067659167402</v>
      </c>
      <c r="FE121" t="s">
        <v>98</v>
      </c>
      <c r="FF121" t="s">
        <v>76</v>
      </c>
      <c r="FG121">
        <f>FG152/FG59</f>
        <v>950.91573409454043</v>
      </c>
      <c r="FI121" t="s">
        <v>98</v>
      </c>
      <c r="FJ121" t="s">
        <v>76</v>
      </c>
      <c r="FK121">
        <f>FK152/FK59</f>
        <v>930.42022916257827</v>
      </c>
      <c r="FM121" t="s">
        <v>98</v>
      </c>
      <c r="FN121" t="s">
        <v>76</v>
      </c>
      <c r="FO121">
        <f>FO152/FO59</f>
        <v>920.71402617402998</v>
      </c>
      <c r="FQ121" t="s">
        <v>98</v>
      </c>
      <c r="FR121" t="s">
        <v>76</v>
      </c>
      <c r="FS121">
        <f>FS152/FS59</f>
        <v>919.93338847787027</v>
      </c>
      <c r="FU121" t="s">
        <v>98</v>
      </c>
      <c r="FV121" t="s">
        <v>76</v>
      </c>
      <c r="FW121">
        <f>FW152/FW59</f>
        <v>923.12382428777062</v>
      </c>
      <c r="FY121" t="s">
        <v>98</v>
      </c>
      <c r="FZ121" t="s">
        <v>76</v>
      </c>
      <c r="GA121">
        <f>GA152/GA59</f>
        <v>929.31481900859001</v>
      </c>
      <c r="GC121" t="s">
        <v>98</v>
      </c>
      <c r="GD121" t="s">
        <v>76</v>
      </c>
      <c r="GE121">
        <f>GE152/GE59</f>
        <v>937.80490962192391</v>
      </c>
      <c r="GG121" t="s">
        <v>98</v>
      </c>
      <c r="GH121" t="s">
        <v>76</v>
      </c>
      <c r="GI121">
        <f>GI152/GI59</f>
        <v>947.89930110867579</v>
      </c>
      <c r="GK121" t="s">
        <v>98</v>
      </c>
      <c r="GL121" t="s">
        <v>76</v>
      </c>
      <c r="GM121">
        <f>GM152/GM59</f>
        <v>934.68305655746497</v>
      </c>
      <c r="GO121" t="s">
        <v>98</v>
      </c>
      <c r="GP121" t="s">
        <v>76</v>
      </c>
      <c r="GQ121">
        <f>GQ152/GQ59</f>
        <v>916.67807044543906</v>
      </c>
      <c r="GS121" t="s">
        <v>98</v>
      </c>
      <c r="GT121" t="s">
        <v>76</v>
      </c>
      <c r="GU121">
        <f>GU152/GU59</f>
        <v>908.16870331183554</v>
      </c>
      <c r="GW121" t="s">
        <v>98</v>
      </c>
      <c r="GX121" t="s">
        <v>76</v>
      </c>
      <c r="GY121">
        <f>GY152/GY59</f>
        <v>908.75350342870843</v>
      </c>
      <c r="HA121" t="s">
        <v>98</v>
      </c>
      <c r="HB121" t="s">
        <v>76</v>
      </c>
      <c r="HC121">
        <f>HC152/HC59</f>
        <v>913.03227426310696</v>
      </c>
      <c r="HE121" t="s">
        <v>98</v>
      </c>
      <c r="HF121" t="s">
        <v>76</v>
      </c>
      <c r="HG121">
        <f>HG152/HG59</f>
        <v>920.10103241041224</v>
      </c>
      <c r="HI121" t="s">
        <v>98</v>
      </c>
      <c r="HJ121" t="s">
        <v>76</v>
      </c>
      <c r="HK121">
        <f>HK152/HK59</f>
        <v>929.29717128018092</v>
      </c>
      <c r="HM121" t="s">
        <v>98</v>
      </c>
      <c r="HN121" t="s">
        <v>76</v>
      </c>
      <c r="HO121">
        <f>HO152/HO59</f>
        <v>940.18293475845894</v>
      </c>
    </row>
    <row r="123" spans="1:223" x14ac:dyDescent="0.25">
      <c r="A123" t="s">
        <v>67</v>
      </c>
      <c r="B123" t="s">
        <v>76</v>
      </c>
      <c r="C123">
        <f>MAX(C120:C121)</f>
        <v>1181.8981894648978</v>
      </c>
      <c r="E123" t="s">
        <v>67</v>
      </c>
      <c r="F123" t="s">
        <v>76</v>
      </c>
      <c r="G123">
        <f>MAX(G120:G121)</f>
        <v>1067.0929655956668</v>
      </c>
      <c r="I123" t="s">
        <v>67</v>
      </c>
      <c r="J123" t="s">
        <v>76</v>
      </c>
      <c r="K123">
        <f>MAX(K120:K121)</f>
        <v>1043.6320751411592</v>
      </c>
      <c r="M123" t="s">
        <v>67</v>
      </c>
      <c r="N123" t="s">
        <v>76</v>
      </c>
      <c r="O123">
        <f>MAX(O120:O121)</f>
        <v>1029.7431896425699</v>
      </c>
      <c r="Q123" t="s">
        <v>67</v>
      </c>
      <c r="R123" t="s">
        <v>76</v>
      </c>
      <c r="S123">
        <f>MAX(S120:S121)</f>
        <v>1022.5967753951994</v>
      </c>
      <c r="U123" t="s">
        <v>67</v>
      </c>
      <c r="V123" t="s">
        <v>76</v>
      </c>
      <c r="W123">
        <f>MAX(W120:W121)</f>
        <v>1020.3842482931974</v>
      </c>
      <c r="Y123" t="s">
        <v>67</v>
      </c>
      <c r="Z123" t="s">
        <v>76</v>
      </c>
      <c r="AA123">
        <f>MAX(AA120:AA121)</f>
        <v>1021.8944742677963</v>
      </c>
      <c r="AC123" t="s">
        <v>67</v>
      </c>
      <c r="AD123" t="s">
        <v>76</v>
      </c>
      <c r="AE123">
        <f>MAX(AE120:AE121)</f>
        <v>1026.3856866223889</v>
      </c>
      <c r="AG123" t="s">
        <v>67</v>
      </c>
      <c r="AH123" t="s">
        <v>76</v>
      </c>
      <c r="AI123">
        <f>MAX(AI120:AI121)</f>
        <v>1162.595191780598</v>
      </c>
      <c r="AK123" t="s">
        <v>67</v>
      </c>
      <c r="AL123" t="s">
        <v>76</v>
      </c>
      <c r="AM123">
        <f>MAX(AM120:AM121)</f>
        <v>1024.5156587027802</v>
      </c>
      <c r="AO123" t="s">
        <v>67</v>
      </c>
      <c r="AP123" t="s">
        <v>76</v>
      </c>
      <c r="AQ123">
        <f>MAX(AQ120:AQ121)</f>
        <v>1006.3993799062247</v>
      </c>
      <c r="AS123" t="s">
        <v>67</v>
      </c>
      <c r="AT123" t="s">
        <v>76</v>
      </c>
      <c r="AU123">
        <f>MAX(AU120:AU121)</f>
        <v>996.53588210699536</v>
      </c>
      <c r="AW123" t="s">
        <v>67</v>
      </c>
      <c r="AX123" t="s">
        <v>76</v>
      </c>
      <c r="AY123">
        <f>MAX(AY120:AY121)</f>
        <v>992.5296009696649</v>
      </c>
      <c r="BA123" t="s">
        <v>67</v>
      </c>
      <c r="BB123" t="s">
        <v>76</v>
      </c>
      <c r="BC123">
        <f>MAX(BC120:BC121)</f>
        <v>992.83461221086509</v>
      </c>
      <c r="BE123" t="s">
        <v>67</v>
      </c>
      <c r="BF123" t="s">
        <v>76</v>
      </c>
      <c r="BG123">
        <f>MAX(BG120:BG121)</f>
        <v>996.40324851919775</v>
      </c>
      <c r="BI123" t="s">
        <v>67</v>
      </c>
      <c r="BJ123" t="s">
        <v>76</v>
      </c>
      <c r="BK123">
        <f>MAX(BK120:BK121)</f>
        <v>1002.5782424623135</v>
      </c>
      <c r="BM123" t="s">
        <v>67</v>
      </c>
      <c r="BN123" t="s">
        <v>76</v>
      </c>
      <c r="BO123">
        <f>MAX(BO120:BO121)</f>
        <v>1149.4813614918803</v>
      </c>
      <c r="BQ123" t="s">
        <v>67</v>
      </c>
      <c r="BR123" t="s">
        <v>76</v>
      </c>
      <c r="BS123">
        <f>MAX(BS120:BS121)</f>
        <v>1009.9101837319781</v>
      </c>
      <c r="BU123" t="s">
        <v>67</v>
      </c>
      <c r="BV123" t="s">
        <v>76</v>
      </c>
      <c r="BW123">
        <f>MAX(BW120:BW121)</f>
        <v>977.46837314489392</v>
      </c>
      <c r="BY123" t="s">
        <v>67</v>
      </c>
      <c r="BZ123" t="s">
        <v>76</v>
      </c>
      <c r="CA123">
        <f>MAX(CA120:CA121)</f>
        <v>970.67821032828078</v>
      </c>
      <c r="CC123" t="s">
        <v>67</v>
      </c>
      <c r="CD123" t="s">
        <v>76</v>
      </c>
      <c r="CE123">
        <f>MAX(CE120:CE121)</f>
        <v>969.08856070406557</v>
      </c>
      <c r="CG123" t="s">
        <v>67</v>
      </c>
      <c r="CH123" t="s">
        <v>76</v>
      </c>
      <c r="CI123">
        <f>MAX(CI120:CI121)</f>
        <v>971.34357835760386</v>
      </c>
      <c r="CK123" t="s">
        <v>67</v>
      </c>
      <c r="CL123" t="s">
        <v>76</v>
      </c>
      <c r="CM123">
        <f>MAX(CM120:CM121)</f>
        <v>976.47196077320939</v>
      </c>
      <c r="CO123" t="s">
        <v>67</v>
      </c>
      <c r="CP123" t="s">
        <v>76</v>
      </c>
      <c r="CQ123">
        <f>MAX(CQ120:CQ121)</f>
        <v>982.26146513035621</v>
      </c>
      <c r="CS123" t="s">
        <v>67</v>
      </c>
      <c r="CT123" t="s">
        <v>76</v>
      </c>
      <c r="CU123">
        <f>MAX(CU120:CU121)</f>
        <v>1140.8168288352613</v>
      </c>
      <c r="CW123" t="s">
        <v>67</v>
      </c>
      <c r="CX123" t="s">
        <v>76</v>
      </c>
      <c r="CY123">
        <f>MAX(CY120:CY121)</f>
        <v>1004.8217539226349</v>
      </c>
      <c r="DA123" t="s">
        <v>67</v>
      </c>
      <c r="DB123" t="s">
        <v>76</v>
      </c>
      <c r="DC123">
        <f>MAX(DC120:DC121)</f>
        <v>954.48162151845372</v>
      </c>
      <c r="DE123" t="s">
        <v>67</v>
      </c>
      <c r="DF123" t="s">
        <v>76</v>
      </c>
      <c r="DG123">
        <f>MAX(DG120:DG121)</f>
        <v>950.11577948728211</v>
      </c>
      <c r="DI123" t="s">
        <v>67</v>
      </c>
      <c r="DJ123" t="s">
        <v>76</v>
      </c>
      <c r="DK123">
        <f>MAX(DK120:DK121)</f>
        <v>950.44538739993766</v>
      </c>
      <c r="DM123" t="s">
        <v>67</v>
      </c>
      <c r="DN123" t="s">
        <v>76</v>
      </c>
      <c r="DO123">
        <f>MAX(DO120:DO121)</f>
        <v>954.25405775527963</v>
      </c>
      <c r="DQ123" t="s">
        <v>67</v>
      </c>
      <c r="DR123" t="s">
        <v>76</v>
      </c>
      <c r="DS123">
        <f>MAX(DS120:DS121)</f>
        <v>960.32394486344128</v>
      </c>
      <c r="DU123" t="s">
        <v>67</v>
      </c>
      <c r="DV123" t="s">
        <v>76</v>
      </c>
      <c r="DW123">
        <f>MAX(DW120:DW121)</f>
        <v>969.28096734482381</v>
      </c>
      <c r="DY123" t="s">
        <v>67</v>
      </c>
      <c r="DZ123" t="s">
        <v>76</v>
      </c>
      <c r="EA123">
        <f>MAX(EA120:EA121)</f>
        <v>1135.5022141828242</v>
      </c>
      <c r="EC123" t="s">
        <v>67</v>
      </c>
      <c r="ED123" t="s">
        <v>76</v>
      </c>
      <c r="EE123">
        <f>MAX(EE120:EE121)</f>
        <v>1002.2590860708732</v>
      </c>
      <c r="EG123" t="s">
        <v>67</v>
      </c>
      <c r="EH123" t="s">
        <v>76</v>
      </c>
      <c r="EI123">
        <f>MAX(EI120:EI121)</f>
        <v>935.90912204045719</v>
      </c>
      <c r="EK123" t="s">
        <v>67</v>
      </c>
      <c r="EL123" t="s">
        <v>76</v>
      </c>
      <c r="EM123">
        <f>MAX(EM120:EM121)</f>
        <v>933.50582959713608</v>
      </c>
      <c r="EO123" t="s">
        <v>67</v>
      </c>
      <c r="EP123" t="s">
        <v>76</v>
      </c>
      <c r="EQ123">
        <f>MAX(EQ120:EQ121)</f>
        <v>935.39833997632275</v>
      </c>
      <c r="ES123" t="s">
        <v>67</v>
      </c>
      <c r="ET123" t="s">
        <v>76</v>
      </c>
      <c r="EU123">
        <f>MAX(EU120:EU121)</f>
        <v>940.45264508673336</v>
      </c>
      <c r="EW123" t="s">
        <v>67</v>
      </c>
      <c r="EX123" t="s">
        <v>76</v>
      </c>
      <c r="EY123">
        <f>MAX(EY120:EY121)</f>
        <v>949.08988135647326</v>
      </c>
      <c r="FA123" t="s">
        <v>67</v>
      </c>
      <c r="FB123" t="s">
        <v>76</v>
      </c>
      <c r="FC123">
        <f>MAX(FC120:FC121)</f>
        <v>957.91067659167402</v>
      </c>
      <c r="FE123" t="s">
        <v>67</v>
      </c>
      <c r="FF123" t="s">
        <v>76</v>
      </c>
      <c r="FG123">
        <f>MAX(FG120:FG121)</f>
        <v>1132.8099156378357</v>
      </c>
      <c r="FI123" t="s">
        <v>67</v>
      </c>
      <c r="FJ123" t="s">
        <v>76</v>
      </c>
      <c r="FK123">
        <f>MAX(FK120:FK121)</f>
        <v>1001.7072692522087</v>
      </c>
      <c r="FM123" t="s">
        <v>67</v>
      </c>
      <c r="FN123" t="s">
        <v>76</v>
      </c>
      <c r="FO123">
        <f>MAX(FO120:FO121)</f>
        <v>920.71402617402998</v>
      </c>
      <c r="FQ123" t="s">
        <v>67</v>
      </c>
      <c r="FR123" t="s">
        <v>76</v>
      </c>
      <c r="FS123">
        <f>MAX(FS120:FS121)</f>
        <v>919.93338847787027</v>
      </c>
      <c r="FU123" t="s">
        <v>67</v>
      </c>
      <c r="FV123" t="s">
        <v>76</v>
      </c>
      <c r="FW123">
        <f>MAX(FW120:FW121)</f>
        <v>923.12382428777062</v>
      </c>
      <c r="FY123" t="s">
        <v>67</v>
      </c>
      <c r="FZ123" t="s">
        <v>76</v>
      </c>
      <c r="GA123">
        <f>MAX(GA120:GA121)</f>
        <v>929.31481900859001</v>
      </c>
      <c r="GC123" t="s">
        <v>67</v>
      </c>
      <c r="GD123" t="s">
        <v>76</v>
      </c>
      <c r="GE123">
        <f>MAX(GE120:GE121)</f>
        <v>937.80490962192391</v>
      </c>
      <c r="GG123" t="s">
        <v>67</v>
      </c>
      <c r="GH123" t="s">
        <v>76</v>
      </c>
      <c r="GI123">
        <f>MAX(GI120:GI121)</f>
        <v>947.89930110867579</v>
      </c>
      <c r="GK123" t="s">
        <v>67</v>
      </c>
      <c r="GL123" t="s">
        <v>76</v>
      </c>
      <c r="GM123">
        <f>MAX(GM120:GM121)</f>
        <v>1132.2407483607242</v>
      </c>
      <c r="GO123" t="s">
        <v>67</v>
      </c>
      <c r="GP123" t="s">
        <v>76</v>
      </c>
      <c r="GQ123">
        <f>MAX(GQ120:GQ121)</f>
        <v>1002.8105136940907</v>
      </c>
      <c r="GS123" t="s">
        <v>67</v>
      </c>
      <c r="GT123" t="s">
        <v>76</v>
      </c>
      <c r="GU123">
        <f>MAX(GU120:GU121)</f>
        <v>908.16870331183554</v>
      </c>
      <c r="GW123" t="s">
        <v>67</v>
      </c>
      <c r="GX123" t="s">
        <v>76</v>
      </c>
      <c r="GY123">
        <f>MAX(GY120:GY121)</f>
        <v>908.75350342870843</v>
      </c>
      <c r="HA123" t="s">
        <v>67</v>
      </c>
      <c r="HB123" t="s">
        <v>76</v>
      </c>
      <c r="HC123">
        <f>MAX(HC120:HC121)</f>
        <v>913.03227426310696</v>
      </c>
      <c r="HE123" t="s">
        <v>67</v>
      </c>
      <c r="HF123" t="s">
        <v>76</v>
      </c>
      <c r="HG123">
        <f>MAX(HG120:HG121)</f>
        <v>920.10103241041224</v>
      </c>
      <c r="HI123" t="s">
        <v>67</v>
      </c>
      <c r="HJ123" t="s">
        <v>76</v>
      </c>
      <c r="HK123">
        <f>MAX(HK120:HK121)</f>
        <v>929.29717128018092</v>
      </c>
      <c r="HM123" t="s">
        <v>67</v>
      </c>
      <c r="HN123" t="s">
        <v>76</v>
      </c>
      <c r="HO123">
        <f>MAX(HO120:HO121)</f>
        <v>940.18293475845894</v>
      </c>
    </row>
    <row r="124" spans="1:223" x14ac:dyDescent="0.25">
      <c r="A124" t="s">
        <v>68</v>
      </c>
      <c r="B124" t="s">
        <v>76</v>
      </c>
      <c r="C124">
        <f>(C123-C118)*C57</f>
        <v>630.87778130163247</v>
      </c>
      <c r="E124" t="s">
        <v>68</v>
      </c>
      <c r="F124" t="s">
        <v>76</v>
      </c>
      <c r="G124">
        <f>(G123-G118)*G57</f>
        <v>516.07255743240148</v>
      </c>
      <c r="I124" t="s">
        <v>68</v>
      </c>
      <c r="J124" t="s">
        <v>76</v>
      </c>
      <c r="K124">
        <f>(K123-K118)*K57</f>
        <v>492.61166697789395</v>
      </c>
      <c r="M124" t="s">
        <v>68</v>
      </c>
      <c r="N124" t="s">
        <v>76</v>
      </c>
      <c r="O124">
        <f>(O123-O118)*O57</f>
        <v>478.72278147930456</v>
      </c>
      <c r="Q124" t="s">
        <v>68</v>
      </c>
      <c r="R124" t="s">
        <v>76</v>
      </c>
      <c r="S124">
        <f>(S123-S118)*S57</f>
        <v>471.57636723193411</v>
      </c>
      <c r="U124" t="s">
        <v>68</v>
      </c>
      <c r="V124" t="s">
        <v>76</v>
      </c>
      <c r="W124">
        <f>(W123-W118)*W57</f>
        <v>469.3638401299321</v>
      </c>
      <c r="Y124" t="s">
        <v>68</v>
      </c>
      <c r="Z124" t="s">
        <v>76</v>
      </c>
      <c r="AA124">
        <f>(AA123-AA118)*AA57</f>
        <v>470.87406610453104</v>
      </c>
      <c r="AC124" t="s">
        <v>68</v>
      </c>
      <c r="AD124" t="s">
        <v>76</v>
      </c>
      <c r="AE124">
        <f>(AE123-AE118)*AE57</f>
        <v>475.3652784591236</v>
      </c>
      <c r="AG124" t="s">
        <v>68</v>
      </c>
      <c r="AH124" t="s">
        <v>76</v>
      </c>
      <c r="AI124">
        <f>(AI123-AI118)*AI57</f>
        <v>611.57478361733274</v>
      </c>
      <c r="AK124" t="s">
        <v>68</v>
      </c>
      <c r="AL124" t="s">
        <v>76</v>
      </c>
      <c r="AM124">
        <f>(AM123-AM118)*AM57</f>
        <v>473.49525053951493</v>
      </c>
      <c r="AO124" t="s">
        <v>68</v>
      </c>
      <c r="AP124" t="s">
        <v>76</v>
      </c>
      <c r="AQ124">
        <f>(AQ123-AQ118)*AQ57</f>
        <v>455.37897174295938</v>
      </c>
      <c r="AS124" t="s">
        <v>68</v>
      </c>
      <c r="AT124" t="s">
        <v>76</v>
      </c>
      <c r="AU124">
        <f>(AU123-AU118)*AU57</f>
        <v>445.51547394373006</v>
      </c>
      <c r="AW124" t="s">
        <v>68</v>
      </c>
      <c r="AX124" t="s">
        <v>76</v>
      </c>
      <c r="AY124">
        <f>(AY123-AY118)*AY57</f>
        <v>441.5091928063996</v>
      </c>
      <c r="BA124" t="s">
        <v>68</v>
      </c>
      <c r="BB124" t="s">
        <v>76</v>
      </c>
      <c r="BC124">
        <f>(BC123-BC118)*BC57</f>
        <v>441.81420404759979</v>
      </c>
      <c r="BE124" t="s">
        <v>68</v>
      </c>
      <c r="BF124" t="s">
        <v>76</v>
      </c>
      <c r="BG124">
        <f>(BG123-BG118)*BG57</f>
        <v>445.38284035593244</v>
      </c>
      <c r="BI124" t="s">
        <v>68</v>
      </c>
      <c r="BJ124" t="s">
        <v>76</v>
      </c>
      <c r="BK124">
        <f>(BK123-BK118)*BK57</f>
        <v>451.55783429904818</v>
      </c>
      <c r="BM124" t="s">
        <v>68</v>
      </c>
      <c r="BN124" t="s">
        <v>76</v>
      </c>
      <c r="BO124">
        <f>(BO123-BO118)*BO57</f>
        <v>598.46095332861501</v>
      </c>
      <c r="BQ124" t="s">
        <v>68</v>
      </c>
      <c r="BR124" t="s">
        <v>76</v>
      </c>
      <c r="BS124">
        <f>(BS123-BS118)*BS57</f>
        <v>458.88977556871282</v>
      </c>
      <c r="BU124" t="s">
        <v>68</v>
      </c>
      <c r="BV124" t="s">
        <v>76</v>
      </c>
      <c r="BW124">
        <f>(BW123-BW118)*BW57</f>
        <v>426.44796498162862</v>
      </c>
      <c r="BY124" t="s">
        <v>68</v>
      </c>
      <c r="BZ124" t="s">
        <v>76</v>
      </c>
      <c r="CA124">
        <f>(CA123-CA118)*CA57</f>
        <v>419.65780216501548</v>
      </c>
      <c r="CC124" t="s">
        <v>68</v>
      </c>
      <c r="CD124" t="s">
        <v>76</v>
      </c>
      <c r="CE124">
        <f>(CE123-CE118)*CE57</f>
        <v>418.06815254080027</v>
      </c>
      <c r="CG124" t="s">
        <v>68</v>
      </c>
      <c r="CH124" t="s">
        <v>76</v>
      </c>
      <c r="CI124">
        <f>(CI123-CI118)*CI57</f>
        <v>420.32317019433856</v>
      </c>
      <c r="CK124" t="s">
        <v>68</v>
      </c>
      <c r="CL124" t="s">
        <v>76</v>
      </c>
      <c r="CM124">
        <f>(CM123-CM118)*CM57</f>
        <v>425.45155260994409</v>
      </c>
      <c r="CO124" t="s">
        <v>68</v>
      </c>
      <c r="CP124" t="s">
        <v>76</v>
      </c>
      <c r="CQ124">
        <f>(CQ123-CQ118)*CQ57</f>
        <v>431.24105696709091</v>
      </c>
      <c r="CS124" t="s">
        <v>68</v>
      </c>
      <c r="CT124" t="s">
        <v>76</v>
      </c>
      <c r="CU124">
        <f>(CU123-CU118)*CU57</f>
        <v>589.79642067199597</v>
      </c>
      <c r="CW124" t="s">
        <v>68</v>
      </c>
      <c r="CX124" t="s">
        <v>76</v>
      </c>
      <c r="CY124">
        <f>(CY123-CY118)*CY57</f>
        <v>453.80134575936961</v>
      </c>
      <c r="DA124" t="s">
        <v>68</v>
      </c>
      <c r="DB124" t="s">
        <v>76</v>
      </c>
      <c r="DC124">
        <f>(DC123-DC118)*DC57</f>
        <v>403.46121335518842</v>
      </c>
      <c r="DE124" t="s">
        <v>68</v>
      </c>
      <c r="DF124" t="s">
        <v>76</v>
      </c>
      <c r="DG124">
        <f>(DG123-DG118)*DG57</f>
        <v>399.09537132401681</v>
      </c>
      <c r="DI124" t="s">
        <v>68</v>
      </c>
      <c r="DJ124" t="s">
        <v>76</v>
      </c>
      <c r="DK124">
        <f>(DK123-DK118)*DK57</f>
        <v>399.42497923667236</v>
      </c>
      <c r="DM124" t="s">
        <v>68</v>
      </c>
      <c r="DN124" t="s">
        <v>76</v>
      </c>
      <c r="DO124">
        <f>(DO123-DO118)*DO57</f>
        <v>403.23364959201433</v>
      </c>
      <c r="DQ124" t="s">
        <v>68</v>
      </c>
      <c r="DR124" t="s">
        <v>76</v>
      </c>
      <c r="DS124">
        <f>(DS123-DS118)*DS57</f>
        <v>409.30353670017598</v>
      </c>
      <c r="DU124" t="s">
        <v>68</v>
      </c>
      <c r="DV124" t="s">
        <v>76</v>
      </c>
      <c r="DW124">
        <f>(DW123-DW118)*DW57</f>
        <v>418.26055918155851</v>
      </c>
      <c r="DY124" t="s">
        <v>68</v>
      </c>
      <c r="DZ124" t="s">
        <v>76</v>
      </c>
      <c r="EA124">
        <f>(EA123-EA118)*EA57</f>
        <v>584.48180601955892</v>
      </c>
      <c r="EC124" t="s">
        <v>68</v>
      </c>
      <c r="ED124" t="s">
        <v>76</v>
      </c>
      <c r="EE124">
        <f>(EE123-EE118)*EE57</f>
        <v>451.23867790760789</v>
      </c>
      <c r="EG124" t="s">
        <v>68</v>
      </c>
      <c r="EH124" t="s">
        <v>76</v>
      </c>
      <c r="EI124">
        <f>(EI123-EI118)*EI57</f>
        <v>384.88871387719189</v>
      </c>
      <c r="EK124" t="s">
        <v>68</v>
      </c>
      <c r="EL124" t="s">
        <v>76</v>
      </c>
      <c r="EM124">
        <f>(EM123-EM118)*EM57</f>
        <v>382.48542143387078</v>
      </c>
      <c r="EO124" t="s">
        <v>68</v>
      </c>
      <c r="EP124" t="s">
        <v>76</v>
      </c>
      <c r="EQ124">
        <f>(EQ123-EQ118)*EQ57</f>
        <v>384.37793181305744</v>
      </c>
      <c r="ES124" t="s">
        <v>68</v>
      </c>
      <c r="ET124" t="s">
        <v>76</v>
      </c>
      <c r="EU124">
        <f>(EU123-EU118)*EU57</f>
        <v>389.43223692346805</v>
      </c>
      <c r="EW124" t="s">
        <v>68</v>
      </c>
      <c r="EX124" t="s">
        <v>76</v>
      </c>
      <c r="EY124">
        <f>(EY123-EY118)*EY57</f>
        <v>398.06947319320795</v>
      </c>
      <c r="FA124" t="s">
        <v>68</v>
      </c>
      <c r="FB124" t="s">
        <v>76</v>
      </c>
      <c r="FC124">
        <f>(FC123-FC118)*FC57</f>
        <v>406.89026842840872</v>
      </c>
      <c r="FE124" t="s">
        <v>68</v>
      </c>
      <c r="FF124" t="s">
        <v>76</v>
      </c>
      <c r="FG124">
        <f>(FG123-FG118)*FG57</f>
        <v>581.78950747457043</v>
      </c>
      <c r="FI124" t="s">
        <v>68</v>
      </c>
      <c r="FJ124" t="s">
        <v>76</v>
      </c>
      <c r="FK124">
        <f>(FK123-FK118)*FK57</f>
        <v>450.68686108894337</v>
      </c>
      <c r="FM124" t="s">
        <v>68</v>
      </c>
      <c r="FN124" t="s">
        <v>76</v>
      </c>
      <c r="FO124">
        <f>(FO123-FO118)*FO57</f>
        <v>369.69361801076468</v>
      </c>
      <c r="FQ124" t="s">
        <v>68</v>
      </c>
      <c r="FR124" t="s">
        <v>76</v>
      </c>
      <c r="FS124">
        <f>(FS123-FS118)*FS57</f>
        <v>368.91298031460497</v>
      </c>
      <c r="FU124" t="s">
        <v>68</v>
      </c>
      <c r="FV124" t="s">
        <v>76</v>
      </c>
      <c r="FW124">
        <f>(FW123-FW118)*FW57</f>
        <v>372.10341612450532</v>
      </c>
      <c r="FY124" t="s">
        <v>68</v>
      </c>
      <c r="FZ124" t="s">
        <v>76</v>
      </c>
      <c r="GA124">
        <f>(GA123-GA118)*GA57</f>
        <v>378.29441084532471</v>
      </c>
      <c r="GC124" t="s">
        <v>68</v>
      </c>
      <c r="GD124" t="s">
        <v>76</v>
      </c>
      <c r="GE124">
        <f>(GE123-GE118)*GE57</f>
        <v>386.78450145865861</v>
      </c>
      <c r="GG124" t="s">
        <v>68</v>
      </c>
      <c r="GH124" t="s">
        <v>76</v>
      </c>
      <c r="GI124">
        <f>(GI123-GI118)*GI57</f>
        <v>396.87889294541048</v>
      </c>
      <c r="GK124" t="s">
        <v>68</v>
      </c>
      <c r="GL124" t="s">
        <v>76</v>
      </c>
      <c r="GM124">
        <f>(GM123-GM118)*GM57</f>
        <v>581.22034019745888</v>
      </c>
      <c r="GO124" t="s">
        <v>68</v>
      </c>
      <c r="GP124" t="s">
        <v>76</v>
      </c>
      <c r="GQ124">
        <f>(GQ123-GQ118)*GQ57</f>
        <v>451.79010553082537</v>
      </c>
      <c r="GS124" t="s">
        <v>68</v>
      </c>
      <c r="GT124" t="s">
        <v>76</v>
      </c>
      <c r="GU124">
        <f>(GU123-GU118)*GU57</f>
        <v>357.14829514857024</v>
      </c>
      <c r="GW124" t="s">
        <v>68</v>
      </c>
      <c r="GX124" t="s">
        <v>76</v>
      </c>
      <c r="GY124">
        <f>(GY123-GY118)*GY57</f>
        <v>357.73309526544313</v>
      </c>
      <c r="HA124" t="s">
        <v>68</v>
      </c>
      <c r="HB124" t="s">
        <v>76</v>
      </c>
      <c r="HC124">
        <f>(HC123-HC118)*HC57</f>
        <v>362.01186609984165</v>
      </c>
      <c r="HE124" t="s">
        <v>68</v>
      </c>
      <c r="HF124" t="s">
        <v>76</v>
      </c>
      <c r="HG124">
        <f>(HG123-HG118)*HG57</f>
        <v>369.08062424714694</v>
      </c>
      <c r="HI124" t="s">
        <v>68</v>
      </c>
      <c r="HJ124" t="s">
        <v>76</v>
      </c>
      <c r="HK124">
        <f>(HK123-HK118)*HK57</f>
        <v>378.27676311691562</v>
      </c>
      <c r="HM124" t="s">
        <v>68</v>
      </c>
      <c r="HN124" t="s">
        <v>76</v>
      </c>
      <c r="HO124">
        <f>(HO123-HO118)*HO57</f>
        <v>389.16252659519364</v>
      </c>
    </row>
    <row r="126" spans="1:223" x14ac:dyDescent="0.25">
      <c r="A126" t="s">
        <v>72</v>
      </c>
      <c r="B126" t="s">
        <v>76</v>
      </c>
      <c r="C126">
        <f>C124+C113+C109+C105+C101</f>
        <v>498.91179805464503</v>
      </c>
      <c r="E126" t="s">
        <v>72</v>
      </c>
      <c r="F126" t="s">
        <v>76</v>
      </c>
      <c r="G126">
        <f>G124+G113+G109+G105+G101</f>
        <v>533.39132217548445</v>
      </c>
      <c r="I126" t="s">
        <v>72</v>
      </c>
      <c r="J126" t="s">
        <v>76</v>
      </c>
      <c r="K126">
        <f>K124+K113+K109+K105+K101</f>
        <v>660.86223555483252</v>
      </c>
      <c r="M126" t="s">
        <v>72</v>
      </c>
      <c r="N126" t="s">
        <v>76</v>
      </c>
      <c r="O126">
        <f>O124+O113+O109+O105+O101</f>
        <v>797.77866956770731</v>
      </c>
      <c r="Q126" t="s">
        <v>72</v>
      </c>
      <c r="R126" t="s">
        <v>76</v>
      </c>
      <c r="S126">
        <f>S124+S113+S109+S105+S101</f>
        <v>941.32032701987077</v>
      </c>
      <c r="U126" t="s">
        <v>72</v>
      </c>
      <c r="V126" t="s">
        <v>76</v>
      </c>
      <c r="W126">
        <f>W124+W113+W109+W105+W101</f>
        <v>1089.6960020994684</v>
      </c>
      <c r="Y126" t="s">
        <v>72</v>
      </c>
      <c r="Z126" t="s">
        <v>76</v>
      </c>
      <c r="AA126">
        <f>AA124+AA113+AA109+AA105+AA101</f>
        <v>1241.7143286024848</v>
      </c>
      <c r="AC126" t="s">
        <v>72</v>
      </c>
      <c r="AD126" t="s">
        <v>76</v>
      </c>
      <c r="AE126">
        <f>AE124+AE113+AE109+AE105+AE101</f>
        <v>1396.6808077564472</v>
      </c>
      <c r="AG126" t="s">
        <v>72</v>
      </c>
      <c r="AH126" t="s">
        <v>76</v>
      </c>
      <c r="AI126">
        <f>AI124+AI113+AI109+AI105+AI101</f>
        <v>533.74365168249165</v>
      </c>
      <c r="AK126" t="s">
        <v>72</v>
      </c>
      <c r="AL126" t="s">
        <v>76</v>
      </c>
      <c r="AM126">
        <f>AM124+AM113+AM109+AM105+AM101</f>
        <v>547.81866096143017</v>
      </c>
      <c r="AO126" t="s">
        <v>72</v>
      </c>
      <c r="AP126" t="s">
        <v>76</v>
      </c>
      <c r="AQ126">
        <f>AQ124+AQ113+AQ109+AQ105+AQ101</f>
        <v>684.51233017878599</v>
      </c>
      <c r="AS126" t="s">
        <v>72</v>
      </c>
      <c r="AT126" t="s">
        <v>76</v>
      </c>
      <c r="AU126">
        <f>AU124+AU113+AU109+AU105+AU101</f>
        <v>829.26685175774946</v>
      </c>
      <c r="AW126" t="s">
        <v>72</v>
      </c>
      <c r="AX126" t="s">
        <v>76</v>
      </c>
      <c r="AY126">
        <f>AY124+AY113+AY109+AY105+AY101</f>
        <v>979.71305378379884</v>
      </c>
      <c r="BA126" t="s">
        <v>72</v>
      </c>
      <c r="BB126" t="s">
        <v>76</v>
      </c>
      <c r="BC126">
        <f>BC124+BC113+BC109+BC105+BC101</f>
        <v>1134.334902003452</v>
      </c>
      <c r="BE126" t="s">
        <v>72</v>
      </c>
      <c r="BF126" t="s">
        <v>76</v>
      </c>
      <c r="BG126">
        <f>BG124+BG113+BG109+BG105+BG101</f>
        <v>1292.1125565955474</v>
      </c>
      <c r="BI126" t="s">
        <v>72</v>
      </c>
      <c r="BJ126" t="s">
        <v>76</v>
      </c>
      <c r="BK126">
        <f>BK124+BK113+BK109+BK105+BK101</f>
        <v>1452.4404150834662</v>
      </c>
      <c r="BM126" t="s">
        <v>72</v>
      </c>
      <c r="BN126" t="s">
        <v>76</v>
      </c>
      <c r="BO126">
        <f>BO124+BO113+BO109+BO105+BO101</f>
        <v>577.99681983373398</v>
      </c>
      <c r="BQ126" t="s">
        <v>72</v>
      </c>
      <c r="BR126" t="s">
        <v>76</v>
      </c>
      <c r="BS126">
        <f>BS124+BS113+BS109+BS105+BS101</f>
        <v>594.18719350254446</v>
      </c>
      <c r="BU126" t="s">
        <v>72</v>
      </c>
      <c r="BV126" t="s">
        <v>76</v>
      </c>
      <c r="BW126">
        <f>BW124+BW113+BW109+BW105+BW101</f>
        <v>720.09516054165374</v>
      </c>
      <c r="BY126" t="s">
        <v>72</v>
      </c>
      <c r="BZ126" t="s">
        <v>76</v>
      </c>
      <c r="CA126">
        <f>CA124+CA113+CA109+CA105+CA101</f>
        <v>871.9870457827169</v>
      </c>
      <c r="CC126" t="s">
        <v>72</v>
      </c>
      <c r="CD126" t="s">
        <v>76</v>
      </c>
      <c r="CE126">
        <f>CE124+CE113+CE109+CE105+CE101</f>
        <v>1028.8671024441087</v>
      </c>
      <c r="CG126" t="s">
        <v>72</v>
      </c>
      <c r="CH126" t="s">
        <v>76</v>
      </c>
      <c r="CI126">
        <f>CI124+CI113+CI109+CI105+CI101</f>
        <v>1189.4215177377873</v>
      </c>
      <c r="CK126" t="s">
        <v>72</v>
      </c>
      <c r="CL126" t="s">
        <v>76</v>
      </c>
      <c r="CM126">
        <f>CM124+CM113+CM109+CM105+CM101</f>
        <v>1352.6977895631674</v>
      </c>
      <c r="CO126" t="s">
        <v>72</v>
      </c>
      <c r="CP126" t="s">
        <v>76</v>
      </c>
      <c r="CQ126">
        <f>CQ124+CQ113+CQ109+CQ105+CQ101</f>
        <v>1515.8561702181169</v>
      </c>
      <c r="CS126" t="s">
        <v>72</v>
      </c>
      <c r="CT126" t="s">
        <v>76</v>
      </c>
      <c r="CU126">
        <f>CU124+CU113+CU109+CU105+CU101</f>
        <v>629.87148464357028</v>
      </c>
      <c r="CW126" t="s">
        <v>72</v>
      </c>
      <c r="CX126" t="s">
        <v>76</v>
      </c>
      <c r="CY126">
        <f>CY124+CY113+CY109+CY105+CY101</f>
        <v>653.64702290014475</v>
      </c>
      <c r="DA126" t="s">
        <v>72</v>
      </c>
      <c r="DB126" t="s">
        <v>76</v>
      </c>
      <c r="DC126">
        <f>DC124+DC113+DC109+DC105+DC101</f>
        <v>765.19038961003093</v>
      </c>
      <c r="DE126" t="s">
        <v>72</v>
      </c>
      <c r="DF126" t="s">
        <v>76</v>
      </c>
      <c r="DG126">
        <f>DG124+DG113+DG109+DG105+DG101</f>
        <v>923.82512902268218</v>
      </c>
      <c r="DI126" t="s">
        <v>72</v>
      </c>
      <c r="DJ126" t="s">
        <v>76</v>
      </c>
      <c r="DK126">
        <f>DK124+DK113+DK109+DK105+DK101</f>
        <v>1086.8975053517458</v>
      </c>
      <c r="DM126" t="s">
        <v>72</v>
      </c>
      <c r="DN126" t="s">
        <v>76</v>
      </c>
      <c r="DO126">
        <f>DO124+DO113+DO109+DO105+DO101</f>
        <v>1253.2435448714641</v>
      </c>
      <c r="DQ126" t="s">
        <v>72</v>
      </c>
      <c r="DR126" t="s">
        <v>76</v>
      </c>
      <c r="DS126">
        <f>DS124+DS113+DS109+DS105+DS101</f>
        <v>1421.5116595024015</v>
      </c>
      <c r="DU126" t="s">
        <v>72</v>
      </c>
      <c r="DV126" t="s">
        <v>76</v>
      </c>
      <c r="DW126">
        <f>DW124+DW113+DW109+DW105+DW101</f>
        <v>1592.9304909973466</v>
      </c>
      <c r="DY126" t="s">
        <v>72</v>
      </c>
      <c r="DZ126" t="s">
        <v>76</v>
      </c>
      <c r="EA126">
        <f>EA124+EA113+EA109+EA105+EA101</f>
        <v>688.22973268494411</v>
      </c>
      <c r="EC126" t="s">
        <v>72</v>
      </c>
      <c r="ED126" t="s">
        <v>76</v>
      </c>
      <c r="EE126">
        <f>EE124+EE113+EE109+EE105+EE101</f>
        <v>718.99922390437337</v>
      </c>
      <c r="EG126" t="s">
        <v>72</v>
      </c>
      <c r="EH126" t="s">
        <v>76</v>
      </c>
      <c r="EI126">
        <f>EI124+EI113+EI109+EI105+EI101</f>
        <v>818.22770462682706</v>
      </c>
      <c r="EK126" t="s">
        <v>72</v>
      </c>
      <c r="EL126" t="s">
        <v>76</v>
      </c>
      <c r="EM126">
        <f>EM124+EM113+EM109+EM105+EM101</f>
        <v>983.40189396147866</v>
      </c>
      <c r="EO126" t="s">
        <v>72</v>
      </c>
      <c r="EP126" t="s">
        <v>76</v>
      </c>
      <c r="EQ126">
        <f>EQ124+EQ113+EQ109+EQ105+EQ101</f>
        <v>1152.5699569103133</v>
      </c>
      <c r="ES126" t="s">
        <v>72</v>
      </c>
      <c r="ET126" t="s">
        <v>76</v>
      </c>
      <c r="EU126">
        <f>EU124+EU113+EU109+EU105+EU101</f>
        <v>1324.6474300271343</v>
      </c>
      <c r="EW126" t="s">
        <v>72</v>
      </c>
      <c r="EX126" t="s">
        <v>76</v>
      </c>
      <c r="EY126">
        <f>EY124+EY113+EY109+EY105+EY101</f>
        <v>1500.7474819079816</v>
      </c>
      <c r="FA126" t="s">
        <v>72</v>
      </c>
      <c r="FB126" t="s">
        <v>76</v>
      </c>
      <c r="FC126">
        <f>FC124+FC113+FC109+FC105+FC101</f>
        <v>1675.9845219079043</v>
      </c>
      <c r="FE126" t="s">
        <v>72</v>
      </c>
      <c r="FF126" t="s">
        <v>76</v>
      </c>
      <c r="FG126">
        <f>FG124+FG113+FG109+FG105+FG101</f>
        <v>752.32229940094248</v>
      </c>
      <c r="FI126" t="s">
        <v>72</v>
      </c>
      <c r="FJ126" t="s">
        <v>76</v>
      </c>
      <c r="FK126">
        <f>FK124+FK113+FK109+FK105+FK101</f>
        <v>789.7115632102616</v>
      </c>
      <c r="FM126" t="s">
        <v>72</v>
      </c>
      <c r="FN126" t="s">
        <v>76</v>
      </c>
      <c r="FO126">
        <f>FO124+FO113+FO109+FO105+FO101</f>
        <v>878.14803456378399</v>
      </c>
      <c r="FQ126" t="s">
        <v>72</v>
      </c>
      <c r="FR126" t="s">
        <v>76</v>
      </c>
      <c r="FS126">
        <f>FS124+FS113+FS109+FS105+FS101</f>
        <v>1049.7848568759318</v>
      </c>
      <c r="FU126" t="s">
        <v>72</v>
      </c>
      <c r="FV126" t="s">
        <v>76</v>
      </c>
      <c r="FW126">
        <f>FW124+FW113+FW109+FW105+FW101</f>
        <v>1225.0475783567238</v>
      </c>
      <c r="FY126" t="s">
        <v>72</v>
      </c>
      <c r="FZ126" t="s">
        <v>76</v>
      </c>
      <c r="GA126">
        <f>GA124+GA113+GA109+GA105+GA101</f>
        <v>1403.0805800328867</v>
      </c>
      <c r="GC126" t="s">
        <v>72</v>
      </c>
      <c r="GD126" t="s">
        <v>76</v>
      </c>
      <c r="GE126">
        <f>GE124+GE113+GE109+GE105+GE101</f>
        <v>1583.2815338589685</v>
      </c>
      <c r="GG126" t="s">
        <v>72</v>
      </c>
      <c r="GH126" t="s">
        <v>76</v>
      </c>
      <c r="GI126">
        <f>GI124+GI113+GI109+GI105+GI101</f>
        <v>1764.6880668492138</v>
      </c>
      <c r="GK126" t="s">
        <v>72</v>
      </c>
      <c r="GL126" t="s">
        <v>76</v>
      </c>
      <c r="GM126">
        <f>GM124+GM113+GM109+GM105+GM101</f>
        <v>821.64227723154499</v>
      </c>
      <c r="GO126" t="s">
        <v>72</v>
      </c>
      <c r="GP126" t="s">
        <v>76</v>
      </c>
      <c r="GQ126">
        <f>GQ124+GQ113+GQ109+GQ105+GQ101</f>
        <v>865.42538859073829</v>
      </c>
      <c r="GS126" t="s">
        <v>72</v>
      </c>
      <c r="GT126" t="s">
        <v>76</v>
      </c>
      <c r="GU126">
        <f>GU124+GU113+GU109+GU105+GU101</f>
        <v>944.21660962677743</v>
      </c>
      <c r="GW126" t="s">
        <v>72</v>
      </c>
      <c r="GX126" t="s">
        <v>76</v>
      </c>
      <c r="GY126">
        <f>GY124+GY113+GY109+GY105+GY101</f>
        <v>1122.3275152374176</v>
      </c>
      <c r="HA126" t="s">
        <v>72</v>
      </c>
      <c r="HB126" t="s">
        <v>76</v>
      </c>
      <c r="HC126">
        <f>HC124+HC113+HC109+HC105+HC101</f>
        <v>1303.7400150845865</v>
      </c>
      <c r="HE126" t="s">
        <v>72</v>
      </c>
      <c r="HF126" t="s">
        <v>76</v>
      </c>
      <c r="HG126">
        <f>HG124+HG113+HG109+HG105+HG101</f>
        <v>1487.6620566053034</v>
      </c>
      <c r="HI126" t="s">
        <v>72</v>
      </c>
      <c r="HJ126" t="s">
        <v>76</v>
      </c>
      <c r="HK126">
        <f>HK124+HK113+HK109+HK105+HK101</f>
        <v>1673.4874956424133</v>
      </c>
      <c r="HM126" t="s">
        <v>72</v>
      </c>
      <c r="HN126" t="s">
        <v>76</v>
      </c>
      <c r="HO126">
        <f>HO124+HO113+HO109+HO105+HO101</f>
        <v>1860.9094765070809</v>
      </c>
    </row>
    <row r="129" spans="1:223" x14ac:dyDescent="0.25">
      <c r="A129" s="5" t="s">
        <v>131</v>
      </c>
      <c r="B129" s="5"/>
      <c r="C129" s="5"/>
      <c r="E129" s="5" t="s">
        <v>131</v>
      </c>
      <c r="F129" s="5"/>
      <c r="G129" s="5"/>
      <c r="I129" s="5" t="s">
        <v>131</v>
      </c>
      <c r="J129" s="5"/>
      <c r="K129" s="5"/>
      <c r="M129" s="5" t="s">
        <v>131</v>
      </c>
      <c r="N129" s="5"/>
      <c r="O129" s="5"/>
      <c r="Q129" s="5" t="s">
        <v>131</v>
      </c>
      <c r="R129" s="5"/>
      <c r="S129" s="5"/>
      <c r="U129" s="5" t="s">
        <v>131</v>
      </c>
      <c r="V129" s="5"/>
      <c r="W129" s="5"/>
      <c r="Y129" s="5" t="s">
        <v>131</v>
      </c>
      <c r="Z129" s="5"/>
      <c r="AA129" s="5"/>
      <c r="AC129" s="5" t="s">
        <v>131</v>
      </c>
      <c r="AD129" s="5"/>
      <c r="AE129" s="5"/>
      <c r="AG129" s="5" t="s">
        <v>131</v>
      </c>
      <c r="AH129" s="5"/>
      <c r="AI129" s="5"/>
      <c r="AK129" s="5" t="s">
        <v>131</v>
      </c>
      <c r="AL129" s="5"/>
      <c r="AM129" s="5"/>
      <c r="AO129" s="5" t="s">
        <v>131</v>
      </c>
      <c r="AP129" s="5"/>
      <c r="AQ129" s="5"/>
      <c r="AS129" s="5" t="s">
        <v>131</v>
      </c>
      <c r="AT129" s="5"/>
      <c r="AU129" s="5"/>
      <c r="AW129" s="5" t="s">
        <v>131</v>
      </c>
      <c r="AX129" s="5"/>
      <c r="AY129" s="5"/>
      <c r="BA129" s="5" t="s">
        <v>131</v>
      </c>
      <c r="BB129" s="5"/>
      <c r="BC129" s="5"/>
      <c r="BE129" s="5" t="s">
        <v>131</v>
      </c>
      <c r="BF129" s="5"/>
      <c r="BG129" s="5"/>
      <c r="BI129" s="5" t="s">
        <v>131</v>
      </c>
      <c r="BJ129" s="5"/>
      <c r="BK129" s="5"/>
      <c r="BM129" s="5" t="s">
        <v>131</v>
      </c>
      <c r="BN129" s="5"/>
      <c r="BO129" s="5"/>
      <c r="BQ129" s="5" t="s">
        <v>131</v>
      </c>
      <c r="BR129" s="5"/>
      <c r="BS129" s="5"/>
      <c r="BU129" s="5" t="s">
        <v>131</v>
      </c>
      <c r="BV129" s="5"/>
      <c r="BW129" s="5"/>
      <c r="BY129" s="5" t="s">
        <v>131</v>
      </c>
      <c r="BZ129" s="5"/>
      <c r="CA129" s="5"/>
      <c r="CC129" s="5" t="s">
        <v>131</v>
      </c>
      <c r="CD129" s="5"/>
      <c r="CE129" s="5"/>
      <c r="CG129" s="5" t="s">
        <v>131</v>
      </c>
      <c r="CH129" s="5"/>
      <c r="CI129" s="5"/>
      <c r="CK129" s="5" t="s">
        <v>131</v>
      </c>
      <c r="CL129" s="5"/>
      <c r="CM129" s="5"/>
      <c r="CO129" s="5" t="s">
        <v>131</v>
      </c>
      <c r="CP129" s="5"/>
      <c r="CQ129" s="5"/>
      <c r="CS129" s="5" t="s">
        <v>131</v>
      </c>
      <c r="CT129" s="5"/>
      <c r="CU129" s="5"/>
      <c r="CW129" s="5" t="s">
        <v>131</v>
      </c>
      <c r="CX129" s="5"/>
      <c r="CY129" s="5"/>
      <c r="DA129" s="5" t="s">
        <v>131</v>
      </c>
      <c r="DB129" s="5"/>
      <c r="DC129" s="5"/>
      <c r="DE129" s="5" t="s">
        <v>131</v>
      </c>
      <c r="DF129" s="5"/>
      <c r="DG129" s="5"/>
      <c r="DI129" s="5" t="s">
        <v>131</v>
      </c>
      <c r="DJ129" s="5"/>
      <c r="DK129" s="5"/>
      <c r="DM129" s="5" t="s">
        <v>131</v>
      </c>
      <c r="DN129" s="5"/>
      <c r="DO129" s="5"/>
      <c r="DQ129" s="5" t="s">
        <v>131</v>
      </c>
      <c r="DR129" s="5"/>
      <c r="DS129" s="5"/>
      <c r="DU129" s="5" t="s">
        <v>131</v>
      </c>
      <c r="DV129" s="5"/>
      <c r="DW129" s="5"/>
      <c r="DY129" s="5" t="s">
        <v>131</v>
      </c>
      <c r="DZ129" s="5"/>
      <c r="EA129" s="5"/>
      <c r="EC129" s="5" t="s">
        <v>131</v>
      </c>
      <c r="ED129" s="5"/>
      <c r="EE129" s="5"/>
      <c r="EG129" s="5" t="s">
        <v>131</v>
      </c>
      <c r="EH129" s="5"/>
      <c r="EI129" s="5"/>
      <c r="EK129" s="5" t="s">
        <v>131</v>
      </c>
      <c r="EL129" s="5"/>
      <c r="EM129" s="5"/>
      <c r="EO129" s="5" t="s">
        <v>131</v>
      </c>
      <c r="EP129" s="5"/>
      <c r="EQ129" s="5"/>
      <c r="ES129" s="5" t="s">
        <v>131</v>
      </c>
      <c r="ET129" s="5"/>
      <c r="EU129" s="5"/>
      <c r="EW129" s="5" t="s">
        <v>131</v>
      </c>
      <c r="EX129" s="5"/>
      <c r="EY129" s="5"/>
      <c r="FA129" s="5" t="s">
        <v>131</v>
      </c>
      <c r="FB129" s="5"/>
      <c r="FC129" s="5"/>
      <c r="FE129" s="5" t="s">
        <v>131</v>
      </c>
      <c r="FF129" s="5"/>
      <c r="FG129" s="5"/>
      <c r="FI129" s="5" t="s">
        <v>131</v>
      </c>
      <c r="FJ129" s="5"/>
      <c r="FK129" s="5"/>
      <c r="FM129" s="5" t="s">
        <v>131</v>
      </c>
      <c r="FN129" s="5"/>
      <c r="FO129" s="5"/>
      <c r="FQ129" s="5" t="s">
        <v>131</v>
      </c>
      <c r="FR129" s="5"/>
      <c r="FS129" s="5"/>
      <c r="FU129" s="5" t="s">
        <v>131</v>
      </c>
      <c r="FV129" s="5"/>
      <c r="FW129" s="5"/>
      <c r="FY129" s="5" t="s">
        <v>131</v>
      </c>
      <c r="FZ129" s="5"/>
      <c r="GA129" s="5"/>
      <c r="GC129" s="5" t="s">
        <v>131</v>
      </c>
      <c r="GD129" s="5"/>
      <c r="GE129" s="5"/>
      <c r="GG129" s="5" t="s">
        <v>131</v>
      </c>
      <c r="GH129" s="5"/>
      <c r="GI129" s="5"/>
      <c r="GK129" s="5" t="s">
        <v>131</v>
      </c>
      <c r="GL129" s="5"/>
      <c r="GM129" s="5"/>
      <c r="GO129" s="5" t="s">
        <v>131</v>
      </c>
      <c r="GP129" s="5"/>
      <c r="GQ129" s="5"/>
      <c r="GS129" s="5" t="s">
        <v>131</v>
      </c>
      <c r="GT129" s="5"/>
      <c r="GU129" s="5"/>
      <c r="GW129" s="5" t="s">
        <v>131</v>
      </c>
      <c r="GX129" s="5"/>
      <c r="GY129" s="5"/>
      <c r="HA129" s="5" t="s">
        <v>131</v>
      </c>
      <c r="HB129" s="5"/>
      <c r="HC129" s="5"/>
      <c r="HE129" s="5" t="s">
        <v>131</v>
      </c>
      <c r="HF129" s="5"/>
      <c r="HG129" s="5"/>
      <c r="HI129" s="5" t="s">
        <v>131</v>
      </c>
      <c r="HJ129" s="5"/>
      <c r="HK129" s="5"/>
      <c r="HM129" s="5" t="s">
        <v>131</v>
      </c>
      <c r="HN129" s="5"/>
      <c r="HO129" s="5"/>
    </row>
    <row r="130" spans="1:223" x14ac:dyDescent="0.25">
      <c r="A130" t="s">
        <v>124</v>
      </c>
      <c r="C130" s="3">
        <f>0.97*0.985</f>
        <v>0.95544999999999991</v>
      </c>
      <c r="E130" t="s">
        <v>124</v>
      </c>
      <c r="G130" s="3">
        <f>0.97*0.985</f>
        <v>0.95544999999999991</v>
      </c>
      <c r="I130" t="s">
        <v>124</v>
      </c>
      <c r="K130" s="3">
        <f>0.97*0.985</f>
        <v>0.95544999999999991</v>
      </c>
      <c r="M130" t="s">
        <v>124</v>
      </c>
      <c r="O130" s="3">
        <f>0.97*0.985</f>
        <v>0.95544999999999991</v>
      </c>
      <c r="Q130" t="s">
        <v>124</v>
      </c>
      <c r="S130" s="3">
        <f>0.97*0.985</f>
        <v>0.95544999999999991</v>
      </c>
      <c r="U130" t="s">
        <v>124</v>
      </c>
      <c r="W130" s="3">
        <f>0.97*0.985</f>
        <v>0.95544999999999991</v>
      </c>
      <c r="Y130" t="s">
        <v>124</v>
      </c>
      <c r="AA130" s="3">
        <f>0.97*0.985</f>
        <v>0.95544999999999991</v>
      </c>
      <c r="AC130" t="s">
        <v>124</v>
      </c>
      <c r="AE130" s="3">
        <f>0.97*0.985</f>
        <v>0.95544999999999991</v>
      </c>
      <c r="AG130" t="s">
        <v>124</v>
      </c>
      <c r="AI130" s="3">
        <f>0.97*0.985</f>
        <v>0.95544999999999991</v>
      </c>
      <c r="AK130" t="s">
        <v>124</v>
      </c>
      <c r="AM130" s="3">
        <f>0.97*0.985</f>
        <v>0.95544999999999991</v>
      </c>
      <c r="AO130" t="s">
        <v>124</v>
      </c>
      <c r="AQ130" s="3">
        <f>0.97*0.985</f>
        <v>0.95544999999999991</v>
      </c>
      <c r="AS130" t="s">
        <v>124</v>
      </c>
      <c r="AU130" s="3">
        <f>0.97*0.985</f>
        <v>0.95544999999999991</v>
      </c>
      <c r="AW130" t="s">
        <v>124</v>
      </c>
      <c r="AY130" s="3">
        <f>0.97*0.985</f>
        <v>0.95544999999999991</v>
      </c>
      <c r="BA130" t="s">
        <v>124</v>
      </c>
      <c r="BC130" s="3">
        <f>0.97*0.985</f>
        <v>0.95544999999999991</v>
      </c>
      <c r="BE130" t="s">
        <v>124</v>
      </c>
      <c r="BG130" s="3">
        <f>0.97*0.985</f>
        <v>0.95544999999999991</v>
      </c>
      <c r="BI130" t="s">
        <v>124</v>
      </c>
      <c r="BK130" s="3">
        <f>0.97*0.985</f>
        <v>0.95544999999999991</v>
      </c>
      <c r="BM130" t="s">
        <v>124</v>
      </c>
      <c r="BO130" s="3">
        <f>0.97*0.985</f>
        <v>0.95544999999999991</v>
      </c>
      <c r="BQ130" t="s">
        <v>124</v>
      </c>
      <c r="BS130" s="3">
        <f>0.97*0.985</f>
        <v>0.95544999999999991</v>
      </c>
      <c r="BU130" t="s">
        <v>124</v>
      </c>
      <c r="BW130" s="3">
        <f>0.97*0.985</f>
        <v>0.95544999999999991</v>
      </c>
      <c r="BY130" t="s">
        <v>124</v>
      </c>
      <c r="CA130" s="3">
        <f>0.97*0.985</f>
        <v>0.95544999999999991</v>
      </c>
      <c r="CC130" t="s">
        <v>124</v>
      </c>
      <c r="CE130" s="3">
        <f>0.97*0.985</f>
        <v>0.95544999999999991</v>
      </c>
      <c r="CG130" t="s">
        <v>124</v>
      </c>
      <c r="CI130" s="3">
        <f>0.97*0.985</f>
        <v>0.95544999999999991</v>
      </c>
      <c r="CK130" t="s">
        <v>124</v>
      </c>
      <c r="CM130" s="3">
        <f>0.97*0.985</f>
        <v>0.95544999999999991</v>
      </c>
      <c r="CO130" t="s">
        <v>124</v>
      </c>
      <c r="CQ130" s="3">
        <f>0.97*0.985</f>
        <v>0.95544999999999991</v>
      </c>
      <c r="CS130" t="s">
        <v>124</v>
      </c>
      <c r="CU130" s="3">
        <f>0.97*0.985</f>
        <v>0.95544999999999991</v>
      </c>
      <c r="CW130" t="s">
        <v>124</v>
      </c>
      <c r="CY130" s="3">
        <f>0.97*0.985</f>
        <v>0.95544999999999991</v>
      </c>
      <c r="DA130" t="s">
        <v>124</v>
      </c>
      <c r="DC130" s="3">
        <f>0.97*0.985</f>
        <v>0.95544999999999991</v>
      </c>
      <c r="DE130" t="s">
        <v>124</v>
      </c>
      <c r="DG130" s="3">
        <f>0.97*0.985</f>
        <v>0.95544999999999991</v>
      </c>
      <c r="DI130" t="s">
        <v>124</v>
      </c>
      <c r="DK130" s="3">
        <f>0.97*0.985</f>
        <v>0.95544999999999991</v>
      </c>
      <c r="DM130" t="s">
        <v>124</v>
      </c>
      <c r="DO130" s="3">
        <f>0.97*0.985</f>
        <v>0.95544999999999991</v>
      </c>
      <c r="DQ130" t="s">
        <v>124</v>
      </c>
      <c r="DS130" s="3">
        <f>0.97*0.985</f>
        <v>0.95544999999999991</v>
      </c>
      <c r="DU130" t="s">
        <v>124</v>
      </c>
      <c r="DW130" s="3">
        <f>0.97*0.985</f>
        <v>0.95544999999999991</v>
      </c>
      <c r="DY130" t="s">
        <v>124</v>
      </c>
      <c r="EA130" s="3">
        <f>0.97*0.985</f>
        <v>0.95544999999999991</v>
      </c>
      <c r="EC130" t="s">
        <v>124</v>
      </c>
      <c r="EE130" s="3">
        <f>0.97*0.985</f>
        <v>0.95544999999999991</v>
      </c>
      <c r="EG130" t="s">
        <v>124</v>
      </c>
      <c r="EI130" s="3">
        <f>0.97*0.985</f>
        <v>0.95544999999999991</v>
      </c>
      <c r="EK130" t="s">
        <v>124</v>
      </c>
      <c r="EM130" s="3">
        <f>0.97*0.985</f>
        <v>0.95544999999999991</v>
      </c>
      <c r="EO130" t="s">
        <v>124</v>
      </c>
      <c r="EQ130" s="3">
        <f>0.97*0.985</f>
        <v>0.95544999999999991</v>
      </c>
      <c r="ES130" t="s">
        <v>124</v>
      </c>
      <c r="EU130" s="3">
        <f>0.97*0.985</f>
        <v>0.95544999999999991</v>
      </c>
      <c r="EW130" t="s">
        <v>124</v>
      </c>
      <c r="EY130" s="3">
        <f>0.97*0.985</f>
        <v>0.95544999999999991</v>
      </c>
      <c r="FA130" t="s">
        <v>124</v>
      </c>
      <c r="FC130" s="3">
        <f>0.97*0.985</f>
        <v>0.95544999999999991</v>
      </c>
      <c r="FE130" t="s">
        <v>124</v>
      </c>
      <c r="FG130" s="3">
        <f>0.97*0.985</f>
        <v>0.95544999999999991</v>
      </c>
      <c r="FI130" t="s">
        <v>124</v>
      </c>
      <c r="FK130" s="3">
        <f>0.97*0.985</f>
        <v>0.95544999999999991</v>
      </c>
      <c r="FM130" t="s">
        <v>124</v>
      </c>
      <c r="FO130" s="3">
        <f>0.97*0.985</f>
        <v>0.95544999999999991</v>
      </c>
      <c r="FQ130" t="s">
        <v>124</v>
      </c>
      <c r="FS130" s="3">
        <f>0.97*0.985</f>
        <v>0.95544999999999991</v>
      </c>
      <c r="FU130" t="s">
        <v>124</v>
      </c>
      <c r="FW130" s="3">
        <f>0.97*0.985</f>
        <v>0.95544999999999991</v>
      </c>
      <c r="FY130" t="s">
        <v>124</v>
      </c>
      <c r="GA130" s="3">
        <f>0.97*0.985</f>
        <v>0.95544999999999991</v>
      </c>
      <c r="GC130" t="s">
        <v>124</v>
      </c>
      <c r="GE130" s="3">
        <f>0.97*0.985</f>
        <v>0.95544999999999991</v>
      </c>
      <c r="GG130" t="s">
        <v>124</v>
      </c>
      <c r="GI130" s="3">
        <f>0.97*0.985</f>
        <v>0.95544999999999991</v>
      </c>
      <c r="GK130" t="s">
        <v>124</v>
      </c>
      <c r="GM130" s="3">
        <f>0.97*0.985</f>
        <v>0.95544999999999991</v>
      </c>
      <c r="GO130" t="s">
        <v>124</v>
      </c>
      <c r="GQ130" s="3">
        <f>0.97*0.985</f>
        <v>0.95544999999999991</v>
      </c>
      <c r="GS130" t="s">
        <v>124</v>
      </c>
      <c r="GU130" s="3">
        <f>0.97*0.985</f>
        <v>0.95544999999999991</v>
      </c>
      <c r="GW130" t="s">
        <v>124</v>
      </c>
      <c r="GY130" s="3">
        <f>0.97*0.985</f>
        <v>0.95544999999999991</v>
      </c>
      <c r="HA130" t="s">
        <v>124</v>
      </c>
      <c r="HC130" s="3">
        <f>0.97*0.985</f>
        <v>0.95544999999999991</v>
      </c>
      <c r="HE130" t="s">
        <v>124</v>
      </c>
      <c r="HG130" s="3">
        <f>0.97*0.985</f>
        <v>0.95544999999999991</v>
      </c>
      <c r="HI130" t="s">
        <v>124</v>
      </c>
      <c r="HK130" s="3">
        <f>0.97*0.985</f>
        <v>0.95544999999999991</v>
      </c>
      <c r="HM130" t="s">
        <v>124</v>
      </c>
      <c r="HO130" s="3">
        <f>0.97*0.985</f>
        <v>0.95544999999999991</v>
      </c>
    </row>
    <row r="131" spans="1:223" x14ac:dyDescent="0.25">
      <c r="A131" t="s">
        <v>120</v>
      </c>
      <c r="B131" t="s">
        <v>76</v>
      </c>
      <c r="C131">
        <f>C130*C21</f>
        <v>19388.753616902202</v>
      </c>
      <c r="E131" t="s">
        <v>120</v>
      </c>
      <c r="F131" t="s">
        <v>76</v>
      </c>
      <c r="G131">
        <f>G130*G21</f>
        <v>19249.974711422707</v>
      </c>
      <c r="I131" t="s">
        <v>120</v>
      </c>
      <c r="J131" t="s">
        <v>76</v>
      </c>
      <c r="K131">
        <f>K130*K21</f>
        <v>19269.343193513858</v>
      </c>
      <c r="M131" t="s">
        <v>120</v>
      </c>
      <c r="N131" t="s">
        <v>76</v>
      </c>
      <c r="O131">
        <f>O130*O21</f>
        <v>19334.19968368825</v>
      </c>
      <c r="Q131" t="s">
        <v>120</v>
      </c>
      <c r="R131" t="s">
        <v>76</v>
      </c>
      <c r="S131">
        <f>S130*S21</f>
        <v>19431.382864894622</v>
      </c>
      <c r="U131" t="s">
        <v>120</v>
      </c>
      <c r="V131" t="s">
        <v>76</v>
      </c>
      <c r="W131">
        <f>W130*W21</f>
        <v>19552.465160818152</v>
      </c>
      <c r="Y131" t="s">
        <v>120</v>
      </c>
      <c r="Z131" t="s">
        <v>76</v>
      </c>
      <c r="AA131">
        <f>AA130*AA21</f>
        <v>19691.801505265728</v>
      </c>
      <c r="AC131" t="s">
        <v>120</v>
      </c>
      <c r="AD131" t="s">
        <v>76</v>
      </c>
      <c r="AE131">
        <f>AE130*AE21</f>
        <v>19848.035046606314</v>
      </c>
      <c r="AG131" t="s">
        <v>120</v>
      </c>
      <c r="AH131" t="s">
        <v>76</v>
      </c>
      <c r="AI131">
        <f>AI130*AI21</f>
        <v>19229.771310363816</v>
      </c>
      <c r="AK131" t="s">
        <v>120</v>
      </c>
      <c r="AL131" t="s">
        <v>76</v>
      </c>
      <c r="AM131">
        <f>AM130*AM21</f>
        <v>19095.528746510019</v>
      </c>
      <c r="AO131" t="s">
        <v>120</v>
      </c>
      <c r="AP131" t="s">
        <v>76</v>
      </c>
      <c r="AQ131">
        <f>AQ130*AQ21</f>
        <v>19143.111603959944</v>
      </c>
      <c r="AS131" t="s">
        <v>120</v>
      </c>
      <c r="AT131" t="s">
        <v>76</v>
      </c>
      <c r="AU131">
        <f>AU130*AU21</f>
        <v>19230.079360100885</v>
      </c>
      <c r="AW131" t="s">
        <v>120</v>
      </c>
      <c r="AX131" t="s">
        <v>76</v>
      </c>
      <c r="AY131">
        <f>AY130*AY21</f>
        <v>19345.276152121289</v>
      </c>
      <c r="BA131" t="s">
        <v>120</v>
      </c>
      <c r="BB131" t="s">
        <v>76</v>
      </c>
      <c r="BC131">
        <f>BC130*BC21</f>
        <v>19481.489726887816</v>
      </c>
      <c r="BE131" t="s">
        <v>120</v>
      </c>
      <c r="BF131" t="s">
        <v>76</v>
      </c>
      <c r="BG131">
        <f>BG130*BG21</f>
        <v>19633.730903746062</v>
      </c>
      <c r="BI131" t="s">
        <v>120</v>
      </c>
      <c r="BJ131" t="s">
        <v>76</v>
      </c>
      <c r="BK131">
        <f>BK130*BK21</f>
        <v>19800.544625241691</v>
      </c>
      <c r="BM131" t="s">
        <v>120</v>
      </c>
      <c r="BN131" t="s">
        <v>76</v>
      </c>
      <c r="BO131">
        <f>BO130*BO21</f>
        <v>19121.009842314135</v>
      </c>
      <c r="BQ131" t="s">
        <v>120</v>
      </c>
      <c r="BR131" t="s">
        <v>76</v>
      </c>
      <c r="BS131">
        <f>BS130*BS21</f>
        <v>19009.797700585026</v>
      </c>
      <c r="BU131" t="s">
        <v>120</v>
      </c>
      <c r="BV131" t="s">
        <v>76</v>
      </c>
      <c r="BW131">
        <f>BW130*BW21</f>
        <v>19059.459045542913</v>
      </c>
      <c r="BY131" t="s">
        <v>120</v>
      </c>
      <c r="BZ131" t="s">
        <v>76</v>
      </c>
      <c r="CA131">
        <f>CA130*CA21</f>
        <v>19164.374220611604</v>
      </c>
      <c r="CC131" t="s">
        <v>120</v>
      </c>
      <c r="CD131" t="s">
        <v>76</v>
      </c>
      <c r="CE131">
        <f>CE130*CE21</f>
        <v>19294.475833168835</v>
      </c>
      <c r="CG131" t="s">
        <v>120</v>
      </c>
      <c r="CH131" t="s">
        <v>76</v>
      </c>
      <c r="CI131">
        <f>CI130*CI21</f>
        <v>19443.420112119511</v>
      </c>
      <c r="CK131" t="s">
        <v>120</v>
      </c>
      <c r="CL131" t="s">
        <v>76</v>
      </c>
      <c r="CM131">
        <f>CM130*CM21</f>
        <v>19605.48918560514</v>
      </c>
      <c r="CO131" t="s">
        <v>120</v>
      </c>
      <c r="CP131" t="s">
        <v>76</v>
      </c>
      <c r="CQ131">
        <f>CQ130*CQ21</f>
        <v>19732.729669845372</v>
      </c>
      <c r="CS131" t="s">
        <v>120</v>
      </c>
      <c r="CT131" t="s">
        <v>76</v>
      </c>
      <c r="CU131">
        <f>CU130*CU21</f>
        <v>19048.808584197537</v>
      </c>
      <c r="CW131" t="s">
        <v>120</v>
      </c>
      <c r="CX131" t="s">
        <v>76</v>
      </c>
      <c r="CY131">
        <f>CY130*CY21</f>
        <v>18961.846816295227</v>
      </c>
      <c r="DA131" t="s">
        <v>120</v>
      </c>
      <c r="DB131" t="s">
        <v>76</v>
      </c>
      <c r="DC131">
        <f>DC130*DC21</f>
        <v>19007.186944135283</v>
      </c>
      <c r="DE131" t="s">
        <v>120</v>
      </c>
      <c r="DF131" t="s">
        <v>76</v>
      </c>
      <c r="DG131">
        <f>DG130*DG21</f>
        <v>19127.286122443526</v>
      </c>
      <c r="DI131" t="s">
        <v>120</v>
      </c>
      <c r="DJ131" t="s">
        <v>76</v>
      </c>
      <c r="DK131">
        <f>DK130*DK21</f>
        <v>19270.230137134538</v>
      </c>
      <c r="DM131" t="s">
        <v>120</v>
      </c>
      <c r="DN131" t="s">
        <v>76</v>
      </c>
      <c r="DO131">
        <f>DO130*DO21</f>
        <v>19430.215564105765</v>
      </c>
      <c r="DQ131" t="s">
        <v>120</v>
      </c>
      <c r="DR131" t="s">
        <v>76</v>
      </c>
      <c r="DS131">
        <f>DS130*DS21</f>
        <v>19592.090502068746</v>
      </c>
      <c r="DU131" t="s">
        <v>120</v>
      </c>
      <c r="DV131" t="s">
        <v>76</v>
      </c>
      <c r="DW131">
        <f>DW130*DW21</f>
        <v>19787.872163766879</v>
      </c>
      <c r="DY131" t="s">
        <v>120</v>
      </c>
      <c r="DZ131" t="s">
        <v>76</v>
      </c>
      <c r="EA131">
        <f>EA130*EA21</f>
        <v>19004.386352698566</v>
      </c>
      <c r="EC131" t="s">
        <v>120</v>
      </c>
      <c r="ED131" t="s">
        <v>76</v>
      </c>
      <c r="EE131">
        <f>EE130*EE21</f>
        <v>18937.651511305336</v>
      </c>
      <c r="EG131" t="s">
        <v>120</v>
      </c>
      <c r="EH131" t="s">
        <v>76</v>
      </c>
      <c r="EI131">
        <f>EI130*EI21</f>
        <v>18979.019179095812</v>
      </c>
      <c r="EK131" t="s">
        <v>120</v>
      </c>
      <c r="EL131" t="s">
        <v>76</v>
      </c>
      <c r="EM131">
        <f>EM130*EM21</f>
        <v>19112.4073119487</v>
      </c>
      <c r="EO131" t="s">
        <v>120</v>
      </c>
      <c r="EP131" t="s">
        <v>76</v>
      </c>
      <c r="EQ131">
        <f>EQ130*EQ21</f>
        <v>19266.781882804764</v>
      </c>
      <c r="ES131" t="s">
        <v>120</v>
      </c>
      <c r="ET131" t="s">
        <v>76</v>
      </c>
      <c r="EU131">
        <f>EU130*EU21</f>
        <v>19435.995508750533</v>
      </c>
      <c r="EW131" t="s">
        <v>120</v>
      </c>
      <c r="EX131" t="s">
        <v>76</v>
      </c>
      <c r="EY131">
        <f>EY130*EY21</f>
        <v>19651.427771484399</v>
      </c>
      <c r="FA131" t="s">
        <v>120</v>
      </c>
      <c r="FB131" t="s">
        <v>76</v>
      </c>
      <c r="FC131">
        <f>FC130*FC21</f>
        <v>19825.581140410253</v>
      </c>
      <c r="FE131" t="s">
        <v>120</v>
      </c>
      <c r="FF131" t="s">
        <v>76</v>
      </c>
      <c r="FG131">
        <f>FG130*FG21</f>
        <v>18981.84309134636</v>
      </c>
      <c r="FI131" t="s">
        <v>120</v>
      </c>
      <c r="FJ131" t="s">
        <v>76</v>
      </c>
      <c r="FK131">
        <f>FK130*FK21</f>
        <v>18932.437512199773</v>
      </c>
      <c r="FM131" t="s">
        <v>120</v>
      </c>
      <c r="FN131" t="s">
        <v>76</v>
      </c>
      <c r="FO131">
        <f>FO130*FO21</f>
        <v>18970.02648462445</v>
      </c>
      <c r="FQ131" t="s">
        <v>120</v>
      </c>
      <c r="FR131" t="s">
        <v>76</v>
      </c>
      <c r="FS131">
        <f>FS130*FS21</f>
        <v>19115.376381252438</v>
      </c>
      <c r="FU131" t="s">
        <v>120</v>
      </c>
      <c r="FV131" t="s">
        <v>76</v>
      </c>
      <c r="FW131">
        <f>FW130*FW21</f>
        <v>19280.164330092488</v>
      </c>
      <c r="FY131" t="s">
        <v>120</v>
      </c>
      <c r="FZ131" t="s">
        <v>76</v>
      </c>
      <c r="GA131">
        <f>GA130*GA21</f>
        <v>19460.807268055545</v>
      </c>
      <c r="GC131" t="s">
        <v>120</v>
      </c>
      <c r="GD131" t="s">
        <v>76</v>
      </c>
      <c r="GE131">
        <f>GE130*GE21</f>
        <v>19653.916410755253</v>
      </c>
      <c r="GG131" t="s">
        <v>120</v>
      </c>
      <c r="GH131" t="s">
        <v>76</v>
      </c>
      <c r="GI131">
        <f>GI130*GI21</f>
        <v>19850.748213873976</v>
      </c>
      <c r="GK131" t="s">
        <v>120</v>
      </c>
      <c r="GL131" t="s">
        <v>76</v>
      </c>
      <c r="GM131">
        <f>GM130*GM21</f>
        <v>18977.073888002185</v>
      </c>
      <c r="GO131" t="s">
        <v>120</v>
      </c>
      <c r="GP131" t="s">
        <v>76</v>
      </c>
      <c r="GQ131">
        <f>GQ130*GQ21</f>
        <v>18942.860387733799</v>
      </c>
      <c r="GS131" t="s">
        <v>120</v>
      </c>
      <c r="GT131" t="s">
        <v>76</v>
      </c>
      <c r="GU131">
        <f>GU130*GU21</f>
        <v>18976.757058679068</v>
      </c>
      <c r="GW131" t="s">
        <v>120</v>
      </c>
      <c r="GX131" t="s">
        <v>76</v>
      </c>
      <c r="GY131">
        <f>GY130*GY21</f>
        <v>19133.128166898492</v>
      </c>
      <c r="HA131" t="s">
        <v>120</v>
      </c>
      <c r="HB131" t="s">
        <v>76</v>
      </c>
      <c r="HC131">
        <f>HC130*HC21</f>
        <v>19307.372273118726</v>
      </c>
      <c r="HE131" t="s">
        <v>120</v>
      </c>
      <c r="HF131" t="s">
        <v>76</v>
      </c>
      <c r="HG131">
        <f>HG130*HG21</f>
        <v>19496.035432419641</v>
      </c>
      <c r="HI131" t="s">
        <v>120</v>
      </c>
      <c r="HJ131" t="s">
        <v>76</v>
      </c>
      <c r="HK131">
        <f>HK130*HK21</f>
        <v>19695.575382103932</v>
      </c>
      <c r="HM131" t="s">
        <v>120</v>
      </c>
      <c r="HN131" t="s">
        <v>76</v>
      </c>
      <c r="HO131">
        <f>HO130*HO21</f>
        <v>19904.497978111223</v>
      </c>
    </row>
    <row r="133" spans="1:223" x14ac:dyDescent="0.25">
      <c r="A133" t="s">
        <v>137</v>
      </c>
      <c r="B133" t="s">
        <v>37</v>
      </c>
      <c r="C133" s="3">
        <v>20000</v>
      </c>
      <c r="E133" t="s">
        <v>137</v>
      </c>
      <c r="F133" t="s">
        <v>37</v>
      </c>
      <c r="G133" s="3">
        <v>20000</v>
      </c>
      <c r="I133" t="s">
        <v>137</v>
      </c>
      <c r="J133" t="s">
        <v>37</v>
      </c>
      <c r="K133" s="3">
        <v>20000</v>
      </c>
      <c r="M133" t="s">
        <v>137</v>
      </c>
      <c r="N133" t="s">
        <v>37</v>
      </c>
      <c r="O133" s="3">
        <v>20000</v>
      </c>
      <c r="Q133" t="s">
        <v>137</v>
      </c>
      <c r="R133" t="s">
        <v>37</v>
      </c>
      <c r="S133" s="3">
        <v>20000</v>
      </c>
      <c r="U133" t="s">
        <v>137</v>
      </c>
      <c r="V133" t="s">
        <v>37</v>
      </c>
      <c r="W133" s="3">
        <v>20000</v>
      </c>
      <c r="Y133" t="s">
        <v>137</v>
      </c>
      <c r="Z133" t="s">
        <v>37</v>
      </c>
      <c r="AA133" s="3">
        <v>20000</v>
      </c>
      <c r="AC133" t="s">
        <v>137</v>
      </c>
      <c r="AD133" t="s">
        <v>37</v>
      </c>
      <c r="AE133" s="3">
        <v>20000</v>
      </c>
      <c r="AG133" t="s">
        <v>137</v>
      </c>
      <c r="AH133" t="s">
        <v>37</v>
      </c>
      <c r="AI133" s="3">
        <v>20000</v>
      </c>
      <c r="AK133" t="s">
        <v>137</v>
      </c>
      <c r="AL133" t="s">
        <v>37</v>
      </c>
      <c r="AM133" s="3">
        <v>20000</v>
      </c>
      <c r="AO133" t="s">
        <v>137</v>
      </c>
      <c r="AP133" t="s">
        <v>37</v>
      </c>
      <c r="AQ133" s="3">
        <v>20000</v>
      </c>
      <c r="AS133" t="s">
        <v>137</v>
      </c>
      <c r="AT133" t="s">
        <v>37</v>
      </c>
      <c r="AU133" s="3">
        <v>20000</v>
      </c>
      <c r="AW133" t="s">
        <v>137</v>
      </c>
      <c r="AX133" t="s">
        <v>37</v>
      </c>
      <c r="AY133" s="3">
        <v>20000</v>
      </c>
      <c r="BA133" t="s">
        <v>137</v>
      </c>
      <c r="BB133" t="s">
        <v>37</v>
      </c>
      <c r="BC133" s="3">
        <v>20000</v>
      </c>
      <c r="BE133" t="s">
        <v>137</v>
      </c>
      <c r="BF133" t="s">
        <v>37</v>
      </c>
      <c r="BG133" s="3">
        <v>20000</v>
      </c>
      <c r="BI133" t="s">
        <v>137</v>
      </c>
      <c r="BJ133" t="s">
        <v>37</v>
      </c>
      <c r="BK133" s="3">
        <v>20000</v>
      </c>
      <c r="BM133" t="s">
        <v>137</v>
      </c>
      <c r="BN133" t="s">
        <v>37</v>
      </c>
      <c r="BO133" s="3">
        <v>20000</v>
      </c>
      <c r="BQ133" t="s">
        <v>137</v>
      </c>
      <c r="BR133" t="s">
        <v>37</v>
      </c>
      <c r="BS133" s="3">
        <v>20000</v>
      </c>
      <c r="BU133" t="s">
        <v>137</v>
      </c>
      <c r="BV133" t="s">
        <v>37</v>
      </c>
      <c r="BW133" s="3">
        <v>20000</v>
      </c>
      <c r="BY133" t="s">
        <v>137</v>
      </c>
      <c r="BZ133" t="s">
        <v>37</v>
      </c>
      <c r="CA133" s="3">
        <v>20000</v>
      </c>
      <c r="CC133" t="s">
        <v>137</v>
      </c>
      <c r="CD133" t="s">
        <v>37</v>
      </c>
      <c r="CE133" s="3">
        <v>20000</v>
      </c>
      <c r="CG133" t="s">
        <v>137</v>
      </c>
      <c r="CH133" t="s">
        <v>37</v>
      </c>
      <c r="CI133" s="3">
        <v>20000</v>
      </c>
      <c r="CK133" t="s">
        <v>137</v>
      </c>
      <c r="CL133" t="s">
        <v>37</v>
      </c>
      <c r="CM133" s="3">
        <v>20000</v>
      </c>
      <c r="CO133" t="s">
        <v>137</v>
      </c>
      <c r="CP133" t="s">
        <v>37</v>
      </c>
      <c r="CQ133" s="3">
        <v>20000</v>
      </c>
      <c r="CS133" t="s">
        <v>137</v>
      </c>
      <c r="CT133" t="s">
        <v>37</v>
      </c>
      <c r="CU133" s="3">
        <v>20000</v>
      </c>
      <c r="CW133" t="s">
        <v>137</v>
      </c>
      <c r="CX133" t="s">
        <v>37</v>
      </c>
      <c r="CY133" s="3">
        <v>20000</v>
      </c>
      <c r="DA133" t="s">
        <v>137</v>
      </c>
      <c r="DB133" t="s">
        <v>37</v>
      </c>
      <c r="DC133" s="3">
        <v>20000</v>
      </c>
      <c r="DE133" t="s">
        <v>137</v>
      </c>
      <c r="DF133" t="s">
        <v>37</v>
      </c>
      <c r="DG133" s="3">
        <v>20000</v>
      </c>
      <c r="DI133" t="s">
        <v>137</v>
      </c>
      <c r="DJ133" t="s">
        <v>37</v>
      </c>
      <c r="DK133" s="3">
        <v>20000</v>
      </c>
      <c r="DM133" t="s">
        <v>137</v>
      </c>
      <c r="DN133" t="s">
        <v>37</v>
      </c>
      <c r="DO133" s="3">
        <v>20000</v>
      </c>
      <c r="DQ133" t="s">
        <v>137</v>
      </c>
      <c r="DR133" t="s">
        <v>37</v>
      </c>
      <c r="DS133" s="3">
        <v>20000</v>
      </c>
      <c r="DU133" t="s">
        <v>137</v>
      </c>
      <c r="DV133" t="s">
        <v>37</v>
      </c>
      <c r="DW133" s="3">
        <v>20000</v>
      </c>
      <c r="DY133" t="s">
        <v>137</v>
      </c>
      <c r="DZ133" t="s">
        <v>37</v>
      </c>
      <c r="EA133" s="3">
        <v>20000</v>
      </c>
      <c r="EC133" t="s">
        <v>137</v>
      </c>
      <c r="ED133" t="s">
        <v>37</v>
      </c>
      <c r="EE133" s="3">
        <v>20000</v>
      </c>
      <c r="EG133" t="s">
        <v>137</v>
      </c>
      <c r="EH133" t="s">
        <v>37</v>
      </c>
      <c r="EI133" s="3">
        <v>20000</v>
      </c>
      <c r="EK133" t="s">
        <v>137</v>
      </c>
      <c r="EL133" t="s">
        <v>37</v>
      </c>
      <c r="EM133" s="3">
        <v>20000</v>
      </c>
      <c r="EO133" t="s">
        <v>137</v>
      </c>
      <c r="EP133" t="s">
        <v>37</v>
      </c>
      <c r="EQ133" s="3">
        <v>20000</v>
      </c>
      <c r="ES133" t="s">
        <v>137</v>
      </c>
      <c r="ET133" t="s">
        <v>37</v>
      </c>
      <c r="EU133" s="3">
        <v>20000</v>
      </c>
      <c r="EW133" t="s">
        <v>137</v>
      </c>
      <c r="EX133" t="s">
        <v>37</v>
      </c>
      <c r="EY133" s="3">
        <v>20000</v>
      </c>
      <c r="FA133" t="s">
        <v>137</v>
      </c>
      <c r="FB133" t="s">
        <v>37</v>
      </c>
      <c r="FC133" s="3">
        <v>20000</v>
      </c>
      <c r="FE133" t="s">
        <v>137</v>
      </c>
      <c r="FF133" t="s">
        <v>37</v>
      </c>
      <c r="FG133" s="3">
        <v>20000</v>
      </c>
      <c r="FI133" t="s">
        <v>137</v>
      </c>
      <c r="FJ133" t="s">
        <v>37</v>
      </c>
      <c r="FK133" s="3">
        <v>20000</v>
      </c>
      <c r="FM133" t="s">
        <v>137</v>
      </c>
      <c r="FN133" t="s">
        <v>37</v>
      </c>
      <c r="FO133" s="3">
        <v>20000</v>
      </c>
      <c r="FQ133" t="s">
        <v>137</v>
      </c>
      <c r="FR133" t="s">
        <v>37</v>
      </c>
      <c r="FS133" s="3">
        <v>20000</v>
      </c>
      <c r="FU133" t="s">
        <v>137</v>
      </c>
      <c r="FV133" t="s">
        <v>37</v>
      </c>
      <c r="FW133" s="3">
        <v>20000</v>
      </c>
      <c r="FY133" t="s">
        <v>137</v>
      </c>
      <c r="FZ133" t="s">
        <v>37</v>
      </c>
      <c r="GA133" s="3">
        <v>20000</v>
      </c>
      <c r="GC133" t="s">
        <v>137</v>
      </c>
      <c r="GD133" t="s">
        <v>37</v>
      </c>
      <c r="GE133" s="3">
        <v>20000</v>
      </c>
      <c r="GG133" t="s">
        <v>137</v>
      </c>
      <c r="GH133" t="s">
        <v>37</v>
      </c>
      <c r="GI133" s="3">
        <v>20000</v>
      </c>
      <c r="GK133" t="s">
        <v>137</v>
      </c>
      <c r="GL133" t="s">
        <v>37</v>
      </c>
      <c r="GM133" s="3">
        <v>20000</v>
      </c>
      <c r="GO133" t="s">
        <v>137</v>
      </c>
      <c r="GP133" t="s">
        <v>37</v>
      </c>
      <c r="GQ133" s="3">
        <v>20000</v>
      </c>
      <c r="GS133" t="s">
        <v>137</v>
      </c>
      <c r="GT133" t="s">
        <v>37</v>
      </c>
      <c r="GU133" s="3">
        <v>20000</v>
      </c>
      <c r="GW133" t="s">
        <v>137</v>
      </c>
      <c r="GX133" t="s">
        <v>37</v>
      </c>
      <c r="GY133" s="3">
        <v>20000</v>
      </c>
      <c r="HA133" t="s">
        <v>137</v>
      </c>
      <c r="HB133" t="s">
        <v>37</v>
      </c>
      <c r="HC133" s="3">
        <v>20000</v>
      </c>
      <c r="HE133" t="s">
        <v>137</v>
      </c>
      <c r="HF133" t="s">
        <v>37</v>
      </c>
      <c r="HG133" s="3">
        <v>20000</v>
      </c>
      <c r="HI133" t="s">
        <v>137</v>
      </c>
      <c r="HJ133" t="s">
        <v>37</v>
      </c>
      <c r="HK133" s="3">
        <v>20000</v>
      </c>
      <c r="HM133" t="s">
        <v>137</v>
      </c>
      <c r="HN133" t="s">
        <v>37</v>
      </c>
      <c r="HO133" s="3">
        <v>20000</v>
      </c>
    </row>
    <row r="134" spans="1:223" x14ac:dyDescent="0.25">
      <c r="A134" t="s">
        <v>5</v>
      </c>
      <c r="B134" t="s">
        <v>82</v>
      </c>
      <c r="C134" s="3">
        <v>0</v>
      </c>
      <c r="E134" t="s">
        <v>5</v>
      </c>
      <c r="F134" t="s">
        <v>82</v>
      </c>
      <c r="G134" s="3">
        <v>0</v>
      </c>
      <c r="I134" t="s">
        <v>5</v>
      </c>
      <c r="J134" t="s">
        <v>82</v>
      </c>
      <c r="K134" s="3">
        <v>0</v>
      </c>
      <c r="M134" t="s">
        <v>5</v>
      </c>
      <c r="N134" t="s">
        <v>82</v>
      </c>
      <c r="O134" s="3">
        <v>0</v>
      </c>
      <c r="Q134" t="s">
        <v>5</v>
      </c>
      <c r="R134" t="s">
        <v>82</v>
      </c>
      <c r="S134" s="3">
        <v>0</v>
      </c>
      <c r="U134" t="s">
        <v>5</v>
      </c>
      <c r="V134" t="s">
        <v>82</v>
      </c>
      <c r="W134" s="3">
        <v>0</v>
      </c>
      <c r="Y134" t="s">
        <v>5</v>
      </c>
      <c r="Z134" t="s">
        <v>82</v>
      </c>
      <c r="AA134" s="3">
        <v>0</v>
      </c>
      <c r="AC134" t="s">
        <v>5</v>
      </c>
      <c r="AD134" t="s">
        <v>82</v>
      </c>
      <c r="AE134" s="3">
        <v>0</v>
      </c>
      <c r="AG134" t="s">
        <v>5</v>
      </c>
      <c r="AH134" t="s">
        <v>82</v>
      </c>
      <c r="AI134" s="3">
        <v>0</v>
      </c>
      <c r="AK134" t="s">
        <v>5</v>
      </c>
      <c r="AL134" t="s">
        <v>82</v>
      </c>
      <c r="AM134" s="3">
        <v>0</v>
      </c>
      <c r="AO134" t="s">
        <v>5</v>
      </c>
      <c r="AP134" t="s">
        <v>82</v>
      </c>
      <c r="AQ134" s="3">
        <v>0</v>
      </c>
      <c r="AS134" t="s">
        <v>5</v>
      </c>
      <c r="AT134" t="s">
        <v>82</v>
      </c>
      <c r="AU134" s="3">
        <v>0</v>
      </c>
      <c r="AW134" t="s">
        <v>5</v>
      </c>
      <c r="AX134" t="s">
        <v>82</v>
      </c>
      <c r="AY134" s="3">
        <v>0</v>
      </c>
      <c r="BA134" t="s">
        <v>5</v>
      </c>
      <c r="BB134" t="s">
        <v>82</v>
      </c>
      <c r="BC134" s="3">
        <v>0</v>
      </c>
      <c r="BE134" t="s">
        <v>5</v>
      </c>
      <c r="BF134" t="s">
        <v>82</v>
      </c>
      <c r="BG134" s="3">
        <v>0</v>
      </c>
      <c r="BI134" t="s">
        <v>5</v>
      </c>
      <c r="BJ134" t="s">
        <v>82</v>
      </c>
      <c r="BK134" s="3">
        <v>0</v>
      </c>
      <c r="BM134" t="s">
        <v>5</v>
      </c>
      <c r="BN134" t="s">
        <v>82</v>
      </c>
      <c r="BO134" s="3">
        <v>0</v>
      </c>
      <c r="BQ134" t="s">
        <v>5</v>
      </c>
      <c r="BR134" t="s">
        <v>82</v>
      </c>
      <c r="BS134" s="3">
        <v>0</v>
      </c>
      <c r="BU134" t="s">
        <v>5</v>
      </c>
      <c r="BV134" t="s">
        <v>82</v>
      </c>
      <c r="BW134" s="3">
        <v>0</v>
      </c>
      <c r="BY134" t="s">
        <v>5</v>
      </c>
      <c r="BZ134" t="s">
        <v>82</v>
      </c>
      <c r="CA134" s="3">
        <v>0</v>
      </c>
      <c r="CC134" t="s">
        <v>5</v>
      </c>
      <c r="CD134" t="s">
        <v>82</v>
      </c>
      <c r="CE134" s="3">
        <v>0</v>
      </c>
      <c r="CG134" t="s">
        <v>5</v>
      </c>
      <c r="CH134" t="s">
        <v>82</v>
      </c>
      <c r="CI134" s="3">
        <v>0</v>
      </c>
      <c r="CK134" t="s">
        <v>5</v>
      </c>
      <c r="CL134" t="s">
        <v>82</v>
      </c>
      <c r="CM134" s="3">
        <v>0</v>
      </c>
      <c r="CO134" t="s">
        <v>5</v>
      </c>
      <c r="CP134" t="s">
        <v>82</v>
      </c>
      <c r="CQ134" s="3">
        <v>0</v>
      </c>
      <c r="CS134" t="s">
        <v>5</v>
      </c>
      <c r="CT134" t="s">
        <v>82</v>
      </c>
      <c r="CU134" s="3">
        <v>0</v>
      </c>
      <c r="CW134" t="s">
        <v>5</v>
      </c>
      <c r="CX134" t="s">
        <v>82</v>
      </c>
      <c r="CY134" s="3">
        <v>0</v>
      </c>
      <c r="DA134" t="s">
        <v>5</v>
      </c>
      <c r="DB134" t="s">
        <v>82</v>
      </c>
      <c r="DC134" s="3">
        <v>0</v>
      </c>
      <c r="DE134" t="s">
        <v>5</v>
      </c>
      <c r="DF134" t="s">
        <v>82</v>
      </c>
      <c r="DG134" s="3">
        <v>0</v>
      </c>
      <c r="DI134" t="s">
        <v>5</v>
      </c>
      <c r="DJ134" t="s">
        <v>82</v>
      </c>
      <c r="DK134" s="3">
        <v>0</v>
      </c>
      <c r="DM134" t="s">
        <v>5</v>
      </c>
      <c r="DN134" t="s">
        <v>82</v>
      </c>
      <c r="DO134" s="3">
        <v>0</v>
      </c>
      <c r="DQ134" t="s">
        <v>5</v>
      </c>
      <c r="DR134" t="s">
        <v>82</v>
      </c>
      <c r="DS134" s="3">
        <v>0</v>
      </c>
      <c r="DU134" t="s">
        <v>5</v>
      </c>
      <c r="DV134" t="s">
        <v>82</v>
      </c>
      <c r="DW134" s="3">
        <v>0</v>
      </c>
      <c r="DY134" t="s">
        <v>5</v>
      </c>
      <c r="DZ134" t="s">
        <v>82</v>
      </c>
      <c r="EA134" s="3">
        <v>0</v>
      </c>
      <c r="EC134" t="s">
        <v>5</v>
      </c>
      <c r="ED134" t="s">
        <v>82</v>
      </c>
      <c r="EE134" s="3">
        <v>0</v>
      </c>
      <c r="EG134" t="s">
        <v>5</v>
      </c>
      <c r="EH134" t="s">
        <v>82</v>
      </c>
      <c r="EI134" s="3">
        <v>0</v>
      </c>
      <c r="EK134" t="s">
        <v>5</v>
      </c>
      <c r="EL134" t="s">
        <v>82</v>
      </c>
      <c r="EM134" s="3">
        <v>0</v>
      </c>
      <c r="EO134" t="s">
        <v>5</v>
      </c>
      <c r="EP134" t="s">
        <v>82</v>
      </c>
      <c r="EQ134" s="3">
        <v>0</v>
      </c>
      <c r="ES134" t="s">
        <v>5</v>
      </c>
      <c r="ET134" t="s">
        <v>82</v>
      </c>
      <c r="EU134" s="3">
        <v>0</v>
      </c>
      <c r="EW134" t="s">
        <v>5</v>
      </c>
      <c r="EX134" t="s">
        <v>82</v>
      </c>
      <c r="EY134" s="3">
        <v>0</v>
      </c>
      <c r="FA134" t="s">
        <v>5</v>
      </c>
      <c r="FB134" t="s">
        <v>82</v>
      </c>
      <c r="FC134" s="3">
        <v>0</v>
      </c>
      <c r="FE134" t="s">
        <v>5</v>
      </c>
      <c r="FF134" t="s">
        <v>82</v>
      </c>
      <c r="FG134" s="3">
        <v>0</v>
      </c>
      <c r="FI134" t="s">
        <v>5</v>
      </c>
      <c r="FJ134" t="s">
        <v>82</v>
      </c>
      <c r="FK134" s="3">
        <v>0</v>
      </c>
      <c r="FM134" t="s">
        <v>5</v>
      </c>
      <c r="FN134" t="s">
        <v>82</v>
      </c>
      <c r="FO134" s="3">
        <v>0</v>
      </c>
      <c r="FQ134" t="s">
        <v>5</v>
      </c>
      <c r="FR134" t="s">
        <v>82</v>
      </c>
      <c r="FS134" s="3">
        <v>0</v>
      </c>
      <c r="FU134" t="s">
        <v>5</v>
      </c>
      <c r="FV134" t="s">
        <v>82</v>
      </c>
      <c r="FW134" s="3">
        <v>0</v>
      </c>
      <c r="FY134" t="s">
        <v>5</v>
      </c>
      <c r="FZ134" t="s">
        <v>82</v>
      </c>
      <c r="GA134" s="3">
        <v>0</v>
      </c>
      <c r="GC134" t="s">
        <v>5</v>
      </c>
      <c r="GD134" t="s">
        <v>82</v>
      </c>
      <c r="GE134" s="3">
        <v>0</v>
      </c>
      <c r="GG134" t="s">
        <v>5</v>
      </c>
      <c r="GH134" t="s">
        <v>82</v>
      </c>
      <c r="GI134" s="3">
        <v>0</v>
      </c>
      <c r="GK134" t="s">
        <v>5</v>
      </c>
      <c r="GL134" t="s">
        <v>82</v>
      </c>
      <c r="GM134" s="3">
        <v>0</v>
      </c>
      <c r="GO134" t="s">
        <v>5</v>
      </c>
      <c r="GP134" t="s">
        <v>82</v>
      </c>
      <c r="GQ134" s="3">
        <v>0</v>
      </c>
      <c r="GS134" t="s">
        <v>5</v>
      </c>
      <c r="GT134" t="s">
        <v>82</v>
      </c>
      <c r="GU134" s="3">
        <v>0</v>
      </c>
      <c r="GW134" t="s">
        <v>5</v>
      </c>
      <c r="GX134" t="s">
        <v>82</v>
      </c>
      <c r="GY134" s="3">
        <v>0</v>
      </c>
      <c r="HA134" t="s">
        <v>5</v>
      </c>
      <c r="HB134" t="s">
        <v>82</v>
      </c>
      <c r="HC134" s="3">
        <v>0</v>
      </c>
      <c r="HE134" t="s">
        <v>5</v>
      </c>
      <c r="HF134" t="s">
        <v>82</v>
      </c>
      <c r="HG134" s="3">
        <v>0</v>
      </c>
      <c r="HI134" t="s">
        <v>5</v>
      </c>
      <c r="HJ134" t="s">
        <v>82</v>
      </c>
      <c r="HK134" s="3">
        <v>0</v>
      </c>
      <c r="HM134" t="s">
        <v>5</v>
      </c>
      <c r="HN134" t="s">
        <v>82</v>
      </c>
      <c r="HO134" s="3">
        <v>0</v>
      </c>
    </row>
    <row r="135" spans="1:223" x14ac:dyDescent="0.25">
      <c r="A135" t="s">
        <v>6</v>
      </c>
      <c r="C135" s="3">
        <v>0.5</v>
      </c>
      <c r="E135" t="s">
        <v>6</v>
      </c>
      <c r="G135" s="3">
        <v>0.5</v>
      </c>
      <c r="I135" t="s">
        <v>6</v>
      </c>
      <c r="K135" s="3">
        <v>0.5</v>
      </c>
      <c r="M135" t="s">
        <v>6</v>
      </c>
      <c r="O135" s="3">
        <v>0.5</v>
      </c>
      <c r="Q135" t="s">
        <v>6</v>
      </c>
      <c r="S135" s="3">
        <v>0.5</v>
      </c>
      <c r="U135" t="s">
        <v>6</v>
      </c>
      <c r="W135" s="3">
        <v>0.5</v>
      </c>
      <c r="Y135" t="s">
        <v>6</v>
      </c>
      <c r="AA135" s="3">
        <v>0.5</v>
      </c>
      <c r="AC135" t="s">
        <v>6</v>
      </c>
      <c r="AE135" s="3">
        <v>0.5</v>
      </c>
      <c r="AG135" t="s">
        <v>6</v>
      </c>
      <c r="AI135" s="3">
        <v>0.5</v>
      </c>
      <c r="AK135" t="s">
        <v>6</v>
      </c>
      <c r="AM135" s="3">
        <v>0.5</v>
      </c>
      <c r="AO135" t="s">
        <v>6</v>
      </c>
      <c r="AQ135" s="3">
        <v>0.5</v>
      </c>
      <c r="AS135" t="s">
        <v>6</v>
      </c>
      <c r="AU135" s="3">
        <v>0.5</v>
      </c>
      <c r="AW135" t="s">
        <v>6</v>
      </c>
      <c r="AY135" s="3">
        <v>0.5</v>
      </c>
      <c r="BA135" t="s">
        <v>6</v>
      </c>
      <c r="BC135" s="3">
        <v>0.5</v>
      </c>
      <c r="BE135" t="s">
        <v>6</v>
      </c>
      <c r="BG135" s="3">
        <v>0.5</v>
      </c>
      <c r="BI135" t="s">
        <v>6</v>
      </c>
      <c r="BK135" s="3">
        <v>0.5</v>
      </c>
      <c r="BM135" t="s">
        <v>6</v>
      </c>
      <c r="BO135" s="3">
        <v>0.5</v>
      </c>
      <c r="BQ135" t="s">
        <v>6</v>
      </c>
      <c r="BS135" s="3">
        <v>0.5</v>
      </c>
      <c r="BU135" t="s">
        <v>6</v>
      </c>
      <c r="BW135" s="3">
        <v>0.5</v>
      </c>
      <c r="BY135" t="s">
        <v>6</v>
      </c>
      <c r="CA135" s="3">
        <v>0.5</v>
      </c>
      <c r="CC135" t="s">
        <v>6</v>
      </c>
      <c r="CE135" s="3">
        <v>0.5</v>
      </c>
      <c r="CG135" t="s">
        <v>6</v>
      </c>
      <c r="CI135" s="3">
        <v>0.5</v>
      </c>
      <c r="CK135" t="s">
        <v>6</v>
      </c>
      <c r="CM135" s="3">
        <v>0.5</v>
      </c>
      <c r="CO135" t="s">
        <v>6</v>
      </c>
      <c r="CQ135" s="3">
        <v>0.5</v>
      </c>
      <c r="CS135" t="s">
        <v>6</v>
      </c>
      <c r="CU135" s="3">
        <v>0.5</v>
      </c>
      <c r="CW135" t="s">
        <v>6</v>
      </c>
      <c r="CY135" s="3">
        <v>0.5</v>
      </c>
      <c r="DA135" t="s">
        <v>6</v>
      </c>
      <c r="DC135" s="3">
        <v>0.5</v>
      </c>
      <c r="DE135" t="s">
        <v>6</v>
      </c>
      <c r="DG135" s="3">
        <v>0.5</v>
      </c>
      <c r="DI135" t="s">
        <v>6</v>
      </c>
      <c r="DK135" s="3">
        <v>0.5</v>
      </c>
      <c r="DM135" t="s">
        <v>6</v>
      </c>
      <c r="DO135" s="3">
        <v>0.5</v>
      </c>
      <c r="DQ135" t="s">
        <v>6</v>
      </c>
      <c r="DS135" s="3">
        <v>0.5</v>
      </c>
      <c r="DU135" t="s">
        <v>6</v>
      </c>
      <c r="DW135" s="3">
        <v>0.5</v>
      </c>
      <c r="DY135" t="s">
        <v>6</v>
      </c>
      <c r="EA135" s="3">
        <v>0.5</v>
      </c>
      <c r="EC135" t="s">
        <v>6</v>
      </c>
      <c r="EE135" s="3">
        <v>0.5</v>
      </c>
      <c r="EG135" t="s">
        <v>6</v>
      </c>
      <c r="EI135" s="3">
        <v>0.5</v>
      </c>
      <c r="EK135" t="s">
        <v>6</v>
      </c>
      <c r="EM135" s="3">
        <v>0.5</v>
      </c>
      <c r="EO135" t="s">
        <v>6</v>
      </c>
      <c r="EQ135" s="3">
        <v>0.5</v>
      </c>
      <c r="ES135" t="s">
        <v>6</v>
      </c>
      <c r="EU135" s="3">
        <v>0.5</v>
      </c>
      <c r="EW135" t="s">
        <v>6</v>
      </c>
      <c r="EY135" s="3">
        <v>0.5</v>
      </c>
      <c r="FA135" t="s">
        <v>6</v>
      </c>
      <c r="FC135" s="3">
        <v>0.5</v>
      </c>
      <c r="FE135" t="s">
        <v>6</v>
      </c>
      <c r="FG135" s="3">
        <v>0.5</v>
      </c>
      <c r="FI135" t="s">
        <v>6</v>
      </c>
      <c r="FK135" s="3">
        <v>0.5</v>
      </c>
      <c r="FM135" t="s">
        <v>6</v>
      </c>
      <c r="FO135" s="3">
        <v>0.5</v>
      </c>
      <c r="FQ135" t="s">
        <v>6</v>
      </c>
      <c r="FS135" s="3">
        <v>0.5</v>
      </c>
      <c r="FU135" t="s">
        <v>6</v>
      </c>
      <c r="FW135" s="3">
        <v>0.5</v>
      </c>
      <c r="FY135" t="s">
        <v>6</v>
      </c>
      <c r="GA135" s="3">
        <v>0.5</v>
      </c>
      <c r="GC135" t="s">
        <v>6</v>
      </c>
      <c r="GE135" s="3">
        <v>0.5</v>
      </c>
      <c r="GG135" t="s">
        <v>6</v>
      </c>
      <c r="GI135" s="3">
        <v>0.5</v>
      </c>
      <c r="GK135" t="s">
        <v>6</v>
      </c>
      <c r="GM135" s="3">
        <v>0.5</v>
      </c>
      <c r="GO135" t="s">
        <v>6</v>
      </c>
      <c r="GQ135" s="3">
        <v>0.5</v>
      </c>
      <c r="GS135" t="s">
        <v>6</v>
      </c>
      <c r="GU135" s="3">
        <v>0.5</v>
      </c>
      <c r="GW135" t="s">
        <v>6</v>
      </c>
      <c r="GY135" s="3">
        <v>0.5</v>
      </c>
      <c r="HA135" t="s">
        <v>6</v>
      </c>
      <c r="HC135" s="3">
        <v>0.5</v>
      </c>
      <c r="HE135" t="s">
        <v>6</v>
      </c>
      <c r="HG135" s="3">
        <v>0.5</v>
      </c>
      <c r="HI135" t="s">
        <v>6</v>
      </c>
      <c r="HK135" s="3">
        <v>0.5</v>
      </c>
      <c r="HM135" t="s">
        <v>6</v>
      </c>
      <c r="HO135" s="3">
        <v>0.5</v>
      </c>
    </row>
    <row r="136" spans="1:223" x14ac:dyDescent="0.25">
      <c r="A136" t="s">
        <v>7</v>
      </c>
      <c r="B136" t="s">
        <v>83</v>
      </c>
      <c r="C136" s="3">
        <v>170.32300000000001</v>
      </c>
      <c r="E136" t="s">
        <v>7</v>
      </c>
      <c r="F136" t="s">
        <v>83</v>
      </c>
      <c r="G136" s="3">
        <v>170.32300000000001</v>
      </c>
      <c r="I136" t="s">
        <v>7</v>
      </c>
      <c r="J136" t="s">
        <v>83</v>
      </c>
      <c r="K136" s="3">
        <v>170.32300000000001</v>
      </c>
      <c r="M136" t="s">
        <v>7</v>
      </c>
      <c r="N136" t="s">
        <v>83</v>
      </c>
      <c r="O136" s="3">
        <v>170.32300000000001</v>
      </c>
      <c r="Q136" t="s">
        <v>7</v>
      </c>
      <c r="R136" t="s">
        <v>83</v>
      </c>
      <c r="S136" s="3">
        <v>170.32300000000001</v>
      </c>
      <c r="U136" t="s">
        <v>7</v>
      </c>
      <c r="V136" t="s">
        <v>83</v>
      </c>
      <c r="W136" s="3">
        <v>170.32300000000001</v>
      </c>
      <c r="Y136" t="s">
        <v>7</v>
      </c>
      <c r="Z136" t="s">
        <v>83</v>
      </c>
      <c r="AA136" s="3">
        <v>170.32300000000001</v>
      </c>
      <c r="AC136" t="s">
        <v>7</v>
      </c>
      <c r="AD136" t="s">
        <v>83</v>
      </c>
      <c r="AE136" s="3">
        <v>170.32300000000001</v>
      </c>
      <c r="AG136" t="s">
        <v>7</v>
      </c>
      <c r="AH136" t="s">
        <v>83</v>
      </c>
      <c r="AI136" s="3">
        <v>170.32300000000001</v>
      </c>
      <c r="AK136" t="s">
        <v>7</v>
      </c>
      <c r="AL136" t="s">
        <v>83</v>
      </c>
      <c r="AM136" s="3">
        <v>170.32300000000001</v>
      </c>
      <c r="AO136" t="s">
        <v>7</v>
      </c>
      <c r="AP136" t="s">
        <v>83</v>
      </c>
      <c r="AQ136" s="3">
        <v>170.32300000000001</v>
      </c>
      <c r="AS136" t="s">
        <v>7</v>
      </c>
      <c r="AT136" t="s">
        <v>83</v>
      </c>
      <c r="AU136" s="3">
        <v>170.32300000000001</v>
      </c>
      <c r="AW136" t="s">
        <v>7</v>
      </c>
      <c r="AX136" t="s">
        <v>83</v>
      </c>
      <c r="AY136" s="3">
        <v>170.32300000000001</v>
      </c>
      <c r="BA136" t="s">
        <v>7</v>
      </c>
      <c r="BB136" t="s">
        <v>83</v>
      </c>
      <c r="BC136" s="3">
        <v>170.32300000000001</v>
      </c>
      <c r="BE136" t="s">
        <v>7</v>
      </c>
      <c r="BF136" t="s">
        <v>83</v>
      </c>
      <c r="BG136" s="3">
        <v>170.32300000000001</v>
      </c>
      <c r="BI136" t="s">
        <v>7</v>
      </c>
      <c r="BJ136" t="s">
        <v>83</v>
      </c>
      <c r="BK136" s="3">
        <v>170.32300000000001</v>
      </c>
      <c r="BM136" t="s">
        <v>7</v>
      </c>
      <c r="BN136" t="s">
        <v>83</v>
      </c>
      <c r="BO136" s="3">
        <v>170.32300000000001</v>
      </c>
      <c r="BQ136" t="s">
        <v>7</v>
      </c>
      <c r="BR136" t="s">
        <v>83</v>
      </c>
      <c r="BS136" s="3">
        <v>170.32300000000001</v>
      </c>
      <c r="BU136" t="s">
        <v>7</v>
      </c>
      <c r="BV136" t="s">
        <v>83</v>
      </c>
      <c r="BW136" s="3">
        <v>170.32300000000001</v>
      </c>
      <c r="BY136" t="s">
        <v>7</v>
      </c>
      <c r="BZ136" t="s">
        <v>83</v>
      </c>
      <c r="CA136" s="3">
        <v>170.32300000000001</v>
      </c>
      <c r="CC136" t="s">
        <v>7</v>
      </c>
      <c r="CD136" t="s">
        <v>83</v>
      </c>
      <c r="CE136" s="3">
        <v>170.32300000000001</v>
      </c>
      <c r="CG136" t="s">
        <v>7</v>
      </c>
      <c r="CH136" t="s">
        <v>83</v>
      </c>
      <c r="CI136" s="3">
        <v>170.32300000000001</v>
      </c>
      <c r="CK136" t="s">
        <v>7</v>
      </c>
      <c r="CL136" t="s">
        <v>83</v>
      </c>
      <c r="CM136" s="3">
        <v>170.32300000000001</v>
      </c>
      <c r="CO136" t="s">
        <v>7</v>
      </c>
      <c r="CP136" t="s">
        <v>83</v>
      </c>
      <c r="CQ136" s="3">
        <v>170.32300000000001</v>
      </c>
      <c r="CS136" t="s">
        <v>7</v>
      </c>
      <c r="CT136" t="s">
        <v>83</v>
      </c>
      <c r="CU136" s="3">
        <v>170.32300000000001</v>
      </c>
      <c r="CW136" t="s">
        <v>7</v>
      </c>
      <c r="CX136" t="s">
        <v>83</v>
      </c>
      <c r="CY136" s="3">
        <v>170.32300000000001</v>
      </c>
      <c r="DA136" t="s">
        <v>7</v>
      </c>
      <c r="DB136" t="s">
        <v>83</v>
      </c>
      <c r="DC136" s="3">
        <v>170.32300000000001</v>
      </c>
      <c r="DE136" t="s">
        <v>7</v>
      </c>
      <c r="DF136" t="s">
        <v>83</v>
      </c>
      <c r="DG136" s="3">
        <v>170.32300000000001</v>
      </c>
      <c r="DI136" t="s">
        <v>7</v>
      </c>
      <c r="DJ136" t="s">
        <v>83</v>
      </c>
      <c r="DK136" s="3">
        <v>170.32300000000001</v>
      </c>
      <c r="DM136" t="s">
        <v>7</v>
      </c>
      <c r="DN136" t="s">
        <v>83</v>
      </c>
      <c r="DO136" s="3">
        <v>170.32300000000001</v>
      </c>
      <c r="DQ136" t="s">
        <v>7</v>
      </c>
      <c r="DR136" t="s">
        <v>83</v>
      </c>
      <c r="DS136" s="3">
        <v>170.32300000000001</v>
      </c>
      <c r="DU136" t="s">
        <v>7</v>
      </c>
      <c r="DV136" t="s">
        <v>83</v>
      </c>
      <c r="DW136" s="3">
        <v>170.32300000000001</v>
      </c>
      <c r="DY136" t="s">
        <v>7</v>
      </c>
      <c r="DZ136" t="s">
        <v>83</v>
      </c>
      <c r="EA136" s="3">
        <v>170.32300000000001</v>
      </c>
      <c r="EC136" t="s">
        <v>7</v>
      </c>
      <c r="ED136" t="s">
        <v>83</v>
      </c>
      <c r="EE136" s="3">
        <v>170.32300000000001</v>
      </c>
      <c r="EG136" t="s">
        <v>7</v>
      </c>
      <c r="EH136" t="s">
        <v>83</v>
      </c>
      <c r="EI136" s="3">
        <v>170.32300000000001</v>
      </c>
      <c r="EK136" t="s">
        <v>7</v>
      </c>
      <c r="EL136" t="s">
        <v>83</v>
      </c>
      <c r="EM136" s="3">
        <v>170.32300000000001</v>
      </c>
      <c r="EO136" t="s">
        <v>7</v>
      </c>
      <c r="EP136" t="s">
        <v>83</v>
      </c>
      <c r="EQ136" s="3">
        <v>170.32300000000001</v>
      </c>
      <c r="ES136" t="s">
        <v>7</v>
      </c>
      <c r="ET136" t="s">
        <v>83</v>
      </c>
      <c r="EU136" s="3">
        <v>170.32300000000001</v>
      </c>
      <c r="EW136" t="s">
        <v>7</v>
      </c>
      <c r="EX136" t="s">
        <v>83</v>
      </c>
      <c r="EY136" s="3">
        <v>170.32300000000001</v>
      </c>
      <c r="FA136" t="s">
        <v>7</v>
      </c>
      <c r="FB136" t="s">
        <v>83</v>
      </c>
      <c r="FC136" s="3">
        <v>170.32300000000001</v>
      </c>
      <c r="FE136" t="s">
        <v>7</v>
      </c>
      <c r="FF136" t="s">
        <v>83</v>
      </c>
      <c r="FG136" s="3">
        <v>170.32300000000001</v>
      </c>
      <c r="FI136" t="s">
        <v>7</v>
      </c>
      <c r="FJ136" t="s">
        <v>83</v>
      </c>
      <c r="FK136" s="3">
        <v>170.32300000000001</v>
      </c>
      <c r="FM136" t="s">
        <v>7</v>
      </c>
      <c r="FN136" t="s">
        <v>83</v>
      </c>
      <c r="FO136" s="3">
        <v>170.32300000000001</v>
      </c>
      <c r="FQ136" t="s">
        <v>7</v>
      </c>
      <c r="FR136" t="s">
        <v>83</v>
      </c>
      <c r="FS136" s="3">
        <v>170.32300000000001</v>
      </c>
      <c r="FU136" t="s">
        <v>7</v>
      </c>
      <c r="FV136" t="s">
        <v>83</v>
      </c>
      <c r="FW136" s="3">
        <v>170.32300000000001</v>
      </c>
      <c r="FY136" t="s">
        <v>7</v>
      </c>
      <c r="FZ136" t="s">
        <v>83</v>
      </c>
      <c r="GA136" s="3">
        <v>170.32300000000001</v>
      </c>
      <c r="GC136" t="s">
        <v>7</v>
      </c>
      <c r="GD136" t="s">
        <v>83</v>
      </c>
      <c r="GE136" s="3">
        <v>170.32300000000001</v>
      </c>
      <c r="GG136" t="s">
        <v>7</v>
      </c>
      <c r="GH136" t="s">
        <v>83</v>
      </c>
      <c r="GI136" s="3">
        <v>170.32300000000001</v>
      </c>
      <c r="GK136" t="s">
        <v>7</v>
      </c>
      <c r="GL136" t="s">
        <v>83</v>
      </c>
      <c r="GM136" s="3">
        <v>170.32300000000001</v>
      </c>
      <c r="GO136" t="s">
        <v>7</v>
      </c>
      <c r="GP136" t="s">
        <v>83</v>
      </c>
      <c r="GQ136" s="3">
        <v>170.32300000000001</v>
      </c>
      <c r="GS136" t="s">
        <v>7</v>
      </c>
      <c r="GT136" t="s">
        <v>83</v>
      </c>
      <c r="GU136" s="3">
        <v>170.32300000000001</v>
      </c>
      <c r="GW136" t="s">
        <v>7</v>
      </c>
      <c r="GX136" t="s">
        <v>83</v>
      </c>
      <c r="GY136" s="3">
        <v>170.32300000000001</v>
      </c>
      <c r="HA136" t="s">
        <v>7</v>
      </c>
      <c r="HB136" t="s">
        <v>83</v>
      </c>
      <c r="HC136" s="3">
        <v>170.32300000000001</v>
      </c>
      <c r="HE136" t="s">
        <v>7</v>
      </c>
      <c r="HF136" t="s">
        <v>83</v>
      </c>
      <c r="HG136" s="3">
        <v>170.32300000000001</v>
      </c>
      <c r="HI136" t="s">
        <v>7</v>
      </c>
      <c r="HJ136" t="s">
        <v>83</v>
      </c>
      <c r="HK136" s="3">
        <v>170.32300000000001</v>
      </c>
      <c r="HM136" t="s">
        <v>7</v>
      </c>
      <c r="HN136" t="s">
        <v>83</v>
      </c>
      <c r="HO136" s="3">
        <v>170.32300000000001</v>
      </c>
    </row>
    <row r="137" spans="1:223" x14ac:dyDescent="0.25">
      <c r="A137" t="s">
        <v>36</v>
      </c>
      <c r="B137" t="s">
        <v>84</v>
      </c>
      <c r="C137" s="3">
        <v>307.18189999999998</v>
      </c>
      <c r="E137" t="s">
        <v>36</v>
      </c>
      <c r="F137" t="s">
        <v>84</v>
      </c>
      <c r="G137" s="3">
        <v>307.18189999999998</v>
      </c>
      <c r="I137" t="s">
        <v>36</v>
      </c>
      <c r="J137" t="s">
        <v>84</v>
      </c>
      <c r="K137" s="3">
        <v>307.18189999999998</v>
      </c>
      <c r="M137" t="s">
        <v>36</v>
      </c>
      <c r="N137" t="s">
        <v>84</v>
      </c>
      <c r="O137" s="3">
        <v>307.18189999999998</v>
      </c>
      <c r="Q137" t="s">
        <v>36</v>
      </c>
      <c r="R137" t="s">
        <v>84</v>
      </c>
      <c r="S137" s="3">
        <v>307.18189999999998</v>
      </c>
      <c r="U137" t="s">
        <v>36</v>
      </c>
      <c r="V137" t="s">
        <v>84</v>
      </c>
      <c r="W137" s="3">
        <v>307.18189999999998</v>
      </c>
      <c r="Y137" t="s">
        <v>36</v>
      </c>
      <c r="Z137" t="s">
        <v>84</v>
      </c>
      <c r="AA137" s="3">
        <v>307.18189999999998</v>
      </c>
      <c r="AC137" t="s">
        <v>36</v>
      </c>
      <c r="AD137" t="s">
        <v>84</v>
      </c>
      <c r="AE137" s="3">
        <v>307.18189999999998</v>
      </c>
      <c r="AG137" t="s">
        <v>36</v>
      </c>
      <c r="AH137" t="s">
        <v>84</v>
      </c>
      <c r="AI137" s="3">
        <v>307.18189999999998</v>
      </c>
      <c r="AK137" t="s">
        <v>36</v>
      </c>
      <c r="AL137" t="s">
        <v>84</v>
      </c>
      <c r="AM137" s="3">
        <v>307.18189999999998</v>
      </c>
      <c r="AO137" t="s">
        <v>36</v>
      </c>
      <c r="AP137" t="s">
        <v>84</v>
      </c>
      <c r="AQ137" s="3">
        <v>307.18189999999998</v>
      </c>
      <c r="AS137" t="s">
        <v>36</v>
      </c>
      <c r="AT137" t="s">
        <v>84</v>
      </c>
      <c r="AU137" s="3">
        <v>307.18189999999998</v>
      </c>
      <c r="AW137" t="s">
        <v>36</v>
      </c>
      <c r="AX137" t="s">
        <v>84</v>
      </c>
      <c r="AY137" s="3">
        <v>307.18189999999998</v>
      </c>
      <c r="BA137" t="s">
        <v>36</v>
      </c>
      <c r="BB137" t="s">
        <v>84</v>
      </c>
      <c r="BC137" s="3">
        <v>307.18189999999998</v>
      </c>
      <c r="BE137" t="s">
        <v>36</v>
      </c>
      <c r="BF137" t="s">
        <v>84</v>
      </c>
      <c r="BG137" s="3">
        <v>307.18189999999998</v>
      </c>
      <c r="BI137" t="s">
        <v>36</v>
      </c>
      <c r="BJ137" t="s">
        <v>84</v>
      </c>
      <c r="BK137" s="3">
        <v>307.18189999999998</v>
      </c>
      <c r="BM137" t="s">
        <v>36</v>
      </c>
      <c r="BN137" t="s">
        <v>84</v>
      </c>
      <c r="BO137" s="3">
        <v>307.18189999999998</v>
      </c>
      <c r="BQ137" t="s">
        <v>36</v>
      </c>
      <c r="BR137" t="s">
        <v>84</v>
      </c>
      <c r="BS137" s="3">
        <v>307.18189999999998</v>
      </c>
      <c r="BU137" t="s">
        <v>36</v>
      </c>
      <c r="BV137" t="s">
        <v>84</v>
      </c>
      <c r="BW137" s="3">
        <v>307.18189999999998</v>
      </c>
      <c r="BY137" t="s">
        <v>36</v>
      </c>
      <c r="BZ137" t="s">
        <v>84</v>
      </c>
      <c r="CA137" s="3">
        <v>307.18189999999998</v>
      </c>
      <c r="CC137" t="s">
        <v>36</v>
      </c>
      <c r="CD137" t="s">
        <v>84</v>
      </c>
      <c r="CE137" s="3">
        <v>307.18189999999998</v>
      </c>
      <c r="CG137" t="s">
        <v>36</v>
      </c>
      <c r="CH137" t="s">
        <v>84</v>
      </c>
      <c r="CI137" s="3">
        <v>307.18189999999998</v>
      </c>
      <c r="CK137" t="s">
        <v>36</v>
      </c>
      <c r="CL137" t="s">
        <v>84</v>
      </c>
      <c r="CM137" s="3">
        <v>307.18189999999998</v>
      </c>
      <c r="CO137" t="s">
        <v>36</v>
      </c>
      <c r="CP137" t="s">
        <v>84</v>
      </c>
      <c r="CQ137" s="3">
        <v>307.18189999999998</v>
      </c>
      <c r="CS137" t="s">
        <v>36</v>
      </c>
      <c r="CT137" t="s">
        <v>84</v>
      </c>
      <c r="CU137" s="3">
        <v>307.18189999999998</v>
      </c>
      <c r="CW137" t="s">
        <v>36</v>
      </c>
      <c r="CX137" t="s">
        <v>84</v>
      </c>
      <c r="CY137" s="3">
        <v>307.18189999999998</v>
      </c>
      <c r="DA137" t="s">
        <v>36</v>
      </c>
      <c r="DB137" t="s">
        <v>84</v>
      </c>
      <c r="DC137" s="3">
        <v>307.18189999999998</v>
      </c>
      <c r="DE137" t="s">
        <v>36</v>
      </c>
      <c r="DF137" t="s">
        <v>84</v>
      </c>
      <c r="DG137" s="3">
        <v>307.18189999999998</v>
      </c>
      <c r="DI137" t="s">
        <v>36</v>
      </c>
      <c r="DJ137" t="s">
        <v>84</v>
      </c>
      <c r="DK137" s="3">
        <v>307.18189999999998</v>
      </c>
      <c r="DM137" t="s">
        <v>36</v>
      </c>
      <c r="DN137" t="s">
        <v>84</v>
      </c>
      <c r="DO137" s="3">
        <v>307.18189999999998</v>
      </c>
      <c r="DQ137" t="s">
        <v>36</v>
      </c>
      <c r="DR137" t="s">
        <v>84</v>
      </c>
      <c r="DS137" s="3">
        <v>307.18189999999998</v>
      </c>
      <c r="DU137" t="s">
        <v>36</v>
      </c>
      <c r="DV137" t="s">
        <v>84</v>
      </c>
      <c r="DW137" s="3">
        <v>307.18189999999998</v>
      </c>
      <c r="DY137" t="s">
        <v>36</v>
      </c>
      <c r="DZ137" t="s">
        <v>84</v>
      </c>
      <c r="EA137" s="3">
        <v>307.18189999999998</v>
      </c>
      <c r="EC137" t="s">
        <v>36</v>
      </c>
      <c r="ED137" t="s">
        <v>84</v>
      </c>
      <c r="EE137" s="3">
        <v>307.18189999999998</v>
      </c>
      <c r="EG137" t="s">
        <v>36</v>
      </c>
      <c r="EH137" t="s">
        <v>84</v>
      </c>
      <c r="EI137" s="3">
        <v>307.18189999999998</v>
      </c>
      <c r="EK137" t="s">
        <v>36</v>
      </c>
      <c r="EL137" t="s">
        <v>84</v>
      </c>
      <c r="EM137" s="3">
        <v>307.18189999999998</v>
      </c>
      <c r="EO137" t="s">
        <v>36</v>
      </c>
      <c r="EP137" t="s">
        <v>84</v>
      </c>
      <c r="EQ137" s="3">
        <v>307.18189999999998</v>
      </c>
      <c r="ES137" t="s">
        <v>36</v>
      </c>
      <c r="ET137" t="s">
        <v>84</v>
      </c>
      <c r="EU137" s="3">
        <v>307.18189999999998</v>
      </c>
      <c r="EW137" t="s">
        <v>36</v>
      </c>
      <c r="EX137" t="s">
        <v>84</v>
      </c>
      <c r="EY137" s="3">
        <v>307.18189999999998</v>
      </c>
      <c r="FA137" t="s">
        <v>36</v>
      </c>
      <c r="FB137" t="s">
        <v>84</v>
      </c>
      <c r="FC137" s="3">
        <v>307.18189999999998</v>
      </c>
      <c r="FE137" t="s">
        <v>36</v>
      </c>
      <c r="FF137" t="s">
        <v>84</v>
      </c>
      <c r="FG137" s="3">
        <v>307.18189999999998</v>
      </c>
      <c r="FI137" t="s">
        <v>36</v>
      </c>
      <c r="FJ137" t="s">
        <v>84</v>
      </c>
      <c r="FK137" s="3">
        <v>307.18189999999998</v>
      </c>
      <c r="FM137" t="s">
        <v>36</v>
      </c>
      <c r="FN137" t="s">
        <v>84</v>
      </c>
      <c r="FO137" s="3">
        <v>307.18189999999998</v>
      </c>
      <c r="FQ137" t="s">
        <v>36</v>
      </c>
      <c r="FR137" t="s">
        <v>84</v>
      </c>
      <c r="FS137" s="3">
        <v>307.18189999999998</v>
      </c>
      <c r="FU137" t="s">
        <v>36</v>
      </c>
      <c r="FV137" t="s">
        <v>84</v>
      </c>
      <c r="FW137" s="3">
        <v>307.18189999999998</v>
      </c>
      <c r="FY137" t="s">
        <v>36</v>
      </c>
      <c r="FZ137" t="s">
        <v>84</v>
      </c>
      <c r="GA137" s="3">
        <v>307.18189999999998</v>
      </c>
      <c r="GC137" t="s">
        <v>36</v>
      </c>
      <c r="GD137" t="s">
        <v>84</v>
      </c>
      <c r="GE137" s="3">
        <v>307.18189999999998</v>
      </c>
      <c r="GG137" t="s">
        <v>36</v>
      </c>
      <c r="GH137" t="s">
        <v>84</v>
      </c>
      <c r="GI137" s="3">
        <v>307.18189999999998</v>
      </c>
      <c r="GK137" t="s">
        <v>36</v>
      </c>
      <c r="GL137" t="s">
        <v>84</v>
      </c>
      <c r="GM137" s="3">
        <v>307.18189999999998</v>
      </c>
      <c r="GO137" t="s">
        <v>36</v>
      </c>
      <c r="GP137" t="s">
        <v>84</v>
      </c>
      <c r="GQ137" s="3">
        <v>307.18189999999998</v>
      </c>
      <c r="GS137" t="s">
        <v>36</v>
      </c>
      <c r="GT137" t="s">
        <v>84</v>
      </c>
      <c r="GU137" s="3">
        <v>307.18189999999998</v>
      </c>
      <c r="GW137" t="s">
        <v>36</v>
      </c>
      <c r="GX137" t="s">
        <v>84</v>
      </c>
      <c r="GY137" s="3">
        <v>307.18189999999998</v>
      </c>
      <c r="HA137" t="s">
        <v>36</v>
      </c>
      <c r="HB137" t="s">
        <v>84</v>
      </c>
      <c r="HC137" s="3">
        <v>307.18189999999998</v>
      </c>
      <c r="HE137" t="s">
        <v>36</v>
      </c>
      <c r="HF137" t="s">
        <v>84</v>
      </c>
      <c r="HG137" s="3">
        <v>307.18189999999998</v>
      </c>
      <c r="HI137" t="s">
        <v>36</v>
      </c>
      <c r="HJ137" t="s">
        <v>84</v>
      </c>
      <c r="HK137" s="3">
        <v>307.18189999999998</v>
      </c>
      <c r="HM137" t="s">
        <v>36</v>
      </c>
      <c r="HN137" t="s">
        <v>84</v>
      </c>
      <c r="HO137" s="3">
        <v>307.18189999999998</v>
      </c>
    </row>
    <row r="138" spans="1:223" x14ac:dyDescent="0.25">
      <c r="A138" t="s">
        <v>64</v>
      </c>
      <c r="B138" t="s">
        <v>85</v>
      </c>
      <c r="C138">
        <v>518.46450000000004</v>
      </c>
      <c r="E138" t="s">
        <v>64</v>
      </c>
      <c r="F138" t="s">
        <v>85</v>
      </c>
      <c r="G138">
        <v>518.46450000000004</v>
      </c>
      <c r="I138" t="s">
        <v>64</v>
      </c>
      <c r="J138" t="s">
        <v>85</v>
      </c>
      <c r="K138">
        <v>518.46450000000004</v>
      </c>
      <c r="M138" t="s">
        <v>64</v>
      </c>
      <c r="N138" t="s">
        <v>85</v>
      </c>
      <c r="O138">
        <v>518.46450000000004</v>
      </c>
      <c r="Q138" t="s">
        <v>64</v>
      </c>
      <c r="R138" t="s">
        <v>85</v>
      </c>
      <c r="S138">
        <v>518.46450000000004</v>
      </c>
      <c r="U138" t="s">
        <v>64</v>
      </c>
      <c r="V138" t="s">
        <v>85</v>
      </c>
      <c r="W138">
        <v>518.46450000000004</v>
      </c>
      <c r="Y138" t="s">
        <v>64</v>
      </c>
      <c r="Z138" t="s">
        <v>85</v>
      </c>
      <c r="AA138">
        <v>518.46450000000004</v>
      </c>
      <c r="AC138" t="s">
        <v>64</v>
      </c>
      <c r="AD138" t="s">
        <v>85</v>
      </c>
      <c r="AE138">
        <v>518.46450000000004</v>
      </c>
      <c r="AG138" t="s">
        <v>64</v>
      </c>
      <c r="AH138" t="s">
        <v>85</v>
      </c>
      <c r="AI138">
        <v>518.46450000000004</v>
      </c>
      <c r="AK138" t="s">
        <v>64</v>
      </c>
      <c r="AL138" t="s">
        <v>85</v>
      </c>
      <c r="AM138">
        <v>518.46450000000004</v>
      </c>
      <c r="AO138" t="s">
        <v>64</v>
      </c>
      <c r="AP138" t="s">
        <v>85</v>
      </c>
      <c r="AQ138">
        <v>518.46450000000004</v>
      </c>
      <c r="AS138" t="s">
        <v>64</v>
      </c>
      <c r="AT138" t="s">
        <v>85</v>
      </c>
      <c r="AU138">
        <v>518.46450000000004</v>
      </c>
      <c r="AW138" t="s">
        <v>64</v>
      </c>
      <c r="AX138" t="s">
        <v>85</v>
      </c>
      <c r="AY138">
        <v>518.46450000000004</v>
      </c>
      <c r="BA138" t="s">
        <v>64</v>
      </c>
      <c r="BB138" t="s">
        <v>85</v>
      </c>
      <c r="BC138">
        <v>518.46450000000004</v>
      </c>
      <c r="BE138" t="s">
        <v>64</v>
      </c>
      <c r="BF138" t="s">
        <v>85</v>
      </c>
      <c r="BG138">
        <v>518.46450000000004</v>
      </c>
      <c r="BI138" t="s">
        <v>64</v>
      </c>
      <c r="BJ138" t="s">
        <v>85</v>
      </c>
      <c r="BK138">
        <v>518.46450000000004</v>
      </c>
      <c r="BM138" t="s">
        <v>64</v>
      </c>
      <c r="BN138" t="s">
        <v>85</v>
      </c>
      <c r="BO138">
        <v>518.46450000000004</v>
      </c>
      <c r="BQ138" t="s">
        <v>64</v>
      </c>
      <c r="BR138" t="s">
        <v>85</v>
      </c>
      <c r="BS138">
        <v>518.46450000000004</v>
      </c>
      <c r="BU138" t="s">
        <v>64</v>
      </c>
      <c r="BV138" t="s">
        <v>85</v>
      </c>
      <c r="BW138">
        <v>518.46450000000004</v>
      </c>
      <c r="BY138" t="s">
        <v>64</v>
      </c>
      <c r="BZ138" t="s">
        <v>85</v>
      </c>
      <c r="CA138">
        <v>518.46450000000004</v>
      </c>
      <c r="CC138" t="s">
        <v>64</v>
      </c>
      <c r="CD138" t="s">
        <v>85</v>
      </c>
      <c r="CE138">
        <v>518.46450000000004</v>
      </c>
      <c r="CG138" t="s">
        <v>64</v>
      </c>
      <c r="CH138" t="s">
        <v>85</v>
      </c>
      <c r="CI138">
        <v>518.46450000000004</v>
      </c>
      <c r="CK138" t="s">
        <v>64</v>
      </c>
      <c r="CL138" t="s">
        <v>85</v>
      </c>
      <c r="CM138">
        <v>518.46450000000004</v>
      </c>
      <c r="CO138" t="s">
        <v>64</v>
      </c>
      <c r="CP138" t="s">
        <v>85</v>
      </c>
      <c r="CQ138">
        <v>518.46450000000004</v>
      </c>
      <c r="CS138" t="s">
        <v>64</v>
      </c>
      <c r="CT138" t="s">
        <v>85</v>
      </c>
      <c r="CU138">
        <v>518.46450000000004</v>
      </c>
      <c r="CW138" t="s">
        <v>64</v>
      </c>
      <c r="CX138" t="s">
        <v>85</v>
      </c>
      <c r="CY138">
        <v>518.46450000000004</v>
      </c>
      <c r="DA138" t="s">
        <v>64</v>
      </c>
      <c r="DB138" t="s">
        <v>85</v>
      </c>
      <c r="DC138">
        <v>518.46450000000004</v>
      </c>
      <c r="DE138" t="s">
        <v>64</v>
      </c>
      <c r="DF138" t="s">
        <v>85</v>
      </c>
      <c r="DG138">
        <v>518.46450000000004</v>
      </c>
      <c r="DI138" t="s">
        <v>64</v>
      </c>
      <c r="DJ138" t="s">
        <v>85</v>
      </c>
      <c r="DK138">
        <v>518.46450000000004</v>
      </c>
      <c r="DM138" t="s">
        <v>64</v>
      </c>
      <c r="DN138" t="s">
        <v>85</v>
      </c>
      <c r="DO138">
        <v>518.46450000000004</v>
      </c>
      <c r="DQ138" t="s">
        <v>64</v>
      </c>
      <c r="DR138" t="s">
        <v>85</v>
      </c>
      <c r="DS138">
        <v>518.46450000000004</v>
      </c>
      <c r="DU138" t="s">
        <v>64</v>
      </c>
      <c r="DV138" t="s">
        <v>85</v>
      </c>
      <c r="DW138">
        <v>518.46450000000004</v>
      </c>
      <c r="DY138" t="s">
        <v>64</v>
      </c>
      <c r="DZ138" t="s">
        <v>85</v>
      </c>
      <c r="EA138">
        <v>518.46450000000004</v>
      </c>
      <c r="EC138" t="s">
        <v>64</v>
      </c>
      <c r="ED138" t="s">
        <v>85</v>
      </c>
      <c r="EE138">
        <v>518.46450000000004</v>
      </c>
      <c r="EG138" t="s">
        <v>64</v>
      </c>
      <c r="EH138" t="s">
        <v>85</v>
      </c>
      <c r="EI138">
        <v>518.46450000000004</v>
      </c>
      <c r="EK138" t="s">
        <v>64</v>
      </c>
      <c r="EL138" t="s">
        <v>85</v>
      </c>
      <c r="EM138">
        <v>518.46450000000004</v>
      </c>
      <c r="EO138" t="s">
        <v>64</v>
      </c>
      <c r="EP138" t="s">
        <v>85</v>
      </c>
      <c r="EQ138">
        <v>518.46450000000004</v>
      </c>
      <c r="ES138" t="s">
        <v>64</v>
      </c>
      <c r="ET138" t="s">
        <v>85</v>
      </c>
      <c r="EU138">
        <v>518.46450000000004</v>
      </c>
      <c r="EW138" t="s">
        <v>64</v>
      </c>
      <c r="EX138" t="s">
        <v>85</v>
      </c>
      <c r="EY138">
        <v>518.46450000000004</v>
      </c>
      <c r="FA138" t="s">
        <v>64</v>
      </c>
      <c r="FB138" t="s">
        <v>85</v>
      </c>
      <c r="FC138">
        <v>518.46450000000004</v>
      </c>
      <c r="FE138" t="s">
        <v>64</v>
      </c>
      <c r="FF138" t="s">
        <v>85</v>
      </c>
      <c r="FG138">
        <v>518.46450000000004</v>
      </c>
      <c r="FI138" t="s">
        <v>64</v>
      </c>
      <c r="FJ138" t="s">
        <v>85</v>
      </c>
      <c r="FK138">
        <v>518.46450000000004</v>
      </c>
      <c r="FM138" t="s">
        <v>64</v>
      </c>
      <c r="FN138" t="s">
        <v>85</v>
      </c>
      <c r="FO138">
        <v>518.46450000000004</v>
      </c>
      <c r="FQ138" t="s">
        <v>64</v>
      </c>
      <c r="FR138" t="s">
        <v>85</v>
      </c>
      <c r="FS138">
        <v>518.46450000000004</v>
      </c>
      <c r="FU138" t="s">
        <v>64</v>
      </c>
      <c r="FV138" t="s">
        <v>85</v>
      </c>
      <c r="FW138">
        <v>518.46450000000004</v>
      </c>
      <c r="FY138" t="s">
        <v>64</v>
      </c>
      <c r="FZ138" t="s">
        <v>85</v>
      </c>
      <c r="GA138">
        <v>518.46450000000004</v>
      </c>
      <c r="GC138" t="s">
        <v>64</v>
      </c>
      <c r="GD138" t="s">
        <v>85</v>
      </c>
      <c r="GE138">
        <v>518.46450000000004</v>
      </c>
      <c r="GG138" t="s">
        <v>64</v>
      </c>
      <c r="GH138" t="s">
        <v>85</v>
      </c>
      <c r="GI138">
        <v>518.46450000000004</v>
      </c>
      <c r="GK138" t="s">
        <v>64</v>
      </c>
      <c r="GL138" t="s">
        <v>85</v>
      </c>
      <c r="GM138">
        <v>518.46450000000004</v>
      </c>
      <c r="GO138" t="s">
        <v>64</v>
      </c>
      <c r="GP138" t="s">
        <v>85</v>
      </c>
      <c r="GQ138">
        <v>518.46450000000004</v>
      </c>
      <c r="GS138" t="s">
        <v>64</v>
      </c>
      <c r="GT138" t="s">
        <v>85</v>
      </c>
      <c r="GU138">
        <v>518.46450000000004</v>
      </c>
      <c r="GW138" t="s">
        <v>64</v>
      </c>
      <c r="GX138" t="s">
        <v>85</v>
      </c>
      <c r="GY138">
        <v>518.46450000000004</v>
      </c>
      <c r="HA138" t="s">
        <v>64</v>
      </c>
      <c r="HB138" t="s">
        <v>85</v>
      </c>
      <c r="HC138">
        <v>518.46450000000004</v>
      </c>
      <c r="HE138" t="s">
        <v>64</v>
      </c>
      <c r="HF138" t="s">
        <v>85</v>
      </c>
      <c r="HG138">
        <v>518.46450000000004</v>
      </c>
      <c r="HI138" t="s">
        <v>64</v>
      </c>
      <c r="HJ138" t="s">
        <v>85</v>
      </c>
      <c r="HK138">
        <v>518.46450000000004</v>
      </c>
      <c r="HM138" t="s">
        <v>64</v>
      </c>
      <c r="HN138" t="s">
        <v>85</v>
      </c>
      <c r="HO138">
        <v>518.46450000000004</v>
      </c>
    </row>
    <row r="139" spans="1:223" x14ac:dyDescent="0.25">
      <c r="A139" t="s">
        <v>135</v>
      </c>
      <c r="C139">
        <v>0.27534999999999998</v>
      </c>
      <c r="E139" t="s">
        <v>135</v>
      </c>
      <c r="G139">
        <v>0.27534999999999998</v>
      </c>
      <c r="I139" t="s">
        <v>135</v>
      </c>
      <c r="K139">
        <v>0.27534999999999998</v>
      </c>
      <c r="M139" t="s">
        <v>135</v>
      </c>
      <c r="O139">
        <v>0.27534999999999998</v>
      </c>
      <c r="Q139" t="s">
        <v>135</v>
      </c>
      <c r="S139">
        <v>0.27534999999999998</v>
      </c>
      <c r="U139" t="s">
        <v>135</v>
      </c>
      <c r="W139">
        <v>0.27534999999999998</v>
      </c>
      <c r="Y139" t="s">
        <v>135</v>
      </c>
      <c r="AA139">
        <v>0.27534999999999998</v>
      </c>
      <c r="AC139" t="s">
        <v>135</v>
      </c>
      <c r="AE139">
        <v>0.27534999999999998</v>
      </c>
      <c r="AG139" t="s">
        <v>135</v>
      </c>
      <c r="AI139">
        <v>0.27534999999999998</v>
      </c>
      <c r="AK139" t="s">
        <v>135</v>
      </c>
      <c r="AM139">
        <v>0.27534999999999998</v>
      </c>
      <c r="AO139" t="s">
        <v>135</v>
      </c>
      <c r="AQ139">
        <v>0.27534999999999998</v>
      </c>
      <c r="AS139" t="s">
        <v>135</v>
      </c>
      <c r="AU139">
        <v>0.27534999999999998</v>
      </c>
      <c r="AW139" t="s">
        <v>135</v>
      </c>
      <c r="AY139">
        <v>0.27534999999999998</v>
      </c>
      <c r="BA139" t="s">
        <v>135</v>
      </c>
      <c r="BC139">
        <v>0.27534999999999998</v>
      </c>
      <c r="BE139" t="s">
        <v>135</v>
      </c>
      <c r="BG139">
        <v>0.27534999999999998</v>
      </c>
      <c r="BI139" t="s">
        <v>135</v>
      </c>
      <c r="BK139">
        <v>0.27534999999999998</v>
      </c>
      <c r="BM139" t="s">
        <v>135</v>
      </c>
      <c r="BO139">
        <v>0.27534999999999998</v>
      </c>
      <c r="BQ139" t="s">
        <v>135</v>
      </c>
      <c r="BS139">
        <v>0.27534999999999998</v>
      </c>
      <c r="BU139" t="s">
        <v>135</v>
      </c>
      <c r="BW139">
        <v>0.27534999999999998</v>
      </c>
      <c r="BY139" t="s">
        <v>135</v>
      </c>
      <c r="CA139">
        <v>0.27534999999999998</v>
      </c>
      <c r="CC139" t="s">
        <v>135</v>
      </c>
      <c r="CE139">
        <v>0.27534999999999998</v>
      </c>
      <c r="CG139" t="s">
        <v>135</v>
      </c>
      <c r="CI139">
        <v>0.27534999999999998</v>
      </c>
      <c r="CK139" t="s">
        <v>135</v>
      </c>
      <c r="CM139">
        <v>0.27534999999999998</v>
      </c>
      <c r="CO139" t="s">
        <v>135</v>
      </c>
      <c r="CQ139">
        <v>0.27534999999999998</v>
      </c>
      <c r="CS139" t="s">
        <v>135</v>
      </c>
      <c r="CU139">
        <v>0.27534999999999998</v>
      </c>
      <c r="CW139" t="s">
        <v>135</v>
      </c>
      <c r="CY139">
        <v>0.27534999999999998</v>
      </c>
      <c r="DA139" t="s">
        <v>135</v>
      </c>
      <c r="DC139">
        <v>0.27534999999999998</v>
      </c>
      <c r="DE139" t="s">
        <v>135</v>
      </c>
      <c r="DG139">
        <v>0.27534999999999998</v>
      </c>
      <c r="DI139" t="s">
        <v>135</v>
      </c>
      <c r="DK139">
        <v>0.27534999999999998</v>
      </c>
      <c r="DM139" t="s">
        <v>135</v>
      </c>
      <c r="DO139">
        <v>0.27534999999999998</v>
      </c>
      <c r="DQ139" t="s">
        <v>135</v>
      </c>
      <c r="DS139">
        <v>0.27534999999999998</v>
      </c>
      <c r="DU139" t="s">
        <v>135</v>
      </c>
      <c r="DW139">
        <v>0.27534999999999998</v>
      </c>
      <c r="DY139" t="s">
        <v>135</v>
      </c>
      <c r="EA139">
        <v>0.27534999999999998</v>
      </c>
      <c r="EC139" t="s">
        <v>135</v>
      </c>
      <c r="EE139">
        <v>0.27534999999999998</v>
      </c>
      <c r="EG139" t="s">
        <v>135</v>
      </c>
      <c r="EI139">
        <v>0.27534999999999998</v>
      </c>
      <c r="EK139" t="s">
        <v>135</v>
      </c>
      <c r="EM139">
        <v>0.27534999999999998</v>
      </c>
      <c r="EO139" t="s">
        <v>135</v>
      </c>
      <c r="EQ139">
        <v>0.27534999999999998</v>
      </c>
      <c r="ES139" t="s">
        <v>135</v>
      </c>
      <c r="EU139">
        <v>0.27534999999999998</v>
      </c>
      <c r="EW139" t="s">
        <v>135</v>
      </c>
      <c r="EY139">
        <v>0.27534999999999998</v>
      </c>
      <c r="FA139" t="s">
        <v>135</v>
      </c>
      <c r="FC139">
        <v>0.27534999999999998</v>
      </c>
      <c r="FE139" t="s">
        <v>135</v>
      </c>
      <c r="FG139">
        <v>0.27534999999999998</v>
      </c>
      <c r="FI139" t="s">
        <v>135</v>
      </c>
      <c r="FK139">
        <v>0.27534999999999998</v>
      </c>
      <c r="FM139" t="s">
        <v>135</v>
      </c>
      <c r="FO139">
        <v>0.27534999999999998</v>
      </c>
      <c r="FQ139" t="s">
        <v>135</v>
      </c>
      <c r="FS139">
        <v>0.27534999999999998</v>
      </c>
      <c r="FU139" t="s">
        <v>135</v>
      </c>
      <c r="FW139">
        <v>0.27534999999999998</v>
      </c>
      <c r="FY139" t="s">
        <v>135</v>
      </c>
      <c r="GA139">
        <v>0.27534999999999998</v>
      </c>
      <c r="GC139" t="s">
        <v>135</v>
      </c>
      <c r="GE139">
        <v>0.27534999999999998</v>
      </c>
      <c r="GG139" t="s">
        <v>135</v>
      </c>
      <c r="GI139">
        <v>0.27534999999999998</v>
      </c>
      <c r="GK139" t="s">
        <v>135</v>
      </c>
      <c r="GM139">
        <v>0.27534999999999998</v>
      </c>
      <c r="GO139" t="s">
        <v>135</v>
      </c>
      <c r="GQ139">
        <v>0.27534999999999998</v>
      </c>
      <c r="GS139" t="s">
        <v>135</v>
      </c>
      <c r="GU139">
        <v>0.27534999999999998</v>
      </c>
      <c r="GW139" t="s">
        <v>135</v>
      </c>
      <c r="GY139">
        <v>0.27534999999999998</v>
      </c>
      <c r="HA139" t="s">
        <v>135</v>
      </c>
      <c r="HC139">
        <v>0.27534999999999998</v>
      </c>
      <c r="HE139" t="s">
        <v>135</v>
      </c>
      <c r="HG139">
        <v>0.27534999999999998</v>
      </c>
      <c r="HI139" t="s">
        <v>135</v>
      </c>
      <c r="HK139">
        <v>0.27534999999999998</v>
      </c>
      <c r="HM139" t="s">
        <v>135</v>
      </c>
      <c r="HO139">
        <v>0.27534999999999998</v>
      </c>
    </row>
    <row r="141" spans="1:223" x14ac:dyDescent="0.25">
      <c r="A141" t="s">
        <v>8</v>
      </c>
      <c r="C141">
        <f>C131/C136/C10</f>
        <v>0.56917602487339347</v>
      </c>
      <c r="E141" t="s">
        <v>8</v>
      </c>
      <c r="G141">
        <f>G131/G136/G10</f>
        <v>0.50231291817240586</v>
      </c>
      <c r="I141" t="s">
        <v>8</v>
      </c>
      <c r="K141">
        <f>K131/K136/K10</f>
        <v>0.45253649110252536</v>
      </c>
      <c r="M141" t="s">
        <v>8</v>
      </c>
      <c r="O141">
        <f>O131/O136/O10</f>
        <v>0.41278148381579277</v>
      </c>
      <c r="Q141" t="s">
        <v>8</v>
      </c>
      <c r="S141">
        <f>S131/S136/S10</f>
        <v>0.38028496571992859</v>
      </c>
      <c r="U141" t="s">
        <v>8</v>
      </c>
      <c r="W141">
        <f>W131/W136/W10</f>
        <v>0.35321965479738998</v>
      </c>
      <c r="Y141" t="s">
        <v>8</v>
      </c>
      <c r="AA141">
        <f>AA131/AA136/AA10</f>
        <v>0.33032702579830636</v>
      </c>
      <c r="AC141" t="s">
        <v>8</v>
      </c>
      <c r="AE141">
        <f>AE131/AE136/AE10</f>
        <v>0.31075129875364355</v>
      </c>
      <c r="AG141" t="s">
        <v>8</v>
      </c>
      <c r="AI141">
        <f>AI131/AI136/AI10</f>
        <v>0.56450894213828473</v>
      </c>
      <c r="AK141" t="s">
        <v>8</v>
      </c>
      <c r="AM141">
        <f>AM131/AM136/AM10</f>
        <v>0.49828277244503466</v>
      </c>
      <c r="AO141" t="s">
        <v>8</v>
      </c>
      <c r="AQ141">
        <f>AQ131/AQ136/AQ10</f>
        <v>0.44957196864686377</v>
      </c>
      <c r="AS141" t="s">
        <v>8</v>
      </c>
      <c r="AU141">
        <f>AU131/AU136/AU10</f>
        <v>0.41055853472201498</v>
      </c>
      <c r="AW141" t="s">
        <v>8</v>
      </c>
      <c r="AY141">
        <f>AY131/AY136/AY10</f>
        <v>0.37859980061650095</v>
      </c>
      <c r="BA141" t="s">
        <v>8</v>
      </c>
      <c r="BC141">
        <f>BC131/BC136/BC10</f>
        <v>0.35193746771428974</v>
      </c>
      <c r="BE141" t="s">
        <v>8</v>
      </c>
      <c r="BG141">
        <f>BG131/BG136/BG10</f>
        <v>0.32935290014092655</v>
      </c>
      <c r="BI141" t="s">
        <v>8</v>
      </c>
      <c r="BK141">
        <f>BK131/BK136/BK10</f>
        <v>0.31000776368416388</v>
      </c>
      <c r="BM141" t="s">
        <v>8</v>
      </c>
      <c r="BO141">
        <f>BO131/BO136/BO10</f>
        <v>0.56131614175167577</v>
      </c>
      <c r="BQ141" t="s">
        <v>8</v>
      </c>
      <c r="BS141">
        <f>BS131/BS136/BS10</f>
        <v>0.496045688370789</v>
      </c>
      <c r="BU141" t="s">
        <v>8</v>
      </c>
      <c r="BW141">
        <f>BW131/BW136/BW10</f>
        <v>0.44760740582406161</v>
      </c>
      <c r="BY141" t="s">
        <v>8</v>
      </c>
      <c r="CA141">
        <f>CA131/CA136/CA10</f>
        <v>0.40915574249805803</v>
      </c>
      <c r="CC141" t="s">
        <v>8</v>
      </c>
      <c r="CE141">
        <f>CE131/CE136/CE10</f>
        <v>0.37760560490301437</v>
      </c>
      <c r="CG141" t="s">
        <v>8</v>
      </c>
      <c r="CI141">
        <f>CI131/CI136/CI10</f>
        <v>0.35124973161164846</v>
      </c>
      <c r="CK141" t="s">
        <v>8</v>
      </c>
      <c r="CM141">
        <f>CM131/CM136/CM10</f>
        <v>0.32887914954200698</v>
      </c>
      <c r="CO141" t="s">
        <v>8</v>
      </c>
      <c r="CQ141">
        <f>CQ131/CQ136/CQ10</f>
        <v>0.30894601699665336</v>
      </c>
      <c r="CS141" t="s">
        <v>8</v>
      </c>
      <c r="CU141">
        <f>CU131/CU136/CU10</f>
        <v>0.55919660246113378</v>
      </c>
      <c r="CW141" t="s">
        <v>8</v>
      </c>
      <c r="CY141">
        <f>CY131/CY136/CY10</f>
        <v>0.49479444783787213</v>
      </c>
      <c r="DA141" t="s">
        <v>8</v>
      </c>
      <c r="DC141">
        <f>DC131/DC136/DC10</f>
        <v>0.44637980646501724</v>
      </c>
      <c r="DE141" t="s">
        <v>8</v>
      </c>
      <c r="DG141">
        <f>DG131/DG136/DG10</f>
        <v>0.40836391866028932</v>
      </c>
      <c r="DI141" t="s">
        <v>8</v>
      </c>
      <c r="DK141">
        <f>DK131/DK136/DK10</f>
        <v>0.37713110065648875</v>
      </c>
      <c r="DM141" t="s">
        <v>8</v>
      </c>
      <c r="DO141">
        <f>DO131/DO136/DO10</f>
        <v>0.35101118849942148</v>
      </c>
      <c r="DQ141" t="s">
        <v>8</v>
      </c>
      <c r="DS141">
        <f>DS131/DS136/DS10</f>
        <v>0.32865438862914653</v>
      </c>
      <c r="DU141" t="s">
        <v>8</v>
      </c>
      <c r="DW141">
        <f>DW131/DW136/DW10</f>
        <v>0.30980935694755463</v>
      </c>
      <c r="DY141" t="s">
        <v>8</v>
      </c>
      <c r="EA141">
        <f>EA131/EA136/EA10</f>
        <v>0.55789254395174359</v>
      </c>
      <c r="EC141" t="s">
        <v>8</v>
      </c>
      <c r="EE141">
        <f>EE131/EE136/EE10</f>
        <v>0.49416309042375917</v>
      </c>
      <c r="EG141" t="s">
        <v>8</v>
      </c>
      <c r="EI141">
        <f>EI131/EI136/EI10</f>
        <v>0.44571829239963623</v>
      </c>
      <c r="EK141" t="s">
        <v>8</v>
      </c>
      <c r="EM141">
        <f>EM131/EM136/EM10</f>
        <v>0.40804625888776458</v>
      </c>
      <c r="EO141" t="s">
        <v>8</v>
      </c>
      <c r="EQ141">
        <f>EQ131/EQ136/EQ10</f>
        <v>0.37706361604725064</v>
      </c>
      <c r="ES141" t="s">
        <v>8</v>
      </c>
      <c r="EU141">
        <f>EU131/EU136/EU10</f>
        <v>0.35111560449174684</v>
      </c>
      <c r="EW141" t="s">
        <v>8</v>
      </c>
      <c r="EY141">
        <f>EY131/EY136/EY10</f>
        <v>0.32964976245108074</v>
      </c>
      <c r="FA141" t="s">
        <v>8</v>
      </c>
      <c r="FC141">
        <f>FC131/FC136/FC10</f>
        <v>0.31039974856259778</v>
      </c>
      <c r="FE141" t="s">
        <v>8</v>
      </c>
      <c r="FG141">
        <f>FG131/FG136/FG10</f>
        <v>0.55723076423461182</v>
      </c>
      <c r="FI141" t="s">
        <v>8</v>
      </c>
      <c r="FK141">
        <f>FK131/FK136/FK10</f>
        <v>0.49402703522652769</v>
      </c>
      <c r="FM141" t="s">
        <v>8</v>
      </c>
      <c r="FO141">
        <f>FO131/FO136/FO10</f>
        <v>0.44550710085248496</v>
      </c>
      <c r="FQ141" t="s">
        <v>8</v>
      </c>
      <c r="FS141">
        <f>FS131/FS136/FS10</f>
        <v>0.4081096479523651</v>
      </c>
      <c r="FU141" t="s">
        <v>8</v>
      </c>
      <c r="FW141">
        <f>FW131/FW136/FW10</f>
        <v>0.37732551935817021</v>
      </c>
      <c r="FY141" t="s">
        <v>8</v>
      </c>
      <c r="GA141">
        <f>GA131/GA136/GA10</f>
        <v>0.35156383447116624</v>
      </c>
      <c r="GC141" t="s">
        <v>8</v>
      </c>
      <c r="GE141">
        <f>GE131/GE136/GE10</f>
        <v>0.32969150900273103</v>
      </c>
      <c r="GG141" t="s">
        <v>8</v>
      </c>
      <c r="GI141">
        <f>GI131/GI136/GI10</f>
        <v>0.31079377753051907</v>
      </c>
      <c r="GK141" t="s">
        <v>8</v>
      </c>
      <c r="GM141">
        <f>GM131/GM136/GM10</f>
        <v>0.55709075955690612</v>
      </c>
      <c r="GO141" t="s">
        <v>8</v>
      </c>
      <c r="GQ141">
        <f>GQ131/GQ136/GQ10</f>
        <v>0.49429901194876918</v>
      </c>
      <c r="GS141" t="s">
        <v>8</v>
      </c>
      <c r="GU141">
        <f>GU131/GU136/GU10</f>
        <v>0.44566516697519576</v>
      </c>
      <c r="GW141" t="s">
        <v>8</v>
      </c>
      <c r="GY141">
        <f>GY131/GY136/GY10</f>
        <v>0.40848864519762162</v>
      </c>
      <c r="HA141" t="s">
        <v>8</v>
      </c>
      <c r="HC141">
        <f>HC131/HC136/HC10</f>
        <v>0.37785799673010939</v>
      </c>
      <c r="HE141" t="s">
        <v>8</v>
      </c>
      <c r="HG141">
        <f>HG131/HG136/HG10</f>
        <v>0.35220023913694554</v>
      </c>
      <c r="HI141" t="s">
        <v>8</v>
      </c>
      <c r="HK141">
        <f>HK131/HK136/HK10</f>
        <v>0.33039033201797141</v>
      </c>
      <c r="HM141" t="s">
        <v>8</v>
      </c>
      <c r="HO141">
        <f>HO131/HO136/HO10</f>
        <v>0.3116353121713642</v>
      </c>
    </row>
    <row r="142" spans="1:223" x14ac:dyDescent="0.25">
      <c r="A142" t="s">
        <v>9</v>
      </c>
      <c r="C142">
        <f>C93+C96*C141^2</f>
        <v>4.5865671101597644E-2</v>
      </c>
      <c r="E142" t="s">
        <v>9</v>
      </c>
      <c r="G142">
        <f>G93+G96*G141^2</f>
        <v>3.8817691616763468E-2</v>
      </c>
      <c r="I142" t="s">
        <v>9</v>
      </c>
      <c r="K142">
        <f>K93+K96*K141^2</f>
        <v>3.3933933550007657E-2</v>
      </c>
      <c r="M142" t="s">
        <v>9</v>
      </c>
      <c r="O142">
        <f>O93+O96*O141^2</f>
        <v>3.0284126983170345E-2</v>
      </c>
      <c r="Q142" t="s">
        <v>9</v>
      </c>
      <c r="S142">
        <f>S93+S96*S141^2</f>
        <v>2.7465903587051987E-2</v>
      </c>
      <c r="U142" t="s">
        <v>9</v>
      </c>
      <c r="W142">
        <f>W93+W96*W141^2</f>
        <v>2.5231974988819329E-2</v>
      </c>
      <c r="Y142" t="s">
        <v>9</v>
      </c>
      <c r="AA142">
        <f>AA93+AA96*AA141^2</f>
        <v>2.3422696155791695E-2</v>
      </c>
      <c r="AC142" t="s">
        <v>9</v>
      </c>
      <c r="AE142">
        <f>AE93+AE96*AE141^2</f>
        <v>2.1932710882668106E-2</v>
      </c>
      <c r="AG142" t="s">
        <v>9</v>
      </c>
      <c r="AI142">
        <f>AI93+AI96*AI141^2</f>
        <v>4.3406418502822036E-2</v>
      </c>
      <c r="AK142" t="s">
        <v>9</v>
      </c>
      <c r="AM142">
        <f>AM93+AM96*AM141^2</f>
        <v>3.6908541064646708E-2</v>
      </c>
      <c r="AO142" t="s">
        <v>9</v>
      </c>
      <c r="AQ142">
        <f>AQ93+AQ96*AQ141^2</f>
        <v>3.2426718558773583E-2</v>
      </c>
      <c r="AS142" t="s">
        <v>9</v>
      </c>
      <c r="AU142">
        <f>AU93+AU96*AU141^2</f>
        <v>2.9058003095605009E-2</v>
      </c>
      <c r="AW142" t="s">
        <v>9</v>
      </c>
      <c r="AY142">
        <f>AY93+AY96*AY141^2</f>
        <v>2.6444641806555313E-2</v>
      </c>
      <c r="BA142" t="s">
        <v>9</v>
      </c>
      <c r="BC142">
        <f>BC93+BC96*BC141^2</f>
        <v>2.4364984599974469E-2</v>
      </c>
      <c r="BE142" t="s">
        <v>9</v>
      </c>
      <c r="BG142">
        <f>BG93+BG96*BG141^2</f>
        <v>2.2674915566129258E-2</v>
      </c>
      <c r="BI142" t="s">
        <v>9</v>
      </c>
      <c r="BK142">
        <f>BK93+BK96*BK141^2</f>
        <v>2.1278506754003747E-2</v>
      </c>
      <c r="BM142" t="s">
        <v>9</v>
      </c>
      <c r="BO142">
        <f>BO93+BO96*BO141^2</f>
        <v>4.1494506586935653E-2</v>
      </c>
      <c r="BQ142" t="s">
        <v>9</v>
      </c>
      <c r="BS142">
        <f>BS93+BS96*BS141^2</f>
        <v>3.545660757146471E-2</v>
      </c>
      <c r="BU142" t="s">
        <v>9</v>
      </c>
      <c r="BW142">
        <f>BW93+BW96*BW141^2</f>
        <v>3.1247936280338097E-2</v>
      </c>
      <c r="BY142" t="s">
        <v>9</v>
      </c>
      <c r="CA142">
        <f>CA93+CA96*CA141^2</f>
        <v>2.8095867740307125E-2</v>
      </c>
      <c r="CC142" t="s">
        <v>9</v>
      </c>
      <c r="CE142">
        <f>CE93+CE96*CE141^2</f>
        <v>2.5641251655442676E-2</v>
      </c>
      <c r="CG142" t="s">
        <v>9</v>
      </c>
      <c r="CI142">
        <f>CI93+CI96*CI141^2</f>
        <v>2.3681627677522077E-2</v>
      </c>
      <c r="CK142" t="s">
        <v>9</v>
      </c>
      <c r="CM142">
        <f>CM93+CM96*CM141^2</f>
        <v>2.2083756196182254E-2</v>
      </c>
      <c r="CO142" t="s">
        <v>9</v>
      </c>
      <c r="CQ142">
        <f>CQ93+CQ96*CQ141^2</f>
        <v>2.0729836228393344E-2</v>
      </c>
      <c r="CS142" t="s">
        <v>9</v>
      </c>
      <c r="CU142">
        <f>CU93+CU96*CU141^2</f>
        <v>3.9970207144348527E-2</v>
      </c>
      <c r="CW142" t="s">
        <v>9</v>
      </c>
      <c r="CY142">
        <f>CY93+CY96*CY141^2</f>
        <v>3.4303730509895103E-2</v>
      </c>
      <c r="DA142" t="s">
        <v>9</v>
      </c>
      <c r="DC142">
        <f>DC93+DC96*DC141^2</f>
        <v>3.0303849853809309E-2</v>
      </c>
      <c r="DE142" t="s">
        <v>9</v>
      </c>
      <c r="DG142">
        <f>DG93+DG96*DG141^2</f>
        <v>2.7323478459389133E-2</v>
      </c>
      <c r="DI142" t="s">
        <v>9</v>
      </c>
      <c r="DK142">
        <f>DK93+DK96*DK141^2</f>
        <v>2.4995182579855061E-2</v>
      </c>
      <c r="DM142" t="s">
        <v>9</v>
      </c>
      <c r="DO142">
        <f>DO93+DO96*DO141^2</f>
        <v>2.3131288637554065E-2</v>
      </c>
      <c r="DQ142" t="s">
        <v>9</v>
      </c>
      <c r="DS142">
        <f>DS93+DS96*DS141^2</f>
        <v>2.1601228849435394E-2</v>
      </c>
      <c r="DU142" t="s">
        <v>9</v>
      </c>
      <c r="DW142">
        <f>DW93+DW96*DW141^2</f>
        <v>2.0344595927777855E-2</v>
      </c>
      <c r="DY142" t="s">
        <v>9</v>
      </c>
      <c r="EA142">
        <f>EA93+EA96*EA141^2</f>
        <v>3.8731029417441679E-2</v>
      </c>
      <c r="EC142" t="s">
        <v>9</v>
      </c>
      <c r="EE142">
        <f>EE93+EE96*EE141^2</f>
        <v>3.336314439948905E-2</v>
      </c>
      <c r="EG142" t="s">
        <v>9</v>
      </c>
      <c r="EI142">
        <f>EI93+EI96*EI141^2</f>
        <v>2.9533627198868234E-2</v>
      </c>
      <c r="EK142" t="s">
        <v>9</v>
      </c>
      <c r="EM142">
        <f>EM93+EM96*EM141^2</f>
        <v>2.6692311864447905E-2</v>
      </c>
      <c r="EO142" t="s">
        <v>9</v>
      </c>
      <c r="EQ142">
        <f>EQ93+EQ96*EQ141^2</f>
        <v>2.4466636003517256E-2</v>
      </c>
      <c r="ES142" t="s">
        <v>9</v>
      </c>
      <c r="EU142">
        <f>EU93+EU96*EU141^2</f>
        <v>2.2680152942748038E-2</v>
      </c>
      <c r="EW142" t="s">
        <v>9</v>
      </c>
      <c r="EY142">
        <f>EY93+EY96*EY141^2</f>
        <v>2.1239621081060769E-2</v>
      </c>
      <c r="FA142" t="s">
        <v>9</v>
      </c>
      <c r="FC142">
        <f>FC93+FC96*FC141^2</f>
        <v>2.0010876054676045E-2</v>
      </c>
      <c r="FE142" t="s">
        <v>9</v>
      </c>
      <c r="FG142">
        <f>FG93+FG96*FG141^2</f>
        <v>3.7708129653656011E-2</v>
      </c>
      <c r="FI142" t="s">
        <v>9</v>
      </c>
      <c r="FK142">
        <f>FK93+FK96*FK141^2</f>
        <v>3.2584682198537093E-2</v>
      </c>
      <c r="FM142" t="s">
        <v>9</v>
      </c>
      <c r="FO142">
        <f>FO93+FO96*FO141^2</f>
        <v>2.8896042941833521E-2</v>
      </c>
      <c r="FQ142" t="s">
        <v>9</v>
      </c>
      <c r="FS142">
        <f>FS93+FS96*FS141^2</f>
        <v>2.6169301198952149E-2</v>
      </c>
      <c r="FU142" t="s">
        <v>9</v>
      </c>
      <c r="FW142">
        <f>FW93+FW96*FW141^2</f>
        <v>2.4028345917908714E-2</v>
      </c>
      <c r="FY142" t="s">
        <v>9</v>
      </c>
      <c r="GA142">
        <f>GA93+GA96*GA141^2</f>
        <v>2.2307893544378017E-2</v>
      </c>
      <c r="GC142" t="s">
        <v>9</v>
      </c>
      <c r="GE142">
        <f>GE93+GE96*GE141^2</f>
        <v>2.0897935001589821E-2</v>
      </c>
      <c r="GG142" t="s">
        <v>9</v>
      </c>
      <c r="GI142">
        <f>GI93+GI96*GI141^2</f>
        <v>1.9719871410237001E-2</v>
      </c>
      <c r="GK142" t="s">
        <v>9</v>
      </c>
      <c r="GM142">
        <f>GM93+GM96*GM141^2</f>
        <v>3.6853532760951289E-2</v>
      </c>
      <c r="GO142" t="s">
        <v>9</v>
      </c>
      <c r="GQ142">
        <f>GQ93+GQ96*GQ141^2</f>
        <v>3.1933098643257669E-2</v>
      </c>
      <c r="GS142" t="s">
        <v>9</v>
      </c>
      <c r="GU142">
        <f>GU93+GU96*GU141^2</f>
        <v>2.8362162377343507E-2</v>
      </c>
      <c r="GW142" t="s">
        <v>9</v>
      </c>
      <c r="GY142">
        <f>GY93+GY96*GY141^2</f>
        <v>2.5731133719721709E-2</v>
      </c>
      <c r="HA142" t="s">
        <v>9</v>
      </c>
      <c r="HC142">
        <f>HC93+HC96*HC141^2</f>
        <v>2.3660867019090308E-2</v>
      </c>
      <c r="HE142" t="s">
        <v>9</v>
      </c>
      <c r="HG142">
        <f>HG93+HG96*HG141^2</f>
        <v>2.1993964540544812E-2</v>
      </c>
      <c r="HI142" t="s">
        <v>9</v>
      </c>
      <c r="HK142">
        <f>HK93+HK96*HK141^2</f>
        <v>2.0625320976136841E-2</v>
      </c>
      <c r="HM142" t="s">
        <v>9</v>
      </c>
      <c r="HO142">
        <f>HO93+HO96*HO141^2</f>
        <v>1.9483474209948729E-2</v>
      </c>
    </row>
    <row r="143" spans="1:223" x14ac:dyDescent="0.25">
      <c r="A143" t="s">
        <v>55</v>
      </c>
      <c r="C143">
        <f>C141/C142</f>
        <v>12.409630366306082</v>
      </c>
      <c r="E143" t="s">
        <v>55</v>
      </c>
      <c r="G143">
        <f>G141/G142</f>
        <v>12.940308845039137</v>
      </c>
      <c r="I143" t="s">
        <v>55</v>
      </c>
      <c r="K143">
        <f>K141/K142</f>
        <v>13.335810021423915</v>
      </c>
      <c r="M143" t="s">
        <v>55</v>
      </c>
      <c r="O143">
        <f>O141/O142</f>
        <v>13.63029167210882</v>
      </c>
      <c r="Q143" t="s">
        <v>55</v>
      </c>
      <c r="S143">
        <f>S141/S142</f>
        <v>13.845711083730849</v>
      </c>
      <c r="U143" t="s">
        <v>55</v>
      </c>
      <c r="W143">
        <f>W141/W142</f>
        <v>13.998890493269233</v>
      </c>
      <c r="Y143" t="s">
        <v>55</v>
      </c>
      <c r="AA143">
        <f>AA141/AA142</f>
        <v>14.10286090043596</v>
      </c>
      <c r="AC143" t="s">
        <v>55</v>
      </c>
      <c r="AE143">
        <f>AE141/AE142</f>
        <v>14.168394432227192</v>
      </c>
      <c r="AG143" t="s">
        <v>55</v>
      </c>
      <c r="AI143">
        <f>AI141/AI142</f>
        <v>13.005195121122089</v>
      </c>
      <c r="AK143" t="s">
        <v>55</v>
      </c>
      <c r="AM143">
        <f>AM141/AM142</f>
        <v>13.500473279945515</v>
      </c>
      <c r="AO143" t="s">
        <v>55</v>
      </c>
      <c r="AQ143">
        <f>AQ141/AQ142</f>
        <v>13.864244938383525</v>
      </c>
      <c r="AS143" t="s">
        <v>55</v>
      </c>
      <c r="AU143">
        <f>AU141/AU142</f>
        <v>14.128931481327824</v>
      </c>
      <c r="AW143" t="s">
        <v>55</v>
      </c>
      <c r="AY143">
        <f>AY141/AY142</f>
        <v>14.316692333592151</v>
      </c>
      <c r="BA143" t="s">
        <v>55</v>
      </c>
      <c r="BC143">
        <f>BC141/BC142</f>
        <v>14.444395245571323</v>
      </c>
      <c r="BE143" t="s">
        <v>55</v>
      </c>
      <c r="BG143">
        <f>BG141/BG142</f>
        <v>14.524989042644934</v>
      </c>
      <c r="BI143" t="s">
        <v>55</v>
      </c>
      <c r="BK143">
        <f>BK141/BK142</f>
        <v>14.569056337838795</v>
      </c>
      <c r="BM143" t="s">
        <v>55</v>
      </c>
      <c r="BO143">
        <f>BO141/BO142</f>
        <v>13.527480814253217</v>
      </c>
      <c r="BQ143" t="s">
        <v>55</v>
      </c>
      <c r="BS143">
        <f>BS141/BS142</f>
        <v>13.990218533202368</v>
      </c>
      <c r="BU143" t="s">
        <v>55</v>
      </c>
      <c r="BW143">
        <f>BW141/BW142</f>
        <v>14.324382954713917</v>
      </c>
      <c r="BY143" t="s">
        <v>55</v>
      </c>
      <c r="CA143">
        <f>CA141/CA142</f>
        <v>14.56284412640054</v>
      </c>
      <c r="CC143" t="s">
        <v>55</v>
      </c>
      <c r="CE143">
        <f>CE141/CE142</f>
        <v>14.726488783665241</v>
      </c>
      <c r="CG143" t="s">
        <v>55</v>
      </c>
      <c r="CI143">
        <f>CI141/CI142</f>
        <v>14.832161724468147</v>
      </c>
      <c r="CK143" t="s">
        <v>55</v>
      </c>
      <c r="CM143">
        <f>CM141/CM142</f>
        <v>14.892355567612279</v>
      </c>
      <c r="CO143" t="s">
        <v>55</v>
      </c>
      <c r="CQ143">
        <f>CQ141/CQ142</f>
        <v>14.903447069856474</v>
      </c>
      <c r="CS143" t="s">
        <v>55</v>
      </c>
      <c r="CU143">
        <f>CU141/CU142</f>
        <v>13.990335362577669</v>
      </c>
      <c r="CW143" t="s">
        <v>55</v>
      </c>
      <c r="CY143">
        <f>CY141/CY142</f>
        <v>14.423925342322343</v>
      </c>
      <c r="DA143" t="s">
        <v>55</v>
      </c>
      <c r="DC143">
        <f>DC141/DC142</f>
        <v>14.730135234249968</v>
      </c>
      <c r="DE143" t="s">
        <v>55</v>
      </c>
      <c r="DG143">
        <f>DG141/DG142</f>
        <v>14.945531889991251</v>
      </c>
      <c r="DI143" t="s">
        <v>55</v>
      </c>
      <c r="DK143">
        <f>DK141/DK142</f>
        <v>15.088151464852217</v>
      </c>
      <c r="DM143" t="s">
        <v>55</v>
      </c>
      <c r="DO143">
        <f>DO141/DO142</f>
        <v>15.174735571348519</v>
      </c>
      <c r="DQ143" t="s">
        <v>55</v>
      </c>
      <c r="DS143">
        <f>DS141/DS142</f>
        <v>15.214615377668053</v>
      </c>
      <c r="DU143" t="s">
        <v>55</v>
      </c>
      <c r="DW143">
        <f>DW141/DW142</f>
        <v>15.228090941071526</v>
      </c>
      <c r="DY143" t="s">
        <v>55</v>
      </c>
      <c r="EA143">
        <f>EA141/EA142</f>
        <v>14.404278748669375</v>
      </c>
      <c r="EC143" t="s">
        <v>55</v>
      </c>
      <c r="EE143">
        <f>EE141/EE142</f>
        <v>14.811646183784978</v>
      </c>
      <c r="EG143" t="s">
        <v>55</v>
      </c>
      <c r="EI143">
        <f>EI141/EI142</f>
        <v>15.091891334523133</v>
      </c>
      <c r="EK143" t="s">
        <v>55</v>
      </c>
      <c r="EM143">
        <f>EM141/EM142</f>
        <v>15.287033246125475</v>
      </c>
      <c r="EO143" t="s">
        <v>55</v>
      </c>
      <c r="EQ143">
        <f>EQ141/EQ142</f>
        <v>15.411338771421008</v>
      </c>
      <c r="ES143" t="s">
        <v>55</v>
      </c>
      <c r="EU143">
        <f>EU141/EU142</f>
        <v>15.481183278528807</v>
      </c>
      <c r="EW143" t="s">
        <v>55</v>
      </c>
      <c r="EY143">
        <f>EY141/EY142</f>
        <v>15.520510521019947</v>
      </c>
      <c r="FA143" t="s">
        <v>55</v>
      </c>
      <c r="FC143">
        <f>FC141/FC142</f>
        <v>15.511552203636034</v>
      </c>
      <c r="FE143" t="s">
        <v>55</v>
      </c>
      <c r="FG143">
        <f>FG141/FG142</f>
        <v>14.777470252507875</v>
      </c>
      <c r="FI143" t="s">
        <v>55</v>
      </c>
      <c r="FK143">
        <f>FK141/FK142</f>
        <v>15.161327405817305</v>
      </c>
      <c r="FM143" t="s">
        <v>55</v>
      </c>
      <c r="FO143">
        <f>FO141/FO142</f>
        <v>15.417581630442321</v>
      </c>
      <c r="FQ143" t="s">
        <v>55</v>
      </c>
      <c r="FS143">
        <f>FS141/FS142</f>
        <v>15.594976910147922</v>
      </c>
      <c r="FU143" t="s">
        <v>55</v>
      </c>
      <c r="FW143">
        <f>FW141/FW142</f>
        <v>15.70334972899418</v>
      </c>
      <c r="FY143" t="s">
        <v>55</v>
      </c>
      <c r="GA143">
        <f>GA141/GA142</f>
        <v>15.759615930199134</v>
      </c>
      <c r="GC143" t="s">
        <v>55</v>
      </c>
      <c r="GE143">
        <f>GE141/GE142</f>
        <v>15.776272104284446</v>
      </c>
      <c r="GG143" t="s">
        <v>55</v>
      </c>
      <c r="GI143">
        <f>GI141/GI142</f>
        <v>15.760436316495424</v>
      </c>
      <c r="GK143" t="s">
        <v>55</v>
      </c>
      <c r="GM143">
        <f>GM141/GM142</f>
        <v>15.116346190484618</v>
      </c>
      <c r="GO143" t="s">
        <v>55</v>
      </c>
      <c r="GQ143">
        <f>GQ141/GQ142</f>
        <v>15.479205994722191</v>
      </c>
      <c r="GS143" t="s">
        <v>55</v>
      </c>
      <c r="GU143">
        <f>GU141/GU142</f>
        <v>15.713370547910184</v>
      </c>
      <c r="GW143" t="s">
        <v>55</v>
      </c>
      <c r="GY143">
        <f>GY141/GY142</f>
        <v>15.875268056476431</v>
      </c>
      <c r="HA143" t="s">
        <v>55</v>
      </c>
      <c r="HC143">
        <f>HC141/HC142</f>
        <v>15.969744321932161</v>
      </c>
      <c r="HE143" t="s">
        <v>55</v>
      </c>
      <c r="HG143">
        <f>HG141/HG142</f>
        <v>16.013494906190349</v>
      </c>
      <c r="HI143" t="s">
        <v>55</v>
      </c>
      <c r="HK143">
        <f>HK141/HK142</f>
        <v>16.018675898437053</v>
      </c>
      <c r="HM143" t="s">
        <v>55</v>
      </c>
      <c r="HO143">
        <f>HO141/HO142</f>
        <v>15.994853320987062</v>
      </c>
    </row>
    <row r="145" spans="1:223" x14ac:dyDescent="0.25">
      <c r="A145" t="s">
        <v>62</v>
      </c>
      <c r="B145" t="s">
        <v>86</v>
      </c>
      <c r="C145" s="3">
        <v>700</v>
      </c>
      <c r="E145" t="s">
        <v>62</v>
      </c>
      <c r="F145" t="s">
        <v>86</v>
      </c>
      <c r="G145" s="3">
        <v>700</v>
      </c>
      <c r="I145" t="s">
        <v>62</v>
      </c>
      <c r="J145" t="s">
        <v>86</v>
      </c>
      <c r="K145" s="3">
        <v>700</v>
      </c>
      <c r="M145" t="s">
        <v>62</v>
      </c>
      <c r="N145" t="s">
        <v>86</v>
      </c>
      <c r="O145" s="3">
        <v>700</v>
      </c>
      <c r="Q145" t="s">
        <v>62</v>
      </c>
      <c r="R145" t="s">
        <v>86</v>
      </c>
      <c r="S145" s="3">
        <v>700</v>
      </c>
      <c r="U145" t="s">
        <v>62</v>
      </c>
      <c r="V145" t="s">
        <v>86</v>
      </c>
      <c r="W145" s="3">
        <v>700</v>
      </c>
      <c r="Y145" t="s">
        <v>62</v>
      </c>
      <c r="Z145" t="s">
        <v>86</v>
      </c>
      <c r="AA145" s="3">
        <v>700</v>
      </c>
      <c r="AC145" t="s">
        <v>62</v>
      </c>
      <c r="AD145" t="s">
        <v>86</v>
      </c>
      <c r="AE145" s="3">
        <v>700</v>
      </c>
      <c r="AG145" t="s">
        <v>62</v>
      </c>
      <c r="AH145" t="s">
        <v>86</v>
      </c>
      <c r="AI145" s="3">
        <v>700</v>
      </c>
      <c r="AK145" t="s">
        <v>62</v>
      </c>
      <c r="AL145" t="s">
        <v>86</v>
      </c>
      <c r="AM145" s="3">
        <v>700</v>
      </c>
      <c r="AO145" t="s">
        <v>62</v>
      </c>
      <c r="AP145" t="s">
        <v>86</v>
      </c>
      <c r="AQ145" s="3">
        <v>700</v>
      </c>
      <c r="AS145" t="s">
        <v>62</v>
      </c>
      <c r="AT145" t="s">
        <v>86</v>
      </c>
      <c r="AU145" s="3">
        <v>700</v>
      </c>
      <c r="AW145" t="s">
        <v>62</v>
      </c>
      <c r="AX145" t="s">
        <v>86</v>
      </c>
      <c r="AY145" s="3">
        <v>700</v>
      </c>
      <c r="BA145" t="s">
        <v>62</v>
      </c>
      <c r="BB145" t="s">
        <v>86</v>
      </c>
      <c r="BC145" s="3">
        <v>700</v>
      </c>
      <c r="BE145" t="s">
        <v>62</v>
      </c>
      <c r="BF145" t="s">
        <v>86</v>
      </c>
      <c r="BG145" s="3">
        <v>700</v>
      </c>
      <c r="BI145" t="s">
        <v>62</v>
      </c>
      <c r="BJ145" t="s">
        <v>86</v>
      </c>
      <c r="BK145" s="3">
        <v>700</v>
      </c>
      <c r="BM145" t="s">
        <v>62</v>
      </c>
      <c r="BN145" t="s">
        <v>86</v>
      </c>
      <c r="BO145" s="3">
        <v>700</v>
      </c>
      <c r="BQ145" t="s">
        <v>62</v>
      </c>
      <c r="BR145" t="s">
        <v>86</v>
      </c>
      <c r="BS145" s="3">
        <v>700</v>
      </c>
      <c r="BU145" t="s">
        <v>62</v>
      </c>
      <c r="BV145" t="s">
        <v>86</v>
      </c>
      <c r="BW145" s="3">
        <v>700</v>
      </c>
      <c r="BY145" t="s">
        <v>62</v>
      </c>
      <c r="BZ145" t="s">
        <v>86</v>
      </c>
      <c r="CA145" s="3">
        <v>700</v>
      </c>
      <c r="CC145" t="s">
        <v>62</v>
      </c>
      <c r="CD145" t="s">
        <v>86</v>
      </c>
      <c r="CE145" s="3">
        <v>700</v>
      </c>
      <c r="CG145" t="s">
        <v>62</v>
      </c>
      <c r="CH145" t="s">
        <v>86</v>
      </c>
      <c r="CI145" s="3">
        <v>700</v>
      </c>
      <c r="CK145" t="s">
        <v>62</v>
      </c>
      <c r="CL145" t="s">
        <v>86</v>
      </c>
      <c r="CM145" s="3">
        <v>700</v>
      </c>
      <c r="CO145" t="s">
        <v>62</v>
      </c>
      <c r="CP145" t="s">
        <v>86</v>
      </c>
      <c r="CQ145" s="3">
        <v>700</v>
      </c>
      <c r="CS145" t="s">
        <v>62</v>
      </c>
      <c r="CT145" t="s">
        <v>86</v>
      </c>
      <c r="CU145" s="3">
        <v>700</v>
      </c>
      <c r="CW145" t="s">
        <v>62</v>
      </c>
      <c r="CX145" t="s">
        <v>86</v>
      </c>
      <c r="CY145" s="3">
        <v>700</v>
      </c>
      <c r="DA145" t="s">
        <v>62</v>
      </c>
      <c r="DB145" t="s">
        <v>86</v>
      </c>
      <c r="DC145" s="3">
        <v>700</v>
      </c>
      <c r="DE145" t="s">
        <v>62</v>
      </c>
      <c r="DF145" t="s">
        <v>86</v>
      </c>
      <c r="DG145" s="3">
        <v>700</v>
      </c>
      <c r="DI145" t="s">
        <v>62</v>
      </c>
      <c r="DJ145" t="s">
        <v>86</v>
      </c>
      <c r="DK145" s="3">
        <v>700</v>
      </c>
      <c r="DM145" t="s">
        <v>62</v>
      </c>
      <c r="DN145" t="s">
        <v>86</v>
      </c>
      <c r="DO145" s="3">
        <v>700</v>
      </c>
      <c r="DQ145" t="s">
        <v>62</v>
      </c>
      <c r="DR145" t="s">
        <v>86</v>
      </c>
      <c r="DS145" s="3">
        <v>700</v>
      </c>
      <c r="DU145" t="s">
        <v>62</v>
      </c>
      <c r="DV145" t="s">
        <v>86</v>
      </c>
      <c r="DW145" s="3">
        <v>700</v>
      </c>
      <c r="DY145" t="s">
        <v>62</v>
      </c>
      <c r="DZ145" t="s">
        <v>86</v>
      </c>
      <c r="EA145" s="3">
        <v>700</v>
      </c>
      <c r="EC145" t="s">
        <v>62</v>
      </c>
      <c r="ED145" t="s">
        <v>86</v>
      </c>
      <c r="EE145" s="3">
        <v>700</v>
      </c>
      <c r="EG145" t="s">
        <v>62</v>
      </c>
      <c r="EH145" t="s">
        <v>86</v>
      </c>
      <c r="EI145" s="3">
        <v>700</v>
      </c>
      <c r="EK145" t="s">
        <v>62</v>
      </c>
      <c r="EL145" t="s">
        <v>86</v>
      </c>
      <c r="EM145" s="3">
        <v>700</v>
      </c>
      <c r="EO145" t="s">
        <v>62</v>
      </c>
      <c r="EP145" t="s">
        <v>86</v>
      </c>
      <c r="EQ145" s="3">
        <v>700</v>
      </c>
      <c r="ES145" t="s">
        <v>62</v>
      </c>
      <c r="ET145" t="s">
        <v>86</v>
      </c>
      <c r="EU145" s="3">
        <v>700</v>
      </c>
      <c r="EW145" t="s">
        <v>62</v>
      </c>
      <c r="EX145" t="s">
        <v>86</v>
      </c>
      <c r="EY145" s="3">
        <v>700</v>
      </c>
      <c r="FA145" t="s">
        <v>62</v>
      </c>
      <c r="FB145" t="s">
        <v>86</v>
      </c>
      <c r="FC145" s="3">
        <v>700</v>
      </c>
      <c r="FE145" t="s">
        <v>62</v>
      </c>
      <c r="FF145" t="s">
        <v>86</v>
      </c>
      <c r="FG145" s="3">
        <v>700</v>
      </c>
      <c r="FI145" t="s">
        <v>62</v>
      </c>
      <c r="FJ145" t="s">
        <v>86</v>
      </c>
      <c r="FK145" s="3">
        <v>700</v>
      </c>
      <c r="FM145" t="s">
        <v>62</v>
      </c>
      <c r="FN145" t="s">
        <v>86</v>
      </c>
      <c r="FO145" s="3">
        <v>700</v>
      </c>
      <c r="FQ145" t="s">
        <v>62</v>
      </c>
      <c r="FR145" t="s">
        <v>86</v>
      </c>
      <c r="FS145" s="3">
        <v>700</v>
      </c>
      <c r="FU145" t="s">
        <v>62</v>
      </c>
      <c r="FV145" t="s">
        <v>86</v>
      </c>
      <c r="FW145" s="3">
        <v>700</v>
      </c>
      <c r="FY145" t="s">
        <v>62</v>
      </c>
      <c r="FZ145" t="s">
        <v>86</v>
      </c>
      <c r="GA145" s="3">
        <v>700</v>
      </c>
      <c r="GC145" t="s">
        <v>62</v>
      </c>
      <c r="GD145" t="s">
        <v>86</v>
      </c>
      <c r="GE145" s="3">
        <v>700</v>
      </c>
      <c r="GG145" t="s">
        <v>62</v>
      </c>
      <c r="GH145" t="s">
        <v>86</v>
      </c>
      <c r="GI145" s="3">
        <v>700</v>
      </c>
      <c r="GK145" t="s">
        <v>62</v>
      </c>
      <c r="GL145" t="s">
        <v>86</v>
      </c>
      <c r="GM145" s="3">
        <v>700</v>
      </c>
      <c r="GO145" t="s">
        <v>62</v>
      </c>
      <c r="GP145" t="s">
        <v>86</v>
      </c>
      <c r="GQ145" s="3">
        <v>700</v>
      </c>
      <c r="GS145" t="s">
        <v>62</v>
      </c>
      <c r="GT145" t="s">
        <v>86</v>
      </c>
      <c r="GU145" s="3">
        <v>700</v>
      </c>
      <c r="GW145" t="s">
        <v>62</v>
      </c>
      <c r="GX145" t="s">
        <v>86</v>
      </c>
      <c r="GY145" s="3">
        <v>700</v>
      </c>
      <c r="HA145" t="s">
        <v>62</v>
      </c>
      <c r="HB145" t="s">
        <v>86</v>
      </c>
      <c r="HC145" s="3">
        <v>700</v>
      </c>
      <c r="HE145" t="s">
        <v>62</v>
      </c>
      <c r="HF145" t="s">
        <v>86</v>
      </c>
      <c r="HG145" s="3">
        <v>700</v>
      </c>
      <c r="HI145" t="s">
        <v>62</v>
      </c>
      <c r="HJ145" t="s">
        <v>86</v>
      </c>
      <c r="HK145" s="3">
        <v>700</v>
      </c>
      <c r="HM145" t="s">
        <v>62</v>
      </c>
      <c r="HN145" t="s">
        <v>86</v>
      </c>
      <c r="HO145" s="3">
        <v>700</v>
      </c>
    </row>
    <row r="146" spans="1:223" x14ac:dyDescent="0.25">
      <c r="A146" t="s">
        <v>63</v>
      </c>
      <c r="B146" t="s">
        <v>76</v>
      </c>
      <c r="C146">
        <f>C131/C143</f>
        <v>1562.3957398074833</v>
      </c>
      <c r="E146" t="s">
        <v>63</v>
      </c>
      <c r="F146" t="s">
        <v>76</v>
      </c>
      <c r="G146">
        <f>G131/G143</f>
        <v>1487.597780079451</v>
      </c>
      <c r="I146" t="s">
        <v>63</v>
      </c>
      <c r="J146" t="s">
        <v>76</v>
      </c>
      <c r="K146">
        <f>K131/K143</f>
        <v>1444.9323410094887</v>
      </c>
      <c r="M146" t="s">
        <v>63</v>
      </c>
      <c r="N146" t="s">
        <v>76</v>
      </c>
      <c r="O146">
        <f>O131/O143</f>
        <v>1418.4729240424938</v>
      </c>
      <c r="Q146" t="s">
        <v>63</v>
      </c>
      <c r="R146" t="s">
        <v>76</v>
      </c>
      <c r="S146">
        <f>S131/S143</f>
        <v>1403.4225289972369</v>
      </c>
      <c r="U146" t="s">
        <v>63</v>
      </c>
      <c r="V146" t="s">
        <v>76</v>
      </c>
      <c r="W146">
        <f>W131/W143</f>
        <v>1396.7153447067192</v>
      </c>
      <c r="Y146" t="s">
        <v>63</v>
      </c>
      <c r="Z146" t="s">
        <v>76</v>
      </c>
      <c r="AA146">
        <f>AA131/AA143</f>
        <v>1396.2983570700183</v>
      </c>
      <c r="AC146" t="s">
        <v>63</v>
      </c>
      <c r="AD146" t="s">
        <v>76</v>
      </c>
      <c r="AE146">
        <f>AE131/AE143</f>
        <v>1400.8669183757552</v>
      </c>
      <c r="AG146" t="s">
        <v>63</v>
      </c>
      <c r="AH146" t="s">
        <v>76</v>
      </c>
      <c r="AI146">
        <f>AI131/AI143</f>
        <v>1478.6222837312318</v>
      </c>
      <c r="AK146" t="s">
        <v>63</v>
      </c>
      <c r="AL146" t="s">
        <v>76</v>
      </c>
      <c r="AM146">
        <f>AM131/AM143</f>
        <v>1414.4340239446099</v>
      </c>
      <c r="AO146" t="s">
        <v>63</v>
      </c>
      <c r="AP146" t="s">
        <v>76</v>
      </c>
      <c r="AQ146">
        <f>AQ131/AQ143</f>
        <v>1380.7539962714982</v>
      </c>
      <c r="AS146" t="s">
        <v>63</v>
      </c>
      <c r="AT146" t="s">
        <v>76</v>
      </c>
      <c r="AU146">
        <f>AU131/AU143</f>
        <v>1361.0427218445013</v>
      </c>
      <c r="AW146" t="s">
        <v>63</v>
      </c>
      <c r="AX146" t="s">
        <v>76</v>
      </c>
      <c r="AY146">
        <f>AY131/AY143</f>
        <v>1351.2392179253764</v>
      </c>
      <c r="BA146" t="s">
        <v>63</v>
      </c>
      <c r="BB146" t="s">
        <v>76</v>
      </c>
      <c r="BC146">
        <f>BC131/BC143</f>
        <v>1348.7231134069718</v>
      </c>
      <c r="BE146" t="s">
        <v>63</v>
      </c>
      <c r="BF146" t="s">
        <v>76</v>
      </c>
      <c r="BG146">
        <f>BG131/BG143</f>
        <v>1351.720875389442</v>
      </c>
      <c r="BI146" t="s">
        <v>63</v>
      </c>
      <c r="BJ146" t="s">
        <v>76</v>
      </c>
      <c r="BK146">
        <f>BK131/BK143</f>
        <v>1359.0821646983175</v>
      </c>
      <c r="BM146" t="s">
        <v>63</v>
      </c>
      <c r="BN146" t="s">
        <v>76</v>
      </c>
      <c r="BO146">
        <f>BO131/BO143</f>
        <v>1413.4937690813283</v>
      </c>
      <c r="BQ146" t="s">
        <v>63</v>
      </c>
      <c r="BR146" t="s">
        <v>76</v>
      </c>
      <c r="BS146">
        <f>BS131/BS143</f>
        <v>1358.7920485637815</v>
      </c>
      <c r="BU146" t="s">
        <v>63</v>
      </c>
      <c r="BV146" t="s">
        <v>76</v>
      </c>
      <c r="BW146">
        <f>BW131/BW143</f>
        <v>1330.5605627690065</v>
      </c>
      <c r="BY146" t="s">
        <v>63</v>
      </c>
      <c r="BZ146" t="s">
        <v>76</v>
      </c>
      <c r="CA146">
        <f>CA131/CA143</f>
        <v>1315.9774323113909</v>
      </c>
      <c r="CC146" t="s">
        <v>63</v>
      </c>
      <c r="CD146" t="s">
        <v>76</v>
      </c>
      <c r="CE146">
        <f>CE131/CE143</f>
        <v>1310.188471712989</v>
      </c>
      <c r="CG146" t="s">
        <v>63</v>
      </c>
      <c r="CH146" t="s">
        <v>76</v>
      </c>
      <c r="CI146">
        <f>CI131/CI143</f>
        <v>1310.8959080485427</v>
      </c>
      <c r="CK146" t="s">
        <v>63</v>
      </c>
      <c r="CL146" t="s">
        <v>76</v>
      </c>
      <c r="CM146">
        <f>CM131/CM143</f>
        <v>1316.4800623108226</v>
      </c>
      <c r="CO146" t="s">
        <v>63</v>
      </c>
      <c r="CP146" t="s">
        <v>76</v>
      </c>
      <c r="CQ146">
        <f>CQ131/CQ143</f>
        <v>1324.0379609732399</v>
      </c>
      <c r="CS146" t="s">
        <v>63</v>
      </c>
      <c r="CT146" t="s">
        <v>76</v>
      </c>
      <c r="CU146">
        <f>CU131/CU143</f>
        <v>1361.5691182893747</v>
      </c>
      <c r="CW146" t="s">
        <v>63</v>
      </c>
      <c r="CX146" t="s">
        <v>76</v>
      </c>
      <c r="CY146">
        <f>CY131/CY143</f>
        <v>1314.6107156182943</v>
      </c>
      <c r="DA146" t="s">
        <v>63</v>
      </c>
      <c r="DB146" t="s">
        <v>76</v>
      </c>
      <c r="DC146">
        <f>DC131/DC143</f>
        <v>1290.3606546625908</v>
      </c>
      <c r="DE146" t="s">
        <v>63</v>
      </c>
      <c r="DF146" t="s">
        <v>76</v>
      </c>
      <c r="DG146">
        <f>DG131/DG143</f>
        <v>1279.7996259505971</v>
      </c>
      <c r="DI146" t="s">
        <v>63</v>
      </c>
      <c r="DJ146" t="s">
        <v>76</v>
      </c>
      <c r="DK146">
        <f>DK131/DK143</f>
        <v>1277.176344764596</v>
      </c>
      <c r="DM146" t="s">
        <v>63</v>
      </c>
      <c r="DN146" t="s">
        <v>76</v>
      </c>
      <c r="DO146">
        <f>DO131/DO143</f>
        <v>1280.4319042495895</v>
      </c>
      <c r="DQ146" t="s">
        <v>63</v>
      </c>
      <c r="DR146" t="s">
        <v>76</v>
      </c>
      <c r="DS146">
        <f>DS131/DS143</f>
        <v>1287.7151354628347</v>
      </c>
      <c r="DU146" t="s">
        <v>63</v>
      </c>
      <c r="DV146" t="s">
        <v>76</v>
      </c>
      <c r="DW146">
        <f>DW131/DW143</f>
        <v>1299.4322295775903</v>
      </c>
      <c r="DY146" t="s">
        <v>63</v>
      </c>
      <c r="DZ146" t="s">
        <v>76</v>
      </c>
      <c r="EA146">
        <f>EA131/EA143</f>
        <v>1319.3570246933839</v>
      </c>
      <c r="EC146" t="s">
        <v>63</v>
      </c>
      <c r="ED146" t="s">
        <v>76</v>
      </c>
      <c r="EE146">
        <f>EE131/EE143</f>
        <v>1278.5649397996892</v>
      </c>
      <c r="EG146" t="s">
        <v>63</v>
      </c>
      <c r="EH146" t="s">
        <v>76</v>
      </c>
      <c r="EI146">
        <f>EI131/EI143</f>
        <v>1257.5639963482088</v>
      </c>
      <c r="EK146" t="s">
        <v>63</v>
      </c>
      <c r="EL146" t="s">
        <v>76</v>
      </c>
      <c r="EM146">
        <f>EM131/EM143</f>
        <v>1250.2365242642991</v>
      </c>
      <c r="EO146" t="s">
        <v>63</v>
      </c>
      <c r="EP146" t="s">
        <v>76</v>
      </c>
      <c r="EQ146">
        <f>EQ131/EQ143</f>
        <v>1250.1692532081211</v>
      </c>
      <c r="ES146" t="s">
        <v>63</v>
      </c>
      <c r="ET146" t="s">
        <v>76</v>
      </c>
      <c r="EU146">
        <f>EU131/EU143</f>
        <v>1255.4592991419941</v>
      </c>
      <c r="EW146" t="s">
        <v>63</v>
      </c>
      <c r="EX146" t="s">
        <v>76</v>
      </c>
      <c r="EY146">
        <f>EY131/EY143</f>
        <v>1266.1585934863297</v>
      </c>
      <c r="FA146" t="s">
        <v>63</v>
      </c>
      <c r="FB146" t="s">
        <v>76</v>
      </c>
      <c r="FC146">
        <f>FC131/FC143</f>
        <v>1278.1171658477206</v>
      </c>
      <c r="FE146" t="s">
        <v>63</v>
      </c>
      <c r="FF146" t="s">
        <v>76</v>
      </c>
      <c r="FG146">
        <f>FG131/FG143</f>
        <v>1284.5123533999308</v>
      </c>
      <c r="FI146" t="s">
        <v>63</v>
      </c>
      <c r="FJ146" t="s">
        <v>76</v>
      </c>
      <c r="FK146">
        <f>FK131/FK143</f>
        <v>1248.7321858728226</v>
      </c>
      <c r="FM146" t="s">
        <v>63</v>
      </c>
      <c r="FN146" t="s">
        <v>76</v>
      </c>
      <c r="FO146">
        <f>FO131/FO143</f>
        <v>1230.4151804954777</v>
      </c>
      <c r="FQ146" t="s">
        <v>63</v>
      </c>
      <c r="FR146" t="s">
        <v>76</v>
      </c>
      <c r="FS146">
        <f>FS131/FS143</f>
        <v>1225.7393192300099</v>
      </c>
      <c r="FU146" t="s">
        <v>63</v>
      </c>
      <c r="FV146" t="s">
        <v>76</v>
      </c>
      <c r="FW146">
        <f>FW131/FW143</f>
        <v>1227.7739885327899</v>
      </c>
      <c r="FY146" t="s">
        <v>63</v>
      </c>
      <c r="FZ146" t="s">
        <v>76</v>
      </c>
      <c r="GA146">
        <f>GA131/GA143</f>
        <v>1234.8528894517067</v>
      </c>
      <c r="GC146" t="s">
        <v>63</v>
      </c>
      <c r="GD146" t="s">
        <v>76</v>
      </c>
      <c r="GE146">
        <f>GE131/GE143</f>
        <v>1245.7896441465239</v>
      </c>
      <c r="GG146" t="s">
        <v>63</v>
      </c>
      <c r="GH146" t="s">
        <v>76</v>
      </c>
      <c r="GI146">
        <f>GI131/GI143</f>
        <v>1259.5303718271739</v>
      </c>
      <c r="GK146" t="s">
        <v>63</v>
      </c>
      <c r="GL146" t="s">
        <v>76</v>
      </c>
      <c r="GM146">
        <f>GM131/GM143</f>
        <v>1255.4008520887014</v>
      </c>
      <c r="GO146" t="s">
        <v>63</v>
      </c>
      <c r="GP146" t="s">
        <v>76</v>
      </c>
      <c r="GQ146">
        <f>GQ131/GQ143</f>
        <v>1223.7617610485047</v>
      </c>
      <c r="GS146" t="s">
        <v>63</v>
      </c>
      <c r="GT146" t="s">
        <v>76</v>
      </c>
      <c r="GU146">
        <f>GU131/GU143</f>
        <v>1207.6821456490695</v>
      </c>
      <c r="GW146" t="s">
        <v>63</v>
      </c>
      <c r="GX146" t="s">
        <v>76</v>
      </c>
      <c r="GY146">
        <f>GY131/GY143</f>
        <v>1205.2160693496444</v>
      </c>
      <c r="HA146" t="s">
        <v>63</v>
      </c>
      <c r="HB146" t="s">
        <v>76</v>
      </c>
      <c r="HC146">
        <f>HC131/HC143</f>
        <v>1208.9969559877557</v>
      </c>
      <c r="HE146" t="s">
        <v>63</v>
      </c>
      <c r="HF146" t="s">
        <v>76</v>
      </c>
      <c r="HG146">
        <f>HG131/HG143</f>
        <v>1217.4753572927445</v>
      </c>
      <c r="HI146" t="s">
        <v>63</v>
      </c>
      <c r="HJ146" t="s">
        <v>76</v>
      </c>
      <c r="HK146">
        <f>HK131/HK143</f>
        <v>1229.5382906164944</v>
      </c>
      <c r="HM146" t="s">
        <v>63</v>
      </c>
      <c r="HN146" t="s">
        <v>76</v>
      </c>
      <c r="HO146">
        <f>HO131/HO143</f>
        <v>1244.4314166979116</v>
      </c>
    </row>
    <row r="147" spans="1:223" x14ac:dyDescent="0.25">
      <c r="A147" t="s">
        <v>61</v>
      </c>
      <c r="B147" t="s">
        <v>76</v>
      </c>
      <c r="C147">
        <f>C131/C143+C145/60/C138*C131</f>
        <v>1998.6881485076465</v>
      </c>
      <c r="E147" t="s">
        <v>61</v>
      </c>
      <c r="F147" t="s">
        <v>76</v>
      </c>
      <c r="G147">
        <f>G131/G143+G145/60/G138*G131</f>
        <v>1920.7673380721999</v>
      </c>
      <c r="I147" t="s">
        <v>61</v>
      </c>
      <c r="J147" t="s">
        <v>76</v>
      </c>
      <c r="K147">
        <f>K131/K143+K145/60/K138*K131</f>
        <v>1878.5377352540866</v>
      </c>
      <c r="M147" t="s">
        <v>61</v>
      </c>
      <c r="N147" t="s">
        <v>76</v>
      </c>
      <c r="O147">
        <f>O131/O143+O145/60/O138*O131</f>
        <v>1853.5377413566259</v>
      </c>
      <c r="Q147" t="s">
        <v>61</v>
      </c>
      <c r="R147" t="s">
        <v>76</v>
      </c>
      <c r="S147">
        <f>S131/S143+S145/60/S138*S131</f>
        <v>1840.6741957113588</v>
      </c>
      <c r="U147" t="s">
        <v>61</v>
      </c>
      <c r="V147" t="s">
        <v>76</v>
      </c>
      <c r="W147">
        <f>W131/W143+W145/60/W138*W131</f>
        <v>1836.6916469277553</v>
      </c>
      <c r="Y147" t="s">
        <v>61</v>
      </c>
      <c r="Z147" t="s">
        <v>76</v>
      </c>
      <c r="AA147">
        <f>AA131/AA143+AA145/60/AA138*AA131</f>
        <v>1839.4100536820333</v>
      </c>
      <c r="AC147" t="s">
        <v>61</v>
      </c>
      <c r="AD147" t="s">
        <v>76</v>
      </c>
      <c r="AE147">
        <f>AE131/AE143+AE145/60/AE138*AE131</f>
        <v>1847.4942359203001</v>
      </c>
      <c r="AG147" t="s">
        <v>61</v>
      </c>
      <c r="AH147" t="s">
        <v>76</v>
      </c>
      <c r="AI147">
        <f>AI131/AI143+AI145/60/AI138*AI131</f>
        <v>1911.3372178380887</v>
      </c>
      <c r="AK147" t="s">
        <v>61</v>
      </c>
      <c r="AL147" t="s">
        <v>76</v>
      </c>
      <c r="AM147">
        <f>AM131/AM143+AM145/60/AM138*AM131</f>
        <v>1844.1281856650044</v>
      </c>
      <c r="AO147" t="s">
        <v>61</v>
      </c>
      <c r="AP147" t="s">
        <v>76</v>
      </c>
      <c r="AQ147">
        <f>AQ131/AQ143+AQ145/60/AQ138*AQ131</f>
        <v>1811.5188838312044</v>
      </c>
      <c r="AS147" t="s">
        <v>61</v>
      </c>
      <c r="AT147" t="s">
        <v>76</v>
      </c>
      <c r="AU147">
        <f>AU131/AU143+AU145/60/AU138*AU131</f>
        <v>1793.7645877925916</v>
      </c>
      <c r="AW147" t="s">
        <v>61</v>
      </c>
      <c r="AX147" t="s">
        <v>76</v>
      </c>
      <c r="AY147">
        <f>AY131/AY143+AY145/60/AY138*AY131</f>
        <v>1786.5532817453968</v>
      </c>
      <c r="BA147" t="s">
        <v>61</v>
      </c>
      <c r="BB147" t="s">
        <v>76</v>
      </c>
      <c r="BC147">
        <f>BC131/BC143+BC145/60/BC138*BC131</f>
        <v>1787.1023019795571</v>
      </c>
      <c r="BE147" t="s">
        <v>61</v>
      </c>
      <c r="BF147" t="s">
        <v>76</v>
      </c>
      <c r="BG147">
        <f>BG131/BG143+BG145/60/BG138*BG131</f>
        <v>1793.5258473345557</v>
      </c>
      <c r="BI147" t="s">
        <v>61</v>
      </c>
      <c r="BJ147" t="s">
        <v>76</v>
      </c>
      <c r="BK147">
        <f>BK131/BK143+BK145/60/BK138*BK131</f>
        <v>1804.6408364321642</v>
      </c>
      <c r="BM147" t="s">
        <v>61</v>
      </c>
      <c r="BN147" t="s">
        <v>76</v>
      </c>
      <c r="BO147">
        <f>BO131/BO143+BO145/60/BO138*BO131</f>
        <v>1843.7613151916821</v>
      </c>
      <c r="BQ147" t="s">
        <v>61</v>
      </c>
      <c r="BR147" t="s">
        <v>76</v>
      </c>
      <c r="BS147">
        <f>BS131/BS143+BS145/60/BS138*BS131</f>
        <v>1786.5570607748239</v>
      </c>
      <c r="BU147" t="s">
        <v>61</v>
      </c>
      <c r="BV147" t="s">
        <v>76</v>
      </c>
      <c r="BW147">
        <f>BW131/BW143+BW145/60/BW138*BW131</f>
        <v>1759.443071660809</v>
      </c>
      <c r="BY147" t="s">
        <v>61</v>
      </c>
      <c r="BZ147" t="s">
        <v>76</v>
      </c>
      <c r="CA147">
        <f>CA131/CA143+CA145/60/CA138*CA131</f>
        <v>1747.2207785909054</v>
      </c>
      <c r="CC147" t="s">
        <v>61</v>
      </c>
      <c r="CD147" t="s">
        <v>76</v>
      </c>
      <c r="CE147">
        <f>CE131/CE143+CE145/60/CE138*CE131</f>
        <v>1744.3594092673179</v>
      </c>
      <c r="CG147" t="s">
        <v>61</v>
      </c>
      <c r="CH147" t="s">
        <v>76</v>
      </c>
      <c r="CI147">
        <f>CI131/CI143+CI145/60/CI138*CI131</f>
        <v>1748.4184410436869</v>
      </c>
      <c r="CK147" t="s">
        <v>61</v>
      </c>
      <c r="CL147" t="s">
        <v>76</v>
      </c>
      <c r="CM147">
        <f>CM131/CM143+CM145/60/CM138*CM131</f>
        <v>1757.6495293917767</v>
      </c>
      <c r="CO147" t="s">
        <v>61</v>
      </c>
      <c r="CP147" t="s">
        <v>76</v>
      </c>
      <c r="CQ147">
        <f>CQ131/CQ143+CQ145/60/CQ138*CQ131</f>
        <v>1768.0706372346413</v>
      </c>
      <c r="CS147" t="s">
        <v>61</v>
      </c>
      <c r="CT147" t="s">
        <v>76</v>
      </c>
      <c r="CU147">
        <f>CU131/CU143+CU145/60/CU138*CU131</f>
        <v>1790.2119668334337</v>
      </c>
      <c r="CW147" t="s">
        <v>61</v>
      </c>
      <c r="CX147" t="s">
        <v>76</v>
      </c>
      <c r="CY147">
        <f>CY131/CY143+CY145/60/CY138*CY131</f>
        <v>1741.2967205233765</v>
      </c>
      <c r="DA147" t="s">
        <v>61</v>
      </c>
      <c r="DB147" t="s">
        <v>76</v>
      </c>
      <c r="DC147">
        <f>DC131/DC143+DC145/60/DC138*DC131</f>
        <v>1718.0669187332167</v>
      </c>
      <c r="DE147" t="s">
        <v>61</v>
      </c>
      <c r="DF147" t="s">
        <v>76</v>
      </c>
      <c r="DG147">
        <f>DG131/DG143+DG145/60/DG138*DG131</f>
        <v>1710.2084030771077</v>
      </c>
      <c r="DI147" t="s">
        <v>61</v>
      </c>
      <c r="DJ147" t="s">
        <v>76</v>
      </c>
      <c r="DK147">
        <f>DK131/DK143+DK145/60/DK138*DK131</f>
        <v>1710.8016973198876</v>
      </c>
      <c r="DM147" t="s">
        <v>61</v>
      </c>
      <c r="DN147" t="s">
        <v>76</v>
      </c>
      <c r="DO147">
        <f>DO131/DO143+DO145/60/DO138*DO131</f>
        <v>1717.6573039595032</v>
      </c>
      <c r="DQ147" t="s">
        <v>61</v>
      </c>
      <c r="DR147" t="s">
        <v>76</v>
      </c>
      <c r="DS147">
        <f>DS131/DS143+DS145/60/DS138*DS131</f>
        <v>1728.5831007541942</v>
      </c>
      <c r="DU147" t="s">
        <v>61</v>
      </c>
      <c r="DV147" t="s">
        <v>76</v>
      </c>
      <c r="DW147">
        <f>DW131/DW143+DW145/60/DW138*DW131</f>
        <v>1744.705741220683</v>
      </c>
      <c r="DY147" t="s">
        <v>61</v>
      </c>
      <c r="DZ147" t="s">
        <v>76</v>
      </c>
      <c r="EA147">
        <f>EA131/EA143+EA145/60/EA138*EA131</f>
        <v>1747.0002688913632</v>
      </c>
      <c r="EC147" t="s">
        <v>61</v>
      </c>
      <c r="ED147" t="s">
        <v>76</v>
      </c>
      <c r="EE147">
        <f>EE131/EE143+EE145/60/EE138*EE131</f>
        <v>1704.7064936223628</v>
      </c>
      <c r="EG147" t="s">
        <v>61</v>
      </c>
      <c r="EH147" t="s">
        <v>76</v>
      </c>
      <c r="EI147">
        <f>EI131/EI143+EI145/60/EI138*EI131</f>
        <v>1684.636419672823</v>
      </c>
      <c r="EK147" t="s">
        <v>61</v>
      </c>
      <c r="EL147" t="s">
        <v>76</v>
      </c>
      <c r="EM147">
        <f>EM131/EM143+EM145/60/EM138*EM131</f>
        <v>1680.3104932748449</v>
      </c>
      <c r="EO147" t="s">
        <v>61</v>
      </c>
      <c r="EP147" t="s">
        <v>76</v>
      </c>
      <c r="EQ147">
        <f>EQ131/EQ143+EQ145/60/EQ138*EQ131</f>
        <v>1683.7170119573807</v>
      </c>
      <c r="ES147" t="s">
        <v>61</v>
      </c>
      <c r="ET147" t="s">
        <v>76</v>
      </c>
      <c r="EU147">
        <f>EU131/EU143+EU145/60/EU138*EU131</f>
        <v>1692.8147611561201</v>
      </c>
      <c r="EW147" t="s">
        <v>61</v>
      </c>
      <c r="EX147" t="s">
        <v>76</v>
      </c>
      <c r="EY147">
        <f>EY131/EY143+EY145/60/EY138*EY131</f>
        <v>1708.3617864416519</v>
      </c>
      <c r="FA147" t="s">
        <v>61</v>
      </c>
      <c r="FB147" t="s">
        <v>76</v>
      </c>
      <c r="FC147">
        <f>FC131/FC143+FC145/60/FC138*FC131</f>
        <v>1724.2392178650132</v>
      </c>
      <c r="FE147" t="s">
        <v>61</v>
      </c>
      <c r="FF147" t="s">
        <v>76</v>
      </c>
      <c r="FG147">
        <f>FG131/FG143+FG145/60/FG138*FG131</f>
        <v>1711.6483213701727</v>
      </c>
      <c r="FI147" t="s">
        <v>61</v>
      </c>
      <c r="FJ147" t="s">
        <v>76</v>
      </c>
      <c r="FK147">
        <f>FK131/FK143+FK145/60/FK138*FK131</f>
        <v>1674.7564124926407</v>
      </c>
      <c r="FM147" t="s">
        <v>61</v>
      </c>
      <c r="FN147" t="s">
        <v>76</v>
      </c>
      <c r="FO147">
        <f>FO131/FO143+FO145/60/FO138*FO131</f>
        <v>1657.2852471132537</v>
      </c>
      <c r="FQ147" t="s">
        <v>61</v>
      </c>
      <c r="FR147" t="s">
        <v>76</v>
      </c>
      <c r="FS147">
        <f>FS131/FS143+FS145/60/FS138*FS131</f>
        <v>1655.8800992601664</v>
      </c>
      <c r="FU147" t="s">
        <v>61</v>
      </c>
      <c r="FV147" t="s">
        <v>76</v>
      </c>
      <c r="FW147">
        <f>FW131/FW143+FW145/60/FW138*FW131</f>
        <v>1661.622883717987</v>
      </c>
      <c r="FY147" t="s">
        <v>61</v>
      </c>
      <c r="FZ147" t="s">
        <v>76</v>
      </c>
      <c r="GA147">
        <f>GA131/GA143+GA145/60/GA138*GA131</f>
        <v>1672.766674215462</v>
      </c>
      <c r="GC147" t="s">
        <v>61</v>
      </c>
      <c r="GD147" t="s">
        <v>76</v>
      </c>
      <c r="GE147">
        <f>GE131/GE143+GE145/60/GE138*GE131</f>
        <v>1688.048837319463</v>
      </c>
      <c r="GG147" t="s">
        <v>61</v>
      </c>
      <c r="GH147" t="s">
        <v>76</v>
      </c>
      <c r="GI147">
        <f>GI131/GI143+GI145/60/GI138*GI131</f>
        <v>1706.2187419956163</v>
      </c>
      <c r="GK147" t="s">
        <v>61</v>
      </c>
      <c r="GL147" t="s">
        <v>76</v>
      </c>
      <c r="GM147">
        <f>GM131/GM143+GM145/60/GM138*GM131</f>
        <v>1682.4295018034368</v>
      </c>
      <c r="GO147" t="s">
        <v>61</v>
      </c>
      <c r="GP147" t="s">
        <v>76</v>
      </c>
      <c r="GQ147">
        <f>GQ131/GQ143+GQ145/60/GQ138*GQ131</f>
        <v>1650.0205268017903</v>
      </c>
      <c r="GS147" t="s">
        <v>61</v>
      </c>
      <c r="GT147" t="s">
        <v>76</v>
      </c>
      <c r="GU147">
        <f>GU131/GU143+GU145/60/GU138*GU131</f>
        <v>1634.7036659613038</v>
      </c>
      <c r="GW147" t="s">
        <v>61</v>
      </c>
      <c r="GX147" t="s">
        <v>76</v>
      </c>
      <c r="GY147">
        <f>GY131/GY143+GY145/60/GY138*GY131</f>
        <v>1635.7563061716751</v>
      </c>
      <c r="HA147" t="s">
        <v>61</v>
      </c>
      <c r="HB147" t="s">
        <v>76</v>
      </c>
      <c r="HC147">
        <f>HC131/HC143+HC145/60/HC138*HC131</f>
        <v>1643.4580936735924</v>
      </c>
      <c r="HE147" t="s">
        <v>61</v>
      </c>
      <c r="HF147" t="s">
        <v>76</v>
      </c>
      <c r="HG147">
        <f>HG131/HG143+HG145/60/HG138*HG131</f>
        <v>1656.1818583387419</v>
      </c>
      <c r="HI147" t="s">
        <v>61</v>
      </c>
      <c r="HJ147" t="s">
        <v>76</v>
      </c>
      <c r="HK147">
        <f>HK131/HK143+HK145/60/HK138*HK131</f>
        <v>1672.7349083043255</v>
      </c>
      <c r="HM147" t="s">
        <v>61</v>
      </c>
      <c r="HN147" t="s">
        <v>76</v>
      </c>
      <c r="HO147">
        <f>HO131/HO143+HO145/60/HO138*HO131</f>
        <v>1692.3292825652261</v>
      </c>
    </row>
    <row r="149" spans="1:223" x14ac:dyDescent="0.25">
      <c r="A149" t="s">
        <v>65</v>
      </c>
      <c r="B149" t="s">
        <v>76</v>
      </c>
      <c r="C149">
        <f>C147</f>
        <v>1998.6881485076465</v>
      </c>
      <c r="E149" t="s">
        <v>65</v>
      </c>
      <c r="F149" t="s">
        <v>76</v>
      </c>
      <c r="G149">
        <f>G147</f>
        <v>1920.7673380721999</v>
      </c>
      <c r="I149" t="s">
        <v>65</v>
      </c>
      <c r="J149" t="s">
        <v>76</v>
      </c>
      <c r="K149">
        <f>K147</f>
        <v>1878.5377352540866</v>
      </c>
      <c r="M149" t="s">
        <v>65</v>
      </c>
      <c r="N149" t="s">
        <v>76</v>
      </c>
      <c r="O149">
        <f>O147</f>
        <v>1853.5377413566259</v>
      </c>
      <c r="Q149" t="s">
        <v>65</v>
      </c>
      <c r="R149" t="s">
        <v>76</v>
      </c>
      <c r="S149">
        <f>S147</f>
        <v>1840.6741957113588</v>
      </c>
      <c r="U149" t="s">
        <v>65</v>
      </c>
      <c r="V149" t="s">
        <v>76</v>
      </c>
      <c r="W149">
        <f>W147</f>
        <v>1836.6916469277553</v>
      </c>
      <c r="Y149" t="s">
        <v>65</v>
      </c>
      <c r="Z149" t="s">
        <v>76</v>
      </c>
      <c r="AA149">
        <f>AA147</f>
        <v>1839.4100536820333</v>
      </c>
      <c r="AC149" t="s">
        <v>65</v>
      </c>
      <c r="AD149" t="s">
        <v>76</v>
      </c>
      <c r="AE149">
        <f>AE147</f>
        <v>1847.4942359203001</v>
      </c>
      <c r="AG149" t="s">
        <v>65</v>
      </c>
      <c r="AH149" t="s">
        <v>76</v>
      </c>
      <c r="AI149">
        <f>AI147</f>
        <v>1911.3372178380887</v>
      </c>
      <c r="AK149" t="s">
        <v>65</v>
      </c>
      <c r="AL149" t="s">
        <v>76</v>
      </c>
      <c r="AM149">
        <f>AM147</f>
        <v>1844.1281856650044</v>
      </c>
      <c r="AO149" t="s">
        <v>65</v>
      </c>
      <c r="AP149" t="s">
        <v>76</v>
      </c>
      <c r="AQ149">
        <f>AQ147</f>
        <v>1811.5188838312044</v>
      </c>
      <c r="AS149" t="s">
        <v>65</v>
      </c>
      <c r="AT149" t="s">
        <v>76</v>
      </c>
      <c r="AU149">
        <f>AU147</f>
        <v>1793.7645877925916</v>
      </c>
      <c r="AW149" t="s">
        <v>65</v>
      </c>
      <c r="AX149" t="s">
        <v>76</v>
      </c>
      <c r="AY149">
        <f>AY147</f>
        <v>1786.5532817453968</v>
      </c>
      <c r="BA149" t="s">
        <v>65</v>
      </c>
      <c r="BB149" t="s">
        <v>76</v>
      </c>
      <c r="BC149">
        <f>BC147</f>
        <v>1787.1023019795571</v>
      </c>
      <c r="BE149" t="s">
        <v>65</v>
      </c>
      <c r="BF149" t="s">
        <v>76</v>
      </c>
      <c r="BG149">
        <f>BG147</f>
        <v>1793.5258473345557</v>
      </c>
      <c r="BI149" t="s">
        <v>65</v>
      </c>
      <c r="BJ149" t="s">
        <v>76</v>
      </c>
      <c r="BK149">
        <f>BK147</f>
        <v>1804.6408364321642</v>
      </c>
      <c r="BM149" t="s">
        <v>65</v>
      </c>
      <c r="BN149" t="s">
        <v>76</v>
      </c>
      <c r="BO149">
        <f>BO147</f>
        <v>1843.7613151916821</v>
      </c>
      <c r="BQ149" t="s">
        <v>65</v>
      </c>
      <c r="BR149" t="s">
        <v>76</v>
      </c>
      <c r="BS149">
        <f>BS147</f>
        <v>1786.5570607748239</v>
      </c>
      <c r="BU149" t="s">
        <v>65</v>
      </c>
      <c r="BV149" t="s">
        <v>76</v>
      </c>
      <c r="BW149">
        <f>BW147</f>
        <v>1759.443071660809</v>
      </c>
      <c r="BY149" t="s">
        <v>65</v>
      </c>
      <c r="BZ149" t="s">
        <v>76</v>
      </c>
      <c r="CA149">
        <f>CA147</f>
        <v>1747.2207785909054</v>
      </c>
      <c r="CC149" t="s">
        <v>65</v>
      </c>
      <c r="CD149" t="s">
        <v>76</v>
      </c>
      <c r="CE149">
        <f>CE147</f>
        <v>1744.3594092673179</v>
      </c>
      <c r="CG149" t="s">
        <v>65</v>
      </c>
      <c r="CH149" t="s">
        <v>76</v>
      </c>
      <c r="CI149">
        <f>CI147</f>
        <v>1748.4184410436869</v>
      </c>
      <c r="CK149" t="s">
        <v>65</v>
      </c>
      <c r="CL149" t="s">
        <v>76</v>
      </c>
      <c r="CM149">
        <f>CM147</f>
        <v>1757.6495293917767</v>
      </c>
      <c r="CO149" t="s">
        <v>65</v>
      </c>
      <c r="CP149" t="s">
        <v>76</v>
      </c>
      <c r="CQ149">
        <f>CQ147</f>
        <v>1768.0706372346413</v>
      </c>
      <c r="CS149" t="s">
        <v>65</v>
      </c>
      <c r="CT149" t="s">
        <v>76</v>
      </c>
      <c r="CU149">
        <f>CU147</f>
        <v>1790.2119668334337</v>
      </c>
      <c r="CW149" t="s">
        <v>65</v>
      </c>
      <c r="CX149" t="s">
        <v>76</v>
      </c>
      <c r="CY149">
        <f>CY147</f>
        <v>1741.2967205233765</v>
      </c>
      <c r="DA149" t="s">
        <v>65</v>
      </c>
      <c r="DB149" t="s">
        <v>76</v>
      </c>
      <c r="DC149">
        <f>DC147</f>
        <v>1718.0669187332167</v>
      </c>
      <c r="DE149" t="s">
        <v>65</v>
      </c>
      <c r="DF149" t="s">
        <v>76</v>
      </c>
      <c r="DG149">
        <f>DG147</f>
        <v>1710.2084030771077</v>
      </c>
      <c r="DI149" t="s">
        <v>65</v>
      </c>
      <c r="DJ149" t="s">
        <v>76</v>
      </c>
      <c r="DK149">
        <f>DK147</f>
        <v>1710.8016973198876</v>
      </c>
      <c r="DM149" t="s">
        <v>65</v>
      </c>
      <c r="DN149" t="s">
        <v>76</v>
      </c>
      <c r="DO149">
        <f>DO147</f>
        <v>1717.6573039595032</v>
      </c>
      <c r="DQ149" t="s">
        <v>65</v>
      </c>
      <c r="DR149" t="s">
        <v>76</v>
      </c>
      <c r="DS149">
        <f>DS147</f>
        <v>1728.5831007541942</v>
      </c>
      <c r="DU149" t="s">
        <v>65</v>
      </c>
      <c r="DV149" t="s">
        <v>76</v>
      </c>
      <c r="DW149">
        <f>DW147</f>
        <v>1744.705741220683</v>
      </c>
      <c r="DY149" t="s">
        <v>65</v>
      </c>
      <c r="DZ149" t="s">
        <v>76</v>
      </c>
      <c r="EA149">
        <f>EA147</f>
        <v>1747.0002688913632</v>
      </c>
      <c r="EC149" t="s">
        <v>65</v>
      </c>
      <c r="ED149" t="s">
        <v>76</v>
      </c>
      <c r="EE149">
        <f>EE147</f>
        <v>1704.7064936223628</v>
      </c>
      <c r="EG149" t="s">
        <v>65</v>
      </c>
      <c r="EH149" t="s">
        <v>76</v>
      </c>
      <c r="EI149">
        <f>EI147</f>
        <v>1684.636419672823</v>
      </c>
      <c r="EK149" t="s">
        <v>65</v>
      </c>
      <c r="EL149" t="s">
        <v>76</v>
      </c>
      <c r="EM149">
        <f>EM147</f>
        <v>1680.3104932748449</v>
      </c>
      <c r="EO149" t="s">
        <v>65</v>
      </c>
      <c r="EP149" t="s">
        <v>76</v>
      </c>
      <c r="EQ149">
        <f>EQ147</f>
        <v>1683.7170119573807</v>
      </c>
      <c r="ES149" t="s">
        <v>65</v>
      </c>
      <c r="ET149" t="s">
        <v>76</v>
      </c>
      <c r="EU149">
        <f>EU147</f>
        <v>1692.8147611561201</v>
      </c>
      <c r="EW149" t="s">
        <v>65</v>
      </c>
      <c r="EX149" t="s">
        <v>76</v>
      </c>
      <c r="EY149">
        <f>EY147</f>
        <v>1708.3617864416519</v>
      </c>
      <c r="FA149" t="s">
        <v>65</v>
      </c>
      <c r="FB149" t="s">
        <v>76</v>
      </c>
      <c r="FC149">
        <f>FC147</f>
        <v>1724.2392178650132</v>
      </c>
      <c r="FE149" t="s">
        <v>65</v>
      </c>
      <c r="FF149" t="s">
        <v>76</v>
      </c>
      <c r="FG149">
        <f>FG147</f>
        <v>1711.6483213701727</v>
      </c>
      <c r="FI149" t="s">
        <v>65</v>
      </c>
      <c r="FJ149" t="s">
        <v>76</v>
      </c>
      <c r="FK149">
        <f>FK147</f>
        <v>1674.7564124926407</v>
      </c>
      <c r="FM149" t="s">
        <v>65</v>
      </c>
      <c r="FN149" t="s">
        <v>76</v>
      </c>
      <c r="FO149">
        <f>FO147</f>
        <v>1657.2852471132537</v>
      </c>
      <c r="FQ149" t="s">
        <v>65</v>
      </c>
      <c r="FR149" t="s">
        <v>76</v>
      </c>
      <c r="FS149">
        <f>FS147</f>
        <v>1655.8800992601664</v>
      </c>
      <c r="FU149" t="s">
        <v>65</v>
      </c>
      <c r="FV149" t="s">
        <v>76</v>
      </c>
      <c r="FW149">
        <f>FW147</f>
        <v>1661.622883717987</v>
      </c>
      <c r="FY149" t="s">
        <v>65</v>
      </c>
      <c r="FZ149" t="s">
        <v>76</v>
      </c>
      <c r="GA149">
        <f>GA147</f>
        <v>1672.766674215462</v>
      </c>
      <c r="GC149" t="s">
        <v>65</v>
      </c>
      <c r="GD149" t="s">
        <v>76</v>
      </c>
      <c r="GE149">
        <f>GE147</f>
        <v>1688.048837319463</v>
      </c>
      <c r="GG149" t="s">
        <v>65</v>
      </c>
      <c r="GH149" t="s">
        <v>76</v>
      </c>
      <c r="GI149">
        <f>GI147</f>
        <v>1706.2187419956163</v>
      </c>
      <c r="GK149" t="s">
        <v>65</v>
      </c>
      <c r="GL149" t="s">
        <v>76</v>
      </c>
      <c r="GM149">
        <f>GM147</f>
        <v>1682.4295018034368</v>
      </c>
      <c r="GO149" t="s">
        <v>65</v>
      </c>
      <c r="GP149" t="s">
        <v>76</v>
      </c>
      <c r="GQ149">
        <f>GQ147</f>
        <v>1650.0205268017903</v>
      </c>
      <c r="GS149" t="s">
        <v>65</v>
      </c>
      <c r="GT149" t="s">
        <v>76</v>
      </c>
      <c r="GU149">
        <f>GU147</f>
        <v>1634.7036659613038</v>
      </c>
      <c r="GW149" t="s">
        <v>65</v>
      </c>
      <c r="GX149" t="s">
        <v>76</v>
      </c>
      <c r="GY149">
        <f>GY147</f>
        <v>1635.7563061716751</v>
      </c>
      <c r="HA149" t="s">
        <v>65</v>
      </c>
      <c r="HB149" t="s">
        <v>76</v>
      </c>
      <c r="HC149">
        <f>HC147</f>
        <v>1643.4580936735924</v>
      </c>
      <c r="HE149" t="s">
        <v>65</v>
      </c>
      <c r="HF149" t="s">
        <v>76</v>
      </c>
      <c r="HG149">
        <f>HG147</f>
        <v>1656.1818583387419</v>
      </c>
      <c r="HI149" t="s">
        <v>65</v>
      </c>
      <c r="HJ149" t="s">
        <v>76</v>
      </c>
      <c r="HK149">
        <f>HK147</f>
        <v>1672.7349083043255</v>
      </c>
      <c r="HM149" t="s">
        <v>65</v>
      </c>
      <c r="HN149" t="s">
        <v>76</v>
      </c>
      <c r="HO149">
        <f>HO147</f>
        <v>1692.3292825652261</v>
      </c>
    </row>
    <row r="150" spans="1:223" x14ac:dyDescent="0.25">
      <c r="A150" t="s">
        <v>97</v>
      </c>
      <c r="B150" t="s">
        <v>87</v>
      </c>
      <c r="C150" s="3">
        <v>0.3</v>
      </c>
      <c r="E150" t="s">
        <v>97</v>
      </c>
      <c r="F150" t="s">
        <v>87</v>
      </c>
      <c r="G150" s="3">
        <v>0.3</v>
      </c>
      <c r="I150" t="s">
        <v>97</v>
      </c>
      <c r="J150" t="s">
        <v>87</v>
      </c>
      <c r="K150" s="3">
        <v>0.3</v>
      </c>
      <c r="M150" t="s">
        <v>97</v>
      </c>
      <c r="N150" t="s">
        <v>87</v>
      </c>
      <c r="O150" s="3">
        <v>0.3</v>
      </c>
      <c r="Q150" t="s">
        <v>97</v>
      </c>
      <c r="R150" t="s">
        <v>87</v>
      </c>
      <c r="S150" s="3">
        <v>0.3</v>
      </c>
      <c r="U150" t="s">
        <v>97</v>
      </c>
      <c r="V150" t="s">
        <v>87</v>
      </c>
      <c r="W150" s="3">
        <v>0.3</v>
      </c>
      <c r="Y150" t="s">
        <v>97</v>
      </c>
      <c r="Z150" t="s">
        <v>87</v>
      </c>
      <c r="AA150" s="3">
        <v>0.3</v>
      </c>
      <c r="AC150" t="s">
        <v>97</v>
      </c>
      <c r="AD150" t="s">
        <v>87</v>
      </c>
      <c r="AE150" s="3">
        <v>0.3</v>
      </c>
      <c r="AG150" t="s">
        <v>97</v>
      </c>
      <c r="AH150" t="s">
        <v>87</v>
      </c>
      <c r="AI150" s="3">
        <v>0.3</v>
      </c>
      <c r="AK150" t="s">
        <v>97</v>
      </c>
      <c r="AL150" t="s">
        <v>87</v>
      </c>
      <c r="AM150" s="3">
        <v>0.3</v>
      </c>
      <c r="AO150" t="s">
        <v>97</v>
      </c>
      <c r="AP150" t="s">
        <v>87</v>
      </c>
      <c r="AQ150" s="3">
        <v>0.3</v>
      </c>
      <c r="AS150" t="s">
        <v>97</v>
      </c>
      <c r="AT150" t="s">
        <v>87</v>
      </c>
      <c r="AU150" s="3">
        <v>0.3</v>
      </c>
      <c r="AW150" t="s">
        <v>97</v>
      </c>
      <c r="AX150" t="s">
        <v>87</v>
      </c>
      <c r="AY150" s="3">
        <v>0.3</v>
      </c>
      <c r="BA150" t="s">
        <v>97</v>
      </c>
      <c r="BB150" t="s">
        <v>87</v>
      </c>
      <c r="BC150" s="3">
        <v>0.3</v>
      </c>
      <c r="BE150" t="s">
        <v>97</v>
      </c>
      <c r="BF150" t="s">
        <v>87</v>
      </c>
      <c r="BG150" s="3">
        <v>0.3</v>
      </c>
      <c r="BI150" t="s">
        <v>97</v>
      </c>
      <c r="BJ150" t="s">
        <v>87</v>
      </c>
      <c r="BK150" s="3">
        <v>0.3</v>
      </c>
      <c r="BM150" t="s">
        <v>97</v>
      </c>
      <c r="BN150" t="s">
        <v>87</v>
      </c>
      <c r="BO150" s="3">
        <v>0.3</v>
      </c>
      <c r="BQ150" t="s">
        <v>97</v>
      </c>
      <c r="BR150" t="s">
        <v>87</v>
      </c>
      <c r="BS150" s="3">
        <v>0.3</v>
      </c>
      <c r="BU150" t="s">
        <v>97</v>
      </c>
      <c r="BV150" t="s">
        <v>87</v>
      </c>
      <c r="BW150" s="3">
        <v>0.3</v>
      </c>
      <c r="BY150" t="s">
        <v>97</v>
      </c>
      <c r="BZ150" t="s">
        <v>87</v>
      </c>
      <c r="CA150" s="3">
        <v>0.3</v>
      </c>
      <c r="CC150" t="s">
        <v>97</v>
      </c>
      <c r="CD150" t="s">
        <v>87</v>
      </c>
      <c r="CE150" s="3">
        <v>0.3</v>
      </c>
      <c r="CG150" t="s">
        <v>97</v>
      </c>
      <c r="CH150" t="s">
        <v>87</v>
      </c>
      <c r="CI150" s="3">
        <v>0.3</v>
      </c>
      <c r="CK150" t="s">
        <v>97</v>
      </c>
      <c r="CL150" t="s">
        <v>87</v>
      </c>
      <c r="CM150" s="3">
        <v>0.3</v>
      </c>
      <c r="CO150" t="s">
        <v>97</v>
      </c>
      <c r="CP150" t="s">
        <v>87</v>
      </c>
      <c r="CQ150" s="3">
        <v>0.3</v>
      </c>
      <c r="CS150" t="s">
        <v>97</v>
      </c>
      <c r="CT150" t="s">
        <v>87</v>
      </c>
      <c r="CU150" s="3">
        <v>0.3</v>
      </c>
      <c r="CW150" t="s">
        <v>97</v>
      </c>
      <c r="CX150" t="s">
        <v>87</v>
      </c>
      <c r="CY150" s="3">
        <v>0.3</v>
      </c>
      <c r="DA150" t="s">
        <v>97</v>
      </c>
      <c r="DB150" t="s">
        <v>87</v>
      </c>
      <c r="DC150" s="3">
        <v>0.3</v>
      </c>
      <c r="DE150" t="s">
        <v>97</v>
      </c>
      <c r="DF150" t="s">
        <v>87</v>
      </c>
      <c r="DG150" s="3">
        <v>0.3</v>
      </c>
      <c r="DI150" t="s">
        <v>97</v>
      </c>
      <c r="DJ150" t="s">
        <v>87</v>
      </c>
      <c r="DK150" s="3">
        <v>0.3</v>
      </c>
      <c r="DM150" t="s">
        <v>97</v>
      </c>
      <c r="DN150" t="s">
        <v>87</v>
      </c>
      <c r="DO150" s="3">
        <v>0.3</v>
      </c>
      <c r="DQ150" t="s">
        <v>97</v>
      </c>
      <c r="DR150" t="s">
        <v>87</v>
      </c>
      <c r="DS150" s="3">
        <v>0.3</v>
      </c>
      <c r="DU150" t="s">
        <v>97</v>
      </c>
      <c r="DV150" t="s">
        <v>87</v>
      </c>
      <c r="DW150" s="3">
        <v>0.3</v>
      </c>
      <c r="DY150" t="s">
        <v>97</v>
      </c>
      <c r="DZ150" t="s">
        <v>87</v>
      </c>
      <c r="EA150" s="3">
        <v>0.3</v>
      </c>
      <c r="EC150" t="s">
        <v>97</v>
      </c>
      <c r="ED150" t="s">
        <v>87</v>
      </c>
      <c r="EE150" s="3">
        <v>0.3</v>
      </c>
      <c r="EG150" t="s">
        <v>97</v>
      </c>
      <c r="EH150" t="s">
        <v>87</v>
      </c>
      <c r="EI150" s="3">
        <v>0.3</v>
      </c>
      <c r="EK150" t="s">
        <v>97</v>
      </c>
      <c r="EL150" t="s">
        <v>87</v>
      </c>
      <c r="EM150" s="3">
        <v>0.3</v>
      </c>
      <c r="EO150" t="s">
        <v>97</v>
      </c>
      <c r="EP150" t="s">
        <v>87</v>
      </c>
      <c r="EQ150" s="3">
        <v>0.3</v>
      </c>
      <c r="ES150" t="s">
        <v>97</v>
      </c>
      <c r="ET150" t="s">
        <v>87</v>
      </c>
      <c r="EU150" s="3">
        <v>0.3</v>
      </c>
      <c r="EW150" t="s">
        <v>97</v>
      </c>
      <c r="EX150" t="s">
        <v>87</v>
      </c>
      <c r="EY150" s="3">
        <v>0.3</v>
      </c>
      <c r="FA150" t="s">
        <v>97</v>
      </c>
      <c r="FB150" t="s">
        <v>87</v>
      </c>
      <c r="FC150" s="3">
        <v>0.3</v>
      </c>
      <c r="FE150" t="s">
        <v>97</v>
      </c>
      <c r="FF150" t="s">
        <v>87</v>
      </c>
      <c r="FG150" s="3">
        <v>0.3</v>
      </c>
      <c r="FI150" t="s">
        <v>97</v>
      </c>
      <c r="FJ150" t="s">
        <v>87</v>
      </c>
      <c r="FK150" s="3">
        <v>0.3</v>
      </c>
      <c r="FM150" t="s">
        <v>97</v>
      </c>
      <c r="FN150" t="s">
        <v>87</v>
      </c>
      <c r="FO150" s="3">
        <v>0.3</v>
      </c>
      <c r="FQ150" t="s">
        <v>97</v>
      </c>
      <c r="FR150" t="s">
        <v>87</v>
      </c>
      <c r="FS150" s="3">
        <v>0.3</v>
      </c>
      <c r="FU150" t="s">
        <v>97</v>
      </c>
      <c r="FV150" t="s">
        <v>87</v>
      </c>
      <c r="FW150" s="3">
        <v>0.3</v>
      </c>
      <c r="FY150" t="s">
        <v>97</v>
      </c>
      <c r="FZ150" t="s">
        <v>87</v>
      </c>
      <c r="GA150" s="3">
        <v>0.3</v>
      </c>
      <c r="GC150" t="s">
        <v>97</v>
      </c>
      <c r="GD150" t="s">
        <v>87</v>
      </c>
      <c r="GE150" s="3">
        <v>0.3</v>
      </c>
      <c r="GG150" t="s">
        <v>97</v>
      </c>
      <c r="GH150" t="s">
        <v>87</v>
      </c>
      <c r="GI150" s="3">
        <v>0.3</v>
      </c>
      <c r="GK150" t="s">
        <v>97</v>
      </c>
      <c r="GL150" t="s">
        <v>87</v>
      </c>
      <c r="GM150" s="3">
        <v>0.3</v>
      </c>
      <c r="GO150" t="s">
        <v>97</v>
      </c>
      <c r="GP150" t="s">
        <v>87</v>
      </c>
      <c r="GQ150" s="3">
        <v>0.3</v>
      </c>
      <c r="GS150" t="s">
        <v>97</v>
      </c>
      <c r="GT150" t="s">
        <v>87</v>
      </c>
      <c r="GU150" s="3">
        <v>0.3</v>
      </c>
      <c r="GW150" t="s">
        <v>97</v>
      </c>
      <c r="GX150" t="s">
        <v>87</v>
      </c>
      <c r="GY150" s="3">
        <v>0.3</v>
      </c>
      <c r="HA150" t="s">
        <v>97</v>
      </c>
      <c r="HB150" t="s">
        <v>87</v>
      </c>
      <c r="HC150" s="3">
        <v>0.3</v>
      </c>
      <c r="HE150" t="s">
        <v>97</v>
      </c>
      <c r="HF150" t="s">
        <v>87</v>
      </c>
      <c r="HG150" s="3">
        <v>0.3</v>
      </c>
      <c r="HI150" t="s">
        <v>97</v>
      </c>
      <c r="HJ150" t="s">
        <v>87</v>
      </c>
      <c r="HK150" s="3">
        <v>0.3</v>
      </c>
      <c r="HM150" t="s">
        <v>97</v>
      </c>
      <c r="HN150" t="s">
        <v>87</v>
      </c>
      <c r="HO150" s="3">
        <v>0.3</v>
      </c>
    </row>
    <row r="152" spans="1:223" x14ac:dyDescent="0.25">
      <c r="A152" t="s">
        <v>66</v>
      </c>
      <c r="B152" t="s">
        <v>76</v>
      </c>
      <c r="C152">
        <f>C149/C150</f>
        <v>6662.2938283588219</v>
      </c>
      <c r="E152" t="s">
        <v>66</v>
      </c>
      <c r="F152" t="s">
        <v>76</v>
      </c>
      <c r="G152">
        <f>G149/G150</f>
        <v>6402.5577935740002</v>
      </c>
      <c r="I152" t="s">
        <v>66</v>
      </c>
      <c r="J152" t="s">
        <v>76</v>
      </c>
      <c r="K152">
        <f>K149/K150</f>
        <v>6261.792450846955</v>
      </c>
      <c r="M152" t="s">
        <v>66</v>
      </c>
      <c r="N152" t="s">
        <v>76</v>
      </c>
      <c r="O152">
        <f>O149/O150</f>
        <v>6178.4591378554196</v>
      </c>
      <c r="Q152" t="s">
        <v>66</v>
      </c>
      <c r="R152" t="s">
        <v>76</v>
      </c>
      <c r="S152">
        <f>S149/S150</f>
        <v>6135.5806523711963</v>
      </c>
      <c r="U152" t="s">
        <v>66</v>
      </c>
      <c r="V152" t="s">
        <v>76</v>
      </c>
      <c r="W152">
        <f>W149/W150</f>
        <v>6122.3054897591846</v>
      </c>
      <c r="Y152" t="s">
        <v>66</v>
      </c>
      <c r="Z152" t="s">
        <v>76</v>
      </c>
      <c r="AA152">
        <f>AA149/AA150</f>
        <v>6131.366845606778</v>
      </c>
      <c r="AC152" t="s">
        <v>66</v>
      </c>
      <c r="AD152" t="s">
        <v>76</v>
      </c>
      <c r="AE152">
        <f>AE149/AE150</f>
        <v>6158.3141197343339</v>
      </c>
      <c r="AG152" t="s">
        <v>66</v>
      </c>
      <c r="AH152" t="s">
        <v>76</v>
      </c>
      <c r="AI152">
        <f>AI149/AI150</f>
        <v>6371.1240594602959</v>
      </c>
      <c r="AK152" t="s">
        <v>66</v>
      </c>
      <c r="AL152" t="s">
        <v>76</v>
      </c>
      <c r="AM152">
        <f>AM149/AM150</f>
        <v>6147.0939522166818</v>
      </c>
      <c r="AO152" t="s">
        <v>66</v>
      </c>
      <c r="AP152" t="s">
        <v>76</v>
      </c>
      <c r="AQ152">
        <f>AQ149/AQ150</f>
        <v>6038.3962794373483</v>
      </c>
      <c r="AS152" t="s">
        <v>66</v>
      </c>
      <c r="AT152" t="s">
        <v>76</v>
      </c>
      <c r="AU152">
        <f>AU149/AU150</f>
        <v>5979.2152926419722</v>
      </c>
      <c r="AW152" t="s">
        <v>66</v>
      </c>
      <c r="AX152" t="s">
        <v>76</v>
      </c>
      <c r="AY152">
        <f>AY149/AY150</f>
        <v>5955.1776058179894</v>
      </c>
      <c r="BA152" t="s">
        <v>66</v>
      </c>
      <c r="BB152" t="s">
        <v>76</v>
      </c>
      <c r="BC152">
        <f>BC149/BC150</f>
        <v>5957.0076732651905</v>
      </c>
      <c r="BE152" t="s">
        <v>66</v>
      </c>
      <c r="BF152" t="s">
        <v>76</v>
      </c>
      <c r="BG152">
        <f>BG149/BG150</f>
        <v>5978.4194911151862</v>
      </c>
      <c r="BI152" t="s">
        <v>66</v>
      </c>
      <c r="BJ152" t="s">
        <v>76</v>
      </c>
      <c r="BK152">
        <f>BK149/BK150</f>
        <v>6015.4694547738809</v>
      </c>
      <c r="BM152" t="s">
        <v>66</v>
      </c>
      <c r="BN152" t="s">
        <v>76</v>
      </c>
      <c r="BO152">
        <f>BO149/BO150</f>
        <v>6145.8710506389407</v>
      </c>
      <c r="BQ152" t="s">
        <v>66</v>
      </c>
      <c r="BR152" t="s">
        <v>76</v>
      </c>
      <c r="BS152">
        <f>BS149/BS150</f>
        <v>5955.1902025827467</v>
      </c>
      <c r="BU152" t="s">
        <v>66</v>
      </c>
      <c r="BV152" t="s">
        <v>76</v>
      </c>
      <c r="BW152">
        <f>BW149/BW150</f>
        <v>5864.8102388693633</v>
      </c>
      <c r="BY152" t="s">
        <v>66</v>
      </c>
      <c r="BZ152" t="s">
        <v>76</v>
      </c>
      <c r="CA152">
        <f>CA149/CA150</f>
        <v>5824.0692619696847</v>
      </c>
      <c r="CC152" t="s">
        <v>66</v>
      </c>
      <c r="CD152" t="s">
        <v>76</v>
      </c>
      <c r="CE152">
        <f>CE149/CE150</f>
        <v>5814.5313642243937</v>
      </c>
      <c r="CG152" t="s">
        <v>66</v>
      </c>
      <c r="CH152" t="s">
        <v>76</v>
      </c>
      <c r="CI152">
        <f>CI149/CI150</f>
        <v>5828.0614701456234</v>
      </c>
      <c r="CK152" t="s">
        <v>66</v>
      </c>
      <c r="CL152" t="s">
        <v>76</v>
      </c>
      <c r="CM152">
        <f>CM149/CM150</f>
        <v>5858.8317646392561</v>
      </c>
      <c r="CO152" t="s">
        <v>66</v>
      </c>
      <c r="CP152" t="s">
        <v>76</v>
      </c>
      <c r="CQ152">
        <f>CQ149/CQ150</f>
        <v>5893.5687907821375</v>
      </c>
      <c r="CS152" t="s">
        <v>66</v>
      </c>
      <c r="CT152" t="s">
        <v>76</v>
      </c>
      <c r="CU152">
        <f>CU149/CU150</f>
        <v>5967.3732227781129</v>
      </c>
      <c r="CW152" t="s">
        <v>66</v>
      </c>
      <c r="CX152" t="s">
        <v>76</v>
      </c>
      <c r="CY152">
        <f>CY149/CY150</f>
        <v>5804.3224017445882</v>
      </c>
      <c r="DA152" t="s">
        <v>66</v>
      </c>
      <c r="DB152" t="s">
        <v>76</v>
      </c>
      <c r="DC152">
        <f>DC149/DC150</f>
        <v>5726.8897291107223</v>
      </c>
      <c r="DE152" t="s">
        <v>66</v>
      </c>
      <c r="DF152" t="s">
        <v>76</v>
      </c>
      <c r="DG152">
        <f>DG149/DG150</f>
        <v>5700.6946769236929</v>
      </c>
      <c r="DI152" t="s">
        <v>66</v>
      </c>
      <c r="DJ152" t="s">
        <v>76</v>
      </c>
      <c r="DK152">
        <f>DK149/DK150</f>
        <v>5702.6723243996257</v>
      </c>
      <c r="DM152" t="s">
        <v>66</v>
      </c>
      <c r="DN152" t="s">
        <v>76</v>
      </c>
      <c r="DO152">
        <f>DO149/DO150</f>
        <v>5725.524346531678</v>
      </c>
      <c r="DQ152" t="s">
        <v>66</v>
      </c>
      <c r="DR152" t="s">
        <v>76</v>
      </c>
      <c r="DS152">
        <f>DS149/DS150</f>
        <v>5761.9436691806477</v>
      </c>
      <c r="DU152" t="s">
        <v>66</v>
      </c>
      <c r="DV152" t="s">
        <v>76</v>
      </c>
      <c r="DW152">
        <f>DW149/DW150</f>
        <v>5815.6858040689431</v>
      </c>
      <c r="DY152" t="s">
        <v>66</v>
      </c>
      <c r="DZ152" t="s">
        <v>76</v>
      </c>
      <c r="EA152">
        <f>EA149/EA150</f>
        <v>5823.3342296378778</v>
      </c>
      <c r="EC152" t="s">
        <v>66</v>
      </c>
      <c r="ED152" t="s">
        <v>76</v>
      </c>
      <c r="EE152">
        <f>EE149/EE150</f>
        <v>5682.3549787412094</v>
      </c>
      <c r="EG152" t="s">
        <v>66</v>
      </c>
      <c r="EH152" t="s">
        <v>76</v>
      </c>
      <c r="EI152">
        <f>EI149/EI150</f>
        <v>5615.4547322427434</v>
      </c>
      <c r="EK152" t="s">
        <v>66</v>
      </c>
      <c r="EL152" t="s">
        <v>76</v>
      </c>
      <c r="EM152">
        <f>EM149/EM150</f>
        <v>5601.0349775828163</v>
      </c>
      <c r="EO152" t="s">
        <v>66</v>
      </c>
      <c r="EP152" t="s">
        <v>76</v>
      </c>
      <c r="EQ152">
        <f>EQ149/EQ150</f>
        <v>5612.3900398579362</v>
      </c>
      <c r="ES152" t="s">
        <v>66</v>
      </c>
      <c r="ET152" t="s">
        <v>76</v>
      </c>
      <c r="EU152">
        <f>EU149/EU150</f>
        <v>5642.7158705204001</v>
      </c>
      <c r="EW152" t="s">
        <v>66</v>
      </c>
      <c r="EX152" t="s">
        <v>76</v>
      </c>
      <c r="EY152">
        <f>EY149/EY150</f>
        <v>5694.5392881388398</v>
      </c>
      <c r="FA152" t="s">
        <v>66</v>
      </c>
      <c r="FB152" t="s">
        <v>76</v>
      </c>
      <c r="FC152">
        <f>FC149/FC150</f>
        <v>5747.4640595500441</v>
      </c>
      <c r="FE152" t="s">
        <v>66</v>
      </c>
      <c r="FF152" t="s">
        <v>76</v>
      </c>
      <c r="FG152">
        <f>FG149/FG150</f>
        <v>5705.4944045672428</v>
      </c>
      <c r="FI152" t="s">
        <v>66</v>
      </c>
      <c r="FJ152" t="s">
        <v>76</v>
      </c>
      <c r="FK152">
        <f>FK149/FK150</f>
        <v>5582.5213749754694</v>
      </c>
      <c r="FM152" t="s">
        <v>66</v>
      </c>
      <c r="FN152" t="s">
        <v>76</v>
      </c>
      <c r="FO152">
        <f>FO149/FO150</f>
        <v>5524.2841570441797</v>
      </c>
      <c r="FQ152" t="s">
        <v>66</v>
      </c>
      <c r="FR152" t="s">
        <v>76</v>
      </c>
      <c r="FS152">
        <f>FS149/FS150</f>
        <v>5519.6003308672216</v>
      </c>
      <c r="FU152" t="s">
        <v>66</v>
      </c>
      <c r="FV152" t="s">
        <v>76</v>
      </c>
      <c r="FW152">
        <f>FW149/FW150</f>
        <v>5538.7429457266235</v>
      </c>
      <c r="FY152" t="s">
        <v>66</v>
      </c>
      <c r="FZ152" t="s">
        <v>76</v>
      </c>
      <c r="GA152">
        <f>GA149/GA150</f>
        <v>5575.8889140515403</v>
      </c>
      <c r="GC152" t="s">
        <v>66</v>
      </c>
      <c r="GD152" t="s">
        <v>76</v>
      </c>
      <c r="GE152">
        <f>GE149/GE150</f>
        <v>5626.8294577315437</v>
      </c>
      <c r="GG152" t="s">
        <v>66</v>
      </c>
      <c r="GH152" t="s">
        <v>76</v>
      </c>
      <c r="GI152">
        <f>GI149/GI150</f>
        <v>5687.3958066520545</v>
      </c>
      <c r="GK152" t="s">
        <v>66</v>
      </c>
      <c r="GL152" t="s">
        <v>76</v>
      </c>
      <c r="GM152">
        <f>GM149/GM150</f>
        <v>5608.0983393447896</v>
      </c>
      <c r="GO152" t="s">
        <v>66</v>
      </c>
      <c r="GP152" t="s">
        <v>76</v>
      </c>
      <c r="GQ152">
        <f>GQ149/GQ150</f>
        <v>5500.0684226726344</v>
      </c>
      <c r="GS152" t="s">
        <v>66</v>
      </c>
      <c r="GT152" t="s">
        <v>76</v>
      </c>
      <c r="GU152">
        <f>GU149/GU150</f>
        <v>5449.0122198710133</v>
      </c>
      <c r="GW152" t="s">
        <v>66</v>
      </c>
      <c r="GX152" t="s">
        <v>76</v>
      </c>
      <c r="GY152">
        <f>GY149/GY150</f>
        <v>5452.5210205722506</v>
      </c>
      <c r="HA152" t="s">
        <v>66</v>
      </c>
      <c r="HB152" t="s">
        <v>76</v>
      </c>
      <c r="HC152">
        <f>HC149/HC150</f>
        <v>5478.1936455786417</v>
      </c>
      <c r="HE152" t="s">
        <v>66</v>
      </c>
      <c r="HF152" t="s">
        <v>76</v>
      </c>
      <c r="HG152">
        <f>HG149/HG150</f>
        <v>5520.6061944624735</v>
      </c>
      <c r="HI152" t="s">
        <v>66</v>
      </c>
      <c r="HJ152" t="s">
        <v>76</v>
      </c>
      <c r="HK152">
        <f>HK149/HK150</f>
        <v>5575.7830276810855</v>
      </c>
      <c r="HM152" t="s">
        <v>66</v>
      </c>
      <c r="HN152" t="s">
        <v>76</v>
      </c>
      <c r="HO152">
        <f>HO149/HO150</f>
        <v>5641.0976085507536</v>
      </c>
    </row>
    <row r="154" spans="1:223" x14ac:dyDescent="0.25">
      <c r="A154" t="s">
        <v>69</v>
      </c>
      <c r="C154" s="3">
        <v>19</v>
      </c>
      <c r="E154" t="s">
        <v>69</v>
      </c>
      <c r="G154" s="3">
        <v>19</v>
      </c>
      <c r="I154" t="s">
        <v>69</v>
      </c>
      <c r="K154" s="3">
        <v>19</v>
      </c>
      <c r="M154" t="s">
        <v>69</v>
      </c>
      <c r="O154" s="3">
        <v>19</v>
      </c>
      <c r="Q154" t="s">
        <v>69</v>
      </c>
      <c r="S154" s="3">
        <v>19</v>
      </c>
      <c r="U154" t="s">
        <v>69</v>
      </c>
      <c r="W154" s="3">
        <v>19</v>
      </c>
      <c r="Y154" t="s">
        <v>69</v>
      </c>
      <c r="AA154" s="3">
        <v>19</v>
      </c>
      <c r="AC154" t="s">
        <v>69</v>
      </c>
      <c r="AE154" s="3">
        <v>19</v>
      </c>
      <c r="AG154" t="s">
        <v>69</v>
      </c>
      <c r="AI154" s="3">
        <v>19</v>
      </c>
      <c r="AK154" t="s">
        <v>69</v>
      </c>
      <c r="AM154" s="3">
        <v>19</v>
      </c>
      <c r="AO154" t="s">
        <v>69</v>
      </c>
      <c r="AQ154" s="3">
        <v>19</v>
      </c>
      <c r="AS154" t="s">
        <v>69</v>
      </c>
      <c r="AU154" s="3">
        <v>19</v>
      </c>
      <c r="AW154" t="s">
        <v>69</v>
      </c>
      <c r="AY154" s="3">
        <v>19</v>
      </c>
      <c r="BA154" t="s">
        <v>69</v>
      </c>
      <c r="BC154" s="3">
        <v>19</v>
      </c>
      <c r="BE154" t="s">
        <v>69</v>
      </c>
      <c r="BG154" s="3">
        <v>19</v>
      </c>
      <c r="BI154" t="s">
        <v>69</v>
      </c>
      <c r="BK154" s="3">
        <v>19</v>
      </c>
      <c r="BM154" t="s">
        <v>69</v>
      </c>
      <c r="BO154" s="3">
        <v>19</v>
      </c>
      <c r="BQ154" t="s">
        <v>69</v>
      </c>
      <c r="BS154" s="3">
        <v>19</v>
      </c>
      <c r="BU154" t="s">
        <v>69</v>
      </c>
      <c r="BW154" s="3">
        <v>19</v>
      </c>
      <c r="BY154" t="s">
        <v>69</v>
      </c>
      <c r="CA154" s="3">
        <v>19</v>
      </c>
      <c r="CC154" t="s">
        <v>69</v>
      </c>
      <c r="CE154" s="3">
        <v>19</v>
      </c>
      <c r="CG154" t="s">
        <v>69</v>
      </c>
      <c r="CI154" s="3">
        <v>19</v>
      </c>
      <c r="CK154" t="s">
        <v>69</v>
      </c>
      <c r="CM154" s="3">
        <v>19</v>
      </c>
      <c r="CO154" t="s">
        <v>69</v>
      </c>
      <c r="CQ154" s="3">
        <v>19</v>
      </c>
      <c r="CS154" t="s">
        <v>69</v>
      </c>
      <c r="CU154" s="3">
        <v>19</v>
      </c>
      <c r="CW154" t="s">
        <v>69</v>
      </c>
      <c r="CY154" s="3">
        <v>19</v>
      </c>
      <c r="DA154" t="s">
        <v>69</v>
      </c>
      <c r="DC154" s="3">
        <v>19</v>
      </c>
      <c r="DE154" t="s">
        <v>69</v>
      </c>
      <c r="DG154" s="3">
        <v>19</v>
      </c>
      <c r="DI154" t="s">
        <v>69</v>
      </c>
      <c r="DK154" s="3">
        <v>19</v>
      </c>
      <c r="DM154" t="s">
        <v>69</v>
      </c>
      <c r="DO154" s="3">
        <v>19</v>
      </c>
      <c r="DQ154" t="s">
        <v>69</v>
      </c>
      <c r="DS154" s="3">
        <v>19</v>
      </c>
      <c r="DU154" t="s">
        <v>69</v>
      </c>
      <c r="DW154" s="3">
        <v>19</v>
      </c>
      <c r="DY154" t="s">
        <v>69</v>
      </c>
      <c r="EA154" s="3">
        <v>19</v>
      </c>
      <c r="EC154" t="s">
        <v>69</v>
      </c>
      <c r="EE154" s="3">
        <v>19</v>
      </c>
      <c r="EG154" t="s">
        <v>69</v>
      </c>
      <c r="EI154" s="3">
        <v>19</v>
      </c>
      <c r="EK154" t="s">
        <v>69</v>
      </c>
      <c r="EM154" s="3">
        <v>19</v>
      </c>
      <c r="EO154" t="s">
        <v>69</v>
      </c>
      <c r="EQ154" s="3">
        <v>19</v>
      </c>
      <c r="ES154" t="s">
        <v>69</v>
      </c>
      <c r="EU154" s="3">
        <v>19</v>
      </c>
      <c r="EW154" t="s">
        <v>69</v>
      </c>
      <c r="EY154" s="3">
        <v>19</v>
      </c>
      <c r="FA154" t="s">
        <v>69</v>
      </c>
      <c r="FC154" s="3">
        <v>19</v>
      </c>
      <c r="FE154" t="s">
        <v>69</v>
      </c>
      <c r="FG154" s="3">
        <v>19</v>
      </c>
      <c r="FI154" t="s">
        <v>69</v>
      </c>
      <c r="FK154" s="3">
        <v>19</v>
      </c>
      <c r="FM154" t="s">
        <v>69</v>
      </c>
      <c r="FO154" s="3">
        <v>19</v>
      </c>
      <c r="FQ154" t="s">
        <v>69</v>
      </c>
      <c r="FS154" s="3">
        <v>19</v>
      </c>
      <c r="FU154" t="s">
        <v>69</v>
      </c>
      <c r="FW154" s="3">
        <v>19</v>
      </c>
      <c r="FY154" t="s">
        <v>69</v>
      </c>
      <c r="GA154" s="3">
        <v>19</v>
      </c>
      <c r="GC154" t="s">
        <v>69</v>
      </c>
      <c r="GE154" s="3">
        <v>19</v>
      </c>
      <c r="GG154" t="s">
        <v>69</v>
      </c>
      <c r="GI154" s="3">
        <v>19</v>
      </c>
      <c r="GK154" t="s">
        <v>69</v>
      </c>
      <c r="GM154" s="3">
        <v>19</v>
      </c>
      <c r="GO154" t="s">
        <v>69</v>
      </c>
      <c r="GQ154" s="3">
        <v>19</v>
      </c>
      <c r="GS154" t="s">
        <v>69</v>
      </c>
      <c r="GU154" s="3">
        <v>19</v>
      </c>
      <c r="GW154" t="s">
        <v>69</v>
      </c>
      <c r="GY154" s="3">
        <v>19</v>
      </c>
      <c r="HA154" t="s">
        <v>69</v>
      </c>
      <c r="HC154" s="3">
        <v>19</v>
      </c>
      <c r="HE154" t="s">
        <v>69</v>
      </c>
      <c r="HG154" s="3">
        <v>19</v>
      </c>
      <c r="HI154" t="s">
        <v>69</v>
      </c>
      <c r="HK154" s="3">
        <v>19</v>
      </c>
      <c r="HM154" t="s">
        <v>69</v>
      </c>
      <c r="HO154" s="3">
        <v>19</v>
      </c>
    </row>
    <row r="155" spans="1:223" x14ac:dyDescent="0.25">
      <c r="A155" t="s">
        <v>2</v>
      </c>
      <c r="B155" t="s">
        <v>83</v>
      </c>
      <c r="C155">
        <f>C21/C35</f>
        <v>101.46398878487732</v>
      </c>
      <c r="E155" t="s">
        <v>2</v>
      </c>
      <c r="F155" t="s">
        <v>83</v>
      </c>
      <c r="G155">
        <f>G21/G35</f>
        <v>89.544657660661159</v>
      </c>
      <c r="I155" t="s">
        <v>2</v>
      </c>
      <c r="J155" t="s">
        <v>83</v>
      </c>
      <c r="K155">
        <f>K21/K35</f>
        <v>80.671278218698461</v>
      </c>
      <c r="M155" t="s">
        <v>2</v>
      </c>
      <c r="N155" t="s">
        <v>83</v>
      </c>
      <c r="O155">
        <f>O21/O35</f>
        <v>73.584364088081301</v>
      </c>
      <c r="Q155" t="s">
        <v>2</v>
      </c>
      <c r="R155" t="s">
        <v>83</v>
      </c>
      <c r="S155">
        <f>S21/S35</f>
        <v>67.791382297676918</v>
      </c>
      <c r="U155" t="s">
        <v>2</v>
      </c>
      <c r="V155" t="s">
        <v>83</v>
      </c>
      <c r="W155">
        <f>W21/W35</f>
        <v>62.966592981376159</v>
      </c>
      <c r="Y155" t="s">
        <v>2</v>
      </c>
      <c r="Z155" t="s">
        <v>83</v>
      </c>
      <c r="AA155">
        <f>AA21/AA35</f>
        <v>58.885645523099001</v>
      </c>
      <c r="AC155" t="s">
        <v>2</v>
      </c>
      <c r="AD155" t="s">
        <v>83</v>
      </c>
      <c r="AE155">
        <f>AE21/AE35</f>
        <v>55.395984570220151</v>
      </c>
      <c r="AG155" t="s">
        <v>2</v>
      </c>
      <c r="AH155" t="s">
        <v>83</v>
      </c>
      <c r="AI155">
        <f>AI21/AI35</f>
        <v>100.63201271842492</v>
      </c>
      <c r="AK155" t="s">
        <v>2</v>
      </c>
      <c r="AL155" t="s">
        <v>83</v>
      </c>
      <c r="AM155">
        <f>AM21/AM35</f>
        <v>88.826224973735563</v>
      </c>
      <c r="AO155" t="s">
        <v>2</v>
      </c>
      <c r="AP155" t="s">
        <v>83</v>
      </c>
      <c r="AQ155">
        <f>AQ21/AQ35</f>
        <v>80.142808536124107</v>
      </c>
      <c r="AS155" t="s">
        <v>2</v>
      </c>
      <c r="AT155" t="s">
        <v>83</v>
      </c>
      <c r="AU155">
        <f>AU21/AU35</f>
        <v>73.18809075248079</v>
      </c>
      <c r="AW155" t="s">
        <v>2</v>
      </c>
      <c r="AX155" t="s">
        <v>83</v>
      </c>
      <c r="AY155">
        <f>AY21/AY35</f>
        <v>67.490976859494793</v>
      </c>
      <c r="BA155" t="s">
        <v>2</v>
      </c>
      <c r="BB155" t="s">
        <v>83</v>
      </c>
      <c r="BC155">
        <f>BC21/BC35</f>
        <v>62.738024295882539</v>
      </c>
      <c r="BE155" t="s">
        <v>2</v>
      </c>
      <c r="BF155" t="s">
        <v>83</v>
      </c>
      <c r="BG155">
        <f>BG21/BG35</f>
        <v>58.711993312787733</v>
      </c>
      <c r="BI155" t="s">
        <v>2</v>
      </c>
      <c r="BJ155" t="s">
        <v>83</v>
      </c>
      <c r="BK155">
        <f>BK21/BK35</f>
        <v>55.263438520045895</v>
      </c>
      <c r="BM155" t="s">
        <v>2</v>
      </c>
      <c r="BN155" t="s">
        <v>83</v>
      </c>
      <c r="BO155">
        <f>BO21/BO35</f>
        <v>100.06284914079301</v>
      </c>
      <c r="BQ155" t="s">
        <v>2</v>
      </c>
      <c r="BR155" t="s">
        <v>83</v>
      </c>
      <c r="BS155">
        <f>BS21/BS35</f>
        <v>88.427431870195093</v>
      </c>
      <c r="BU155" t="s">
        <v>2</v>
      </c>
      <c r="BV155" t="s">
        <v>83</v>
      </c>
      <c r="BW155">
        <f>BW21/BW35</f>
        <v>79.792596349543828</v>
      </c>
      <c r="BY155" t="s">
        <v>2</v>
      </c>
      <c r="BZ155" t="s">
        <v>83</v>
      </c>
      <c r="CA155">
        <f>CA21/CA35</f>
        <v>72.938022428695106</v>
      </c>
      <c r="CC155" t="s">
        <v>2</v>
      </c>
      <c r="CD155" t="s">
        <v>83</v>
      </c>
      <c r="CE155">
        <f>CE21/CE35</f>
        <v>67.313746866812622</v>
      </c>
      <c r="CG155" t="s">
        <v>2</v>
      </c>
      <c r="CH155" t="s">
        <v>83</v>
      </c>
      <c r="CI155">
        <f>CI21/CI35</f>
        <v>62.615425231347338</v>
      </c>
      <c r="CK155" t="s">
        <v>2</v>
      </c>
      <c r="CL155" t="s">
        <v>83</v>
      </c>
      <c r="CM155">
        <f>CM21/CM35</f>
        <v>58.627540308172343</v>
      </c>
      <c r="CO155" t="s">
        <v>2</v>
      </c>
      <c r="CP155" t="s">
        <v>83</v>
      </c>
      <c r="CQ155">
        <f>CQ21/CQ35</f>
        <v>55.074166573783032</v>
      </c>
      <c r="CS155" t="s">
        <v>2</v>
      </c>
      <c r="CT155" t="s">
        <v>83</v>
      </c>
      <c r="CU155">
        <f>CU21/CU35</f>
        <v>99.685010121919191</v>
      </c>
      <c r="CW155" t="s">
        <v>2</v>
      </c>
      <c r="CX155" t="s">
        <v>83</v>
      </c>
      <c r="CY155">
        <f>CY21/CY35</f>
        <v>88.204379861939302</v>
      </c>
      <c r="DA155" t="s">
        <v>2</v>
      </c>
      <c r="DB155" t="s">
        <v>83</v>
      </c>
      <c r="DC155">
        <f>DC21/DC35</f>
        <v>79.573758727867641</v>
      </c>
      <c r="DE155" t="s">
        <v>2</v>
      </c>
      <c r="DF155" t="s">
        <v>83</v>
      </c>
      <c r="DG155">
        <f>DG21/DG35</f>
        <v>72.796868196113309</v>
      </c>
      <c r="DI155" t="s">
        <v>2</v>
      </c>
      <c r="DJ155" t="s">
        <v>83</v>
      </c>
      <c r="DK155">
        <f>DK21/DK35</f>
        <v>67.229159513438844</v>
      </c>
      <c r="DM155" t="s">
        <v>2</v>
      </c>
      <c r="DN155" t="s">
        <v>83</v>
      </c>
      <c r="DO155">
        <f>DO21/DO35</f>
        <v>62.572901416910327</v>
      </c>
      <c r="DQ155" t="s">
        <v>2</v>
      </c>
      <c r="DR155" t="s">
        <v>83</v>
      </c>
      <c r="DS155">
        <f>DS21/DS35</f>
        <v>58.587473373260913</v>
      </c>
      <c r="DU155" t="s">
        <v>2</v>
      </c>
      <c r="DV155" t="s">
        <v>83</v>
      </c>
      <c r="DW155">
        <f>DW21/DW35</f>
        <v>55.228069604247572</v>
      </c>
      <c r="DY155" t="s">
        <v>2</v>
      </c>
      <c r="DZ155" t="s">
        <v>83</v>
      </c>
      <c r="EA155">
        <f>EA21/EA35</f>
        <v>99.45254253335375</v>
      </c>
      <c r="EC155" t="s">
        <v>2</v>
      </c>
      <c r="ED155" t="s">
        <v>83</v>
      </c>
      <c r="EE155">
        <f>EE21/EE35</f>
        <v>88.091831126951632</v>
      </c>
      <c r="EG155" t="s">
        <v>2</v>
      </c>
      <c r="EH155" t="s">
        <v>83</v>
      </c>
      <c r="EI155">
        <f>EI21/EI35</f>
        <v>79.455834126729044</v>
      </c>
      <c r="EK155" t="s">
        <v>2</v>
      </c>
      <c r="EL155" t="s">
        <v>83</v>
      </c>
      <c r="EM155">
        <f>EM21/EM35</f>
        <v>72.740240674593892</v>
      </c>
      <c r="EO155" t="s">
        <v>2</v>
      </c>
      <c r="EP155" t="s">
        <v>83</v>
      </c>
      <c r="EQ155">
        <f>EQ21/EQ35</f>
        <v>67.217129390356249</v>
      </c>
      <c r="ES155" t="s">
        <v>2</v>
      </c>
      <c r="ET155" t="s">
        <v>83</v>
      </c>
      <c r="EU155">
        <f>EU21/EU35</f>
        <v>62.591515101625205</v>
      </c>
      <c r="EW155" t="s">
        <v>2</v>
      </c>
      <c r="EX155" t="s">
        <v>83</v>
      </c>
      <c r="EY155">
        <f>EY21/EY35</f>
        <v>58.764913381082664</v>
      </c>
      <c r="FA155" t="s">
        <v>2</v>
      </c>
      <c r="FB155" t="s">
        <v>83</v>
      </c>
      <c r="FC155">
        <f>FC21/FC35</f>
        <v>55.333315583680303</v>
      </c>
      <c r="FE155" t="s">
        <v>2</v>
      </c>
      <c r="FF155" t="s">
        <v>83</v>
      </c>
      <c r="FG155">
        <f>FG21/FG35</f>
        <v>99.334570575887611</v>
      </c>
      <c r="FI155" t="s">
        <v>2</v>
      </c>
      <c r="FJ155" t="s">
        <v>83</v>
      </c>
      <c r="FK155">
        <f>FK21/FK35</f>
        <v>88.067577289118105</v>
      </c>
      <c r="FM155" t="s">
        <v>2</v>
      </c>
      <c r="FN155" t="s">
        <v>83</v>
      </c>
      <c r="FO155">
        <f>FO21/FO35</f>
        <v>79.418186130616789</v>
      </c>
      <c r="FQ155" t="s">
        <v>2</v>
      </c>
      <c r="FR155" t="s">
        <v>83</v>
      </c>
      <c r="FS155">
        <f>FS21/FS35</f>
        <v>72.751540706672969</v>
      </c>
      <c r="FU155" t="s">
        <v>2</v>
      </c>
      <c r="FV155" t="s">
        <v>83</v>
      </c>
      <c r="FW155">
        <f>FW21/FW35</f>
        <v>67.263817503418949</v>
      </c>
      <c r="FY155" t="s">
        <v>2</v>
      </c>
      <c r="FZ155" t="s">
        <v>83</v>
      </c>
      <c r="GA155">
        <f>GA21/GA35</f>
        <v>62.671418680864981</v>
      </c>
      <c r="GC155" t="s">
        <v>2</v>
      </c>
      <c r="GD155" t="s">
        <v>83</v>
      </c>
      <c r="GE155">
        <f>GE21/GE35</f>
        <v>58.772355317255915</v>
      </c>
      <c r="GG155" t="s">
        <v>2</v>
      </c>
      <c r="GH155" t="s">
        <v>83</v>
      </c>
      <c r="GI155">
        <f>GI21/GI35</f>
        <v>55.40355703629767</v>
      </c>
      <c r="GK155" t="s">
        <v>2</v>
      </c>
      <c r="GL155" t="s">
        <v>83</v>
      </c>
      <c r="GM155">
        <f>GM21/GM35</f>
        <v>99.309612685133629</v>
      </c>
      <c r="GO155" t="s">
        <v>2</v>
      </c>
      <c r="GP155" t="s">
        <v>83</v>
      </c>
      <c r="GQ155">
        <f>GQ21/GQ35</f>
        <v>88.116061135747799</v>
      </c>
      <c r="GS155" t="s">
        <v>2</v>
      </c>
      <c r="GT155" t="s">
        <v>83</v>
      </c>
      <c r="GU155">
        <f>GU21/GU35</f>
        <v>79.4463637393022</v>
      </c>
      <c r="GW155" t="s">
        <v>2</v>
      </c>
      <c r="GX155" t="s">
        <v>83</v>
      </c>
      <c r="GY155">
        <f>GY21/GY35</f>
        <v>72.819102533878819</v>
      </c>
      <c r="HA155" t="s">
        <v>2</v>
      </c>
      <c r="HB155" t="s">
        <v>83</v>
      </c>
      <c r="HC155">
        <f>HC21/HC35</f>
        <v>67.358739418140587</v>
      </c>
      <c r="HE155" t="s">
        <v>2</v>
      </c>
      <c r="HF155" t="s">
        <v>83</v>
      </c>
      <c r="HG155">
        <f>HG21/HG35</f>
        <v>62.78486716261655</v>
      </c>
      <c r="HI155" t="s">
        <v>2</v>
      </c>
      <c r="HJ155" t="s">
        <v>83</v>
      </c>
      <c r="HK155">
        <f>HK21/HK35</f>
        <v>58.896930786851172</v>
      </c>
      <c r="HM155" t="s">
        <v>2</v>
      </c>
      <c r="HN155" t="s">
        <v>83</v>
      </c>
      <c r="HO155">
        <f>HO21/HO35</f>
        <v>55.55357294988044</v>
      </c>
    </row>
    <row r="156" spans="1:223" x14ac:dyDescent="0.25">
      <c r="A156" t="s">
        <v>70</v>
      </c>
      <c r="C156" s="3">
        <v>1.65</v>
      </c>
      <c r="E156" t="s">
        <v>70</v>
      </c>
      <c r="G156" s="3">
        <v>1.65</v>
      </c>
      <c r="I156" t="s">
        <v>70</v>
      </c>
      <c r="K156" s="3">
        <v>1.65</v>
      </c>
      <c r="M156" t="s">
        <v>70</v>
      </c>
      <c r="O156" s="3">
        <v>1.65</v>
      </c>
      <c r="Q156" t="s">
        <v>70</v>
      </c>
      <c r="S156" s="3">
        <v>1.65</v>
      </c>
      <c r="U156" t="s">
        <v>70</v>
      </c>
      <c r="W156" s="3">
        <v>1.65</v>
      </c>
      <c r="Y156" t="s">
        <v>70</v>
      </c>
      <c r="AA156" s="3">
        <v>1.65</v>
      </c>
      <c r="AC156" t="s">
        <v>70</v>
      </c>
      <c r="AE156" s="3">
        <v>1.65</v>
      </c>
      <c r="AG156" t="s">
        <v>70</v>
      </c>
      <c r="AI156" s="3">
        <v>1.65</v>
      </c>
      <c r="AK156" t="s">
        <v>70</v>
      </c>
      <c r="AM156" s="3">
        <v>1.65</v>
      </c>
      <c r="AO156" t="s">
        <v>70</v>
      </c>
      <c r="AQ156" s="3">
        <v>1.65</v>
      </c>
      <c r="AS156" t="s">
        <v>70</v>
      </c>
      <c r="AU156" s="3">
        <v>1.65</v>
      </c>
      <c r="AW156" t="s">
        <v>70</v>
      </c>
      <c r="AY156" s="3">
        <v>1.65</v>
      </c>
      <c r="BA156" t="s">
        <v>70</v>
      </c>
      <c r="BC156" s="3">
        <v>1.65</v>
      </c>
      <c r="BE156" t="s">
        <v>70</v>
      </c>
      <c r="BG156" s="3">
        <v>1.65</v>
      </c>
      <c r="BI156" t="s">
        <v>70</v>
      </c>
      <c r="BK156" s="3">
        <v>1.65</v>
      </c>
      <c r="BM156" t="s">
        <v>70</v>
      </c>
      <c r="BO156" s="3">
        <v>1.65</v>
      </c>
      <c r="BQ156" t="s">
        <v>70</v>
      </c>
      <c r="BS156" s="3">
        <v>1.65</v>
      </c>
      <c r="BU156" t="s">
        <v>70</v>
      </c>
      <c r="BW156" s="3">
        <v>1.65</v>
      </c>
      <c r="BY156" t="s">
        <v>70</v>
      </c>
      <c r="CA156" s="3">
        <v>1.65</v>
      </c>
      <c r="CC156" t="s">
        <v>70</v>
      </c>
      <c r="CE156" s="3">
        <v>1.65</v>
      </c>
      <c r="CG156" t="s">
        <v>70</v>
      </c>
      <c r="CI156" s="3">
        <v>1.65</v>
      </c>
      <c r="CK156" t="s">
        <v>70</v>
      </c>
      <c r="CM156" s="3">
        <v>1.65</v>
      </c>
      <c r="CO156" t="s">
        <v>70</v>
      </c>
      <c r="CQ156" s="3">
        <v>1.65</v>
      </c>
      <c r="CS156" t="s">
        <v>70</v>
      </c>
      <c r="CU156" s="3">
        <v>1.65</v>
      </c>
      <c r="CW156" t="s">
        <v>70</v>
      </c>
      <c r="CY156" s="3">
        <v>1.65</v>
      </c>
      <c r="DA156" t="s">
        <v>70</v>
      </c>
      <c r="DC156" s="3">
        <v>1.65</v>
      </c>
      <c r="DE156" t="s">
        <v>70</v>
      </c>
      <c r="DG156" s="3">
        <v>1.65</v>
      </c>
      <c r="DI156" t="s">
        <v>70</v>
      </c>
      <c r="DK156" s="3">
        <v>1.65</v>
      </c>
      <c r="DM156" t="s">
        <v>70</v>
      </c>
      <c r="DO156" s="3">
        <v>1.65</v>
      </c>
      <c r="DQ156" t="s">
        <v>70</v>
      </c>
      <c r="DS156" s="3">
        <v>1.65</v>
      </c>
      <c r="DU156" t="s">
        <v>70</v>
      </c>
      <c r="DW156" s="3">
        <v>1.65</v>
      </c>
      <c r="DY156" t="s">
        <v>70</v>
      </c>
      <c r="EA156" s="3">
        <v>1.65</v>
      </c>
      <c r="EC156" t="s">
        <v>70</v>
      </c>
      <c r="EE156" s="3">
        <v>1.65</v>
      </c>
      <c r="EG156" t="s">
        <v>70</v>
      </c>
      <c r="EI156" s="3">
        <v>1.65</v>
      </c>
      <c r="EK156" t="s">
        <v>70</v>
      </c>
      <c r="EM156" s="3">
        <v>1.65</v>
      </c>
      <c r="EO156" t="s">
        <v>70</v>
      </c>
      <c r="EQ156" s="3">
        <v>1.65</v>
      </c>
      <c r="ES156" t="s">
        <v>70</v>
      </c>
      <c r="EU156" s="3">
        <v>1.65</v>
      </c>
      <c r="EW156" t="s">
        <v>70</v>
      </c>
      <c r="EY156" s="3">
        <v>1.65</v>
      </c>
      <c r="FA156" t="s">
        <v>70</v>
      </c>
      <c r="FC156" s="3">
        <v>1.65</v>
      </c>
      <c r="FE156" t="s">
        <v>70</v>
      </c>
      <c r="FG156" s="3">
        <v>1.65</v>
      </c>
      <c r="FI156" t="s">
        <v>70</v>
      </c>
      <c r="FK156" s="3">
        <v>1.65</v>
      </c>
      <c r="FM156" t="s">
        <v>70</v>
      </c>
      <c r="FO156" s="3">
        <v>1.65</v>
      </c>
      <c r="FQ156" t="s">
        <v>70</v>
      </c>
      <c r="FS156" s="3">
        <v>1.65</v>
      </c>
      <c r="FU156" t="s">
        <v>70</v>
      </c>
      <c r="FW156" s="3">
        <v>1.65</v>
      </c>
      <c r="FY156" t="s">
        <v>70</v>
      </c>
      <c r="GA156" s="3">
        <v>1.65</v>
      </c>
      <c r="GC156" t="s">
        <v>70</v>
      </c>
      <c r="GE156" s="3">
        <v>1.65</v>
      </c>
      <c r="GG156" t="s">
        <v>70</v>
      </c>
      <c r="GI156" s="3">
        <v>1.65</v>
      </c>
      <c r="GK156" t="s">
        <v>70</v>
      </c>
      <c r="GM156" s="3">
        <v>1.65</v>
      </c>
      <c r="GO156" t="s">
        <v>70</v>
      </c>
      <c r="GQ156" s="3">
        <v>1.65</v>
      </c>
      <c r="GS156" t="s">
        <v>70</v>
      </c>
      <c r="GU156" s="3">
        <v>1.65</v>
      </c>
      <c r="GW156" t="s">
        <v>70</v>
      </c>
      <c r="GY156" s="3">
        <v>1.65</v>
      </c>
      <c r="HA156" t="s">
        <v>70</v>
      </c>
      <c r="HC156" s="3">
        <v>1.65</v>
      </c>
      <c r="HE156" t="s">
        <v>70</v>
      </c>
      <c r="HG156" s="3">
        <v>1.65</v>
      </c>
      <c r="HI156" t="s">
        <v>70</v>
      </c>
      <c r="HK156" s="3">
        <v>1.65</v>
      </c>
      <c r="HM156" t="s">
        <v>70</v>
      </c>
      <c r="HO156" s="3">
        <v>1.65</v>
      </c>
    </row>
    <row r="157" spans="1:223" x14ac:dyDescent="0.25">
      <c r="A157" t="s">
        <v>4</v>
      </c>
      <c r="C157">
        <f>C57*C58/C21</f>
        <v>0.34945349683740806</v>
      </c>
      <c r="E157" t="s">
        <v>4</v>
      </c>
      <c r="G157">
        <f>G57*G58/G21</f>
        <v>0.30840196721391366</v>
      </c>
      <c r="I157" t="s">
        <v>4</v>
      </c>
      <c r="K157">
        <f>K57*K58/K21</f>
        <v>0.27784104099862894</v>
      </c>
      <c r="M157" t="s">
        <v>4</v>
      </c>
      <c r="O157">
        <f>O57*O58/O21</f>
        <v>0.25343290413310948</v>
      </c>
      <c r="Q157" t="s">
        <v>4</v>
      </c>
      <c r="S157">
        <f>S57*S58/S21</f>
        <v>0.2334812167387641</v>
      </c>
      <c r="U157" t="s">
        <v>4</v>
      </c>
      <c r="W157">
        <f>W57*W58/W21</f>
        <v>0.216864060612107</v>
      </c>
      <c r="Y157" t="s">
        <v>4</v>
      </c>
      <c r="AA157">
        <f>AA57*AA58/AA21</f>
        <v>0.20280626491879999</v>
      </c>
      <c r="AC157" t="s">
        <v>4</v>
      </c>
      <c r="AE157">
        <f>AE57*AE58/AE21</f>
        <v>0.19059328212159307</v>
      </c>
      <c r="AG157" t="s">
        <v>4</v>
      </c>
      <c r="AI157">
        <f>AI57*AI58/AI21</f>
        <v>0.34658807680820719</v>
      </c>
      <c r="AK157" t="s">
        <v>4</v>
      </c>
      <c r="AM157">
        <f>AM57*AM58/AM21</f>
        <v>0.30592760347590015</v>
      </c>
      <c r="AO157" t="s">
        <v>4</v>
      </c>
      <c r="AQ157">
        <f>AQ57*AQ58/AQ21</f>
        <v>0.2760209314640466</v>
      </c>
      <c r="AS157" t="s">
        <v>4</v>
      </c>
      <c r="AU157">
        <f>AU57*AU58/AU21</f>
        <v>0.25206809536916874</v>
      </c>
      <c r="AW157" t="s">
        <v>4</v>
      </c>
      <c r="AY157">
        <f>AY57*AY58/AY21</f>
        <v>0.23244662966608551</v>
      </c>
      <c r="BA157" t="s">
        <v>4</v>
      </c>
      <c r="BC157">
        <f>BC57*BC58/BC21</f>
        <v>0.21607786833247833</v>
      </c>
      <c r="BE157" t="s">
        <v>4</v>
      </c>
      <c r="BG157">
        <f>BG57*BG58/BG21</f>
        <v>0.20222810464272231</v>
      </c>
      <c r="BI157" t="s">
        <v>4</v>
      </c>
      <c r="BK157">
        <f>BK57*BK58/BK21</f>
        <v>0.19024755144435987</v>
      </c>
      <c r="BM157" t="s">
        <v>4</v>
      </c>
      <c r="BO157">
        <f>BO57*BO58/BO21</f>
        <v>0.34462781282826782</v>
      </c>
      <c r="BQ157" t="s">
        <v>4</v>
      </c>
      <c r="BS157">
        <f>BS57*BS58/BS21</f>
        <v>0.30455411475010796</v>
      </c>
      <c r="BU157" t="s">
        <v>4</v>
      </c>
      <c r="BW157">
        <f>BW57*BW58/BW21</f>
        <v>0.27481476119072323</v>
      </c>
      <c r="BY157" t="s">
        <v>4</v>
      </c>
      <c r="CA157">
        <f>CA57*CA58/CA21</f>
        <v>0.25120683980483216</v>
      </c>
      <c r="CC157" t="s">
        <v>4</v>
      </c>
      <c r="CE157">
        <f>CE57*CE58/CE21</f>
        <v>0.23183645377186002</v>
      </c>
      <c r="CG157" t="s">
        <v>4</v>
      </c>
      <c r="CI157">
        <f>CI57*CI58/CI21</f>
        <v>0.21566117197778298</v>
      </c>
      <c r="CK157" t="s">
        <v>4</v>
      </c>
      <c r="CM157">
        <f>CM57*CM58/CM21</f>
        <v>0.20206329864277284</v>
      </c>
      <c r="CO157" t="s">
        <v>4</v>
      </c>
      <c r="CQ157">
        <f>CQ57*CQ58/CQ21</f>
        <v>0.19168238343560401</v>
      </c>
      <c r="CS157" t="s">
        <v>4</v>
      </c>
      <c r="CU157">
        <f>CU57*CU58/CU21</f>
        <v>0.34332649235025159</v>
      </c>
      <c r="CW157" t="s">
        <v>4</v>
      </c>
      <c r="CY157">
        <f>CY57*CY58/CY21</f>
        <v>0.30378589831039182</v>
      </c>
      <c r="DA157" t="s">
        <v>4</v>
      </c>
      <c r="DC157">
        <f>DC57*DC58/DC21</f>
        <v>0.27406106065823121</v>
      </c>
      <c r="DE157" t="s">
        <v>4</v>
      </c>
      <c r="DG157">
        <f>DG57*DG58/DG21</f>
        <v>0.25072072305457632</v>
      </c>
      <c r="DI157" t="s">
        <v>4</v>
      </c>
      <c r="DK157">
        <f>DK57*DK58/DK21</f>
        <v>0.23154609417961652</v>
      </c>
      <c r="DM157" t="s">
        <v>4</v>
      </c>
      <c r="DO157">
        <f>DO57*DO58/DO21</f>
        <v>0.21553993353229808</v>
      </c>
      <c r="DQ157" t="s">
        <v>4</v>
      </c>
      <c r="DS157">
        <f>DS57*DS58/DS21</f>
        <v>0.20257954791862481</v>
      </c>
      <c r="DU157" t="s">
        <v>4</v>
      </c>
      <c r="DW157">
        <f>DW57*DW58/DW21</f>
        <v>0.1902117418989209</v>
      </c>
      <c r="DY157" t="s">
        <v>4</v>
      </c>
      <c r="EA157">
        <f>EA57*EA58/EA21</f>
        <v>0.34252584758263177</v>
      </c>
      <c r="EC157" t="s">
        <v>4</v>
      </c>
      <c r="EE157">
        <f>EE57*EE58/EE21</f>
        <v>0.30339826769377792</v>
      </c>
      <c r="EG157" t="s">
        <v>4</v>
      </c>
      <c r="EI157">
        <f>EI57*EI58/EI21</f>
        <v>0.27365491905698502</v>
      </c>
      <c r="EK157" t="s">
        <v>4</v>
      </c>
      <c r="EM157">
        <f>EM57*EM58/EM21</f>
        <v>0.25052582609843854</v>
      </c>
      <c r="EO157" t="s">
        <v>4</v>
      </c>
      <c r="EQ157">
        <f>EQ57*EQ58/EQ21</f>
        <v>0.23150855830171441</v>
      </c>
      <c r="ES157" t="s">
        <v>4</v>
      </c>
      <c r="EU157">
        <f>EU57*EU58/EU21</f>
        <v>0.21571269489533593</v>
      </c>
      <c r="EW157" t="s">
        <v>4</v>
      </c>
      <c r="EY157">
        <f>EY57*EY58/EY21</f>
        <v>0.20264953449914924</v>
      </c>
      <c r="FA157" t="s">
        <v>4</v>
      </c>
      <c r="FC157">
        <f>FC57*FC58/FC21</f>
        <v>0.19044578467303547</v>
      </c>
      <c r="FE157" t="s">
        <v>4</v>
      </c>
      <c r="FG157">
        <f>FG57*FG58/FG21</f>
        <v>0.34211953876795026</v>
      </c>
      <c r="FI157" t="s">
        <v>4</v>
      </c>
      <c r="FK157">
        <f>FK57*FK58/FK21</f>
        <v>0.30331473476364385</v>
      </c>
      <c r="FM157" t="s">
        <v>4</v>
      </c>
      <c r="FO157">
        <f>FO57*FO58/FO21</f>
        <v>0.27352526969373064</v>
      </c>
      <c r="FQ157" t="s">
        <v>4</v>
      </c>
      <c r="FS157">
        <f>FS57*FS58/FS21</f>
        <v>0.25056525191238477</v>
      </c>
      <c r="FU157" t="s">
        <v>4</v>
      </c>
      <c r="FW157">
        <f>FW57*FW58/FW21</f>
        <v>0.23168465733010477</v>
      </c>
      <c r="FY157" t="s">
        <v>4</v>
      </c>
      <c r="GA157">
        <f>GA57*GA58/GA21</f>
        <v>0.21584748118096581</v>
      </c>
      <c r="GC157" t="s">
        <v>4</v>
      </c>
      <c r="GE157">
        <f>GE57*GE58/GE21</f>
        <v>0.20241866428620869</v>
      </c>
      <c r="GG157" t="s">
        <v>4</v>
      </c>
      <c r="GI157">
        <f>GI57*GI58/GI21</f>
        <v>0.19081614053843174</v>
      </c>
      <c r="GK157" t="s">
        <v>4</v>
      </c>
      <c r="GM157">
        <f>GM57*GM58/GM21</f>
        <v>0.34203358096377429</v>
      </c>
      <c r="GO157" t="s">
        <v>4</v>
      </c>
      <c r="GQ157">
        <f>GQ57*GQ58/GQ21</f>
        <v>0.3034817189264975</v>
      </c>
      <c r="GS157" t="s">
        <v>4</v>
      </c>
      <c r="GU157">
        <f>GU57*GU58/GU21</f>
        <v>0.27362236257579547</v>
      </c>
      <c r="GW157" t="s">
        <v>4</v>
      </c>
      <c r="GY157">
        <f>GY57*GY58/GY21</f>
        <v>0.25079982834863651</v>
      </c>
      <c r="HA157" t="s">
        <v>4</v>
      </c>
      <c r="HC157">
        <f>HC57*HC58/HC21</f>
        <v>0.23199114596347628</v>
      </c>
      <c r="HE157" t="s">
        <v>4</v>
      </c>
      <c r="HG157">
        <f>HG57*HG58/HG21</f>
        <v>0.21623821063221019</v>
      </c>
      <c r="HI157" t="s">
        <v>4</v>
      </c>
      <c r="HK157">
        <f>HK57*HK58/HK21</f>
        <v>0.20284771634686175</v>
      </c>
      <c r="HM157" t="s">
        <v>4</v>
      </c>
      <c r="HO157">
        <f>HO57*HO58/HO21</f>
        <v>0.19133281237649546</v>
      </c>
    </row>
    <row r="160" spans="1:223" x14ac:dyDescent="0.25">
      <c r="A160" s="33" t="s">
        <v>144</v>
      </c>
      <c r="B160" s="33"/>
      <c r="C160" s="33"/>
      <c r="E160" s="33" t="s">
        <v>144</v>
      </c>
      <c r="F160" s="33"/>
      <c r="G160" s="33"/>
      <c r="I160" s="33" t="s">
        <v>144</v>
      </c>
      <c r="J160" s="33"/>
      <c r="K160" s="33"/>
      <c r="M160" s="33" t="s">
        <v>144</v>
      </c>
      <c r="N160" s="33"/>
      <c r="O160" s="33"/>
      <c r="Q160" s="33" t="s">
        <v>144</v>
      </c>
      <c r="R160" s="33"/>
      <c r="S160" s="33"/>
      <c r="U160" s="33" t="s">
        <v>144</v>
      </c>
      <c r="V160" s="33"/>
      <c r="W160" s="33"/>
      <c r="Y160" s="33" t="s">
        <v>144</v>
      </c>
      <c r="Z160" s="33"/>
      <c r="AA160" s="33"/>
      <c r="AC160" s="33" t="s">
        <v>144</v>
      </c>
      <c r="AD160" s="33"/>
      <c r="AE160" s="33"/>
      <c r="AG160" s="33" t="s">
        <v>144</v>
      </c>
      <c r="AH160" s="33"/>
      <c r="AI160" s="33"/>
      <c r="AK160" s="33" t="s">
        <v>144</v>
      </c>
      <c r="AL160" s="33"/>
      <c r="AM160" s="33"/>
      <c r="AO160" s="33" t="s">
        <v>144</v>
      </c>
      <c r="AP160" s="33"/>
      <c r="AQ160" s="33"/>
      <c r="AS160" s="33" t="s">
        <v>144</v>
      </c>
      <c r="AT160" s="33"/>
      <c r="AU160" s="33"/>
      <c r="AW160" s="33" t="s">
        <v>144</v>
      </c>
      <c r="AX160" s="33"/>
      <c r="AY160" s="33"/>
      <c r="BA160" s="33" t="s">
        <v>144</v>
      </c>
      <c r="BB160" s="33"/>
      <c r="BC160" s="33"/>
      <c r="BE160" s="33" t="s">
        <v>144</v>
      </c>
      <c r="BF160" s="33"/>
      <c r="BG160" s="33"/>
      <c r="BI160" s="33" t="s">
        <v>144</v>
      </c>
      <c r="BJ160" s="33"/>
      <c r="BK160" s="33"/>
      <c r="BM160" s="33" t="s">
        <v>144</v>
      </c>
      <c r="BN160" s="33"/>
      <c r="BO160" s="33"/>
      <c r="BQ160" s="33" t="s">
        <v>144</v>
      </c>
      <c r="BR160" s="33"/>
      <c r="BS160" s="33"/>
      <c r="BU160" s="33" t="s">
        <v>144</v>
      </c>
      <c r="BV160" s="33"/>
      <c r="BW160" s="33"/>
      <c r="BY160" s="33" t="s">
        <v>144</v>
      </c>
      <c r="BZ160" s="33"/>
      <c r="CA160" s="33"/>
      <c r="CC160" s="33" t="s">
        <v>144</v>
      </c>
      <c r="CD160" s="33"/>
      <c r="CE160" s="33"/>
      <c r="CG160" s="33" t="s">
        <v>144</v>
      </c>
      <c r="CH160" s="33"/>
      <c r="CI160" s="33"/>
      <c r="CK160" s="33" t="s">
        <v>144</v>
      </c>
      <c r="CL160" s="33"/>
      <c r="CM160" s="33"/>
      <c r="CO160" s="33" t="s">
        <v>144</v>
      </c>
      <c r="CP160" s="33"/>
      <c r="CQ160" s="33"/>
      <c r="CS160" s="33" t="s">
        <v>144</v>
      </c>
      <c r="CT160" s="33"/>
      <c r="CU160" s="33"/>
      <c r="CW160" s="33" t="s">
        <v>144</v>
      </c>
      <c r="CX160" s="33"/>
      <c r="CY160" s="33"/>
      <c r="DA160" s="33" t="s">
        <v>144</v>
      </c>
      <c r="DB160" s="33"/>
      <c r="DC160" s="33"/>
      <c r="DE160" s="33" t="s">
        <v>144</v>
      </c>
      <c r="DF160" s="33"/>
      <c r="DG160" s="33"/>
      <c r="DI160" s="33" t="s">
        <v>144</v>
      </c>
      <c r="DJ160" s="33"/>
      <c r="DK160" s="33"/>
      <c r="DM160" s="33" t="s">
        <v>144</v>
      </c>
      <c r="DN160" s="33"/>
      <c r="DO160" s="33"/>
      <c r="DQ160" s="33" t="s">
        <v>144</v>
      </c>
      <c r="DR160" s="33"/>
      <c r="DS160" s="33"/>
      <c r="DU160" s="33" t="s">
        <v>144</v>
      </c>
      <c r="DV160" s="33"/>
      <c r="DW160" s="33"/>
      <c r="DY160" s="33" t="s">
        <v>144</v>
      </c>
      <c r="DZ160" s="33"/>
      <c r="EA160" s="33"/>
      <c r="EC160" s="33" t="s">
        <v>144</v>
      </c>
      <c r="ED160" s="33"/>
      <c r="EE160" s="33"/>
      <c r="EG160" s="33" t="s">
        <v>144</v>
      </c>
      <c r="EH160" s="33"/>
      <c r="EI160" s="33"/>
      <c r="EK160" s="33" t="s">
        <v>144</v>
      </c>
      <c r="EL160" s="33"/>
      <c r="EM160" s="33"/>
      <c r="EO160" s="33" t="s">
        <v>144</v>
      </c>
      <c r="EP160" s="33"/>
      <c r="EQ160" s="33"/>
      <c r="ES160" s="33" t="s">
        <v>144</v>
      </c>
      <c r="ET160" s="33"/>
      <c r="EU160" s="33"/>
      <c r="EW160" s="33" t="s">
        <v>144</v>
      </c>
      <c r="EX160" s="33"/>
      <c r="EY160" s="33"/>
      <c r="FA160" s="33" t="s">
        <v>144</v>
      </c>
      <c r="FB160" s="33"/>
      <c r="FC160" s="33"/>
      <c r="FE160" s="33" t="s">
        <v>144</v>
      </c>
      <c r="FF160" s="33"/>
      <c r="FG160" s="33"/>
      <c r="FI160" s="33" t="s">
        <v>144</v>
      </c>
      <c r="FJ160" s="33"/>
      <c r="FK160" s="33"/>
      <c r="FM160" s="33" t="s">
        <v>144</v>
      </c>
      <c r="FN160" s="33"/>
      <c r="FO160" s="33"/>
      <c r="FQ160" s="33" t="s">
        <v>144</v>
      </c>
      <c r="FR160" s="33"/>
      <c r="FS160" s="33"/>
      <c r="FU160" s="33" t="s">
        <v>144</v>
      </c>
      <c r="FV160" s="33"/>
      <c r="FW160" s="33"/>
      <c r="FY160" s="33" t="s">
        <v>144</v>
      </c>
      <c r="FZ160" s="33"/>
      <c r="GA160" s="33"/>
      <c r="GC160" s="33" t="s">
        <v>144</v>
      </c>
      <c r="GD160" s="33"/>
      <c r="GE160" s="33"/>
      <c r="GG160" s="33" t="s">
        <v>144</v>
      </c>
      <c r="GH160" s="33"/>
      <c r="GI160" s="33"/>
      <c r="GK160" s="33" t="s">
        <v>144</v>
      </c>
      <c r="GL160" s="33"/>
      <c r="GM160" s="33"/>
      <c r="GO160" s="33" t="s">
        <v>144</v>
      </c>
      <c r="GP160" s="33"/>
      <c r="GQ160" s="33"/>
      <c r="GS160" s="33" t="s">
        <v>144</v>
      </c>
      <c r="GT160" s="33"/>
      <c r="GU160" s="33"/>
      <c r="GW160" s="33" t="s">
        <v>144</v>
      </c>
      <c r="GX160" s="33"/>
      <c r="GY160" s="33"/>
      <c r="HA160" s="33" t="s">
        <v>144</v>
      </c>
      <c r="HB160" s="33"/>
      <c r="HC160" s="33"/>
      <c r="HE160" s="33" t="s">
        <v>144</v>
      </c>
      <c r="HF160" s="33"/>
      <c r="HG160" s="33"/>
      <c r="HI160" s="33" t="s">
        <v>144</v>
      </c>
      <c r="HJ160" s="33"/>
      <c r="HK160" s="33"/>
      <c r="HM160" s="33" t="s">
        <v>144</v>
      </c>
      <c r="HN160" s="33"/>
      <c r="HO160" s="33"/>
    </row>
    <row r="161" spans="1:223" x14ac:dyDescent="0.25">
      <c r="A161" t="s">
        <v>145</v>
      </c>
      <c r="B161" t="s">
        <v>152</v>
      </c>
      <c r="C161">
        <v>0.97</v>
      </c>
      <c r="E161" t="s">
        <v>145</v>
      </c>
      <c r="F161" t="s">
        <v>152</v>
      </c>
      <c r="G161">
        <v>0.97</v>
      </c>
      <c r="I161" t="s">
        <v>145</v>
      </c>
      <c r="J161" t="s">
        <v>152</v>
      </c>
      <c r="K161">
        <v>0.97</v>
      </c>
      <c r="M161" t="s">
        <v>145</v>
      </c>
      <c r="N161" t="s">
        <v>152</v>
      </c>
      <c r="O161">
        <v>0.97</v>
      </c>
      <c r="Q161" t="s">
        <v>145</v>
      </c>
      <c r="R161" t="s">
        <v>152</v>
      </c>
      <c r="S161">
        <v>0.97</v>
      </c>
      <c r="U161" t="s">
        <v>145</v>
      </c>
      <c r="V161" t="s">
        <v>152</v>
      </c>
      <c r="W161">
        <v>0.97</v>
      </c>
      <c r="Y161" t="s">
        <v>145</v>
      </c>
      <c r="Z161" t="s">
        <v>152</v>
      </c>
      <c r="AA161">
        <v>0.97</v>
      </c>
      <c r="AC161" t="s">
        <v>145</v>
      </c>
      <c r="AD161" t="s">
        <v>152</v>
      </c>
      <c r="AE161">
        <v>0.97</v>
      </c>
      <c r="AG161" t="s">
        <v>145</v>
      </c>
      <c r="AH161" t="s">
        <v>152</v>
      </c>
      <c r="AI161">
        <v>0.97</v>
      </c>
      <c r="AK161" t="s">
        <v>145</v>
      </c>
      <c r="AL161" t="s">
        <v>152</v>
      </c>
      <c r="AM161">
        <v>0.97</v>
      </c>
      <c r="AO161" t="s">
        <v>145</v>
      </c>
      <c r="AP161" t="s">
        <v>152</v>
      </c>
      <c r="AQ161">
        <v>0.97</v>
      </c>
      <c r="AS161" t="s">
        <v>145</v>
      </c>
      <c r="AT161" t="s">
        <v>152</v>
      </c>
      <c r="AU161">
        <v>0.97</v>
      </c>
      <c r="AW161" t="s">
        <v>145</v>
      </c>
      <c r="AX161" t="s">
        <v>152</v>
      </c>
      <c r="AY161">
        <v>0.97</v>
      </c>
      <c r="BA161" t="s">
        <v>145</v>
      </c>
      <c r="BB161" t="s">
        <v>152</v>
      </c>
      <c r="BC161">
        <v>0.97</v>
      </c>
      <c r="BE161" t="s">
        <v>145</v>
      </c>
      <c r="BF161" t="s">
        <v>152</v>
      </c>
      <c r="BG161">
        <v>0.97</v>
      </c>
      <c r="BI161" t="s">
        <v>145</v>
      </c>
      <c r="BJ161" t="s">
        <v>152</v>
      </c>
      <c r="BK161">
        <v>0.97</v>
      </c>
      <c r="BM161" t="s">
        <v>145</v>
      </c>
      <c r="BN161" t="s">
        <v>152</v>
      </c>
      <c r="BO161">
        <v>0.97</v>
      </c>
      <c r="BQ161" t="s">
        <v>145</v>
      </c>
      <c r="BR161" t="s">
        <v>152</v>
      </c>
      <c r="BS161">
        <v>0.97</v>
      </c>
      <c r="BU161" t="s">
        <v>145</v>
      </c>
      <c r="BV161" t="s">
        <v>152</v>
      </c>
      <c r="BW161">
        <v>0.97</v>
      </c>
      <c r="BY161" t="s">
        <v>145</v>
      </c>
      <c r="BZ161" t="s">
        <v>152</v>
      </c>
      <c r="CA161">
        <v>0.97</v>
      </c>
      <c r="CC161" t="s">
        <v>145</v>
      </c>
      <c r="CD161" t="s">
        <v>152</v>
      </c>
      <c r="CE161">
        <v>0.97</v>
      </c>
      <c r="CG161" t="s">
        <v>145</v>
      </c>
      <c r="CH161" t="s">
        <v>152</v>
      </c>
      <c r="CI161">
        <v>0.97</v>
      </c>
      <c r="CK161" t="s">
        <v>145</v>
      </c>
      <c r="CL161" t="s">
        <v>152</v>
      </c>
      <c r="CM161">
        <v>0.97</v>
      </c>
      <c r="CO161" t="s">
        <v>145</v>
      </c>
      <c r="CP161" t="s">
        <v>152</v>
      </c>
      <c r="CQ161">
        <v>0.97</v>
      </c>
      <c r="CS161" t="s">
        <v>145</v>
      </c>
      <c r="CT161" t="s">
        <v>152</v>
      </c>
      <c r="CU161">
        <v>0.97</v>
      </c>
      <c r="CW161" t="s">
        <v>145</v>
      </c>
      <c r="CX161" t="s">
        <v>152</v>
      </c>
      <c r="CY161">
        <v>0.97</v>
      </c>
      <c r="DA161" t="s">
        <v>145</v>
      </c>
      <c r="DB161" t="s">
        <v>152</v>
      </c>
      <c r="DC161">
        <v>0.97</v>
      </c>
      <c r="DE161" t="s">
        <v>145</v>
      </c>
      <c r="DF161" t="s">
        <v>152</v>
      </c>
      <c r="DG161">
        <v>0.97</v>
      </c>
      <c r="DI161" t="s">
        <v>145</v>
      </c>
      <c r="DJ161" t="s">
        <v>152</v>
      </c>
      <c r="DK161">
        <v>0.97</v>
      </c>
      <c r="DM161" t="s">
        <v>145</v>
      </c>
      <c r="DN161" t="s">
        <v>152</v>
      </c>
      <c r="DO161">
        <v>0.97</v>
      </c>
      <c r="DQ161" t="s">
        <v>145</v>
      </c>
      <c r="DR161" t="s">
        <v>152</v>
      </c>
      <c r="DS161">
        <v>0.97</v>
      </c>
      <c r="DU161" t="s">
        <v>145</v>
      </c>
      <c r="DV161" t="s">
        <v>152</v>
      </c>
      <c r="DW161">
        <v>0.97</v>
      </c>
      <c r="DY161" t="s">
        <v>145</v>
      </c>
      <c r="DZ161" t="s">
        <v>152</v>
      </c>
      <c r="EA161">
        <v>0.97</v>
      </c>
      <c r="EC161" t="s">
        <v>145</v>
      </c>
      <c r="ED161" t="s">
        <v>152</v>
      </c>
      <c r="EE161">
        <v>0.97</v>
      </c>
      <c r="EG161" t="s">
        <v>145</v>
      </c>
      <c r="EH161" t="s">
        <v>152</v>
      </c>
      <c r="EI161">
        <v>0.97</v>
      </c>
      <c r="EK161" t="s">
        <v>145</v>
      </c>
      <c r="EL161" t="s">
        <v>152</v>
      </c>
      <c r="EM161">
        <v>0.97</v>
      </c>
      <c r="EO161" t="s">
        <v>145</v>
      </c>
      <c r="EP161" t="s">
        <v>152</v>
      </c>
      <c r="EQ161">
        <v>0.97</v>
      </c>
      <c r="ES161" t="s">
        <v>145</v>
      </c>
      <c r="ET161" t="s">
        <v>152</v>
      </c>
      <c r="EU161">
        <v>0.97</v>
      </c>
      <c r="EW161" t="s">
        <v>145</v>
      </c>
      <c r="EX161" t="s">
        <v>152</v>
      </c>
      <c r="EY161">
        <v>0.97</v>
      </c>
      <c r="FA161" t="s">
        <v>145</v>
      </c>
      <c r="FB161" t="s">
        <v>152</v>
      </c>
      <c r="FC161">
        <v>0.97</v>
      </c>
      <c r="FE161" t="s">
        <v>145</v>
      </c>
      <c r="FF161" t="s">
        <v>152</v>
      </c>
      <c r="FG161">
        <v>0.97</v>
      </c>
      <c r="FI161" t="s">
        <v>145</v>
      </c>
      <c r="FJ161" t="s">
        <v>152</v>
      </c>
      <c r="FK161">
        <v>0.97</v>
      </c>
      <c r="FM161" t="s">
        <v>145</v>
      </c>
      <c r="FN161" t="s">
        <v>152</v>
      </c>
      <c r="FO161">
        <v>0.97</v>
      </c>
      <c r="FQ161" t="s">
        <v>145</v>
      </c>
      <c r="FR161" t="s">
        <v>152</v>
      </c>
      <c r="FS161">
        <v>0.97</v>
      </c>
      <c r="FU161" t="s">
        <v>145</v>
      </c>
      <c r="FV161" t="s">
        <v>152</v>
      </c>
      <c r="FW161">
        <v>0.97</v>
      </c>
      <c r="FY161" t="s">
        <v>145</v>
      </c>
      <c r="FZ161" t="s">
        <v>152</v>
      </c>
      <c r="GA161">
        <v>0.97</v>
      </c>
      <c r="GC161" t="s">
        <v>145</v>
      </c>
      <c r="GD161" t="s">
        <v>152</v>
      </c>
      <c r="GE161">
        <v>0.97</v>
      </c>
      <c r="GG161" t="s">
        <v>145</v>
      </c>
      <c r="GH161" t="s">
        <v>152</v>
      </c>
      <c r="GI161">
        <v>0.97</v>
      </c>
      <c r="GK161" t="s">
        <v>145</v>
      </c>
      <c r="GL161" t="s">
        <v>152</v>
      </c>
      <c r="GM161">
        <v>0.97</v>
      </c>
      <c r="GO161" t="s">
        <v>145</v>
      </c>
      <c r="GP161" t="s">
        <v>152</v>
      </c>
      <c r="GQ161">
        <v>0.97</v>
      </c>
      <c r="GS161" t="s">
        <v>145</v>
      </c>
      <c r="GT161" t="s">
        <v>152</v>
      </c>
      <c r="GU161">
        <v>0.97</v>
      </c>
      <c r="GW161" t="s">
        <v>145</v>
      </c>
      <c r="GX161" t="s">
        <v>152</v>
      </c>
      <c r="GY161">
        <v>0.97</v>
      </c>
      <c r="HA161" t="s">
        <v>145</v>
      </c>
      <c r="HB161" t="s">
        <v>152</v>
      </c>
      <c r="HC161">
        <v>0.97</v>
      </c>
      <c r="HE161" t="s">
        <v>145</v>
      </c>
      <c r="HF161" t="s">
        <v>152</v>
      </c>
      <c r="HG161">
        <v>0.97</v>
      </c>
      <c r="HI161" t="s">
        <v>145</v>
      </c>
      <c r="HJ161" t="s">
        <v>152</v>
      </c>
      <c r="HK161">
        <v>0.97</v>
      </c>
      <c r="HM161" t="s">
        <v>145</v>
      </c>
      <c r="HN161" t="s">
        <v>152</v>
      </c>
      <c r="HO161">
        <v>0.97</v>
      </c>
    </row>
    <row r="162" spans="1:223" x14ac:dyDescent="0.25">
      <c r="A162" t="s">
        <v>146</v>
      </c>
      <c r="B162" t="s">
        <v>153</v>
      </c>
      <c r="C162">
        <v>0.98499999999999999</v>
      </c>
      <c r="E162" t="s">
        <v>146</v>
      </c>
      <c r="F162" t="s">
        <v>153</v>
      </c>
      <c r="G162">
        <v>0.98499999999999999</v>
      </c>
      <c r="I162" t="s">
        <v>146</v>
      </c>
      <c r="J162" t="s">
        <v>153</v>
      </c>
      <c r="K162">
        <v>0.98499999999999999</v>
      </c>
      <c r="M162" t="s">
        <v>146</v>
      </c>
      <c r="N162" t="s">
        <v>153</v>
      </c>
      <c r="O162">
        <v>0.98499999999999999</v>
      </c>
      <c r="Q162" t="s">
        <v>146</v>
      </c>
      <c r="R162" t="s">
        <v>153</v>
      </c>
      <c r="S162">
        <v>0.98499999999999999</v>
      </c>
      <c r="U162" t="s">
        <v>146</v>
      </c>
      <c r="V162" t="s">
        <v>153</v>
      </c>
      <c r="W162">
        <v>0.98499999999999999</v>
      </c>
      <c r="Y162" t="s">
        <v>146</v>
      </c>
      <c r="Z162" t="s">
        <v>153</v>
      </c>
      <c r="AA162">
        <v>0.98499999999999999</v>
      </c>
      <c r="AC162" t="s">
        <v>146</v>
      </c>
      <c r="AD162" t="s">
        <v>153</v>
      </c>
      <c r="AE162">
        <v>0.98499999999999999</v>
      </c>
      <c r="AG162" t="s">
        <v>146</v>
      </c>
      <c r="AH162" t="s">
        <v>153</v>
      </c>
      <c r="AI162">
        <v>0.98499999999999999</v>
      </c>
      <c r="AK162" t="s">
        <v>146</v>
      </c>
      <c r="AL162" t="s">
        <v>153</v>
      </c>
      <c r="AM162">
        <v>0.98499999999999999</v>
      </c>
      <c r="AO162" t="s">
        <v>146</v>
      </c>
      <c r="AP162" t="s">
        <v>153</v>
      </c>
      <c r="AQ162">
        <v>0.98499999999999999</v>
      </c>
      <c r="AS162" t="s">
        <v>146</v>
      </c>
      <c r="AT162" t="s">
        <v>153</v>
      </c>
      <c r="AU162">
        <v>0.98499999999999999</v>
      </c>
      <c r="AW162" t="s">
        <v>146</v>
      </c>
      <c r="AX162" t="s">
        <v>153</v>
      </c>
      <c r="AY162">
        <v>0.98499999999999999</v>
      </c>
      <c r="BA162" t="s">
        <v>146</v>
      </c>
      <c r="BB162" t="s">
        <v>153</v>
      </c>
      <c r="BC162">
        <v>0.98499999999999999</v>
      </c>
      <c r="BE162" t="s">
        <v>146</v>
      </c>
      <c r="BF162" t="s">
        <v>153</v>
      </c>
      <c r="BG162">
        <v>0.98499999999999999</v>
      </c>
      <c r="BI162" t="s">
        <v>146</v>
      </c>
      <c r="BJ162" t="s">
        <v>153</v>
      </c>
      <c r="BK162">
        <v>0.98499999999999999</v>
      </c>
      <c r="BM162" t="s">
        <v>146</v>
      </c>
      <c r="BN162" t="s">
        <v>153</v>
      </c>
      <c r="BO162">
        <v>0.98499999999999999</v>
      </c>
      <c r="BQ162" t="s">
        <v>146</v>
      </c>
      <c r="BR162" t="s">
        <v>153</v>
      </c>
      <c r="BS162">
        <v>0.98499999999999999</v>
      </c>
      <c r="BU162" t="s">
        <v>146</v>
      </c>
      <c r="BV162" t="s">
        <v>153</v>
      </c>
      <c r="BW162">
        <v>0.98499999999999999</v>
      </c>
      <c r="BY162" t="s">
        <v>146</v>
      </c>
      <c r="BZ162" t="s">
        <v>153</v>
      </c>
      <c r="CA162">
        <v>0.98499999999999999</v>
      </c>
      <c r="CC162" t="s">
        <v>146</v>
      </c>
      <c r="CD162" t="s">
        <v>153</v>
      </c>
      <c r="CE162">
        <v>0.98499999999999999</v>
      </c>
      <c r="CG162" t="s">
        <v>146</v>
      </c>
      <c r="CH162" t="s">
        <v>153</v>
      </c>
      <c r="CI162">
        <v>0.98499999999999999</v>
      </c>
      <c r="CK162" t="s">
        <v>146</v>
      </c>
      <c r="CL162" t="s">
        <v>153</v>
      </c>
      <c r="CM162">
        <v>0.98499999999999999</v>
      </c>
      <c r="CO162" t="s">
        <v>146</v>
      </c>
      <c r="CP162" t="s">
        <v>153</v>
      </c>
      <c r="CQ162">
        <v>0.98499999999999999</v>
      </c>
      <c r="CS162" t="s">
        <v>146</v>
      </c>
      <c r="CT162" t="s">
        <v>153</v>
      </c>
      <c r="CU162">
        <v>0.98499999999999999</v>
      </c>
      <c r="CW162" t="s">
        <v>146</v>
      </c>
      <c r="CX162" t="s">
        <v>153</v>
      </c>
      <c r="CY162">
        <v>0.98499999999999999</v>
      </c>
      <c r="DA162" t="s">
        <v>146</v>
      </c>
      <c r="DB162" t="s">
        <v>153</v>
      </c>
      <c r="DC162">
        <v>0.98499999999999999</v>
      </c>
      <c r="DE162" t="s">
        <v>146</v>
      </c>
      <c r="DF162" t="s">
        <v>153</v>
      </c>
      <c r="DG162">
        <v>0.98499999999999999</v>
      </c>
      <c r="DI162" t="s">
        <v>146</v>
      </c>
      <c r="DJ162" t="s">
        <v>153</v>
      </c>
      <c r="DK162">
        <v>0.98499999999999999</v>
      </c>
      <c r="DM162" t="s">
        <v>146</v>
      </c>
      <c r="DN162" t="s">
        <v>153</v>
      </c>
      <c r="DO162">
        <v>0.98499999999999999</v>
      </c>
      <c r="DQ162" t="s">
        <v>146</v>
      </c>
      <c r="DR162" t="s">
        <v>153</v>
      </c>
      <c r="DS162">
        <v>0.98499999999999999</v>
      </c>
      <c r="DU162" t="s">
        <v>146</v>
      </c>
      <c r="DV162" t="s">
        <v>153</v>
      </c>
      <c r="DW162">
        <v>0.98499999999999999</v>
      </c>
      <c r="DY162" t="s">
        <v>146</v>
      </c>
      <c r="DZ162" t="s">
        <v>153</v>
      </c>
      <c r="EA162">
        <v>0.98499999999999999</v>
      </c>
      <c r="EC162" t="s">
        <v>146</v>
      </c>
      <c r="ED162" t="s">
        <v>153</v>
      </c>
      <c r="EE162">
        <v>0.98499999999999999</v>
      </c>
      <c r="EG162" t="s">
        <v>146</v>
      </c>
      <c r="EH162" t="s">
        <v>153</v>
      </c>
      <c r="EI162">
        <v>0.98499999999999999</v>
      </c>
      <c r="EK162" t="s">
        <v>146</v>
      </c>
      <c r="EL162" t="s">
        <v>153</v>
      </c>
      <c r="EM162">
        <v>0.98499999999999999</v>
      </c>
      <c r="EO162" t="s">
        <v>146</v>
      </c>
      <c r="EP162" t="s">
        <v>153</v>
      </c>
      <c r="EQ162">
        <v>0.98499999999999999</v>
      </c>
      <c r="ES162" t="s">
        <v>146</v>
      </c>
      <c r="ET162" t="s">
        <v>153</v>
      </c>
      <c r="EU162">
        <v>0.98499999999999999</v>
      </c>
      <c r="EW162" t="s">
        <v>146</v>
      </c>
      <c r="EX162" t="s">
        <v>153</v>
      </c>
      <c r="EY162">
        <v>0.98499999999999999</v>
      </c>
      <c r="FA162" t="s">
        <v>146</v>
      </c>
      <c r="FB162" t="s">
        <v>153</v>
      </c>
      <c r="FC162">
        <v>0.98499999999999999</v>
      </c>
      <c r="FE162" t="s">
        <v>146</v>
      </c>
      <c r="FF162" t="s">
        <v>153</v>
      </c>
      <c r="FG162">
        <v>0.98499999999999999</v>
      </c>
      <c r="FI162" t="s">
        <v>146</v>
      </c>
      <c r="FJ162" t="s">
        <v>153</v>
      </c>
      <c r="FK162">
        <v>0.98499999999999999</v>
      </c>
      <c r="FM162" t="s">
        <v>146</v>
      </c>
      <c r="FN162" t="s">
        <v>153</v>
      </c>
      <c r="FO162">
        <v>0.98499999999999999</v>
      </c>
      <c r="FQ162" t="s">
        <v>146</v>
      </c>
      <c r="FR162" t="s">
        <v>153</v>
      </c>
      <c r="FS162">
        <v>0.98499999999999999</v>
      </c>
      <c r="FU162" t="s">
        <v>146</v>
      </c>
      <c r="FV162" t="s">
        <v>153</v>
      </c>
      <c r="FW162">
        <v>0.98499999999999999</v>
      </c>
      <c r="FY162" t="s">
        <v>146</v>
      </c>
      <c r="FZ162" t="s">
        <v>153</v>
      </c>
      <c r="GA162">
        <v>0.98499999999999999</v>
      </c>
      <c r="GC162" t="s">
        <v>146</v>
      </c>
      <c r="GD162" t="s">
        <v>153</v>
      </c>
      <c r="GE162">
        <v>0.98499999999999999</v>
      </c>
      <c r="GG162" t="s">
        <v>146</v>
      </c>
      <c r="GH162" t="s">
        <v>153</v>
      </c>
      <c r="GI162">
        <v>0.98499999999999999</v>
      </c>
      <c r="GK162" t="s">
        <v>146</v>
      </c>
      <c r="GL162" t="s">
        <v>153</v>
      </c>
      <c r="GM162">
        <v>0.98499999999999999</v>
      </c>
      <c r="GO162" t="s">
        <v>146</v>
      </c>
      <c r="GP162" t="s">
        <v>153</v>
      </c>
      <c r="GQ162">
        <v>0.98499999999999999</v>
      </c>
      <c r="GS162" t="s">
        <v>146</v>
      </c>
      <c r="GT162" t="s">
        <v>153</v>
      </c>
      <c r="GU162">
        <v>0.98499999999999999</v>
      </c>
      <c r="GW162" t="s">
        <v>146</v>
      </c>
      <c r="GX162" t="s">
        <v>153</v>
      </c>
      <c r="GY162">
        <v>0.98499999999999999</v>
      </c>
      <c r="HA162" t="s">
        <v>146</v>
      </c>
      <c r="HB162" t="s">
        <v>153</v>
      </c>
      <c r="HC162">
        <v>0.98499999999999999</v>
      </c>
      <c r="HE162" t="s">
        <v>146</v>
      </c>
      <c r="HF162" t="s">
        <v>153</v>
      </c>
      <c r="HG162">
        <v>0.98499999999999999</v>
      </c>
      <c r="HI162" t="s">
        <v>146</v>
      </c>
      <c r="HJ162" t="s">
        <v>153</v>
      </c>
      <c r="HK162">
        <v>0.98499999999999999</v>
      </c>
      <c r="HM162" t="s">
        <v>146</v>
      </c>
      <c r="HN162" t="s">
        <v>153</v>
      </c>
      <c r="HO162">
        <v>0.98499999999999999</v>
      </c>
    </row>
    <row r="163" spans="1:223" x14ac:dyDescent="0.25">
      <c r="A163" t="s">
        <v>147</v>
      </c>
      <c r="B163" t="s">
        <v>154</v>
      </c>
      <c r="C163">
        <f>EXP(-607612*C64/(518.4645*C143))</f>
        <v>0.98180455697049418</v>
      </c>
      <c r="E163" t="s">
        <v>147</v>
      </c>
      <c r="F163" t="s">
        <v>154</v>
      </c>
      <c r="G163">
        <f>EXP(-607612*G64/(518.4645*G143))</f>
        <v>0.98254419532504733</v>
      </c>
      <c r="I163" t="s">
        <v>147</v>
      </c>
      <c r="J163" t="s">
        <v>154</v>
      </c>
      <c r="K163">
        <f>EXP(-607612*K64/(518.4645*K143))</f>
        <v>0.98305747267612409</v>
      </c>
      <c r="M163" t="s">
        <v>147</v>
      </c>
      <c r="N163" t="s">
        <v>154</v>
      </c>
      <c r="O163">
        <f>EXP(-607612*O64/(518.4645*O143))</f>
        <v>0.9834204634807463</v>
      </c>
      <c r="Q163" t="s">
        <v>147</v>
      </c>
      <c r="R163" t="s">
        <v>154</v>
      </c>
      <c r="S163">
        <f>EXP(-607612*S64/(518.4645*S143))</f>
        <v>0.98367630027433928</v>
      </c>
      <c r="U163" t="s">
        <v>147</v>
      </c>
      <c r="V163" t="s">
        <v>154</v>
      </c>
      <c r="W163">
        <f>EXP(-607612*W64/(518.4645*W143))</f>
        <v>0.98385346843710431</v>
      </c>
      <c r="Y163" t="s">
        <v>147</v>
      </c>
      <c r="Z163" t="s">
        <v>154</v>
      </c>
      <c r="AA163">
        <f>EXP(-607612*AA64/(518.4645*AA143))</f>
        <v>0.98397154623454841</v>
      </c>
      <c r="AC163" t="s">
        <v>147</v>
      </c>
      <c r="AD163" t="s">
        <v>154</v>
      </c>
      <c r="AE163">
        <f>EXP(-607612*AE64/(518.4645*AE143))</f>
        <v>0.98404508855666817</v>
      </c>
      <c r="AG163" t="s">
        <v>147</v>
      </c>
      <c r="AH163" t="s">
        <v>154</v>
      </c>
      <c r="AI163">
        <f>EXP(-607612*AI64/(518.4645*AI143))</f>
        <v>0.98263052604558132</v>
      </c>
      <c r="AK163" t="s">
        <v>147</v>
      </c>
      <c r="AL163" t="s">
        <v>154</v>
      </c>
      <c r="AM163">
        <f>EXP(-607612*AM64/(518.4645*AM143))</f>
        <v>0.98326237898727786</v>
      </c>
      <c r="AO163" t="s">
        <v>147</v>
      </c>
      <c r="AP163" t="s">
        <v>154</v>
      </c>
      <c r="AQ163">
        <f>EXP(-607612*AQ64/(518.4645*AQ143))</f>
        <v>0.98369794310730663</v>
      </c>
      <c r="AS163" t="s">
        <v>147</v>
      </c>
      <c r="AT163" t="s">
        <v>154</v>
      </c>
      <c r="AU163">
        <f>EXP(-607612*AU64/(518.4645*AU143))</f>
        <v>0.98400088393280905</v>
      </c>
      <c r="AW163" t="s">
        <v>147</v>
      </c>
      <c r="AX163" t="s">
        <v>154</v>
      </c>
      <c r="AY163">
        <f>EXP(-607612*AY64/(518.4645*AY143))</f>
        <v>0.98420904394961384</v>
      </c>
      <c r="BA163" t="s">
        <v>147</v>
      </c>
      <c r="BB163" t="s">
        <v>154</v>
      </c>
      <c r="BC163">
        <f>EXP(-607612*BC64/(518.4645*BC143))</f>
        <v>0.98434755343337843</v>
      </c>
      <c r="BE163" t="s">
        <v>147</v>
      </c>
      <c r="BF163" t="s">
        <v>154</v>
      </c>
      <c r="BG163">
        <f>EXP(-607612*BG64/(518.4645*BG143))</f>
        <v>0.98443372356805059</v>
      </c>
      <c r="BI163" t="s">
        <v>147</v>
      </c>
      <c r="BJ163" t="s">
        <v>154</v>
      </c>
      <c r="BK163">
        <f>EXP(-607612*BK64/(518.4645*BK143))</f>
        <v>0.98448043990719503</v>
      </c>
      <c r="BM163" t="s">
        <v>147</v>
      </c>
      <c r="BN163" t="s">
        <v>154</v>
      </c>
      <c r="BO163">
        <f>EXP(-607612*BO64/(518.4645*BO143))</f>
        <v>0.98329551487525191</v>
      </c>
      <c r="BQ163" t="s">
        <v>147</v>
      </c>
      <c r="BR163" t="s">
        <v>154</v>
      </c>
      <c r="BS163">
        <f>EXP(-607612*BS64/(518.4645*BS143))</f>
        <v>0.98384354115779393</v>
      </c>
      <c r="BU163" t="s">
        <v>147</v>
      </c>
      <c r="BV163" t="s">
        <v>154</v>
      </c>
      <c r="BW163">
        <f>EXP(-607612*BW64/(518.4645*BW143))</f>
        <v>0.98421745470233868</v>
      </c>
      <c r="BY163" t="s">
        <v>147</v>
      </c>
      <c r="BZ163" t="s">
        <v>154</v>
      </c>
      <c r="CA163">
        <f>EXP(-607612*CA64/(518.4645*CA143))</f>
        <v>0.98447387124232844</v>
      </c>
      <c r="CC163" t="s">
        <v>147</v>
      </c>
      <c r="CD163" t="s">
        <v>154</v>
      </c>
      <c r="CE163">
        <f>EXP(-607612*CE64/(518.4645*CE143))</f>
        <v>0.98464507024427128</v>
      </c>
      <c r="CG163" t="s">
        <v>147</v>
      </c>
      <c r="CH163" t="s">
        <v>154</v>
      </c>
      <c r="CI163">
        <f>EXP(-607612*CI64/(518.4645*CI143))</f>
        <v>0.98475362944518119</v>
      </c>
      <c r="CK163" t="s">
        <v>147</v>
      </c>
      <c r="CL163" t="s">
        <v>154</v>
      </c>
      <c r="CM163">
        <f>EXP(-607612*CM64/(518.4645*CM143))</f>
        <v>0.98481478390786537</v>
      </c>
      <c r="CO163" t="s">
        <v>147</v>
      </c>
      <c r="CP163" t="s">
        <v>154</v>
      </c>
      <c r="CQ163">
        <f>EXP(-607612*CQ64/(518.4645*CQ143))</f>
        <v>0.98482599892997491</v>
      </c>
      <c r="CS163" t="s">
        <v>147</v>
      </c>
      <c r="CT163" t="s">
        <v>154</v>
      </c>
      <c r="CU163">
        <f>EXP(-607612*CU64/(518.4645*CU143))</f>
        <v>0.98384367498005265</v>
      </c>
      <c r="CW163" t="s">
        <v>147</v>
      </c>
      <c r="CX163" t="s">
        <v>154</v>
      </c>
      <c r="CY163">
        <f>EXP(-607612*CY64/(518.4645*CY143))</f>
        <v>0.9843255150658391</v>
      </c>
      <c r="DA163" t="s">
        <v>147</v>
      </c>
      <c r="DB163" t="s">
        <v>154</v>
      </c>
      <c r="DC163">
        <f>EXP(-607612*DC64/(518.4645*DC143))</f>
        <v>0.98464884203672154</v>
      </c>
      <c r="DE163" t="s">
        <v>147</v>
      </c>
      <c r="DF163" t="s">
        <v>154</v>
      </c>
      <c r="DG163">
        <f>EXP(-607612*DG64/(518.4645*DG143))</f>
        <v>0.98486840217384619</v>
      </c>
      <c r="DI163" t="s">
        <v>147</v>
      </c>
      <c r="DJ163" t="s">
        <v>154</v>
      </c>
      <c r="DK163">
        <f>EXP(-607612*DK64/(518.4645*DK143))</f>
        <v>0.98501035501323786</v>
      </c>
      <c r="DM163" t="s">
        <v>147</v>
      </c>
      <c r="DN163" t="s">
        <v>154</v>
      </c>
      <c r="DO163">
        <f>EXP(-607612*DO64/(518.4645*DO143))</f>
        <v>0.98509524244181912</v>
      </c>
      <c r="DQ163" t="s">
        <v>147</v>
      </c>
      <c r="DR163" t="s">
        <v>154</v>
      </c>
      <c r="DS163">
        <f>EXP(-607612*DS64/(518.4645*DS143))</f>
        <v>0.98513401822301372</v>
      </c>
      <c r="DU163" t="s">
        <v>147</v>
      </c>
      <c r="DV163" t="s">
        <v>154</v>
      </c>
      <c r="DW163">
        <f>EXP(-607612*DW64/(518.4645*DW143))</f>
        <v>0.98514707516705835</v>
      </c>
      <c r="DY163" t="s">
        <v>147</v>
      </c>
      <c r="DZ163" t="s">
        <v>154</v>
      </c>
      <c r="EA163">
        <f>EXP(-607612*EA64/(518.4645*EA143))</f>
        <v>0.98430430464917484</v>
      </c>
      <c r="EC163" t="s">
        <v>147</v>
      </c>
      <c r="ED163" t="s">
        <v>154</v>
      </c>
      <c r="EE163">
        <f>EXP(-607612*EE64/(518.4645*EE143))</f>
        <v>0.984732673801198</v>
      </c>
      <c r="EG163" t="s">
        <v>147</v>
      </c>
      <c r="EH163" t="s">
        <v>154</v>
      </c>
      <c r="EI163">
        <f>EXP(-607612*EI64/(518.4645*EI143))</f>
        <v>0.98501404157257644</v>
      </c>
      <c r="EK163" t="s">
        <v>147</v>
      </c>
      <c r="EL163" t="s">
        <v>154</v>
      </c>
      <c r="EM163">
        <f>EXP(-607612*EM64/(518.4645*EM143))</f>
        <v>0.98520391789368034</v>
      </c>
      <c r="EO163" t="s">
        <v>147</v>
      </c>
      <c r="EP163" t="s">
        <v>154</v>
      </c>
      <c r="EQ163">
        <f>EXP(-607612*EQ64/(518.4645*EQ143))</f>
        <v>0.98532238068227274</v>
      </c>
      <c r="ES163" t="s">
        <v>147</v>
      </c>
      <c r="ET163" t="s">
        <v>154</v>
      </c>
      <c r="EU163">
        <f>EXP(-607612*EU64/(518.4645*EU143))</f>
        <v>0.98538811367833701</v>
      </c>
      <c r="EW163" t="s">
        <v>147</v>
      </c>
      <c r="EX163" t="s">
        <v>154</v>
      </c>
      <c r="EY163">
        <f>EXP(-607612*EY64/(518.4645*EY143))</f>
        <v>0.98542486742490576</v>
      </c>
      <c r="FA163" t="s">
        <v>147</v>
      </c>
      <c r="FB163" t="s">
        <v>154</v>
      </c>
      <c r="FC163">
        <f>EXP(-607612*FC64/(518.4645*FC143))</f>
        <v>0.98541651159257893</v>
      </c>
      <c r="FE163" t="s">
        <v>147</v>
      </c>
      <c r="FF163" t="s">
        <v>154</v>
      </c>
      <c r="FG163">
        <f>EXP(-607612*FG64/(518.4645*FG143))</f>
        <v>0.98469763651882558</v>
      </c>
      <c r="FI163" t="s">
        <v>147</v>
      </c>
      <c r="FJ163" t="s">
        <v>154</v>
      </c>
      <c r="FK163">
        <f>EXP(-607612*FK64/(518.4645*FK143))</f>
        <v>0.98508215998834137</v>
      </c>
      <c r="FM163" t="s">
        <v>147</v>
      </c>
      <c r="FN163" t="s">
        <v>154</v>
      </c>
      <c r="FO163">
        <f>EXP(-607612*FO64/(518.4645*FO143))</f>
        <v>0.9853282801035218</v>
      </c>
      <c r="FQ163" t="s">
        <v>147</v>
      </c>
      <c r="FR163" t="s">
        <v>154</v>
      </c>
      <c r="FS163">
        <f>EXP(-607612*FS64/(518.4645*FS143))</f>
        <v>0.98549395678257801</v>
      </c>
      <c r="FU163" t="s">
        <v>147</v>
      </c>
      <c r="FV163" t="s">
        <v>154</v>
      </c>
      <c r="FW163">
        <f>EXP(-607612*FW64/(518.4645*FW143))</f>
        <v>0.98559334205919213</v>
      </c>
      <c r="FY163" t="s">
        <v>147</v>
      </c>
      <c r="FZ163" t="s">
        <v>154</v>
      </c>
      <c r="GA163">
        <f>EXP(-607612*GA64/(518.4645*GA143))</f>
        <v>0.98564440684689536</v>
      </c>
      <c r="GC163" t="s">
        <v>147</v>
      </c>
      <c r="GD163" t="s">
        <v>154</v>
      </c>
      <c r="GE163">
        <f>EXP(-607612*GE64/(518.4645*GE143))</f>
        <v>0.98565945390739584</v>
      </c>
      <c r="GG163" t="s">
        <v>147</v>
      </c>
      <c r="GH163" t="s">
        <v>154</v>
      </c>
      <c r="GI163">
        <f>EXP(-607612*GI64/(518.4645*GI143))</f>
        <v>0.98564514871690234</v>
      </c>
      <c r="GK163" t="s">
        <v>147</v>
      </c>
      <c r="GL163" t="s">
        <v>154</v>
      </c>
      <c r="GM163">
        <f>EXP(-607612*GM64/(518.4645*GM143))</f>
        <v>0.98503810321079832</v>
      </c>
      <c r="GO163" t="s">
        <v>147</v>
      </c>
      <c r="GP163" t="s">
        <v>154</v>
      </c>
      <c r="GQ163">
        <f>EXP(-607612*GQ64/(518.4645*GQ143))</f>
        <v>0.98538626088941561</v>
      </c>
      <c r="GS163" t="s">
        <v>147</v>
      </c>
      <c r="GT163" t="s">
        <v>154</v>
      </c>
      <c r="GU163">
        <f>EXP(-607612*GU64/(518.4645*GU143))</f>
        <v>0.98560246309553956</v>
      </c>
      <c r="GW163" t="s">
        <v>147</v>
      </c>
      <c r="GX163" t="s">
        <v>154</v>
      </c>
      <c r="GY163">
        <f>EXP(-607612*GY64/(518.4645*GY143))</f>
        <v>0.98574823925299149</v>
      </c>
      <c r="HA163" t="s">
        <v>147</v>
      </c>
      <c r="HB163" t="s">
        <v>154</v>
      </c>
      <c r="HC163">
        <f>EXP(-607612*HC64/(518.4645*HC143))</f>
        <v>0.985831951884514</v>
      </c>
      <c r="HE163" t="s">
        <v>147</v>
      </c>
      <c r="HF163" t="s">
        <v>154</v>
      </c>
      <c r="HG163">
        <f>EXP(-607612*HG64/(518.4645*HG143))</f>
        <v>0.9858703857424288</v>
      </c>
      <c r="HI163" t="s">
        <v>147</v>
      </c>
      <c r="HJ163" t="s">
        <v>154</v>
      </c>
      <c r="HK163">
        <f>EXP(-607612*HK64/(518.4645*HK143))</f>
        <v>0.98587492331808391</v>
      </c>
      <c r="HM163" t="s">
        <v>147</v>
      </c>
      <c r="HN163" t="s">
        <v>154</v>
      </c>
      <c r="HO163">
        <f>EXP(-607612*HO64/(518.4645*HO143))</f>
        <v>0.98585403507335523</v>
      </c>
    </row>
    <row r="164" spans="1:223" x14ac:dyDescent="0.25">
      <c r="A164" t="s">
        <v>148</v>
      </c>
      <c r="B164" t="s">
        <v>155</v>
      </c>
      <c r="C164">
        <f>EXP(-4*3600*C64/(C143/0.866))</f>
        <v>0.82250835875222661</v>
      </c>
      <c r="E164" t="s">
        <v>148</v>
      </c>
      <c r="F164" t="s">
        <v>155</v>
      </c>
      <c r="G164">
        <f>EXP(-4*3600*G64/(G143/0.866))</f>
        <v>0.82912572892299963</v>
      </c>
      <c r="I164" t="s">
        <v>148</v>
      </c>
      <c r="J164" t="s">
        <v>155</v>
      </c>
      <c r="K164">
        <f>EXP(-4*3600*K64/(K143/0.866))</f>
        <v>0.83374621167025476</v>
      </c>
      <c r="M164" t="s">
        <v>148</v>
      </c>
      <c r="N164" t="s">
        <v>155</v>
      </c>
      <c r="O164">
        <f>EXP(-4*3600*O64/(O143/0.866))</f>
        <v>0.83702789593729388</v>
      </c>
      <c r="Q164" t="s">
        <v>148</v>
      </c>
      <c r="R164" t="s">
        <v>155</v>
      </c>
      <c r="S164">
        <f>EXP(-4*3600*S64/(S143/0.866))</f>
        <v>0.8393478609912054</v>
      </c>
      <c r="U164" t="s">
        <v>148</v>
      </c>
      <c r="V164" t="s">
        <v>155</v>
      </c>
      <c r="W164">
        <f>EXP(-4*3600*W64/(W143/0.866))</f>
        <v>0.84095786000747041</v>
      </c>
      <c r="Y164" t="s">
        <v>148</v>
      </c>
      <c r="Z164" t="s">
        <v>155</v>
      </c>
      <c r="AA164">
        <f>EXP(-4*3600*AA64/(AA143/0.866))</f>
        <v>0.84203243415058637</v>
      </c>
      <c r="AC164" t="s">
        <v>148</v>
      </c>
      <c r="AD164" t="s">
        <v>155</v>
      </c>
      <c r="AE164">
        <f>EXP(-4*3600*AE64/(AE143/0.866))</f>
        <v>0.84270233905551528</v>
      </c>
      <c r="AG164" t="s">
        <v>148</v>
      </c>
      <c r="AH164" t="s">
        <v>155</v>
      </c>
      <c r="AI164">
        <f>EXP(-4*3600*AI64/(AI143/0.866))</f>
        <v>0.82990124477442939</v>
      </c>
      <c r="AK164" t="s">
        <v>148</v>
      </c>
      <c r="AL164" t="s">
        <v>155</v>
      </c>
      <c r="AM164">
        <f>EXP(-4*3600*AM64/(AM143/0.866))</f>
        <v>0.83559726856151184</v>
      </c>
      <c r="AO164" t="s">
        <v>148</v>
      </c>
      <c r="AP164" t="s">
        <v>155</v>
      </c>
      <c r="AQ164">
        <f>EXP(-4*3600*AQ64/(AQ143/0.866))</f>
        <v>0.83954438834898848</v>
      </c>
      <c r="AS164" t="s">
        <v>148</v>
      </c>
      <c r="AT164" t="s">
        <v>155</v>
      </c>
      <c r="AU164">
        <f>EXP(-4*3600*AU64/(AU143/0.866))</f>
        <v>0.84229961652402263</v>
      </c>
      <c r="AW164" t="s">
        <v>148</v>
      </c>
      <c r="AX164" t="s">
        <v>155</v>
      </c>
      <c r="AY164">
        <f>EXP(-4*3600*AY64/(AY143/0.866))</f>
        <v>0.84419756492370346</v>
      </c>
      <c r="BA164" t="s">
        <v>148</v>
      </c>
      <c r="BB164" t="s">
        <v>155</v>
      </c>
      <c r="BC164">
        <f>EXP(-4*3600*BC64/(BC143/0.866))</f>
        <v>0.84546260404937157</v>
      </c>
      <c r="BE164" t="s">
        <v>148</v>
      </c>
      <c r="BF164" t="s">
        <v>155</v>
      </c>
      <c r="BG164">
        <f>EXP(-4*3600*BG64/(BG143/0.866))</f>
        <v>0.84625048217947774</v>
      </c>
      <c r="BI164" t="s">
        <v>148</v>
      </c>
      <c r="BJ164" t="s">
        <v>155</v>
      </c>
      <c r="BK164">
        <f>EXP(-4*3600*BK64/(BK143/0.866))</f>
        <v>0.84667790102154472</v>
      </c>
      <c r="BM164" t="s">
        <v>148</v>
      </c>
      <c r="BN164" t="s">
        <v>155</v>
      </c>
      <c r="BO164">
        <f>EXP(-4*3600*BO64/(BO143/0.866))</f>
        <v>0.83589695688331567</v>
      </c>
      <c r="BQ164" t="s">
        <v>148</v>
      </c>
      <c r="BR164" t="s">
        <v>155</v>
      </c>
      <c r="BS164">
        <f>EXP(-4*3600*BS64/(BS143/0.866))</f>
        <v>0.84086757284639291</v>
      </c>
      <c r="BU164" t="s">
        <v>148</v>
      </c>
      <c r="BV164" t="s">
        <v>155</v>
      </c>
      <c r="BW164">
        <f>EXP(-4*3600*BW64/(BW143/0.866))</f>
        <v>0.84427433333720148</v>
      </c>
      <c r="BY164" t="s">
        <v>148</v>
      </c>
      <c r="BZ164" t="s">
        <v>155</v>
      </c>
      <c r="CA164">
        <f>EXP(-4*3600*CA64/(CA143/0.866))</f>
        <v>0.846617790937371</v>
      </c>
      <c r="CC164" t="s">
        <v>148</v>
      </c>
      <c r="CD164" t="s">
        <v>155</v>
      </c>
      <c r="CE164">
        <f>EXP(-4*3600*CE64/(CE143/0.866))</f>
        <v>0.84818570253728831</v>
      </c>
      <c r="CG164" t="s">
        <v>148</v>
      </c>
      <c r="CH164" t="s">
        <v>155</v>
      </c>
      <c r="CI164">
        <f>EXP(-4*3600*CI64/(CI143/0.866))</f>
        <v>0.84918129537195863</v>
      </c>
      <c r="CK164" t="s">
        <v>148</v>
      </c>
      <c r="CL164" t="s">
        <v>155</v>
      </c>
      <c r="CM164">
        <f>EXP(-4*3600*CM64/(CM143/0.866))</f>
        <v>0.84974260702913917</v>
      </c>
      <c r="CO164" t="s">
        <v>148</v>
      </c>
      <c r="CP164" t="s">
        <v>155</v>
      </c>
      <c r="CQ164">
        <f>EXP(-4*3600*CQ64/(CQ143/0.866))</f>
        <v>0.84984558157291834</v>
      </c>
      <c r="CS164" t="s">
        <v>148</v>
      </c>
      <c r="CT164" t="s">
        <v>155</v>
      </c>
      <c r="CU164">
        <f>EXP(-4*3600*CU64/(CU143/0.866))</f>
        <v>0.84086878988196823</v>
      </c>
      <c r="CW164" t="s">
        <v>148</v>
      </c>
      <c r="CX164" t="s">
        <v>155</v>
      </c>
      <c r="CY164">
        <f>EXP(-4*3600*CY64/(CY143/0.866))</f>
        <v>0.84526120771792113</v>
      </c>
      <c r="DA164" t="s">
        <v>148</v>
      </c>
      <c r="DB164" t="s">
        <v>155</v>
      </c>
      <c r="DC164">
        <f>EXP(-4*3600*DC64/(DC143/0.866))</f>
        <v>0.84822027577955961</v>
      </c>
      <c r="DE164" t="s">
        <v>148</v>
      </c>
      <c r="DF164" t="s">
        <v>155</v>
      </c>
      <c r="DG164">
        <f>EXP(-4*3600*DG64/(DG143/0.866))</f>
        <v>0.85023502358762659</v>
      </c>
      <c r="DI164" t="s">
        <v>148</v>
      </c>
      <c r="DJ164" t="s">
        <v>155</v>
      </c>
      <c r="DK164">
        <f>EXP(-4*3600*DK64/(DK143/0.866))</f>
        <v>0.85153993099709846</v>
      </c>
      <c r="DM164" t="s">
        <v>148</v>
      </c>
      <c r="DN164" t="s">
        <v>155</v>
      </c>
      <c r="DO164">
        <f>EXP(-4*3600*DO64/(DO143/0.866))</f>
        <v>0.85232112893352063</v>
      </c>
      <c r="DQ164" t="s">
        <v>148</v>
      </c>
      <c r="DR164" t="s">
        <v>155</v>
      </c>
      <c r="DS164">
        <f>EXP(-4*3600*DS64/(DS143/0.866))</f>
        <v>0.85267818881904134</v>
      </c>
      <c r="DU164" t="s">
        <v>148</v>
      </c>
      <c r="DV164" t="s">
        <v>155</v>
      </c>
      <c r="DW164">
        <f>EXP(-4*3600*DW64/(DW143/0.866))</f>
        <v>0.85279845186368219</v>
      </c>
      <c r="DY164" t="s">
        <v>148</v>
      </c>
      <c r="DZ164" t="s">
        <v>155</v>
      </c>
      <c r="EA164">
        <f>EXP(-4*3600*EA64/(EA143/0.866))</f>
        <v>0.84506741861510515</v>
      </c>
      <c r="EC164" t="s">
        <v>148</v>
      </c>
      <c r="ED164" t="s">
        <v>155</v>
      </c>
      <c r="EE164">
        <f>EXP(-4*3600*EE64/(EE143/0.866))</f>
        <v>0.84898902943043619</v>
      </c>
      <c r="EG164" t="s">
        <v>148</v>
      </c>
      <c r="EH164" t="s">
        <v>155</v>
      </c>
      <c r="EI164">
        <f>EXP(-4*3600*EI64/(EI143/0.866))</f>
        <v>0.85157384400823444</v>
      </c>
      <c r="EK164" t="s">
        <v>148</v>
      </c>
      <c r="EL164" t="s">
        <v>155</v>
      </c>
      <c r="EM164">
        <f>EXP(-4*3600*EM64/(EM143/0.866))</f>
        <v>0.85332218987570274</v>
      </c>
      <c r="EO164" t="s">
        <v>148</v>
      </c>
      <c r="EP164" t="s">
        <v>155</v>
      </c>
      <c r="EQ164">
        <f>EXP(-4*3600*EQ64/(EQ143/0.866))</f>
        <v>0.85441461999111967</v>
      </c>
      <c r="ES164" t="s">
        <v>148</v>
      </c>
      <c r="ET164" t="s">
        <v>155</v>
      </c>
      <c r="EU164">
        <f>EXP(-4*3600*EU64/(EU143/0.866))</f>
        <v>0.85502133743540598</v>
      </c>
      <c r="EW164" t="s">
        <v>148</v>
      </c>
      <c r="EX164" t="s">
        <v>155</v>
      </c>
      <c r="EY164">
        <f>EXP(-4*3600*EY64/(EY143/0.866))</f>
        <v>0.85536074569110354</v>
      </c>
      <c r="FA164" t="s">
        <v>148</v>
      </c>
      <c r="FB164" t="s">
        <v>155</v>
      </c>
      <c r="FC164">
        <f>EXP(-4*3600*FC64/(FC143/0.866))</f>
        <v>0.85528357172320002</v>
      </c>
      <c r="FE164" t="s">
        <v>148</v>
      </c>
      <c r="FF164" t="s">
        <v>155</v>
      </c>
      <c r="FG164">
        <f>EXP(-4*3600*FG64/(FG143/0.866))</f>
        <v>0.84866765396044275</v>
      </c>
      <c r="FI164" t="s">
        <v>148</v>
      </c>
      <c r="FJ164" t="s">
        <v>155</v>
      </c>
      <c r="FK164">
        <f>EXP(-4*3600*FK64/(FK143/0.866))</f>
        <v>0.85220069205334203</v>
      </c>
      <c r="FM164" t="s">
        <v>148</v>
      </c>
      <c r="FN164" t="s">
        <v>155</v>
      </c>
      <c r="FO164">
        <f>EXP(-4*3600*FO64/(FO143/0.866))</f>
        <v>0.85446905588172584</v>
      </c>
      <c r="FQ164" t="s">
        <v>148</v>
      </c>
      <c r="FR164" t="s">
        <v>155</v>
      </c>
      <c r="FS164">
        <f>EXP(-4*3600*FS64/(FS143/0.866))</f>
        <v>0.85599909265958662</v>
      </c>
      <c r="FU164" t="s">
        <v>148</v>
      </c>
      <c r="FV164" t="s">
        <v>155</v>
      </c>
      <c r="FW164">
        <f>EXP(-4*3600*FW64/(FW143/0.866))</f>
        <v>0.85691811398430173</v>
      </c>
      <c r="FY164" t="s">
        <v>148</v>
      </c>
      <c r="FZ164" t="s">
        <v>155</v>
      </c>
      <c r="GA164">
        <f>EXP(-4*3600*GA64/(GA143/0.866))</f>
        <v>0.85739066056757074</v>
      </c>
      <c r="GC164" t="s">
        <v>148</v>
      </c>
      <c r="GD164" t="s">
        <v>155</v>
      </c>
      <c r="GE164">
        <f>EXP(-4*3600*GE64/(GE143/0.866))</f>
        <v>0.85752994904148461</v>
      </c>
      <c r="GG164" t="s">
        <v>148</v>
      </c>
      <c r="GH164" t="s">
        <v>155</v>
      </c>
      <c r="GI164">
        <f>EXP(-4*3600*GI64/(GI143/0.866))</f>
        <v>0.85739752747104248</v>
      </c>
      <c r="GK164" t="s">
        <v>148</v>
      </c>
      <c r="GL164" t="s">
        <v>155</v>
      </c>
      <c r="GM164">
        <f>EXP(-4*3600*GM64/(GM143/0.866))</f>
        <v>0.85179521937350433</v>
      </c>
      <c r="GO164" t="s">
        <v>148</v>
      </c>
      <c r="GP164" t="s">
        <v>155</v>
      </c>
      <c r="GQ164">
        <f>EXP(-4*3600*GQ64/(GQ143/0.866))</f>
        <v>0.8550042307956689</v>
      </c>
      <c r="GS164" t="s">
        <v>148</v>
      </c>
      <c r="GT164" t="s">
        <v>155</v>
      </c>
      <c r="GU164">
        <f>EXP(-4*3600*GU64/(GU143/0.866))</f>
        <v>0.85700250149754253</v>
      </c>
      <c r="GW164" t="s">
        <v>148</v>
      </c>
      <c r="GX164" t="s">
        <v>155</v>
      </c>
      <c r="GY164">
        <f>EXP(-4*3600*GY64/(GY143/0.866))</f>
        <v>0.85835223967334817</v>
      </c>
      <c r="HA164" t="s">
        <v>148</v>
      </c>
      <c r="HB164" t="s">
        <v>155</v>
      </c>
      <c r="HC164">
        <f>EXP(-4*3600*HC64/(HC143/0.866))</f>
        <v>0.8591282033392299</v>
      </c>
      <c r="HE164" t="s">
        <v>148</v>
      </c>
      <c r="HF164" t="s">
        <v>155</v>
      </c>
      <c r="HG164">
        <f>EXP(-4*3600*HG64/(HG143/0.866))</f>
        <v>0.85948467396710759</v>
      </c>
      <c r="HI164" t="s">
        <v>148</v>
      </c>
      <c r="HJ164" t="s">
        <v>155</v>
      </c>
      <c r="HK164">
        <f>EXP(-4*3600*HK64/(HK143/0.866))</f>
        <v>0.85952676842268627</v>
      </c>
      <c r="HM164" t="s">
        <v>148</v>
      </c>
      <c r="HN164" t="s">
        <v>155</v>
      </c>
      <c r="HO164">
        <f>EXP(-4*3600*HO64/(HO143/0.866))</f>
        <v>0.85933300658471945</v>
      </c>
    </row>
    <row r="165" spans="1:223" x14ac:dyDescent="0.25">
      <c r="A165" t="s">
        <v>149</v>
      </c>
      <c r="B165" t="s">
        <v>153</v>
      </c>
      <c r="C165">
        <v>0.98499999999999999</v>
      </c>
      <c r="E165" t="s">
        <v>149</v>
      </c>
      <c r="F165" t="s">
        <v>153</v>
      </c>
      <c r="G165">
        <v>0.98499999999999999</v>
      </c>
      <c r="I165" t="s">
        <v>149</v>
      </c>
      <c r="J165" t="s">
        <v>153</v>
      </c>
      <c r="K165">
        <v>0.98499999999999999</v>
      </c>
      <c r="M165" t="s">
        <v>149</v>
      </c>
      <c r="N165" t="s">
        <v>153</v>
      </c>
      <c r="O165">
        <v>0.98499999999999999</v>
      </c>
      <c r="Q165" t="s">
        <v>149</v>
      </c>
      <c r="R165" t="s">
        <v>153</v>
      </c>
      <c r="S165">
        <v>0.98499999999999999</v>
      </c>
      <c r="U165" t="s">
        <v>149</v>
      </c>
      <c r="V165" t="s">
        <v>153</v>
      </c>
      <c r="W165">
        <v>0.98499999999999999</v>
      </c>
      <c r="Y165" t="s">
        <v>149</v>
      </c>
      <c r="Z165" t="s">
        <v>153</v>
      </c>
      <c r="AA165">
        <v>0.98499999999999999</v>
      </c>
      <c r="AC165" t="s">
        <v>149</v>
      </c>
      <c r="AD165" t="s">
        <v>153</v>
      </c>
      <c r="AE165">
        <v>0.98499999999999999</v>
      </c>
      <c r="AG165" t="s">
        <v>149</v>
      </c>
      <c r="AH165" t="s">
        <v>153</v>
      </c>
      <c r="AI165">
        <v>0.98499999999999999</v>
      </c>
      <c r="AK165" t="s">
        <v>149</v>
      </c>
      <c r="AL165" t="s">
        <v>153</v>
      </c>
      <c r="AM165">
        <v>0.98499999999999999</v>
      </c>
      <c r="AO165" t="s">
        <v>149</v>
      </c>
      <c r="AP165" t="s">
        <v>153</v>
      </c>
      <c r="AQ165">
        <v>0.98499999999999999</v>
      </c>
      <c r="AS165" t="s">
        <v>149</v>
      </c>
      <c r="AT165" t="s">
        <v>153</v>
      </c>
      <c r="AU165">
        <v>0.98499999999999999</v>
      </c>
      <c r="AW165" t="s">
        <v>149</v>
      </c>
      <c r="AX165" t="s">
        <v>153</v>
      </c>
      <c r="AY165">
        <v>0.98499999999999999</v>
      </c>
      <c r="BA165" t="s">
        <v>149</v>
      </c>
      <c r="BB165" t="s">
        <v>153</v>
      </c>
      <c r="BC165">
        <v>0.98499999999999999</v>
      </c>
      <c r="BE165" t="s">
        <v>149</v>
      </c>
      <c r="BF165" t="s">
        <v>153</v>
      </c>
      <c r="BG165">
        <v>0.98499999999999999</v>
      </c>
      <c r="BI165" t="s">
        <v>149</v>
      </c>
      <c r="BJ165" t="s">
        <v>153</v>
      </c>
      <c r="BK165">
        <v>0.98499999999999999</v>
      </c>
      <c r="BM165" t="s">
        <v>149</v>
      </c>
      <c r="BN165" t="s">
        <v>153</v>
      </c>
      <c r="BO165">
        <v>0.98499999999999999</v>
      </c>
      <c r="BQ165" t="s">
        <v>149</v>
      </c>
      <c r="BR165" t="s">
        <v>153</v>
      </c>
      <c r="BS165">
        <v>0.98499999999999999</v>
      </c>
      <c r="BU165" t="s">
        <v>149</v>
      </c>
      <c r="BV165" t="s">
        <v>153</v>
      </c>
      <c r="BW165">
        <v>0.98499999999999999</v>
      </c>
      <c r="BY165" t="s">
        <v>149</v>
      </c>
      <c r="BZ165" t="s">
        <v>153</v>
      </c>
      <c r="CA165">
        <v>0.98499999999999999</v>
      </c>
      <c r="CC165" t="s">
        <v>149</v>
      </c>
      <c r="CD165" t="s">
        <v>153</v>
      </c>
      <c r="CE165">
        <v>0.98499999999999999</v>
      </c>
      <c r="CG165" t="s">
        <v>149</v>
      </c>
      <c r="CH165" t="s">
        <v>153</v>
      </c>
      <c r="CI165">
        <v>0.98499999999999999</v>
      </c>
      <c r="CK165" t="s">
        <v>149</v>
      </c>
      <c r="CL165" t="s">
        <v>153</v>
      </c>
      <c r="CM165">
        <v>0.98499999999999999</v>
      </c>
      <c r="CO165" t="s">
        <v>149</v>
      </c>
      <c r="CP165" t="s">
        <v>153</v>
      </c>
      <c r="CQ165">
        <v>0.98499999999999999</v>
      </c>
      <c r="CS165" t="s">
        <v>149</v>
      </c>
      <c r="CT165" t="s">
        <v>153</v>
      </c>
      <c r="CU165">
        <v>0.98499999999999999</v>
      </c>
      <c r="CW165" t="s">
        <v>149</v>
      </c>
      <c r="CX165" t="s">
        <v>153</v>
      </c>
      <c r="CY165">
        <v>0.98499999999999999</v>
      </c>
      <c r="DA165" t="s">
        <v>149</v>
      </c>
      <c r="DB165" t="s">
        <v>153</v>
      </c>
      <c r="DC165">
        <v>0.98499999999999999</v>
      </c>
      <c r="DE165" t="s">
        <v>149</v>
      </c>
      <c r="DF165" t="s">
        <v>153</v>
      </c>
      <c r="DG165">
        <v>0.98499999999999999</v>
      </c>
      <c r="DI165" t="s">
        <v>149</v>
      </c>
      <c r="DJ165" t="s">
        <v>153</v>
      </c>
      <c r="DK165">
        <v>0.98499999999999999</v>
      </c>
      <c r="DM165" t="s">
        <v>149</v>
      </c>
      <c r="DN165" t="s">
        <v>153</v>
      </c>
      <c r="DO165">
        <v>0.98499999999999999</v>
      </c>
      <c r="DQ165" t="s">
        <v>149</v>
      </c>
      <c r="DR165" t="s">
        <v>153</v>
      </c>
      <c r="DS165">
        <v>0.98499999999999999</v>
      </c>
      <c r="DU165" t="s">
        <v>149</v>
      </c>
      <c r="DV165" t="s">
        <v>153</v>
      </c>
      <c r="DW165">
        <v>0.98499999999999999</v>
      </c>
      <c r="DY165" t="s">
        <v>149</v>
      </c>
      <c r="DZ165" t="s">
        <v>153</v>
      </c>
      <c r="EA165">
        <v>0.98499999999999999</v>
      </c>
      <c r="EC165" t="s">
        <v>149</v>
      </c>
      <c r="ED165" t="s">
        <v>153</v>
      </c>
      <c r="EE165">
        <v>0.98499999999999999</v>
      </c>
      <c r="EG165" t="s">
        <v>149</v>
      </c>
      <c r="EH165" t="s">
        <v>153</v>
      </c>
      <c r="EI165">
        <v>0.98499999999999999</v>
      </c>
      <c r="EK165" t="s">
        <v>149</v>
      </c>
      <c r="EL165" t="s">
        <v>153</v>
      </c>
      <c r="EM165">
        <v>0.98499999999999999</v>
      </c>
      <c r="EO165" t="s">
        <v>149</v>
      </c>
      <c r="EP165" t="s">
        <v>153</v>
      </c>
      <c r="EQ165">
        <v>0.98499999999999999</v>
      </c>
      <c r="ES165" t="s">
        <v>149</v>
      </c>
      <c r="ET165" t="s">
        <v>153</v>
      </c>
      <c r="EU165">
        <v>0.98499999999999999</v>
      </c>
      <c r="EW165" t="s">
        <v>149</v>
      </c>
      <c r="EX165" t="s">
        <v>153</v>
      </c>
      <c r="EY165">
        <v>0.98499999999999999</v>
      </c>
      <c r="FA165" t="s">
        <v>149</v>
      </c>
      <c r="FB165" t="s">
        <v>153</v>
      </c>
      <c r="FC165">
        <v>0.98499999999999999</v>
      </c>
      <c r="FE165" t="s">
        <v>149</v>
      </c>
      <c r="FF165" t="s">
        <v>153</v>
      </c>
      <c r="FG165">
        <v>0.98499999999999999</v>
      </c>
      <c r="FI165" t="s">
        <v>149</v>
      </c>
      <c r="FJ165" t="s">
        <v>153</v>
      </c>
      <c r="FK165">
        <v>0.98499999999999999</v>
      </c>
      <c r="FM165" t="s">
        <v>149</v>
      </c>
      <c r="FN165" t="s">
        <v>153</v>
      </c>
      <c r="FO165">
        <v>0.98499999999999999</v>
      </c>
      <c r="FQ165" t="s">
        <v>149</v>
      </c>
      <c r="FR165" t="s">
        <v>153</v>
      </c>
      <c r="FS165">
        <v>0.98499999999999999</v>
      </c>
      <c r="FU165" t="s">
        <v>149</v>
      </c>
      <c r="FV165" t="s">
        <v>153</v>
      </c>
      <c r="FW165">
        <v>0.98499999999999999</v>
      </c>
      <c r="FY165" t="s">
        <v>149</v>
      </c>
      <c r="FZ165" t="s">
        <v>153</v>
      </c>
      <c r="GA165">
        <v>0.98499999999999999</v>
      </c>
      <c r="GC165" t="s">
        <v>149</v>
      </c>
      <c r="GD165" t="s">
        <v>153</v>
      </c>
      <c r="GE165">
        <v>0.98499999999999999</v>
      </c>
      <c r="GG165" t="s">
        <v>149</v>
      </c>
      <c r="GH165" t="s">
        <v>153</v>
      </c>
      <c r="GI165">
        <v>0.98499999999999999</v>
      </c>
      <c r="GK165" t="s">
        <v>149</v>
      </c>
      <c r="GL165" t="s">
        <v>153</v>
      </c>
      <c r="GM165">
        <v>0.98499999999999999</v>
      </c>
      <c r="GO165" t="s">
        <v>149</v>
      </c>
      <c r="GP165" t="s">
        <v>153</v>
      </c>
      <c r="GQ165">
        <v>0.98499999999999999</v>
      </c>
      <c r="GS165" t="s">
        <v>149</v>
      </c>
      <c r="GT165" t="s">
        <v>153</v>
      </c>
      <c r="GU165">
        <v>0.98499999999999999</v>
      </c>
      <c r="GW165" t="s">
        <v>149</v>
      </c>
      <c r="GX165" t="s">
        <v>153</v>
      </c>
      <c r="GY165">
        <v>0.98499999999999999</v>
      </c>
      <c r="HA165" t="s">
        <v>149</v>
      </c>
      <c r="HB165" t="s">
        <v>153</v>
      </c>
      <c r="HC165">
        <v>0.98499999999999999</v>
      </c>
      <c r="HE165" t="s">
        <v>149</v>
      </c>
      <c r="HF165" t="s">
        <v>153</v>
      </c>
      <c r="HG165">
        <v>0.98499999999999999</v>
      </c>
      <c r="HI165" t="s">
        <v>149</v>
      </c>
      <c r="HJ165" t="s">
        <v>153</v>
      </c>
      <c r="HK165">
        <v>0.98499999999999999</v>
      </c>
      <c r="HM165" t="s">
        <v>149</v>
      </c>
      <c r="HN165" t="s">
        <v>153</v>
      </c>
      <c r="HO165">
        <v>0.98499999999999999</v>
      </c>
    </row>
    <row r="166" spans="1:223" x14ac:dyDescent="0.25">
      <c r="A166" t="s">
        <v>150</v>
      </c>
      <c r="B166" t="s">
        <v>154</v>
      </c>
      <c r="C166">
        <f>C163</f>
        <v>0.98180455697049418</v>
      </c>
      <c r="E166" t="s">
        <v>150</v>
      </c>
      <c r="F166" t="s">
        <v>154</v>
      </c>
      <c r="G166">
        <f>G163</f>
        <v>0.98254419532504733</v>
      </c>
      <c r="I166" t="s">
        <v>150</v>
      </c>
      <c r="J166" t="s">
        <v>154</v>
      </c>
      <c r="K166">
        <f>K163</f>
        <v>0.98305747267612409</v>
      </c>
      <c r="M166" t="s">
        <v>150</v>
      </c>
      <c r="N166" t="s">
        <v>154</v>
      </c>
      <c r="O166">
        <f>O163</f>
        <v>0.9834204634807463</v>
      </c>
      <c r="Q166" t="s">
        <v>150</v>
      </c>
      <c r="R166" t="s">
        <v>154</v>
      </c>
      <c r="S166">
        <f>S163</f>
        <v>0.98367630027433928</v>
      </c>
      <c r="U166" t="s">
        <v>150</v>
      </c>
      <c r="V166" t="s">
        <v>154</v>
      </c>
      <c r="W166">
        <f>W163</f>
        <v>0.98385346843710431</v>
      </c>
      <c r="Y166" t="s">
        <v>150</v>
      </c>
      <c r="Z166" t="s">
        <v>154</v>
      </c>
      <c r="AA166">
        <f>AA163</f>
        <v>0.98397154623454841</v>
      </c>
      <c r="AC166" t="s">
        <v>150</v>
      </c>
      <c r="AD166" t="s">
        <v>154</v>
      </c>
      <c r="AE166">
        <f>AE163</f>
        <v>0.98404508855666817</v>
      </c>
      <c r="AG166" t="s">
        <v>150</v>
      </c>
      <c r="AH166" t="s">
        <v>154</v>
      </c>
      <c r="AI166">
        <f>AI163</f>
        <v>0.98263052604558132</v>
      </c>
      <c r="AK166" t="s">
        <v>150</v>
      </c>
      <c r="AL166" t="s">
        <v>154</v>
      </c>
      <c r="AM166">
        <f>AM163</f>
        <v>0.98326237898727786</v>
      </c>
      <c r="AO166" t="s">
        <v>150</v>
      </c>
      <c r="AP166" t="s">
        <v>154</v>
      </c>
      <c r="AQ166">
        <f>AQ163</f>
        <v>0.98369794310730663</v>
      </c>
      <c r="AS166" t="s">
        <v>150</v>
      </c>
      <c r="AT166" t="s">
        <v>154</v>
      </c>
      <c r="AU166">
        <f>AU163</f>
        <v>0.98400088393280905</v>
      </c>
      <c r="AW166" t="s">
        <v>150</v>
      </c>
      <c r="AX166" t="s">
        <v>154</v>
      </c>
      <c r="AY166">
        <f>AY163</f>
        <v>0.98420904394961384</v>
      </c>
      <c r="BA166" t="s">
        <v>150</v>
      </c>
      <c r="BB166" t="s">
        <v>154</v>
      </c>
      <c r="BC166">
        <f>BC163</f>
        <v>0.98434755343337843</v>
      </c>
      <c r="BE166" t="s">
        <v>150</v>
      </c>
      <c r="BF166" t="s">
        <v>154</v>
      </c>
      <c r="BG166">
        <f>BG163</f>
        <v>0.98443372356805059</v>
      </c>
      <c r="BI166" t="s">
        <v>150</v>
      </c>
      <c r="BJ166" t="s">
        <v>154</v>
      </c>
      <c r="BK166">
        <f>BK163</f>
        <v>0.98448043990719503</v>
      </c>
      <c r="BM166" t="s">
        <v>150</v>
      </c>
      <c r="BN166" t="s">
        <v>154</v>
      </c>
      <c r="BO166">
        <f>BO163</f>
        <v>0.98329551487525191</v>
      </c>
      <c r="BQ166" t="s">
        <v>150</v>
      </c>
      <c r="BR166" t="s">
        <v>154</v>
      </c>
      <c r="BS166">
        <f>BS163</f>
        <v>0.98384354115779393</v>
      </c>
      <c r="BU166" t="s">
        <v>150</v>
      </c>
      <c r="BV166" t="s">
        <v>154</v>
      </c>
      <c r="BW166">
        <f>BW163</f>
        <v>0.98421745470233868</v>
      </c>
      <c r="BY166" t="s">
        <v>150</v>
      </c>
      <c r="BZ166" t="s">
        <v>154</v>
      </c>
      <c r="CA166">
        <f>CA163</f>
        <v>0.98447387124232844</v>
      </c>
      <c r="CC166" t="s">
        <v>150</v>
      </c>
      <c r="CD166" t="s">
        <v>154</v>
      </c>
      <c r="CE166">
        <f>CE163</f>
        <v>0.98464507024427128</v>
      </c>
      <c r="CG166" t="s">
        <v>150</v>
      </c>
      <c r="CH166" t="s">
        <v>154</v>
      </c>
      <c r="CI166">
        <f>CI163</f>
        <v>0.98475362944518119</v>
      </c>
      <c r="CK166" t="s">
        <v>150</v>
      </c>
      <c r="CL166" t="s">
        <v>154</v>
      </c>
      <c r="CM166">
        <f>CM163</f>
        <v>0.98481478390786537</v>
      </c>
      <c r="CO166" t="s">
        <v>150</v>
      </c>
      <c r="CP166" t="s">
        <v>154</v>
      </c>
      <c r="CQ166">
        <f>CQ163</f>
        <v>0.98482599892997491</v>
      </c>
      <c r="CS166" t="s">
        <v>150</v>
      </c>
      <c r="CT166" t="s">
        <v>154</v>
      </c>
      <c r="CU166">
        <f>CU163</f>
        <v>0.98384367498005265</v>
      </c>
      <c r="CW166" t="s">
        <v>150</v>
      </c>
      <c r="CX166" t="s">
        <v>154</v>
      </c>
      <c r="CY166">
        <f>CY163</f>
        <v>0.9843255150658391</v>
      </c>
      <c r="DA166" t="s">
        <v>150</v>
      </c>
      <c r="DB166" t="s">
        <v>154</v>
      </c>
      <c r="DC166">
        <f>DC163</f>
        <v>0.98464884203672154</v>
      </c>
      <c r="DE166" t="s">
        <v>150</v>
      </c>
      <c r="DF166" t="s">
        <v>154</v>
      </c>
      <c r="DG166">
        <f>DG163</f>
        <v>0.98486840217384619</v>
      </c>
      <c r="DI166" t="s">
        <v>150</v>
      </c>
      <c r="DJ166" t="s">
        <v>154</v>
      </c>
      <c r="DK166">
        <f>DK163</f>
        <v>0.98501035501323786</v>
      </c>
      <c r="DM166" t="s">
        <v>150</v>
      </c>
      <c r="DN166" t="s">
        <v>154</v>
      </c>
      <c r="DO166">
        <f>DO163</f>
        <v>0.98509524244181912</v>
      </c>
      <c r="DQ166" t="s">
        <v>150</v>
      </c>
      <c r="DR166" t="s">
        <v>154</v>
      </c>
      <c r="DS166">
        <f>DS163</f>
        <v>0.98513401822301372</v>
      </c>
      <c r="DU166" t="s">
        <v>150</v>
      </c>
      <c r="DV166" t="s">
        <v>154</v>
      </c>
      <c r="DW166">
        <f>DW163</f>
        <v>0.98514707516705835</v>
      </c>
      <c r="DY166" t="s">
        <v>150</v>
      </c>
      <c r="DZ166" t="s">
        <v>154</v>
      </c>
      <c r="EA166">
        <f>EA163</f>
        <v>0.98430430464917484</v>
      </c>
      <c r="EC166" t="s">
        <v>150</v>
      </c>
      <c r="ED166" t="s">
        <v>154</v>
      </c>
      <c r="EE166">
        <f>EE163</f>
        <v>0.984732673801198</v>
      </c>
      <c r="EG166" t="s">
        <v>150</v>
      </c>
      <c r="EH166" t="s">
        <v>154</v>
      </c>
      <c r="EI166">
        <f>EI163</f>
        <v>0.98501404157257644</v>
      </c>
      <c r="EK166" t="s">
        <v>150</v>
      </c>
      <c r="EL166" t="s">
        <v>154</v>
      </c>
      <c r="EM166">
        <f>EM163</f>
        <v>0.98520391789368034</v>
      </c>
      <c r="EO166" t="s">
        <v>150</v>
      </c>
      <c r="EP166" t="s">
        <v>154</v>
      </c>
      <c r="EQ166">
        <f>EQ163</f>
        <v>0.98532238068227274</v>
      </c>
      <c r="ES166" t="s">
        <v>150</v>
      </c>
      <c r="ET166" t="s">
        <v>154</v>
      </c>
      <c r="EU166">
        <f>EU163</f>
        <v>0.98538811367833701</v>
      </c>
      <c r="EW166" t="s">
        <v>150</v>
      </c>
      <c r="EX166" t="s">
        <v>154</v>
      </c>
      <c r="EY166">
        <f>EY163</f>
        <v>0.98542486742490576</v>
      </c>
      <c r="FA166" t="s">
        <v>150</v>
      </c>
      <c r="FB166" t="s">
        <v>154</v>
      </c>
      <c r="FC166">
        <f>FC163</f>
        <v>0.98541651159257893</v>
      </c>
      <c r="FE166" t="s">
        <v>150</v>
      </c>
      <c r="FF166" t="s">
        <v>154</v>
      </c>
      <c r="FG166">
        <f>FG163</f>
        <v>0.98469763651882558</v>
      </c>
      <c r="FI166" t="s">
        <v>150</v>
      </c>
      <c r="FJ166" t="s">
        <v>154</v>
      </c>
      <c r="FK166">
        <f>FK163</f>
        <v>0.98508215998834137</v>
      </c>
      <c r="FM166" t="s">
        <v>150</v>
      </c>
      <c r="FN166" t="s">
        <v>154</v>
      </c>
      <c r="FO166">
        <f>FO163</f>
        <v>0.9853282801035218</v>
      </c>
      <c r="FQ166" t="s">
        <v>150</v>
      </c>
      <c r="FR166" t="s">
        <v>154</v>
      </c>
      <c r="FS166">
        <f>FS163</f>
        <v>0.98549395678257801</v>
      </c>
      <c r="FU166" t="s">
        <v>150</v>
      </c>
      <c r="FV166" t="s">
        <v>154</v>
      </c>
      <c r="FW166">
        <f>FW163</f>
        <v>0.98559334205919213</v>
      </c>
      <c r="FY166" t="s">
        <v>150</v>
      </c>
      <c r="FZ166" t="s">
        <v>154</v>
      </c>
      <c r="GA166">
        <f>GA163</f>
        <v>0.98564440684689536</v>
      </c>
      <c r="GC166" t="s">
        <v>150</v>
      </c>
      <c r="GD166" t="s">
        <v>154</v>
      </c>
      <c r="GE166">
        <f>GE163</f>
        <v>0.98565945390739584</v>
      </c>
      <c r="GG166" t="s">
        <v>150</v>
      </c>
      <c r="GH166" t="s">
        <v>154</v>
      </c>
      <c r="GI166">
        <f>GI163</f>
        <v>0.98564514871690234</v>
      </c>
      <c r="GK166" t="s">
        <v>150</v>
      </c>
      <c r="GL166" t="s">
        <v>154</v>
      </c>
      <c r="GM166">
        <f>GM163</f>
        <v>0.98503810321079832</v>
      </c>
      <c r="GO166" t="s">
        <v>150</v>
      </c>
      <c r="GP166" t="s">
        <v>154</v>
      </c>
      <c r="GQ166">
        <f>GQ163</f>
        <v>0.98538626088941561</v>
      </c>
      <c r="GS166" t="s">
        <v>150</v>
      </c>
      <c r="GT166" t="s">
        <v>154</v>
      </c>
      <c r="GU166">
        <f>GU163</f>
        <v>0.98560246309553956</v>
      </c>
      <c r="GW166" t="s">
        <v>150</v>
      </c>
      <c r="GX166" t="s">
        <v>154</v>
      </c>
      <c r="GY166">
        <f>GY163</f>
        <v>0.98574823925299149</v>
      </c>
      <c r="HA166" t="s">
        <v>150</v>
      </c>
      <c r="HB166" t="s">
        <v>154</v>
      </c>
      <c r="HC166">
        <f>HC163</f>
        <v>0.985831951884514</v>
      </c>
      <c r="HE166" t="s">
        <v>150</v>
      </c>
      <c r="HF166" t="s">
        <v>154</v>
      </c>
      <c r="HG166">
        <f>HG163</f>
        <v>0.9858703857424288</v>
      </c>
      <c r="HI166" t="s">
        <v>150</v>
      </c>
      <c r="HJ166" t="s">
        <v>154</v>
      </c>
      <c r="HK166">
        <f>HK163</f>
        <v>0.98587492331808391</v>
      </c>
      <c r="HM166" t="s">
        <v>150</v>
      </c>
      <c r="HN166" t="s">
        <v>154</v>
      </c>
      <c r="HO166">
        <f>HO163</f>
        <v>0.98585403507335523</v>
      </c>
    </row>
    <row r="167" spans="1:223" x14ac:dyDescent="0.25">
      <c r="A167" t="s">
        <v>151</v>
      </c>
      <c r="B167" t="s">
        <v>156</v>
      </c>
      <c r="C167">
        <v>0.995</v>
      </c>
      <c r="E167" t="s">
        <v>151</v>
      </c>
      <c r="F167" t="s">
        <v>156</v>
      </c>
      <c r="G167">
        <v>0.995</v>
      </c>
      <c r="I167" t="s">
        <v>151</v>
      </c>
      <c r="J167" t="s">
        <v>156</v>
      </c>
      <c r="K167">
        <v>0.995</v>
      </c>
      <c r="M167" t="s">
        <v>151</v>
      </c>
      <c r="N167" t="s">
        <v>156</v>
      </c>
      <c r="O167">
        <v>0.995</v>
      </c>
      <c r="Q167" t="s">
        <v>151</v>
      </c>
      <c r="R167" t="s">
        <v>156</v>
      </c>
      <c r="S167">
        <v>0.995</v>
      </c>
      <c r="U167" t="s">
        <v>151</v>
      </c>
      <c r="V167" t="s">
        <v>156</v>
      </c>
      <c r="W167">
        <v>0.995</v>
      </c>
      <c r="Y167" t="s">
        <v>151</v>
      </c>
      <c r="Z167" t="s">
        <v>156</v>
      </c>
      <c r="AA167">
        <v>0.995</v>
      </c>
      <c r="AC167" t="s">
        <v>151</v>
      </c>
      <c r="AD167" t="s">
        <v>156</v>
      </c>
      <c r="AE167">
        <v>0.995</v>
      </c>
      <c r="AG167" t="s">
        <v>151</v>
      </c>
      <c r="AH167" t="s">
        <v>156</v>
      </c>
      <c r="AI167">
        <v>0.995</v>
      </c>
      <c r="AK167" t="s">
        <v>151</v>
      </c>
      <c r="AL167" t="s">
        <v>156</v>
      </c>
      <c r="AM167">
        <v>0.995</v>
      </c>
      <c r="AO167" t="s">
        <v>151</v>
      </c>
      <c r="AP167" t="s">
        <v>156</v>
      </c>
      <c r="AQ167">
        <v>0.995</v>
      </c>
      <c r="AS167" t="s">
        <v>151</v>
      </c>
      <c r="AT167" t="s">
        <v>156</v>
      </c>
      <c r="AU167">
        <v>0.995</v>
      </c>
      <c r="AW167" t="s">
        <v>151</v>
      </c>
      <c r="AX167" t="s">
        <v>156</v>
      </c>
      <c r="AY167">
        <v>0.995</v>
      </c>
      <c r="BA167" t="s">
        <v>151</v>
      </c>
      <c r="BB167" t="s">
        <v>156</v>
      </c>
      <c r="BC167">
        <v>0.995</v>
      </c>
      <c r="BE167" t="s">
        <v>151</v>
      </c>
      <c r="BF167" t="s">
        <v>156</v>
      </c>
      <c r="BG167">
        <v>0.995</v>
      </c>
      <c r="BI167" t="s">
        <v>151</v>
      </c>
      <c r="BJ167" t="s">
        <v>156</v>
      </c>
      <c r="BK167">
        <v>0.995</v>
      </c>
      <c r="BM167" t="s">
        <v>151</v>
      </c>
      <c r="BN167" t="s">
        <v>156</v>
      </c>
      <c r="BO167">
        <v>0.995</v>
      </c>
      <c r="BQ167" t="s">
        <v>151</v>
      </c>
      <c r="BR167" t="s">
        <v>156</v>
      </c>
      <c r="BS167">
        <v>0.995</v>
      </c>
      <c r="BU167" t="s">
        <v>151</v>
      </c>
      <c r="BV167" t="s">
        <v>156</v>
      </c>
      <c r="BW167">
        <v>0.995</v>
      </c>
      <c r="BY167" t="s">
        <v>151</v>
      </c>
      <c r="BZ167" t="s">
        <v>156</v>
      </c>
      <c r="CA167">
        <v>0.995</v>
      </c>
      <c r="CC167" t="s">
        <v>151</v>
      </c>
      <c r="CD167" t="s">
        <v>156</v>
      </c>
      <c r="CE167">
        <v>0.995</v>
      </c>
      <c r="CG167" t="s">
        <v>151</v>
      </c>
      <c r="CH167" t="s">
        <v>156</v>
      </c>
      <c r="CI167">
        <v>0.995</v>
      </c>
      <c r="CK167" t="s">
        <v>151</v>
      </c>
      <c r="CL167" t="s">
        <v>156</v>
      </c>
      <c r="CM167">
        <v>0.995</v>
      </c>
      <c r="CO167" t="s">
        <v>151</v>
      </c>
      <c r="CP167" t="s">
        <v>156</v>
      </c>
      <c r="CQ167">
        <v>0.995</v>
      </c>
      <c r="CS167" t="s">
        <v>151</v>
      </c>
      <c r="CT167" t="s">
        <v>156</v>
      </c>
      <c r="CU167">
        <v>0.995</v>
      </c>
      <c r="CW167" t="s">
        <v>151</v>
      </c>
      <c r="CX167" t="s">
        <v>156</v>
      </c>
      <c r="CY167">
        <v>0.995</v>
      </c>
      <c r="DA167" t="s">
        <v>151</v>
      </c>
      <c r="DB167" t="s">
        <v>156</v>
      </c>
      <c r="DC167">
        <v>0.995</v>
      </c>
      <c r="DE167" t="s">
        <v>151</v>
      </c>
      <c r="DF167" t="s">
        <v>156</v>
      </c>
      <c r="DG167">
        <v>0.995</v>
      </c>
      <c r="DI167" t="s">
        <v>151</v>
      </c>
      <c r="DJ167" t="s">
        <v>156</v>
      </c>
      <c r="DK167">
        <v>0.995</v>
      </c>
      <c r="DM167" t="s">
        <v>151</v>
      </c>
      <c r="DN167" t="s">
        <v>156</v>
      </c>
      <c r="DO167">
        <v>0.995</v>
      </c>
      <c r="DQ167" t="s">
        <v>151</v>
      </c>
      <c r="DR167" t="s">
        <v>156</v>
      </c>
      <c r="DS167">
        <v>0.995</v>
      </c>
      <c r="DU167" t="s">
        <v>151</v>
      </c>
      <c r="DV167" t="s">
        <v>156</v>
      </c>
      <c r="DW167">
        <v>0.995</v>
      </c>
      <c r="DY167" t="s">
        <v>151</v>
      </c>
      <c r="DZ167" t="s">
        <v>156</v>
      </c>
      <c r="EA167">
        <v>0.995</v>
      </c>
      <c r="EC167" t="s">
        <v>151</v>
      </c>
      <c r="ED167" t="s">
        <v>156</v>
      </c>
      <c r="EE167">
        <v>0.995</v>
      </c>
      <c r="EG167" t="s">
        <v>151</v>
      </c>
      <c r="EH167" t="s">
        <v>156</v>
      </c>
      <c r="EI167">
        <v>0.995</v>
      </c>
      <c r="EK167" t="s">
        <v>151</v>
      </c>
      <c r="EL167" t="s">
        <v>156</v>
      </c>
      <c r="EM167">
        <v>0.995</v>
      </c>
      <c r="EO167" t="s">
        <v>151</v>
      </c>
      <c r="EP167" t="s">
        <v>156</v>
      </c>
      <c r="EQ167">
        <v>0.995</v>
      </c>
      <c r="ES167" t="s">
        <v>151</v>
      </c>
      <c r="ET167" t="s">
        <v>156</v>
      </c>
      <c r="EU167">
        <v>0.995</v>
      </c>
      <c r="EW167" t="s">
        <v>151</v>
      </c>
      <c r="EX167" t="s">
        <v>156</v>
      </c>
      <c r="EY167">
        <v>0.995</v>
      </c>
      <c r="FA167" t="s">
        <v>151</v>
      </c>
      <c r="FB167" t="s">
        <v>156</v>
      </c>
      <c r="FC167">
        <v>0.995</v>
      </c>
      <c r="FE167" t="s">
        <v>151</v>
      </c>
      <c r="FF167" t="s">
        <v>156</v>
      </c>
      <c r="FG167">
        <v>0.995</v>
      </c>
      <c r="FI167" t="s">
        <v>151</v>
      </c>
      <c r="FJ167" t="s">
        <v>156</v>
      </c>
      <c r="FK167">
        <v>0.995</v>
      </c>
      <c r="FM167" t="s">
        <v>151</v>
      </c>
      <c r="FN167" t="s">
        <v>156</v>
      </c>
      <c r="FO167">
        <v>0.995</v>
      </c>
      <c r="FQ167" t="s">
        <v>151</v>
      </c>
      <c r="FR167" t="s">
        <v>156</v>
      </c>
      <c r="FS167">
        <v>0.995</v>
      </c>
      <c r="FU167" t="s">
        <v>151</v>
      </c>
      <c r="FV167" t="s">
        <v>156</v>
      </c>
      <c r="FW167">
        <v>0.995</v>
      </c>
      <c r="FY167" t="s">
        <v>151</v>
      </c>
      <c r="FZ167" t="s">
        <v>156</v>
      </c>
      <c r="GA167">
        <v>0.995</v>
      </c>
      <c r="GC167" t="s">
        <v>151</v>
      </c>
      <c r="GD167" t="s">
        <v>156</v>
      </c>
      <c r="GE167">
        <v>0.995</v>
      </c>
      <c r="GG167" t="s">
        <v>151</v>
      </c>
      <c r="GH167" t="s">
        <v>156</v>
      </c>
      <c r="GI167">
        <v>0.995</v>
      </c>
      <c r="GK167" t="s">
        <v>151</v>
      </c>
      <c r="GL167" t="s">
        <v>156</v>
      </c>
      <c r="GM167">
        <v>0.995</v>
      </c>
      <c r="GO167" t="s">
        <v>151</v>
      </c>
      <c r="GP167" t="s">
        <v>156</v>
      </c>
      <c r="GQ167">
        <v>0.995</v>
      </c>
      <c r="GS167" t="s">
        <v>151</v>
      </c>
      <c r="GT167" t="s">
        <v>156</v>
      </c>
      <c r="GU167">
        <v>0.995</v>
      </c>
      <c r="GW167" t="s">
        <v>151</v>
      </c>
      <c r="GX167" t="s">
        <v>156</v>
      </c>
      <c r="GY167">
        <v>0.995</v>
      </c>
      <c r="HA167" t="s">
        <v>151</v>
      </c>
      <c r="HB167" t="s">
        <v>156</v>
      </c>
      <c r="HC167">
        <v>0.995</v>
      </c>
      <c r="HE167" t="s">
        <v>151</v>
      </c>
      <c r="HF167" t="s">
        <v>156</v>
      </c>
      <c r="HG167">
        <v>0.995</v>
      </c>
      <c r="HI167" t="s">
        <v>151</v>
      </c>
      <c r="HJ167" t="s">
        <v>156</v>
      </c>
      <c r="HK167">
        <v>0.995</v>
      </c>
      <c r="HM167" t="s">
        <v>151</v>
      </c>
      <c r="HN167" t="s">
        <v>156</v>
      </c>
      <c r="HO167">
        <v>0.995</v>
      </c>
    </row>
    <row r="169" spans="1:223" x14ac:dyDescent="0.25">
      <c r="A169" t="s">
        <v>160</v>
      </c>
      <c r="C169">
        <f>PRODUCT(C161:C167)</f>
        <v>0.74243371088941068</v>
      </c>
      <c r="E169" t="s">
        <v>160</v>
      </c>
      <c r="G169">
        <f>PRODUCT(G161:G167)</f>
        <v>0.74953489532808748</v>
      </c>
      <c r="I169" t="s">
        <v>160</v>
      </c>
      <c r="K169">
        <f>PRODUCT(K161:K167)</f>
        <v>0.75449951899750745</v>
      </c>
      <c r="M169" t="s">
        <v>160</v>
      </c>
      <c r="O169">
        <f>PRODUCT(O161:O167)</f>
        <v>0.75802877211765485</v>
      </c>
      <c r="Q169" t="s">
        <v>160</v>
      </c>
      <c r="S169">
        <f>PRODUCT(S161:S167)</f>
        <v>0.76052532458076694</v>
      </c>
      <c r="U169" t="s">
        <v>160</v>
      </c>
      <c r="W169">
        <f>PRODUCT(W161:W167)</f>
        <v>0.76225863367122304</v>
      </c>
      <c r="Y169" t="s">
        <v>160</v>
      </c>
      <c r="AA169">
        <f>PRODUCT(AA161:AA167)</f>
        <v>0.76341585680507107</v>
      </c>
      <c r="AC169" t="s">
        <v>160</v>
      </c>
      <c r="AE169">
        <f>PRODUCT(AE161:AE167)</f>
        <v>0.76413742677085839</v>
      </c>
      <c r="AG169" t="s">
        <v>160</v>
      </c>
      <c r="AI169">
        <f>PRODUCT(AI161:AI167)</f>
        <v>0.75036781051190338</v>
      </c>
      <c r="AK169" t="s">
        <v>160</v>
      </c>
      <c r="AM169">
        <f>PRODUCT(AM161:AM167)</f>
        <v>0.75648989846358283</v>
      </c>
      <c r="AO169" t="s">
        <v>160</v>
      </c>
      <c r="AQ169">
        <f>PRODUCT(AQ161:AQ167)</f>
        <v>0.76073687054023398</v>
      </c>
      <c r="AS169" t="s">
        <v>160</v>
      </c>
      <c r="AU169">
        <f>PRODUCT(AU161:AU167)</f>
        <v>0.76370363214820458</v>
      </c>
      <c r="AW169" t="s">
        <v>160</v>
      </c>
      <c r="AY169">
        <f>PRODUCT(AY161:AY167)</f>
        <v>0.76574835771004268</v>
      </c>
      <c r="BA169" t="s">
        <v>160</v>
      </c>
      <c r="BC169">
        <f>PRODUCT(BC161:BC167)</f>
        <v>0.76711170826663044</v>
      </c>
      <c r="BE169" t="s">
        <v>160</v>
      </c>
      <c r="BG169">
        <f>PRODUCT(BG161:BG167)</f>
        <v>0.76796100948804813</v>
      </c>
      <c r="BI169" t="s">
        <v>160</v>
      </c>
      <c r="BK169">
        <f>PRODUCT(BK161:BK167)</f>
        <v>0.76842181215887662</v>
      </c>
      <c r="BM169" t="s">
        <v>160</v>
      </c>
      <c r="BO169">
        <f>PRODUCT(BO161:BO167)</f>
        <v>0.75681222128010672</v>
      </c>
      <c r="BQ169" t="s">
        <v>160</v>
      </c>
      <c r="BS169">
        <f>PRODUCT(BS161:BS167)</f>
        <v>0.76216141488262523</v>
      </c>
      <c r="BU169" t="s">
        <v>160</v>
      </c>
      <c r="BW169">
        <f>PRODUCT(BW161:BW167)</f>
        <v>0.76583108117700527</v>
      </c>
      <c r="BY169" t="s">
        <v>160</v>
      </c>
      <c r="CA169">
        <f>PRODUCT(CA161:CA167)</f>
        <v>0.7683570044945528</v>
      </c>
      <c r="CC169" t="s">
        <v>160</v>
      </c>
      <c r="CE169">
        <f>PRODUCT(CE161:CE167)</f>
        <v>0.77004773057238551</v>
      </c>
      <c r="CG169" t="s">
        <v>160</v>
      </c>
      <c r="CI169">
        <f>PRODUCT(CI161:CI167)</f>
        <v>0.77112161321101358</v>
      </c>
      <c r="CK169" t="s">
        <v>160</v>
      </c>
      <c r="CM169">
        <f>PRODUCT(CM161:CM167)</f>
        <v>0.77172716872387215</v>
      </c>
      <c r="CO169" t="s">
        <v>160</v>
      </c>
      <c r="CQ169">
        <f>PRODUCT(CQ161:CQ167)</f>
        <v>0.77183826811762013</v>
      </c>
      <c r="CS169" t="s">
        <v>160</v>
      </c>
      <c r="CU169">
        <f>PRODUCT(CU161:CU167)</f>
        <v>0.76216272534078011</v>
      </c>
      <c r="CW169" t="s">
        <v>160</v>
      </c>
      <c r="CY169">
        <f>PRODUCT(CY161:CY167)</f>
        <v>0.76689463491471943</v>
      </c>
      <c r="DA169" t="s">
        <v>160</v>
      </c>
      <c r="DC169">
        <f>PRODUCT(DC161:DC167)</f>
        <v>0.77008501855973266</v>
      </c>
      <c r="DE169" t="s">
        <v>160</v>
      </c>
      <c r="DG169">
        <f>PRODUCT(DG161:DG167)</f>
        <v>0.77225846058413938</v>
      </c>
      <c r="DI169" t="s">
        <v>160</v>
      </c>
      <c r="DK169">
        <f>PRODUCT(DK161:DK167)</f>
        <v>0.77366666746623047</v>
      </c>
      <c r="DM169" t="s">
        <v>160</v>
      </c>
      <c r="DO169">
        <f>PRODUCT(DO161:DO167)</f>
        <v>0.77450990098012917</v>
      </c>
      <c r="DQ169" t="s">
        <v>160</v>
      </c>
      <c r="DS169">
        <f>PRODUCT(DS161:DS167)</f>
        <v>0.77489536367043088</v>
      </c>
      <c r="DU169" t="s">
        <v>160</v>
      </c>
      <c r="DW169">
        <f>PRODUCT(DW161:DW167)</f>
        <v>0.7750252000302349</v>
      </c>
      <c r="DY169" t="s">
        <v>160</v>
      </c>
      <c r="EA169">
        <f>PRODUCT(EA161:EA167)</f>
        <v>0.76668577012779104</v>
      </c>
      <c r="EC169" t="s">
        <v>160</v>
      </c>
      <c r="EE169">
        <f>PRODUCT(EE161:EE167)</f>
        <v>0.7709142097279974</v>
      </c>
      <c r="EG169" t="s">
        <v>160</v>
      </c>
      <c r="EI169">
        <f>PRODUCT(EI161:EI167)</f>
        <v>0.77370327051982468</v>
      </c>
      <c r="EK169" t="s">
        <v>160</v>
      </c>
      <c r="EM169">
        <f>PRODUCT(EM161:EM167)</f>
        <v>0.77559066935218846</v>
      </c>
      <c r="EO169" t="s">
        <v>160</v>
      </c>
      <c r="EQ169">
        <f>PRODUCT(EQ161:EQ167)</f>
        <v>0.7767703539291958</v>
      </c>
      <c r="ES169" t="s">
        <v>160</v>
      </c>
      <c r="EU169">
        <f>PRODUCT(EU161:EU167)</f>
        <v>0.77742565352500326</v>
      </c>
      <c r="EW169" t="s">
        <v>160</v>
      </c>
      <c r="EY169">
        <f>PRODUCT(EY161:EY167)</f>
        <v>0.77779227760610636</v>
      </c>
      <c r="FA169" t="s">
        <v>160</v>
      </c>
      <c r="FC169">
        <f>PRODUCT(FC161:FC167)</f>
        <v>0.77770891295624656</v>
      </c>
      <c r="FE169" t="s">
        <v>160</v>
      </c>
      <c r="FG169">
        <f>PRODUCT(FG161:FG167)</f>
        <v>0.77056755133674815</v>
      </c>
      <c r="FI169" t="s">
        <v>160</v>
      </c>
      <c r="FK169">
        <f>PRODUCT(FK161:FK167)</f>
        <v>0.77437989063225232</v>
      </c>
      <c r="FM169" t="s">
        <v>160</v>
      </c>
      <c r="FO169">
        <f>PRODUCT(FO161:FO167)</f>
        <v>0.77682914513607471</v>
      </c>
      <c r="FQ169" t="s">
        <v>160</v>
      </c>
      <c r="FS169">
        <f>PRODUCT(FS161:FS167)</f>
        <v>0.7784818851997648</v>
      </c>
      <c r="FU169" t="s">
        <v>160</v>
      </c>
      <c r="FW169">
        <f>PRODUCT(FW161:FW167)</f>
        <v>0.77947487564922002</v>
      </c>
      <c r="FY169" t="s">
        <v>160</v>
      </c>
      <c r="GA169">
        <f>PRODUCT(GA161:GA167)</f>
        <v>0.77998553395511805</v>
      </c>
      <c r="GC169" t="s">
        <v>160</v>
      </c>
      <c r="GE169">
        <f>PRODUCT(GE161:GE167)</f>
        <v>0.78013606638831012</v>
      </c>
      <c r="GG169" t="s">
        <v>160</v>
      </c>
      <c r="GI169">
        <f>PRODUCT(GI161:GI167)</f>
        <v>0.7799929550765955</v>
      </c>
      <c r="GK169" t="s">
        <v>160</v>
      </c>
      <c r="GM169">
        <f>PRODUCT(GM161:GM167)</f>
        <v>0.77394221251768369</v>
      </c>
      <c r="GO169" t="s">
        <v>160</v>
      </c>
      <c r="GQ169">
        <f>PRODUCT(GQ161:GQ167)</f>
        <v>0.77740717589447372</v>
      </c>
      <c r="GS169" t="s">
        <v>160</v>
      </c>
      <c r="GU169">
        <f>PRODUCT(GU161:GU167)</f>
        <v>0.77956606528436634</v>
      </c>
      <c r="GW169" t="s">
        <v>160</v>
      </c>
      <c r="GY169">
        <f>PRODUCT(GY161:GY167)</f>
        <v>0.78102482945487328</v>
      </c>
      <c r="HA169" t="s">
        <v>160</v>
      </c>
      <c r="HC169">
        <f>PRODUCT(HC161:HC167)</f>
        <v>0.78186366734620627</v>
      </c>
      <c r="HE169" t="s">
        <v>160</v>
      </c>
      <c r="HG169">
        <f>PRODUCT(HG161:HG167)</f>
        <v>0.78224906956552998</v>
      </c>
      <c r="HI169" t="s">
        <v>160</v>
      </c>
      <c r="HK169">
        <f>PRODUCT(HK161:HK167)</f>
        <v>0.78229458244216721</v>
      </c>
      <c r="HM169" t="s">
        <v>160</v>
      </c>
      <c r="HO169">
        <f>PRODUCT(HO161:HO167)</f>
        <v>0.78208508900040741</v>
      </c>
    </row>
    <row r="170" spans="1:223" x14ac:dyDescent="0.25">
      <c r="A170" t="s">
        <v>142</v>
      </c>
      <c r="C170">
        <f>1.1*(1-C169)</f>
        <v>0.28332291802164827</v>
      </c>
      <c r="E170" t="s">
        <v>142</v>
      </c>
      <c r="G170">
        <f>1.1*(1-G169)</f>
        <v>0.27551161513910377</v>
      </c>
      <c r="I170" t="s">
        <v>142</v>
      </c>
      <c r="K170">
        <f>1.1*(1-K169)</f>
        <v>0.27005052910274185</v>
      </c>
      <c r="M170" t="s">
        <v>142</v>
      </c>
      <c r="O170">
        <f>1.1*(1-O169)</f>
        <v>0.2661683506705797</v>
      </c>
      <c r="Q170" t="s">
        <v>142</v>
      </c>
      <c r="S170">
        <f>1.1*(1-S169)</f>
        <v>0.2634221429611564</v>
      </c>
      <c r="U170" t="s">
        <v>142</v>
      </c>
      <c r="W170">
        <f>1.1*(1-W169)</f>
        <v>0.26151550296165466</v>
      </c>
      <c r="Y170" t="s">
        <v>142</v>
      </c>
      <c r="AA170">
        <f>1.1*(1-AA169)</f>
        <v>0.26024255751442182</v>
      </c>
      <c r="AC170" t="s">
        <v>142</v>
      </c>
      <c r="AE170">
        <f>1.1*(1-AE169)</f>
        <v>0.25944883055205581</v>
      </c>
      <c r="AG170" t="s">
        <v>142</v>
      </c>
      <c r="AI170">
        <f>1.1*(1-AI169)</f>
        <v>0.27459540843690633</v>
      </c>
      <c r="AK170" t="s">
        <v>142</v>
      </c>
      <c r="AM170">
        <f>1.1*(1-AM169)</f>
        <v>0.26786111169005888</v>
      </c>
      <c r="AO170" t="s">
        <v>142</v>
      </c>
      <c r="AQ170">
        <f>1.1*(1-AQ169)</f>
        <v>0.26318944240574266</v>
      </c>
      <c r="AS170" t="s">
        <v>142</v>
      </c>
      <c r="AU170">
        <f>1.1*(1-AU169)</f>
        <v>0.25992600463697496</v>
      </c>
      <c r="AW170" t="s">
        <v>142</v>
      </c>
      <c r="AY170">
        <f>1.1*(1-AY169)</f>
        <v>0.25767680651895308</v>
      </c>
      <c r="BA170" t="s">
        <v>142</v>
      </c>
      <c r="BC170">
        <f>1.1*(1-BC169)</f>
        <v>0.25617712090670652</v>
      </c>
      <c r="BE170" t="s">
        <v>142</v>
      </c>
      <c r="BG170">
        <f>1.1*(1-BG169)</f>
        <v>0.25524288956314706</v>
      </c>
      <c r="BI170" t="s">
        <v>142</v>
      </c>
      <c r="BK170">
        <f>1.1*(1-BK169)</f>
        <v>0.25473600662523577</v>
      </c>
      <c r="BM170" t="s">
        <v>142</v>
      </c>
      <c r="BO170">
        <f>1.1*(1-BO169)</f>
        <v>0.2675065565918826</v>
      </c>
      <c r="BQ170" t="s">
        <v>142</v>
      </c>
      <c r="BS170">
        <f>1.1*(1-BS169)</f>
        <v>0.26162244362911224</v>
      </c>
      <c r="BU170" t="s">
        <v>142</v>
      </c>
      <c r="BW170">
        <f>1.1*(1-BW169)</f>
        <v>0.25758581070529424</v>
      </c>
      <c r="BY170" t="s">
        <v>142</v>
      </c>
      <c r="CA170">
        <f>1.1*(1-CA169)</f>
        <v>0.25480729505599192</v>
      </c>
      <c r="CC170" t="s">
        <v>142</v>
      </c>
      <c r="CE170">
        <f>1.1*(1-CE169)</f>
        <v>0.25294749637037595</v>
      </c>
      <c r="CG170" t="s">
        <v>142</v>
      </c>
      <c r="CI170">
        <f>1.1*(1-CI169)</f>
        <v>0.25176622546788507</v>
      </c>
      <c r="CK170" t="s">
        <v>142</v>
      </c>
      <c r="CM170">
        <f>1.1*(1-CM169)</f>
        <v>0.25110011440374064</v>
      </c>
      <c r="CO170" t="s">
        <v>142</v>
      </c>
      <c r="CQ170">
        <f>1.1*(1-CQ169)</f>
        <v>0.2509779050706179</v>
      </c>
      <c r="CS170" t="s">
        <v>142</v>
      </c>
      <c r="CU170">
        <f>1.1*(1-CU169)</f>
        <v>0.26162100212514189</v>
      </c>
      <c r="CW170" t="s">
        <v>142</v>
      </c>
      <c r="CY170">
        <f>1.1*(1-CY169)</f>
        <v>0.25641590159380867</v>
      </c>
      <c r="DA170" t="s">
        <v>142</v>
      </c>
      <c r="DC170">
        <f>1.1*(1-DC169)</f>
        <v>0.25290647958429407</v>
      </c>
      <c r="DE170" t="s">
        <v>142</v>
      </c>
      <c r="DG170">
        <f>1.1*(1-DG169)</f>
        <v>0.25051569335744672</v>
      </c>
      <c r="DI170" t="s">
        <v>142</v>
      </c>
      <c r="DK170">
        <f>1.1*(1-DK169)</f>
        <v>0.24896666578714649</v>
      </c>
      <c r="DM170" t="s">
        <v>142</v>
      </c>
      <c r="DO170">
        <f>1.1*(1-DO169)</f>
        <v>0.24803910892185793</v>
      </c>
      <c r="DQ170" t="s">
        <v>142</v>
      </c>
      <c r="DS170">
        <f>1.1*(1-DS169)</f>
        <v>0.24761509996252606</v>
      </c>
      <c r="DU170" t="s">
        <v>142</v>
      </c>
      <c r="DW170">
        <f>1.1*(1-DW169)</f>
        <v>0.24747227996674165</v>
      </c>
      <c r="DY170" t="s">
        <v>142</v>
      </c>
      <c r="EA170">
        <f>1.1*(1-EA169)</f>
        <v>0.25664565285942986</v>
      </c>
      <c r="EC170" t="s">
        <v>142</v>
      </c>
      <c r="EE170">
        <f>1.1*(1-EE169)</f>
        <v>0.25199436929920288</v>
      </c>
      <c r="EG170" t="s">
        <v>142</v>
      </c>
      <c r="EI170">
        <f>1.1*(1-EI169)</f>
        <v>0.24892640242819286</v>
      </c>
      <c r="EK170" t="s">
        <v>142</v>
      </c>
      <c r="EM170">
        <f>1.1*(1-EM169)</f>
        <v>0.24685026371259272</v>
      </c>
      <c r="EO170" t="s">
        <v>142</v>
      </c>
      <c r="EQ170">
        <f>1.1*(1-EQ169)</f>
        <v>0.24555261067788464</v>
      </c>
      <c r="ES170" t="s">
        <v>142</v>
      </c>
      <c r="EU170">
        <f>1.1*(1-EU169)</f>
        <v>0.24483178112249643</v>
      </c>
      <c r="EW170" t="s">
        <v>142</v>
      </c>
      <c r="EY170">
        <f>1.1*(1-EY169)</f>
        <v>0.24442849463328303</v>
      </c>
      <c r="FA170" t="s">
        <v>142</v>
      </c>
      <c r="FC170">
        <f>1.1*(1-FC169)</f>
        <v>0.2445201957481288</v>
      </c>
      <c r="FE170" t="s">
        <v>142</v>
      </c>
      <c r="FG170">
        <f>1.1*(1-FG169)</f>
        <v>0.25237569352957706</v>
      </c>
      <c r="FI170" t="s">
        <v>142</v>
      </c>
      <c r="FK170">
        <f>1.1*(1-FK169)</f>
        <v>0.24818212030452247</v>
      </c>
      <c r="FM170" t="s">
        <v>142</v>
      </c>
      <c r="FO170">
        <f>1.1*(1-FO169)</f>
        <v>0.24548794035031785</v>
      </c>
      <c r="FQ170" t="s">
        <v>142</v>
      </c>
      <c r="FS170">
        <f>1.1*(1-FS169)</f>
        <v>0.24366992628025874</v>
      </c>
      <c r="FU170" t="s">
        <v>142</v>
      </c>
      <c r="FW170">
        <f>1.1*(1-FW169)</f>
        <v>0.242577636785858</v>
      </c>
      <c r="FY170" t="s">
        <v>142</v>
      </c>
      <c r="GA170">
        <f>1.1*(1-GA169)</f>
        <v>0.24201591264937017</v>
      </c>
      <c r="GC170" t="s">
        <v>142</v>
      </c>
      <c r="GE170">
        <f>1.1*(1-GE169)</f>
        <v>0.24185032697285888</v>
      </c>
      <c r="GG170" t="s">
        <v>142</v>
      </c>
      <c r="GI170">
        <f>1.1*(1-GI169)</f>
        <v>0.24200774941574499</v>
      </c>
      <c r="GK170" t="s">
        <v>142</v>
      </c>
      <c r="GM170">
        <f>1.1*(1-GM169)</f>
        <v>0.24866356623054797</v>
      </c>
      <c r="GO170" t="s">
        <v>142</v>
      </c>
      <c r="GQ170">
        <f>1.1*(1-GQ169)</f>
        <v>0.24485210651607892</v>
      </c>
      <c r="GS170" t="s">
        <v>142</v>
      </c>
      <c r="GU170">
        <f>1.1*(1-GU169)</f>
        <v>0.24247732818719706</v>
      </c>
      <c r="GW170" t="s">
        <v>142</v>
      </c>
      <c r="GY170">
        <f>1.1*(1-GY169)</f>
        <v>0.24087268759963942</v>
      </c>
      <c r="HA170" t="s">
        <v>142</v>
      </c>
      <c r="HC170">
        <f>1.1*(1-HC169)</f>
        <v>0.23994996591917311</v>
      </c>
      <c r="HE170" t="s">
        <v>142</v>
      </c>
      <c r="HG170">
        <f>1.1*(1-HG169)</f>
        <v>0.23952602347791704</v>
      </c>
      <c r="HI170" t="s">
        <v>142</v>
      </c>
      <c r="HK170">
        <f>1.1*(1-HK169)</f>
        <v>0.23947595931361609</v>
      </c>
      <c r="HM170" t="s">
        <v>142</v>
      </c>
      <c r="HO170">
        <f>1.1*(1-HO169)</f>
        <v>0.23970640209955188</v>
      </c>
    </row>
    <row r="171" spans="1:223" x14ac:dyDescent="0.25">
      <c r="A171" t="s">
        <v>141</v>
      </c>
      <c r="C171">
        <f>0.93*C21^-0.07</f>
        <v>0.46448213384756054</v>
      </c>
      <c r="E171" t="s">
        <v>141</v>
      </c>
      <c r="G171">
        <f>0.93*G21^-0.07</f>
        <v>0.46471575316211505</v>
      </c>
      <c r="I171" t="s">
        <v>141</v>
      </c>
      <c r="K171">
        <f>0.93*K21^-0.07</f>
        <v>0.46468304040274072</v>
      </c>
      <c r="M171" t="s">
        <v>141</v>
      </c>
      <c r="O171">
        <f>0.93*O21^-0.07</f>
        <v>0.46457375542439872</v>
      </c>
      <c r="Q171" t="s">
        <v>141</v>
      </c>
      <c r="S171">
        <f>0.93*S21^-0.07</f>
        <v>0.46441073117716758</v>
      </c>
      <c r="U171" t="s">
        <v>141</v>
      </c>
      <c r="W171">
        <f>0.93*W21^-0.07</f>
        <v>0.46420883262681439</v>
      </c>
      <c r="Y171" t="s">
        <v>141</v>
      </c>
      <c r="AA171">
        <f>0.93*AA21^-0.07</f>
        <v>0.46397814541418542</v>
      </c>
      <c r="AC171" t="s">
        <v>141</v>
      </c>
      <c r="AE171">
        <f>0.93*AE21^-0.07</f>
        <v>0.4637215510514236</v>
      </c>
      <c r="AG171" t="s">
        <v>141</v>
      </c>
      <c r="AI171">
        <f>0.93*AI21^-0.07</f>
        <v>0.46474991362289364</v>
      </c>
      <c r="AK171" t="s">
        <v>141</v>
      </c>
      <c r="AM171">
        <f>0.93*AM21^-0.07</f>
        <v>0.46497787448633082</v>
      </c>
      <c r="AO171" t="s">
        <v>141</v>
      </c>
      <c r="AQ171">
        <f>0.93*AQ21^-0.07</f>
        <v>0.46489687713901107</v>
      </c>
      <c r="AS171" t="s">
        <v>141</v>
      </c>
      <c r="AU171">
        <f>0.93*AU21^-0.07</f>
        <v>0.46474939247575381</v>
      </c>
      <c r="AW171" t="s">
        <v>141</v>
      </c>
      <c r="AY171">
        <f>0.93*AY21^-0.07</f>
        <v>0.46455513049015951</v>
      </c>
      <c r="BA171" t="s">
        <v>141</v>
      </c>
      <c r="BC171">
        <f>0.93*BC21^-0.07</f>
        <v>0.46432701771759866</v>
      </c>
      <c r="BE171" t="s">
        <v>141</v>
      </c>
      <c r="BG171">
        <f>0.93*BG21^-0.07</f>
        <v>0.46407407498068032</v>
      </c>
      <c r="BI171" t="s">
        <v>141</v>
      </c>
      <c r="BK171">
        <f>0.93*BK21^-0.07</f>
        <v>0.46379931894320414</v>
      </c>
      <c r="BM171" t="s">
        <v>141</v>
      </c>
      <c r="BO171">
        <f>0.93*BO21^-0.07</f>
        <v>0.4649344727733935</v>
      </c>
      <c r="BQ171" t="s">
        <v>141</v>
      </c>
      <c r="BS171">
        <f>0.93*BS21^-0.07</f>
        <v>0.46512435568680405</v>
      </c>
      <c r="BU171" t="s">
        <v>141</v>
      </c>
      <c r="BW171">
        <f>0.93*BW21^-0.07</f>
        <v>0.46503941773468938</v>
      </c>
      <c r="BY171" t="s">
        <v>141</v>
      </c>
      <c r="CA171">
        <f>0.93*CA21^-0.07</f>
        <v>0.46486075271800009</v>
      </c>
      <c r="CC171" t="s">
        <v>141</v>
      </c>
      <c r="CE171">
        <f>0.93*CE21^-0.07</f>
        <v>0.46464064456948545</v>
      </c>
      <c r="CG171" t="s">
        <v>141</v>
      </c>
      <c r="CI171">
        <f>0.93*CI21^-0.07</f>
        <v>0.46439059950441886</v>
      </c>
      <c r="CK171" t="s">
        <v>141</v>
      </c>
      <c r="CM171">
        <f>0.93*CM21^-0.07</f>
        <v>0.4641208385924479</v>
      </c>
      <c r="CO171" t="s">
        <v>141</v>
      </c>
      <c r="CQ171">
        <f>0.93*CQ21^-0.07</f>
        <v>0.46391071592211336</v>
      </c>
      <c r="CS171" t="s">
        <v>141</v>
      </c>
      <c r="CU171">
        <f>0.93*CU21^-0.07</f>
        <v>0.46505761371773352</v>
      </c>
      <c r="CW171" t="s">
        <v>141</v>
      </c>
      <c r="CY171">
        <f>0.93*CY21^-0.07</f>
        <v>0.46520659376500939</v>
      </c>
      <c r="DA171" t="s">
        <v>141</v>
      </c>
      <c r="DC171">
        <f>0.93*DC21^-0.07</f>
        <v>0.46512882754370477</v>
      </c>
      <c r="DE171" t="s">
        <v>141</v>
      </c>
      <c r="DG171">
        <f>0.93*DG21^-0.07</f>
        <v>0.46492379194278799</v>
      </c>
      <c r="DI171" t="s">
        <v>141</v>
      </c>
      <c r="DK171">
        <f>0.93*DK21^-0.07</f>
        <v>0.46468154322531413</v>
      </c>
      <c r="DM171" t="s">
        <v>141</v>
      </c>
      <c r="DO171">
        <f>0.93*DO21^-0.07</f>
        <v>0.4644126841370167</v>
      </c>
      <c r="DQ171" t="s">
        <v>141</v>
      </c>
      <c r="DS171">
        <f>0.93*DS21^-0.07</f>
        <v>0.46414304981125809</v>
      </c>
      <c r="DU171" t="s">
        <v>141</v>
      </c>
      <c r="DW171">
        <f>0.93*DW21^-0.07</f>
        <v>0.46382010445556243</v>
      </c>
      <c r="DY171" t="s">
        <v>141</v>
      </c>
      <c r="EA171">
        <f>0.93*EA21^-0.07</f>
        <v>0.46513362529182889</v>
      </c>
      <c r="EC171" t="s">
        <v>141</v>
      </c>
      <c r="EE171">
        <f>0.93*EE21^-0.07</f>
        <v>0.46524817438916588</v>
      </c>
      <c r="EG171" t="s">
        <v>141</v>
      </c>
      <c r="EI171">
        <f>0.93*EI21^-0.07</f>
        <v>0.46517711678523727</v>
      </c>
      <c r="EK171" t="s">
        <v>141</v>
      </c>
      <c r="EM171">
        <f>0.93*EM21^-0.07</f>
        <v>0.46494911845978981</v>
      </c>
      <c r="EO171" t="s">
        <v>141</v>
      </c>
      <c r="EQ171">
        <f>0.93*EQ21^-0.07</f>
        <v>0.46468736435710423</v>
      </c>
      <c r="ES171" t="s">
        <v>141</v>
      </c>
      <c r="EU171">
        <f>0.93*EU21^-0.07</f>
        <v>0.46440301519257121</v>
      </c>
      <c r="EW171" t="s">
        <v>141</v>
      </c>
      <c r="EY171">
        <f>0.93*EY21^-0.07</f>
        <v>0.4640448085626464</v>
      </c>
      <c r="FA171" t="s">
        <v>141</v>
      </c>
      <c r="FC171">
        <f>0.93*FC21^-0.07</f>
        <v>0.46375829558036358</v>
      </c>
      <c r="FE171" t="s">
        <v>141</v>
      </c>
      <c r="FG171">
        <f>0.93*FG21^-0.07</f>
        <v>0.465172272170497</v>
      </c>
      <c r="FI171" t="s">
        <v>141</v>
      </c>
      <c r="FK171">
        <f>0.93*FK21^-0.07</f>
        <v>0.46525714230508897</v>
      </c>
      <c r="FM171" t="s">
        <v>141</v>
      </c>
      <c r="FO171">
        <f>0.93*FO21^-0.07</f>
        <v>0.46519254950855016</v>
      </c>
      <c r="FQ171" t="s">
        <v>141</v>
      </c>
      <c r="FS171">
        <f>0.93*FS21^-0.07</f>
        <v>0.46494406286428447</v>
      </c>
      <c r="FU171" t="s">
        <v>141</v>
      </c>
      <c r="FW171">
        <f>0.93*FW21^-0.07</f>
        <v>0.46466477915787563</v>
      </c>
      <c r="FY171" t="s">
        <v>141</v>
      </c>
      <c r="GA171">
        <f>0.93*GA21^-0.07</f>
        <v>0.46436154391753121</v>
      </c>
      <c r="GC171" t="s">
        <v>141</v>
      </c>
      <c r="GE171">
        <f>0.93*GE21^-0.07</f>
        <v>0.46404069520590641</v>
      </c>
      <c r="GG171" t="s">
        <v>141</v>
      </c>
      <c r="GI171">
        <f>0.93*GI21^-0.07</f>
        <v>0.46371711412107347</v>
      </c>
      <c r="GK171" t="s">
        <v>141</v>
      </c>
      <c r="GM171">
        <f>0.93*GM21^-0.07</f>
        <v>0.46518045451393075</v>
      </c>
      <c r="GO171" t="s">
        <v>141</v>
      </c>
      <c r="GQ171">
        <f>0.93*GQ21^-0.07</f>
        <v>0.4652392179217304</v>
      </c>
      <c r="GS171" t="s">
        <v>141</v>
      </c>
      <c r="GU171">
        <f>0.93*GU21^-0.07</f>
        <v>0.46518099816406394</v>
      </c>
      <c r="GW171" t="s">
        <v>141</v>
      </c>
      <c r="GY171">
        <f>0.93*GY21^-0.07</f>
        <v>0.46491385345387659</v>
      </c>
      <c r="HA171" t="s">
        <v>141</v>
      </c>
      <c r="HC171">
        <f>0.93*HC21^-0.07</f>
        <v>0.46461891271265221</v>
      </c>
      <c r="HE171" t="s">
        <v>141</v>
      </c>
      <c r="HG171">
        <f>0.93*HG21^-0.07</f>
        <v>0.46430275937103077</v>
      </c>
      <c r="HI171" t="s">
        <v>141</v>
      </c>
      <c r="HK171">
        <f>0.93*HK21^-0.07</f>
        <v>0.46397192164736789</v>
      </c>
      <c r="HM171" t="s">
        <v>141</v>
      </c>
      <c r="HO171">
        <f>0.93*HO21^-0.07</f>
        <v>0.46362934890232765</v>
      </c>
    </row>
    <row r="172" spans="1:223" x14ac:dyDescent="0.25">
      <c r="A172" t="s">
        <v>143</v>
      </c>
      <c r="C172">
        <f>C31/(1-C170-(C30/(C30+C13+C31)))-C30</f>
        <v>7664.885958920815</v>
      </c>
      <c r="E172" t="s">
        <v>143</v>
      </c>
      <c r="G172">
        <f>G31/(1-G170-(G30/(G30+G13+G31)))-G30</f>
        <v>7485.1566514732785</v>
      </c>
      <c r="I172" t="s">
        <v>143</v>
      </c>
      <c r="K172">
        <f>K31/(1-K170-(K30/(K30+K13+K31)))-K30</f>
        <v>7377.9573191197815</v>
      </c>
      <c r="M172" t="s">
        <v>143</v>
      </c>
      <c r="O172">
        <f>O31/(1-O170-(O30/(O30+O13+O31)))-O30</f>
        <v>7308.9214546540234</v>
      </c>
      <c r="Q172" t="s">
        <v>143</v>
      </c>
      <c r="S172">
        <f>S31/(1-S170-(S30/(S30+S13+S31)))-S30</f>
        <v>7267.0943620178186</v>
      </c>
      <c r="U172" t="s">
        <v>143</v>
      </c>
      <c r="W172">
        <f>W31/(1-W170-(W30/(W30+W13+W31)))-W30</f>
        <v>7245.4466300789773</v>
      </c>
      <c r="Y172" t="s">
        <v>143</v>
      </c>
      <c r="AA172">
        <f>AA31/(1-AA170-(AA30/(AA30+AA13+AA31)))-AA30</f>
        <v>7239.2380788031833</v>
      </c>
      <c r="AC172" t="s">
        <v>143</v>
      </c>
      <c r="AE172">
        <f>AE31/(1-AE170-(AE30/(AE30+AE13+AE31)))-AE30</f>
        <v>7242.4140744077158</v>
      </c>
      <c r="AG172" t="s">
        <v>143</v>
      </c>
      <c r="AI172">
        <f>AI31/(1-AI170-(AI30/(AI30+AI13+AI31)))-AI30</f>
        <v>7463.6588920024906</v>
      </c>
      <c r="AK172" t="s">
        <v>143</v>
      </c>
      <c r="AM172">
        <f>AM31/(1-AM170-(AM30/(AM30+AM13+AM31)))-AM30</f>
        <v>7309.0819581290789</v>
      </c>
      <c r="AO172" t="s">
        <v>143</v>
      </c>
      <c r="AQ172">
        <f>AQ31/(1-AQ170-(AQ30/(AQ30+AQ13+AQ31)))-AQ30</f>
        <v>7222.1898038548452</v>
      </c>
      <c r="AS172" t="s">
        <v>143</v>
      </c>
      <c r="AU172">
        <f>AU31/(1-AU170-(AU30/(AU30+AU13+AU31)))-AU30</f>
        <v>7168.4581055554881</v>
      </c>
      <c r="AW172" t="s">
        <v>143</v>
      </c>
      <c r="AY172">
        <f>AY31/(1-AY170-(AY30/(AY30+AY13+AY31)))-AY30</f>
        <v>7138.5800484210231</v>
      </c>
      <c r="BA172" t="s">
        <v>143</v>
      </c>
      <c r="BC172">
        <f>BC31/(1-BC170-(BC30/(BC30+BC13+BC31)))-BC30</f>
        <v>7126.5270323313034</v>
      </c>
      <c r="BE172" t="s">
        <v>143</v>
      </c>
      <c r="BG172">
        <f>BG31/(1-BG170-(BG30/(BG30+BG13+BG31)))-BG30</f>
        <v>7128.3302220828218</v>
      </c>
      <c r="BI172" t="s">
        <v>143</v>
      </c>
      <c r="BK172">
        <f>BK31/(1-BK170-(BK30/(BK30+BK13+BK31)))-BK30</f>
        <v>7139.010649383752</v>
      </c>
      <c r="BM172" t="s">
        <v>143</v>
      </c>
      <c r="BO172">
        <f>BO31/(1-BO170-(BO30/(BO30+BO13+BO31)))-BO30</f>
        <v>7305.5730083248673</v>
      </c>
      <c r="BQ172" t="s">
        <v>143</v>
      </c>
      <c r="BS172">
        <f>BS31/(1-BS170-(BS30/(BS30+BS13+BS31)))-BS30</f>
        <v>7172.9849772913603</v>
      </c>
      <c r="BU172" t="s">
        <v>143</v>
      </c>
      <c r="BW172">
        <f>BW31/(1-BW170-(BW30/(BW30+BW13+BW31)))-BW30</f>
        <v>7099.0539268701104</v>
      </c>
      <c r="BY172" t="s">
        <v>143</v>
      </c>
      <c r="CA172">
        <f>CA31/(1-CA170-(CA30/(CA30+CA13+CA31)))-CA30</f>
        <v>7056.969125896183</v>
      </c>
      <c r="CC172" t="s">
        <v>143</v>
      </c>
      <c r="CE172">
        <f>CE31/(1-CE170-(CE30/(CE30+CE13+CE31)))-CE30</f>
        <v>7036.2574039369865</v>
      </c>
      <c r="CG172" t="s">
        <v>143</v>
      </c>
      <c r="CI172">
        <f>CI31/(1-CI170-(CI30/(CI30+CI13+CI31)))-CI30</f>
        <v>7031.634004933584</v>
      </c>
      <c r="CK172" t="s">
        <v>143</v>
      </c>
      <c r="CM172">
        <f>CM31/(1-CM170-(CM30/(CM30+CM13+CM31)))-CM30</f>
        <v>7040.9819630521033</v>
      </c>
      <c r="CO172" t="s">
        <v>143</v>
      </c>
      <c r="CQ172">
        <f>CQ31/(1-CQ170-(CQ30/(CQ30+CQ13+CQ31)))-CQ30</f>
        <v>7111.4083596993332</v>
      </c>
      <c r="CS172" t="s">
        <v>143</v>
      </c>
      <c r="CU172">
        <f>CU31/(1-CU170-(CU30/(CU30+CU13+CU31)))-CU30</f>
        <v>7178.1305397402721</v>
      </c>
      <c r="CW172" t="s">
        <v>143</v>
      </c>
      <c r="CY172">
        <f>CY31/(1-CY170-(CY30/(CY30+CY13+CY31)))-CY30</f>
        <v>7063.3384460362031</v>
      </c>
      <c r="DA172" t="s">
        <v>143</v>
      </c>
      <c r="DC172">
        <f>DC31/(1-DC170-(DC30/(DC30+DC13+DC31)))-DC30</f>
        <v>6999.2492925445367</v>
      </c>
      <c r="DE172" t="s">
        <v>143</v>
      </c>
      <c r="DG172">
        <f>DG31/(1-DG170-(DG30/(DG30+DG13+DG31)))-DG30</f>
        <v>6966.3136526648932</v>
      </c>
      <c r="DI172" t="s">
        <v>143</v>
      </c>
      <c r="DK172">
        <f>DK31/(1-DK170-(DK30/(DK30+DK13+DK31)))-DK30</f>
        <v>6952.8536561628953</v>
      </c>
      <c r="DM172" t="s">
        <v>143</v>
      </c>
      <c r="DO172">
        <f>DO31/(1-DO170-(DO30/(DO30+DO13+DO31)))-DO30</f>
        <v>6954.2696982282441</v>
      </c>
      <c r="DQ172" t="s">
        <v>143</v>
      </c>
      <c r="DS172">
        <f>DS31/(1-DS170-(DS30/(DS30+DS13+DS31)))-DS30</f>
        <v>6979.4431764296896</v>
      </c>
      <c r="DU172" t="s">
        <v>143</v>
      </c>
      <c r="DW172">
        <f>DW31/(1-DW170-(DW30/(DW30+DW13+DW31)))-DW30</f>
        <v>6988.7415043768906</v>
      </c>
      <c r="DY172" t="s">
        <v>143</v>
      </c>
      <c r="EA172">
        <f>EA31/(1-EA170-(EA30/(EA30+EA13+EA31)))-EA30</f>
        <v>7073.2787739858159</v>
      </c>
      <c r="EC172" t="s">
        <v>143</v>
      </c>
      <c r="EE172">
        <f>EE31/(1-EE170-(EE30/(EE30+EE13+EE31)))-EE30</f>
        <v>6972.6627796599005</v>
      </c>
      <c r="EG172" t="s">
        <v>143</v>
      </c>
      <c r="EI172">
        <f>EI31/(1-EI170-(EI30/(EI30+EI13+EI31)))-EI30</f>
        <v>6916.7308282491349</v>
      </c>
      <c r="EK172" t="s">
        <v>143</v>
      </c>
      <c r="EM172">
        <f>EM31/(1-EM170-(EM30/(EM30+EM13+EM31)))-EM30</f>
        <v>6891.1644720756622</v>
      </c>
      <c r="EO172" t="s">
        <v>143</v>
      </c>
      <c r="EQ172">
        <f>EQ31/(1-EQ170-(EQ30/(EQ30+EQ13+EQ31)))-EQ30</f>
        <v>6883.5907001577461</v>
      </c>
      <c r="ES172" t="s">
        <v>143</v>
      </c>
      <c r="EU172">
        <f>EU31/(1-EU170-(EU30/(EU30+EU13+EU31)))-EU30</f>
        <v>6890.753407044378</v>
      </c>
      <c r="EW172" t="s">
        <v>143</v>
      </c>
      <c r="EY172">
        <f>EY31/(1-EY170-(EY30/(EY30+EY13+EY31)))-EY30</f>
        <v>6872.002548170045</v>
      </c>
      <c r="FA172" t="s">
        <v>143</v>
      </c>
      <c r="FC172">
        <f>FC31/(1-FC170-(FC30/(FC30+FC13+FC31)))-FC30</f>
        <v>6916.5843061230062</v>
      </c>
      <c r="FE172" t="s">
        <v>143</v>
      </c>
      <c r="FG172">
        <f>FG31/(1-FG170-(FG30/(FG30+FG13+FG31)))-FG30</f>
        <v>6985.5918157765936</v>
      </c>
      <c r="FI172" t="s">
        <v>143</v>
      </c>
      <c r="FK172">
        <f>FK31/(1-FK170-(FK30/(FK30+FK13+FK31)))-FK30</f>
        <v>6896.4933268443701</v>
      </c>
      <c r="FM172" t="s">
        <v>143</v>
      </c>
      <c r="FO172">
        <f>FO31/(1-FO170-(FO30/(FO30+FO13+FO31)))-FO30</f>
        <v>6847.398505090754</v>
      </c>
      <c r="FQ172" t="s">
        <v>143</v>
      </c>
      <c r="FS172">
        <f>FS31/(1-FS170-(FS30/(FS30+FS13+FS31)))-FS30</f>
        <v>6827.8899479212405</v>
      </c>
      <c r="FU172" t="s">
        <v>143</v>
      </c>
      <c r="FW172">
        <f>FW31/(1-FW170-(FW30/(FW30+FW13+FW31)))-FW30</f>
        <v>6825.2346918297144</v>
      </c>
      <c r="FY172" t="s">
        <v>143</v>
      </c>
      <c r="GA172">
        <f>GA31/(1-GA170-(GA30/(GA30+GA13+GA31)))-GA30</f>
        <v>6834.7094103470572</v>
      </c>
      <c r="GC172" t="s">
        <v>143</v>
      </c>
      <c r="GE172">
        <f>GE31/(1-GE170-(GE30/(GE30+GE13+GE31)))-GE30</f>
        <v>6854.6797970804291</v>
      </c>
      <c r="GG172" t="s">
        <v>143</v>
      </c>
      <c r="GI172">
        <f>GI31/(1-GI170-(GI30/(GI30+GI13+GI31)))-GI30</f>
        <v>6883.7614910569009</v>
      </c>
      <c r="GK172" t="s">
        <v>143</v>
      </c>
      <c r="GM172">
        <f>GM31/(1-GM170-(GM30/(GM30+GM13+GM31)))-GM30</f>
        <v>6911.2802597953851</v>
      </c>
      <c r="GO172" t="s">
        <v>143</v>
      </c>
      <c r="GQ172">
        <f>GQ31/(1-GQ170-(GQ30/(GQ30+GQ13+GQ31)))-GQ30</f>
        <v>6831.6883669937133</v>
      </c>
      <c r="GS172" t="s">
        <v>143</v>
      </c>
      <c r="GU172">
        <f>GU31/(1-GU170-(GU30/(GU30+GU13+GU31)))-GU30</f>
        <v>6788.3743621514996</v>
      </c>
      <c r="GW172" t="s">
        <v>143</v>
      </c>
      <c r="GY172">
        <f>GY31/(1-GY170-(GY30/(GY30+GY13+GY31)))-GY30</f>
        <v>6773.9323466388187</v>
      </c>
      <c r="HA172" t="s">
        <v>143</v>
      </c>
      <c r="HC172">
        <f>HC31/(1-HC170-(HC30/(HC30+HC13+HC31)))-HC30</f>
        <v>6775.7243045117521</v>
      </c>
      <c r="HE172" t="s">
        <v>143</v>
      </c>
      <c r="HG172">
        <f>HG31/(1-HG170-(HG30/(HG30+HG13+HG31)))-HG30</f>
        <v>6789.1103040892322</v>
      </c>
      <c r="HI172" t="s">
        <v>143</v>
      </c>
      <c r="HK172">
        <f>HK31/(1-HK170-(HK30/(HK30+HK13+HK31)))-HK30</f>
        <v>6811.6836594204269</v>
      </c>
      <c r="HM172" t="s">
        <v>143</v>
      </c>
      <c r="HO172">
        <f>HO31/(1-HO170-(HO30/(HO30+HO13+HO31)))-HO30</f>
        <v>6842.4058623675974</v>
      </c>
    </row>
    <row r="174" spans="1:223" x14ac:dyDescent="0.25">
      <c r="A174" t="s">
        <v>53</v>
      </c>
      <c r="B174" t="s">
        <v>37</v>
      </c>
      <c r="C174" s="3">
        <v>6000</v>
      </c>
      <c r="E174" t="s">
        <v>53</v>
      </c>
      <c r="F174" t="s">
        <v>37</v>
      </c>
      <c r="G174" s="3">
        <v>6000</v>
      </c>
      <c r="I174" t="s">
        <v>53</v>
      </c>
      <c r="J174" t="s">
        <v>37</v>
      </c>
      <c r="K174" s="3">
        <v>6000</v>
      </c>
      <c r="M174" t="s">
        <v>53</v>
      </c>
      <c r="N174" t="s">
        <v>37</v>
      </c>
      <c r="O174" s="3">
        <v>6000</v>
      </c>
      <c r="Q174" t="s">
        <v>53</v>
      </c>
      <c r="R174" t="s">
        <v>37</v>
      </c>
      <c r="S174" s="3">
        <v>6000</v>
      </c>
      <c r="U174" t="s">
        <v>53</v>
      </c>
      <c r="V174" t="s">
        <v>37</v>
      </c>
      <c r="W174" s="3">
        <v>6000</v>
      </c>
      <c r="Y174" t="s">
        <v>53</v>
      </c>
      <c r="Z174" t="s">
        <v>37</v>
      </c>
      <c r="AA174" s="3">
        <v>6000</v>
      </c>
      <c r="AC174" t="s">
        <v>53</v>
      </c>
      <c r="AD174" t="s">
        <v>37</v>
      </c>
      <c r="AE174" s="3">
        <v>6000</v>
      </c>
      <c r="AG174" t="s">
        <v>53</v>
      </c>
      <c r="AH174" t="s">
        <v>37</v>
      </c>
      <c r="AI174" s="3">
        <v>6000</v>
      </c>
      <c r="AK174" t="s">
        <v>53</v>
      </c>
      <c r="AL174" t="s">
        <v>37</v>
      </c>
      <c r="AM174" s="3">
        <v>6000</v>
      </c>
      <c r="AO174" t="s">
        <v>53</v>
      </c>
      <c r="AP174" t="s">
        <v>37</v>
      </c>
      <c r="AQ174" s="3">
        <v>6000</v>
      </c>
      <c r="AS174" t="s">
        <v>53</v>
      </c>
      <c r="AT174" t="s">
        <v>37</v>
      </c>
      <c r="AU174" s="3">
        <v>6000</v>
      </c>
      <c r="AW174" t="s">
        <v>53</v>
      </c>
      <c r="AX174" t="s">
        <v>37</v>
      </c>
      <c r="AY174" s="3">
        <v>6000</v>
      </c>
      <c r="BA174" t="s">
        <v>53</v>
      </c>
      <c r="BB174" t="s">
        <v>37</v>
      </c>
      <c r="BC174" s="3">
        <v>6000</v>
      </c>
      <c r="BE174" t="s">
        <v>53</v>
      </c>
      <c r="BF174" t="s">
        <v>37</v>
      </c>
      <c r="BG174" s="3">
        <v>6000</v>
      </c>
      <c r="BI174" t="s">
        <v>53</v>
      </c>
      <c r="BJ174" t="s">
        <v>37</v>
      </c>
      <c r="BK174" s="3">
        <v>6000</v>
      </c>
      <c r="BM174" t="s">
        <v>53</v>
      </c>
      <c r="BN174" t="s">
        <v>37</v>
      </c>
      <c r="BO174" s="3">
        <v>6000</v>
      </c>
      <c r="BQ174" t="s">
        <v>53</v>
      </c>
      <c r="BR174" t="s">
        <v>37</v>
      </c>
      <c r="BS174" s="3">
        <v>6000</v>
      </c>
      <c r="BU174" t="s">
        <v>53</v>
      </c>
      <c r="BV174" t="s">
        <v>37</v>
      </c>
      <c r="BW174" s="3">
        <v>6000</v>
      </c>
      <c r="BY174" t="s">
        <v>53</v>
      </c>
      <c r="BZ174" t="s">
        <v>37</v>
      </c>
      <c r="CA174" s="3">
        <v>6000</v>
      </c>
      <c r="CC174" t="s">
        <v>53</v>
      </c>
      <c r="CD174" t="s">
        <v>37</v>
      </c>
      <c r="CE174" s="3">
        <v>6000</v>
      </c>
      <c r="CG174" t="s">
        <v>53</v>
      </c>
      <c r="CH174" t="s">
        <v>37</v>
      </c>
      <c r="CI174" s="3">
        <v>6000</v>
      </c>
      <c r="CK174" t="s">
        <v>53</v>
      </c>
      <c r="CL174" t="s">
        <v>37</v>
      </c>
      <c r="CM174" s="3">
        <v>6000</v>
      </c>
      <c r="CO174" t="s">
        <v>53</v>
      </c>
      <c r="CP174" t="s">
        <v>37</v>
      </c>
      <c r="CQ174" s="3">
        <v>6000</v>
      </c>
      <c r="CS174" t="s">
        <v>53</v>
      </c>
      <c r="CT174" t="s">
        <v>37</v>
      </c>
      <c r="CU174" s="3">
        <v>6000</v>
      </c>
      <c r="CW174" t="s">
        <v>53</v>
      </c>
      <c r="CX174" t="s">
        <v>37</v>
      </c>
      <c r="CY174" s="3">
        <v>6000</v>
      </c>
      <c r="DA174" t="s">
        <v>53</v>
      </c>
      <c r="DB174" t="s">
        <v>37</v>
      </c>
      <c r="DC174" s="3">
        <v>6000</v>
      </c>
      <c r="DE174" t="s">
        <v>53</v>
      </c>
      <c r="DF174" t="s">
        <v>37</v>
      </c>
      <c r="DG174" s="3">
        <v>6000</v>
      </c>
      <c r="DI174" t="s">
        <v>53</v>
      </c>
      <c r="DJ174" t="s">
        <v>37</v>
      </c>
      <c r="DK174" s="3">
        <v>6000</v>
      </c>
      <c r="DM174" t="s">
        <v>53</v>
      </c>
      <c r="DN174" t="s">
        <v>37</v>
      </c>
      <c r="DO174" s="3">
        <v>6000</v>
      </c>
      <c r="DQ174" t="s">
        <v>53</v>
      </c>
      <c r="DR174" t="s">
        <v>37</v>
      </c>
      <c r="DS174" s="3">
        <v>6000</v>
      </c>
      <c r="DU174" t="s">
        <v>53</v>
      </c>
      <c r="DV174" t="s">
        <v>37</v>
      </c>
      <c r="DW174" s="3">
        <v>6000</v>
      </c>
      <c r="DY174" t="s">
        <v>53</v>
      </c>
      <c r="DZ174" t="s">
        <v>37</v>
      </c>
      <c r="EA174" s="3">
        <v>6000</v>
      </c>
      <c r="EC174" t="s">
        <v>53</v>
      </c>
      <c r="ED174" t="s">
        <v>37</v>
      </c>
      <c r="EE174" s="3">
        <v>6000</v>
      </c>
      <c r="EG174" t="s">
        <v>53</v>
      </c>
      <c r="EH174" t="s">
        <v>37</v>
      </c>
      <c r="EI174" s="3">
        <v>6000</v>
      </c>
      <c r="EK174" t="s">
        <v>53</v>
      </c>
      <c r="EL174" t="s">
        <v>37</v>
      </c>
      <c r="EM174" s="3">
        <v>6000</v>
      </c>
      <c r="EO174" t="s">
        <v>53</v>
      </c>
      <c r="EP174" t="s">
        <v>37</v>
      </c>
      <c r="EQ174" s="3">
        <v>6000</v>
      </c>
      <c r="ES174" t="s">
        <v>53</v>
      </c>
      <c r="ET174" t="s">
        <v>37</v>
      </c>
      <c r="EU174" s="3">
        <v>6000</v>
      </c>
      <c r="EW174" t="s">
        <v>53</v>
      </c>
      <c r="EX174" t="s">
        <v>37</v>
      </c>
      <c r="EY174" s="3">
        <v>6000</v>
      </c>
      <c r="FA174" t="s">
        <v>53</v>
      </c>
      <c r="FB174" t="s">
        <v>37</v>
      </c>
      <c r="FC174" s="3">
        <v>6000</v>
      </c>
      <c r="FE174" t="s">
        <v>53</v>
      </c>
      <c r="FF174" t="s">
        <v>37</v>
      </c>
      <c r="FG174" s="3">
        <v>6000</v>
      </c>
      <c r="FI174" t="s">
        <v>53</v>
      </c>
      <c r="FJ174" t="s">
        <v>37</v>
      </c>
      <c r="FK174" s="3">
        <v>6000</v>
      </c>
      <c r="FM174" t="s">
        <v>53</v>
      </c>
      <c r="FN174" t="s">
        <v>37</v>
      </c>
      <c r="FO174" s="3">
        <v>6000</v>
      </c>
      <c r="FQ174" t="s">
        <v>53</v>
      </c>
      <c r="FR174" t="s">
        <v>37</v>
      </c>
      <c r="FS174" s="3">
        <v>6000</v>
      </c>
      <c r="FU174" t="s">
        <v>53</v>
      </c>
      <c r="FV174" t="s">
        <v>37</v>
      </c>
      <c r="FW174" s="3">
        <v>6000</v>
      </c>
      <c r="FY174" t="s">
        <v>53</v>
      </c>
      <c r="FZ174" t="s">
        <v>37</v>
      </c>
      <c r="GA174" s="3">
        <v>6000</v>
      </c>
      <c r="GC174" t="s">
        <v>53</v>
      </c>
      <c r="GD174" t="s">
        <v>37</v>
      </c>
      <c r="GE174" s="3">
        <v>6000</v>
      </c>
      <c r="GG174" t="s">
        <v>53</v>
      </c>
      <c r="GH174" t="s">
        <v>37</v>
      </c>
      <c r="GI174" s="3">
        <v>6000</v>
      </c>
      <c r="GK174" t="s">
        <v>53</v>
      </c>
      <c r="GL174" t="s">
        <v>37</v>
      </c>
      <c r="GM174" s="3">
        <v>6000</v>
      </c>
      <c r="GO174" t="s">
        <v>53</v>
      </c>
      <c r="GP174" t="s">
        <v>37</v>
      </c>
      <c r="GQ174" s="3">
        <v>6000</v>
      </c>
      <c r="GS174" t="s">
        <v>53</v>
      </c>
      <c r="GT174" t="s">
        <v>37</v>
      </c>
      <c r="GU174" s="3">
        <v>6000</v>
      </c>
      <c r="GW174" t="s">
        <v>53</v>
      </c>
      <c r="GX174" t="s">
        <v>37</v>
      </c>
      <c r="GY174" s="3">
        <v>6000</v>
      </c>
      <c r="HA174" t="s">
        <v>53</v>
      </c>
      <c r="HB174" t="s">
        <v>37</v>
      </c>
      <c r="HC174" s="3">
        <v>6000</v>
      </c>
      <c r="HE174" t="s">
        <v>53</v>
      </c>
      <c r="HF174" t="s">
        <v>37</v>
      </c>
      <c r="HG174" s="3">
        <v>6000</v>
      </c>
      <c r="HI174" t="s">
        <v>53</v>
      </c>
      <c r="HJ174" t="s">
        <v>37</v>
      </c>
      <c r="HK174" s="3">
        <v>6000</v>
      </c>
      <c r="HM174" t="s">
        <v>53</v>
      </c>
      <c r="HN174" t="s">
        <v>37</v>
      </c>
      <c r="HO174" s="3">
        <v>6000</v>
      </c>
    </row>
    <row r="175" spans="1:223" x14ac:dyDescent="0.25">
      <c r="A175" t="s">
        <v>5</v>
      </c>
      <c r="B175" t="s">
        <v>82</v>
      </c>
      <c r="C175" s="3">
        <v>0</v>
      </c>
      <c r="E175" t="s">
        <v>5</v>
      </c>
      <c r="F175" t="s">
        <v>82</v>
      </c>
      <c r="G175" s="3">
        <v>0</v>
      </c>
      <c r="I175" t="s">
        <v>5</v>
      </c>
      <c r="J175" t="s">
        <v>82</v>
      </c>
      <c r="K175" s="3">
        <v>0</v>
      </c>
      <c r="M175" t="s">
        <v>5</v>
      </c>
      <c r="N175" t="s">
        <v>82</v>
      </c>
      <c r="O175" s="3">
        <v>0</v>
      </c>
      <c r="Q175" t="s">
        <v>5</v>
      </c>
      <c r="R175" t="s">
        <v>82</v>
      </c>
      <c r="S175" s="3">
        <v>0</v>
      </c>
      <c r="U175" t="s">
        <v>5</v>
      </c>
      <c r="V175" t="s">
        <v>82</v>
      </c>
      <c r="W175" s="3">
        <v>0</v>
      </c>
      <c r="Y175" t="s">
        <v>5</v>
      </c>
      <c r="Z175" t="s">
        <v>82</v>
      </c>
      <c r="AA175" s="3">
        <v>0</v>
      </c>
      <c r="AC175" t="s">
        <v>5</v>
      </c>
      <c r="AD175" t="s">
        <v>82</v>
      </c>
      <c r="AE175" s="3">
        <v>0</v>
      </c>
      <c r="AG175" t="s">
        <v>5</v>
      </c>
      <c r="AH175" t="s">
        <v>82</v>
      </c>
      <c r="AI175" s="3">
        <v>0</v>
      </c>
      <c r="AK175" t="s">
        <v>5</v>
      </c>
      <c r="AL175" t="s">
        <v>82</v>
      </c>
      <c r="AM175" s="3">
        <v>0</v>
      </c>
      <c r="AO175" t="s">
        <v>5</v>
      </c>
      <c r="AP175" t="s">
        <v>82</v>
      </c>
      <c r="AQ175" s="3">
        <v>0</v>
      </c>
      <c r="AS175" t="s">
        <v>5</v>
      </c>
      <c r="AT175" t="s">
        <v>82</v>
      </c>
      <c r="AU175" s="3">
        <v>0</v>
      </c>
      <c r="AW175" t="s">
        <v>5</v>
      </c>
      <c r="AX175" t="s">
        <v>82</v>
      </c>
      <c r="AY175" s="3">
        <v>0</v>
      </c>
      <c r="BA175" t="s">
        <v>5</v>
      </c>
      <c r="BB175" t="s">
        <v>82</v>
      </c>
      <c r="BC175" s="3">
        <v>0</v>
      </c>
      <c r="BE175" t="s">
        <v>5</v>
      </c>
      <c r="BF175" t="s">
        <v>82</v>
      </c>
      <c r="BG175" s="3">
        <v>0</v>
      </c>
      <c r="BI175" t="s">
        <v>5</v>
      </c>
      <c r="BJ175" t="s">
        <v>82</v>
      </c>
      <c r="BK175" s="3">
        <v>0</v>
      </c>
      <c r="BM175" t="s">
        <v>5</v>
      </c>
      <c r="BN175" t="s">
        <v>82</v>
      </c>
      <c r="BO175" s="3">
        <v>0</v>
      </c>
      <c r="BQ175" t="s">
        <v>5</v>
      </c>
      <c r="BR175" t="s">
        <v>82</v>
      </c>
      <c r="BS175" s="3">
        <v>0</v>
      </c>
      <c r="BU175" t="s">
        <v>5</v>
      </c>
      <c r="BV175" t="s">
        <v>82</v>
      </c>
      <c r="BW175" s="3">
        <v>0</v>
      </c>
      <c r="BY175" t="s">
        <v>5</v>
      </c>
      <c r="BZ175" t="s">
        <v>82</v>
      </c>
      <c r="CA175" s="3">
        <v>0</v>
      </c>
      <c r="CC175" t="s">
        <v>5</v>
      </c>
      <c r="CD175" t="s">
        <v>82</v>
      </c>
      <c r="CE175" s="3">
        <v>0</v>
      </c>
      <c r="CG175" t="s">
        <v>5</v>
      </c>
      <c r="CH175" t="s">
        <v>82</v>
      </c>
      <c r="CI175" s="3">
        <v>0</v>
      </c>
      <c r="CK175" t="s">
        <v>5</v>
      </c>
      <c r="CL175" t="s">
        <v>82</v>
      </c>
      <c r="CM175" s="3">
        <v>0</v>
      </c>
      <c r="CO175" t="s">
        <v>5</v>
      </c>
      <c r="CP175" t="s">
        <v>82</v>
      </c>
      <c r="CQ175" s="3">
        <v>0</v>
      </c>
      <c r="CS175" t="s">
        <v>5</v>
      </c>
      <c r="CT175" t="s">
        <v>82</v>
      </c>
      <c r="CU175" s="3">
        <v>0</v>
      </c>
      <c r="CW175" t="s">
        <v>5</v>
      </c>
      <c r="CX175" t="s">
        <v>82</v>
      </c>
      <c r="CY175" s="3">
        <v>0</v>
      </c>
      <c r="DA175" t="s">
        <v>5</v>
      </c>
      <c r="DB175" t="s">
        <v>82</v>
      </c>
      <c r="DC175" s="3">
        <v>0</v>
      </c>
      <c r="DE175" t="s">
        <v>5</v>
      </c>
      <c r="DF175" t="s">
        <v>82</v>
      </c>
      <c r="DG175" s="3">
        <v>0</v>
      </c>
      <c r="DI175" t="s">
        <v>5</v>
      </c>
      <c r="DJ175" t="s">
        <v>82</v>
      </c>
      <c r="DK175" s="3">
        <v>0</v>
      </c>
      <c r="DM175" t="s">
        <v>5</v>
      </c>
      <c r="DN175" t="s">
        <v>82</v>
      </c>
      <c r="DO175" s="3">
        <v>0</v>
      </c>
      <c r="DQ175" t="s">
        <v>5</v>
      </c>
      <c r="DR175" t="s">
        <v>82</v>
      </c>
      <c r="DS175" s="3">
        <v>0</v>
      </c>
      <c r="DU175" t="s">
        <v>5</v>
      </c>
      <c r="DV175" t="s">
        <v>82</v>
      </c>
      <c r="DW175" s="3">
        <v>0</v>
      </c>
      <c r="DY175" t="s">
        <v>5</v>
      </c>
      <c r="DZ175" t="s">
        <v>82</v>
      </c>
      <c r="EA175" s="3">
        <v>0</v>
      </c>
      <c r="EC175" t="s">
        <v>5</v>
      </c>
      <c r="ED175" t="s">
        <v>82</v>
      </c>
      <c r="EE175" s="3">
        <v>0</v>
      </c>
      <c r="EG175" t="s">
        <v>5</v>
      </c>
      <c r="EH175" t="s">
        <v>82</v>
      </c>
      <c r="EI175" s="3">
        <v>0</v>
      </c>
      <c r="EK175" t="s">
        <v>5</v>
      </c>
      <c r="EL175" t="s">
        <v>82</v>
      </c>
      <c r="EM175" s="3">
        <v>0</v>
      </c>
      <c r="EO175" t="s">
        <v>5</v>
      </c>
      <c r="EP175" t="s">
        <v>82</v>
      </c>
      <c r="EQ175" s="3">
        <v>0</v>
      </c>
      <c r="ES175" t="s">
        <v>5</v>
      </c>
      <c r="ET175" t="s">
        <v>82</v>
      </c>
      <c r="EU175" s="3">
        <v>0</v>
      </c>
      <c r="EW175" t="s">
        <v>5</v>
      </c>
      <c r="EX175" t="s">
        <v>82</v>
      </c>
      <c r="EY175" s="3">
        <v>0</v>
      </c>
      <c r="FA175" t="s">
        <v>5</v>
      </c>
      <c r="FB175" t="s">
        <v>82</v>
      </c>
      <c r="FC175" s="3">
        <v>0</v>
      </c>
      <c r="FE175" t="s">
        <v>5</v>
      </c>
      <c r="FF175" t="s">
        <v>82</v>
      </c>
      <c r="FG175" s="3">
        <v>0</v>
      </c>
      <c r="FI175" t="s">
        <v>5</v>
      </c>
      <c r="FJ175" t="s">
        <v>82</v>
      </c>
      <c r="FK175" s="3">
        <v>0</v>
      </c>
      <c r="FM175" t="s">
        <v>5</v>
      </c>
      <c r="FN175" t="s">
        <v>82</v>
      </c>
      <c r="FO175" s="3">
        <v>0</v>
      </c>
      <c r="FQ175" t="s">
        <v>5</v>
      </c>
      <c r="FR175" t="s">
        <v>82</v>
      </c>
      <c r="FS175" s="3">
        <v>0</v>
      </c>
      <c r="FU175" t="s">
        <v>5</v>
      </c>
      <c r="FV175" t="s">
        <v>82</v>
      </c>
      <c r="FW175" s="3">
        <v>0</v>
      </c>
      <c r="FY175" t="s">
        <v>5</v>
      </c>
      <c r="FZ175" t="s">
        <v>82</v>
      </c>
      <c r="GA175" s="3">
        <v>0</v>
      </c>
      <c r="GC175" t="s">
        <v>5</v>
      </c>
      <c r="GD175" t="s">
        <v>82</v>
      </c>
      <c r="GE175" s="3">
        <v>0</v>
      </c>
      <c r="GG175" t="s">
        <v>5</v>
      </c>
      <c r="GH175" t="s">
        <v>82</v>
      </c>
      <c r="GI175" s="3">
        <v>0</v>
      </c>
      <c r="GK175" t="s">
        <v>5</v>
      </c>
      <c r="GL175" t="s">
        <v>82</v>
      </c>
      <c r="GM175" s="3">
        <v>0</v>
      </c>
      <c r="GO175" t="s">
        <v>5</v>
      </c>
      <c r="GP175" t="s">
        <v>82</v>
      </c>
      <c r="GQ175" s="3">
        <v>0</v>
      </c>
      <c r="GS175" t="s">
        <v>5</v>
      </c>
      <c r="GT175" t="s">
        <v>82</v>
      </c>
      <c r="GU175" s="3">
        <v>0</v>
      </c>
      <c r="GW175" t="s">
        <v>5</v>
      </c>
      <c r="GX175" t="s">
        <v>82</v>
      </c>
      <c r="GY175" s="3">
        <v>0</v>
      </c>
      <c r="HA175" t="s">
        <v>5</v>
      </c>
      <c r="HB175" t="s">
        <v>82</v>
      </c>
      <c r="HC175" s="3">
        <v>0</v>
      </c>
      <c r="HE175" t="s">
        <v>5</v>
      </c>
      <c r="HF175" t="s">
        <v>82</v>
      </c>
      <c r="HG175" s="3">
        <v>0</v>
      </c>
      <c r="HI175" t="s">
        <v>5</v>
      </c>
      <c r="HJ175" t="s">
        <v>82</v>
      </c>
      <c r="HK175" s="3">
        <v>0</v>
      </c>
      <c r="HM175" t="s">
        <v>5</v>
      </c>
      <c r="HN175" t="s">
        <v>82</v>
      </c>
      <c r="HO175" s="3">
        <v>0</v>
      </c>
    </row>
    <row r="176" spans="1:223" x14ac:dyDescent="0.25">
      <c r="A176" t="s">
        <v>3</v>
      </c>
      <c r="C176">
        <f>1/(IF(C174&lt;=36089,(1-6.87535*10^-6*C174)+((C175*9/5)/518.67),0.751875494+((C175*9/5)/518.67))/IF(C174&lt;=36089,IF(C174&lt;=36089,(1-6.87535*10^-6*C174)+((C175*9/5)/518.67),0.751875494+((C175*9/5)/518.67))^5.2561,0.22336*(EXP((36089-C174)/20806.7))))</f>
        <v>0.83585742792918061</v>
      </c>
      <c r="E176" t="s">
        <v>3</v>
      </c>
      <c r="G176">
        <f>1/(IF(G174&lt;=36089,(1-6.87535*10^-6*G174)+((G175*9/5)/518.67),0.751875494+((G175*9/5)/518.67))/IF(G174&lt;=36089,IF(G174&lt;=36089,(1-6.87535*10^-6*G174)+((G175*9/5)/518.67),0.751875494+((G175*9/5)/518.67))^5.2561,0.22336*(EXP((36089-G174)/20806.7))))</f>
        <v>0.83585742792918061</v>
      </c>
      <c r="I176" t="s">
        <v>3</v>
      </c>
      <c r="K176">
        <f>1/(IF(K174&lt;=36089,(1-6.87535*10^-6*K174)+((K175*9/5)/518.67),0.751875494+((K175*9/5)/518.67))/IF(K174&lt;=36089,IF(K174&lt;=36089,(1-6.87535*10^-6*K174)+((K175*9/5)/518.67),0.751875494+((K175*9/5)/518.67))^5.2561,0.22336*(EXP((36089-K174)/20806.7))))</f>
        <v>0.83585742792918061</v>
      </c>
      <c r="M176" t="s">
        <v>3</v>
      </c>
      <c r="O176">
        <f>1/(IF(O174&lt;=36089,(1-6.87535*10^-6*O174)+((O175*9/5)/518.67),0.751875494+((O175*9/5)/518.67))/IF(O174&lt;=36089,IF(O174&lt;=36089,(1-6.87535*10^-6*O174)+((O175*9/5)/518.67),0.751875494+((O175*9/5)/518.67))^5.2561,0.22336*(EXP((36089-O174)/20806.7))))</f>
        <v>0.83585742792918061</v>
      </c>
      <c r="Q176" t="s">
        <v>3</v>
      </c>
      <c r="S176">
        <f>1/(IF(S174&lt;=36089,(1-6.87535*10^-6*S174)+((S175*9/5)/518.67),0.751875494+((S175*9/5)/518.67))/IF(S174&lt;=36089,IF(S174&lt;=36089,(1-6.87535*10^-6*S174)+((S175*9/5)/518.67),0.751875494+((S175*9/5)/518.67))^5.2561,0.22336*(EXP((36089-S174)/20806.7))))</f>
        <v>0.83585742792918061</v>
      </c>
      <c r="U176" t="s">
        <v>3</v>
      </c>
      <c r="W176">
        <f>1/(IF(W174&lt;=36089,(1-6.87535*10^-6*W174)+((W175*9/5)/518.67),0.751875494+((W175*9/5)/518.67))/IF(W174&lt;=36089,IF(W174&lt;=36089,(1-6.87535*10^-6*W174)+((W175*9/5)/518.67),0.751875494+((W175*9/5)/518.67))^5.2561,0.22336*(EXP((36089-W174)/20806.7))))</f>
        <v>0.83585742792918061</v>
      </c>
      <c r="Y176" t="s">
        <v>3</v>
      </c>
      <c r="AA176">
        <f>1/(IF(AA174&lt;=36089,(1-6.87535*10^-6*AA174)+((AA175*9/5)/518.67),0.751875494+((AA175*9/5)/518.67))/IF(AA174&lt;=36089,IF(AA174&lt;=36089,(1-6.87535*10^-6*AA174)+((AA175*9/5)/518.67),0.751875494+((AA175*9/5)/518.67))^5.2561,0.22336*(EXP((36089-AA174)/20806.7))))</f>
        <v>0.83585742792918061</v>
      </c>
      <c r="AC176" t="s">
        <v>3</v>
      </c>
      <c r="AE176">
        <f>1/(IF(AE174&lt;=36089,(1-6.87535*10^-6*AE174)+((AE175*9/5)/518.67),0.751875494+((AE175*9/5)/518.67))/IF(AE174&lt;=36089,IF(AE174&lt;=36089,(1-6.87535*10^-6*AE174)+((AE175*9/5)/518.67),0.751875494+((AE175*9/5)/518.67))^5.2561,0.22336*(EXP((36089-AE174)/20806.7))))</f>
        <v>0.83585742792918061</v>
      </c>
      <c r="AG176" t="s">
        <v>3</v>
      </c>
      <c r="AI176">
        <f>1/(IF(AI174&lt;=36089,(1-6.87535*10^-6*AI174)+((AI175*9/5)/518.67),0.751875494+((AI175*9/5)/518.67))/IF(AI174&lt;=36089,IF(AI174&lt;=36089,(1-6.87535*10^-6*AI174)+((AI175*9/5)/518.67),0.751875494+((AI175*9/5)/518.67))^5.2561,0.22336*(EXP((36089-AI174)/20806.7))))</f>
        <v>0.83585742792918061</v>
      </c>
      <c r="AK176" t="s">
        <v>3</v>
      </c>
      <c r="AM176">
        <f>1/(IF(AM174&lt;=36089,(1-6.87535*10^-6*AM174)+((AM175*9/5)/518.67),0.751875494+((AM175*9/5)/518.67))/IF(AM174&lt;=36089,IF(AM174&lt;=36089,(1-6.87535*10^-6*AM174)+((AM175*9/5)/518.67),0.751875494+((AM175*9/5)/518.67))^5.2561,0.22336*(EXP((36089-AM174)/20806.7))))</f>
        <v>0.83585742792918061</v>
      </c>
      <c r="AO176" t="s">
        <v>3</v>
      </c>
      <c r="AQ176">
        <f>1/(IF(AQ174&lt;=36089,(1-6.87535*10^-6*AQ174)+((AQ175*9/5)/518.67),0.751875494+((AQ175*9/5)/518.67))/IF(AQ174&lt;=36089,IF(AQ174&lt;=36089,(1-6.87535*10^-6*AQ174)+((AQ175*9/5)/518.67),0.751875494+((AQ175*9/5)/518.67))^5.2561,0.22336*(EXP((36089-AQ174)/20806.7))))</f>
        <v>0.83585742792918061</v>
      </c>
      <c r="AS176" t="s">
        <v>3</v>
      </c>
      <c r="AU176">
        <f>1/(IF(AU174&lt;=36089,(1-6.87535*10^-6*AU174)+((AU175*9/5)/518.67),0.751875494+((AU175*9/5)/518.67))/IF(AU174&lt;=36089,IF(AU174&lt;=36089,(1-6.87535*10^-6*AU174)+((AU175*9/5)/518.67),0.751875494+((AU175*9/5)/518.67))^5.2561,0.22336*(EXP((36089-AU174)/20806.7))))</f>
        <v>0.83585742792918061</v>
      </c>
      <c r="AW176" t="s">
        <v>3</v>
      </c>
      <c r="AY176">
        <f>1/(IF(AY174&lt;=36089,(1-6.87535*10^-6*AY174)+((AY175*9/5)/518.67),0.751875494+((AY175*9/5)/518.67))/IF(AY174&lt;=36089,IF(AY174&lt;=36089,(1-6.87535*10^-6*AY174)+((AY175*9/5)/518.67),0.751875494+((AY175*9/5)/518.67))^5.2561,0.22336*(EXP((36089-AY174)/20806.7))))</f>
        <v>0.83585742792918061</v>
      </c>
      <c r="BA176" t="s">
        <v>3</v>
      </c>
      <c r="BC176">
        <f>1/(IF(BC174&lt;=36089,(1-6.87535*10^-6*BC174)+((BC175*9/5)/518.67),0.751875494+((BC175*9/5)/518.67))/IF(BC174&lt;=36089,IF(BC174&lt;=36089,(1-6.87535*10^-6*BC174)+((BC175*9/5)/518.67),0.751875494+((BC175*9/5)/518.67))^5.2561,0.22336*(EXP((36089-BC174)/20806.7))))</f>
        <v>0.83585742792918061</v>
      </c>
      <c r="BE176" t="s">
        <v>3</v>
      </c>
      <c r="BG176">
        <f>1/(IF(BG174&lt;=36089,(1-6.87535*10^-6*BG174)+((BG175*9/5)/518.67),0.751875494+((BG175*9/5)/518.67))/IF(BG174&lt;=36089,IF(BG174&lt;=36089,(1-6.87535*10^-6*BG174)+((BG175*9/5)/518.67),0.751875494+((BG175*9/5)/518.67))^5.2561,0.22336*(EXP((36089-BG174)/20806.7))))</f>
        <v>0.83585742792918061</v>
      </c>
      <c r="BI176" t="s">
        <v>3</v>
      </c>
      <c r="BK176">
        <f>1/(IF(BK174&lt;=36089,(1-6.87535*10^-6*BK174)+((BK175*9/5)/518.67),0.751875494+((BK175*9/5)/518.67))/IF(BK174&lt;=36089,IF(BK174&lt;=36089,(1-6.87535*10^-6*BK174)+((BK175*9/5)/518.67),0.751875494+((BK175*9/5)/518.67))^5.2561,0.22336*(EXP((36089-BK174)/20806.7))))</f>
        <v>0.83585742792918061</v>
      </c>
      <c r="BM176" t="s">
        <v>3</v>
      </c>
      <c r="BO176">
        <f>1/(IF(BO174&lt;=36089,(1-6.87535*10^-6*BO174)+((BO175*9/5)/518.67),0.751875494+((BO175*9/5)/518.67))/IF(BO174&lt;=36089,IF(BO174&lt;=36089,(1-6.87535*10^-6*BO174)+((BO175*9/5)/518.67),0.751875494+((BO175*9/5)/518.67))^5.2561,0.22336*(EXP((36089-BO174)/20806.7))))</f>
        <v>0.83585742792918061</v>
      </c>
      <c r="BQ176" t="s">
        <v>3</v>
      </c>
      <c r="BS176">
        <f>1/(IF(BS174&lt;=36089,(1-6.87535*10^-6*BS174)+((BS175*9/5)/518.67),0.751875494+((BS175*9/5)/518.67))/IF(BS174&lt;=36089,IF(BS174&lt;=36089,(1-6.87535*10^-6*BS174)+((BS175*9/5)/518.67),0.751875494+((BS175*9/5)/518.67))^5.2561,0.22336*(EXP((36089-BS174)/20806.7))))</f>
        <v>0.83585742792918061</v>
      </c>
      <c r="BU176" t="s">
        <v>3</v>
      </c>
      <c r="BW176">
        <f>1/(IF(BW174&lt;=36089,(1-6.87535*10^-6*BW174)+((BW175*9/5)/518.67),0.751875494+((BW175*9/5)/518.67))/IF(BW174&lt;=36089,IF(BW174&lt;=36089,(1-6.87535*10^-6*BW174)+((BW175*9/5)/518.67),0.751875494+((BW175*9/5)/518.67))^5.2561,0.22336*(EXP((36089-BW174)/20806.7))))</f>
        <v>0.83585742792918061</v>
      </c>
      <c r="BY176" t="s">
        <v>3</v>
      </c>
      <c r="CA176">
        <f>1/(IF(CA174&lt;=36089,(1-6.87535*10^-6*CA174)+((CA175*9/5)/518.67),0.751875494+((CA175*9/5)/518.67))/IF(CA174&lt;=36089,IF(CA174&lt;=36089,(1-6.87535*10^-6*CA174)+((CA175*9/5)/518.67),0.751875494+((CA175*9/5)/518.67))^5.2561,0.22336*(EXP((36089-CA174)/20806.7))))</f>
        <v>0.83585742792918061</v>
      </c>
      <c r="CC176" t="s">
        <v>3</v>
      </c>
      <c r="CE176">
        <f>1/(IF(CE174&lt;=36089,(1-6.87535*10^-6*CE174)+((CE175*9/5)/518.67),0.751875494+((CE175*9/5)/518.67))/IF(CE174&lt;=36089,IF(CE174&lt;=36089,(1-6.87535*10^-6*CE174)+((CE175*9/5)/518.67),0.751875494+((CE175*9/5)/518.67))^5.2561,0.22336*(EXP((36089-CE174)/20806.7))))</f>
        <v>0.83585742792918061</v>
      </c>
      <c r="CG176" t="s">
        <v>3</v>
      </c>
      <c r="CI176">
        <f>1/(IF(CI174&lt;=36089,(1-6.87535*10^-6*CI174)+((CI175*9/5)/518.67),0.751875494+((CI175*9/5)/518.67))/IF(CI174&lt;=36089,IF(CI174&lt;=36089,(1-6.87535*10^-6*CI174)+((CI175*9/5)/518.67),0.751875494+((CI175*9/5)/518.67))^5.2561,0.22336*(EXP((36089-CI174)/20806.7))))</f>
        <v>0.83585742792918061</v>
      </c>
      <c r="CK176" t="s">
        <v>3</v>
      </c>
      <c r="CM176">
        <f>1/(IF(CM174&lt;=36089,(1-6.87535*10^-6*CM174)+((CM175*9/5)/518.67),0.751875494+((CM175*9/5)/518.67))/IF(CM174&lt;=36089,IF(CM174&lt;=36089,(1-6.87535*10^-6*CM174)+((CM175*9/5)/518.67),0.751875494+((CM175*9/5)/518.67))^5.2561,0.22336*(EXP((36089-CM174)/20806.7))))</f>
        <v>0.83585742792918061</v>
      </c>
      <c r="CO176" t="s">
        <v>3</v>
      </c>
      <c r="CQ176">
        <f>1/(IF(CQ174&lt;=36089,(1-6.87535*10^-6*CQ174)+((CQ175*9/5)/518.67),0.751875494+((CQ175*9/5)/518.67))/IF(CQ174&lt;=36089,IF(CQ174&lt;=36089,(1-6.87535*10^-6*CQ174)+((CQ175*9/5)/518.67),0.751875494+((CQ175*9/5)/518.67))^5.2561,0.22336*(EXP((36089-CQ174)/20806.7))))</f>
        <v>0.83585742792918061</v>
      </c>
      <c r="CS176" t="s">
        <v>3</v>
      </c>
      <c r="CU176">
        <f>1/(IF(CU174&lt;=36089,(1-6.87535*10^-6*CU174)+((CU175*9/5)/518.67),0.751875494+((CU175*9/5)/518.67))/IF(CU174&lt;=36089,IF(CU174&lt;=36089,(1-6.87535*10^-6*CU174)+((CU175*9/5)/518.67),0.751875494+((CU175*9/5)/518.67))^5.2561,0.22336*(EXP((36089-CU174)/20806.7))))</f>
        <v>0.83585742792918061</v>
      </c>
      <c r="CW176" t="s">
        <v>3</v>
      </c>
      <c r="CY176">
        <f>1/(IF(CY174&lt;=36089,(1-6.87535*10^-6*CY174)+((CY175*9/5)/518.67),0.751875494+((CY175*9/5)/518.67))/IF(CY174&lt;=36089,IF(CY174&lt;=36089,(1-6.87535*10^-6*CY174)+((CY175*9/5)/518.67),0.751875494+((CY175*9/5)/518.67))^5.2561,0.22336*(EXP((36089-CY174)/20806.7))))</f>
        <v>0.83585742792918061</v>
      </c>
      <c r="DA176" t="s">
        <v>3</v>
      </c>
      <c r="DC176">
        <f>1/(IF(DC174&lt;=36089,(1-6.87535*10^-6*DC174)+((DC175*9/5)/518.67),0.751875494+((DC175*9/5)/518.67))/IF(DC174&lt;=36089,IF(DC174&lt;=36089,(1-6.87535*10^-6*DC174)+((DC175*9/5)/518.67),0.751875494+((DC175*9/5)/518.67))^5.2561,0.22336*(EXP((36089-DC174)/20806.7))))</f>
        <v>0.83585742792918061</v>
      </c>
      <c r="DE176" t="s">
        <v>3</v>
      </c>
      <c r="DG176">
        <f>1/(IF(DG174&lt;=36089,(1-6.87535*10^-6*DG174)+((DG175*9/5)/518.67),0.751875494+((DG175*9/5)/518.67))/IF(DG174&lt;=36089,IF(DG174&lt;=36089,(1-6.87535*10^-6*DG174)+((DG175*9/5)/518.67),0.751875494+((DG175*9/5)/518.67))^5.2561,0.22336*(EXP((36089-DG174)/20806.7))))</f>
        <v>0.83585742792918061</v>
      </c>
      <c r="DI176" t="s">
        <v>3</v>
      </c>
      <c r="DK176">
        <f>1/(IF(DK174&lt;=36089,(1-6.87535*10^-6*DK174)+((DK175*9/5)/518.67),0.751875494+((DK175*9/5)/518.67))/IF(DK174&lt;=36089,IF(DK174&lt;=36089,(1-6.87535*10^-6*DK174)+((DK175*9/5)/518.67),0.751875494+((DK175*9/5)/518.67))^5.2561,0.22336*(EXP((36089-DK174)/20806.7))))</f>
        <v>0.83585742792918061</v>
      </c>
      <c r="DM176" t="s">
        <v>3</v>
      </c>
      <c r="DO176">
        <f>1/(IF(DO174&lt;=36089,(1-6.87535*10^-6*DO174)+((DO175*9/5)/518.67),0.751875494+((DO175*9/5)/518.67))/IF(DO174&lt;=36089,IF(DO174&lt;=36089,(1-6.87535*10^-6*DO174)+((DO175*9/5)/518.67),0.751875494+((DO175*9/5)/518.67))^5.2561,0.22336*(EXP((36089-DO174)/20806.7))))</f>
        <v>0.83585742792918061</v>
      </c>
      <c r="DQ176" t="s">
        <v>3</v>
      </c>
      <c r="DS176">
        <f>1/(IF(DS174&lt;=36089,(1-6.87535*10^-6*DS174)+((DS175*9/5)/518.67),0.751875494+((DS175*9/5)/518.67))/IF(DS174&lt;=36089,IF(DS174&lt;=36089,(1-6.87535*10^-6*DS174)+((DS175*9/5)/518.67),0.751875494+((DS175*9/5)/518.67))^5.2561,0.22336*(EXP((36089-DS174)/20806.7))))</f>
        <v>0.83585742792918061</v>
      </c>
      <c r="DU176" t="s">
        <v>3</v>
      </c>
      <c r="DW176">
        <f>1/(IF(DW174&lt;=36089,(1-6.87535*10^-6*DW174)+((DW175*9/5)/518.67),0.751875494+((DW175*9/5)/518.67))/IF(DW174&lt;=36089,IF(DW174&lt;=36089,(1-6.87535*10^-6*DW174)+((DW175*9/5)/518.67),0.751875494+((DW175*9/5)/518.67))^5.2561,0.22336*(EXP((36089-DW174)/20806.7))))</f>
        <v>0.83585742792918061</v>
      </c>
      <c r="DY176" t="s">
        <v>3</v>
      </c>
      <c r="EA176">
        <f>1/(IF(EA174&lt;=36089,(1-6.87535*10^-6*EA174)+((EA175*9/5)/518.67),0.751875494+((EA175*9/5)/518.67))/IF(EA174&lt;=36089,IF(EA174&lt;=36089,(1-6.87535*10^-6*EA174)+((EA175*9/5)/518.67),0.751875494+((EA175*9/5)/518.67))^5.2561,0.22336*(EXP((36089-EA174)/20806.7))))</f>
        <v>0.83585742792918061</v>
      </c>
      <c r="EC176" t="s">
        <v>3</v>
      </c>
      <c r="EE176">
        <f>1/(IF(EE174&lt;=36089,(1-6.87535*10^-6*EE174)+((EE175*9/5)/518.67),0.751875494+((EE175*9/5)/518.67))/IF(EE174&lt;=36089,IF(EE174&lt;=36089,(1-6.87535*10^-6*EE174)+((EE175*9/5)/518.67),0.751875494+((EE175*9/5)/518.67))^5.2561,0.22336*(EXP((36089-EE174)/20806.7))))</f>
        <v>0.83585742792918061</v>
      </c>
      <c r="EG176" t="s">
        <v>3</v>
      </c>
      <c r="EI176">
        <f>1/(IF(EI174&lt;=36089,(1-6.87535*10^-6*EI174)+((EI175*9/5)/518.67),0.751875494+((EI175*9/5)/518.67))/IF(EI174&lt;=36089,IF(EI174&lt;=36089,(1-6.87535*10^-6*EI174)+((EI175*9/5)/518.67),0.751875494+((EI175*9/5)/518.67))^5.2561,0.22336*(EXP((36089-EI174)/20806.7))))</f>
        <v>0.83585742792918061</v>
      </c>
      <c r="EK176" t="s">
        <v>3</v>
      </c>
      <c r="EM176">
        <f>1/(IF(EM174&lt;=36089,(1-6.87535*10^-6*EM174)+((EM175*9/5)/518.67),0.751875494+((EM175*9/5)/518.67))/IF(EM174&lt;=36089,IF(EM174&lt;=36089,(1-6.87535*10^-6*EM174)+((EM175*9/5)/518.67),0.751875494+((EM175*9/5)/518.67))^5.2561,0.22336*(EXP((36089-EM174)/20806.7))))</f>
        <v>0.83585742792918061</v>
      </c>
      <c r="EO176" t="s">
        <v>3</v>
      </c>
      <c r="EQ176">
        <f>1/(IF(EQ174&lt;=36089,(1-6.87535*10^-6*EQ174)+((EQ175*9/5)/518.67),0.751875494+((EQ175*9/5)/518.67))/IF(EQ174&lt;=36089,IF(EQ174&lt;=36089,(1-6.87535*10^-6*EQ174)+((EQ175*9/5)/518.67),0.751875494+((EQ175*9/5)/518.67))^5.2561,0.22336*(EXP((36089-EQ174)/20806.7))))</f>
        <v>0.83585742792918061</v>
      </c>
      <c r="ES176" t="s">
        <v>3</v>
      </c>
      <c r="EU176">
        <f>1/(IF(EU174&lt;=36089,(1-6.87535*10^-6*EU174)+((EU175*9/5)/518.67),0.751875494+((EU175*9/5)/518.67))/IF(EU174&lt;=36089,IF(EU174&lt;=36089,(1-6.87535*10^-6*EU174)+((EU175*9/5)/518.67),0.751875494+((EU175*9/5)/518.67))^5.2561,0.22336*(EXP((36089-EU174)/20806.7))))</f>
        <v>0.83585742792918061</v>
      </c>
      <c r="EW176" t="s">
        <v>3</v>
      </c>
      <c r="EY176">
        <f>1/(IF(EY174&lt;=36089,(1-6.87535*10^-6*EY174)+((EY175*9/5)/518.67),0.751875494+((EY175*9/5)/518.67))/IF(EY174&lt;=36089,IF(EY174&lt;=36089,(1-6.87535*10^-6*EY174)+((EY175*9/5)/518.67),0.751875494+((EY175*9/5)/518.67))^5.2561,0.22336*(EXP((36089-EY174)/20806.7))))</f>
        <v>0.83585742792918061</v>
      </c>
      <c r="FA176" t="s">
        <v>3</v>
      </c>
      <c r="FC176">
        <f>1/(IF(FC174&lt;=36089,(1-6.87535*10^-6*FC174)+((FC175*9/5)/518.67),0.751875494+((FC175*9/5)/518.67))/IF(FC174&lt;=36089,IF(FC174&lt;=36089,(1-6.87535*10^-6*FC174)+((FC175*9/5)/518.67),0.751875494+((FC175*9/5)/518.67))^5.2561,0.22336*(EXP((36089-FC174)/20806.7))))</f>
        <v>0.83585742792918061</v>
      </c>
      <c r="FE176" t="s">
        <v>3</v>
      </c>
      <c r="FG176">
        <f>1/(IF(FG174&lt;=36089,(1-6.87535*10^-6*FG174)+((FG175*9/5)/518.67),0.751875494+((FG175*9/5)/518.67))/IF(FG174&lt;=36089,IF(FG174&lt;=36089,(1-6.87535*10^-6*FG174)+((FG175*9/5)/518.67),0.751875494+((FG175*9/5)/518.67))^5.2561,0.22336*(EXP((36089-FG174)/20806.7))))</f>
        <v>0.83585742792918061</v>
      </c>
      <c r="FI176" t="s">
        <v>3</v>
      </c>
      <c r="FK176">
        <f>1/(IF(FK174&lt;=36089,(1-6.87535*10^-6*FK174)+((FK175*9/5)/518.67),0.751875494+((FK175*9/5)/518.67))/IF(FK174&lt;=36089,IF(FK174&lt;=36089,(1-6.87535*10^-6*FK174)+((FK175*9/5)/518.67),0.751875494+((FK175*9/5)/518.67))^5.2561,0.22336*(EXP((36089-FK174)/20806.7))))</f>
        <v>0.83585742792918061</v>
      </c>
      <c r="FM176" t="s">
        <v>3</v>
      </c>
      <c r="FO176">
        <f>1/(IF(FO174&lt;=36089,(1-6.87535*10^-6*FO174)+((FO175*9/5)/518.67),0.751875494+((FO175*9/5)/518.67))/IF(FO174&lt;=36089,IF(FO174&lt;=36089,(1-6.87535*10^-6*FO174)+((FO175*9/5)/518.67),0.751875494+((FO175*9/5)/518.67))^5.2561,0.22336*(EXP((36089-FO174)/20806.7))))</f>
        <v>0.83585742792918061</v>
      </c>
      <c r="FQ176" t="s">
        <v>3</v>
      </c>
      <c r="FS176">
        <f>1/(IF(FS174&lt;=36089,(1-6.87535*10^-6*FS174)+((FS175*9/5)/518.67),0.751875494+((FS175*9/5)/518.67))/IF(FS174&lt;=36089,IF(FS174&lt;=36089,(1-6.87535*10^-6*FS174)+((FS175*9/5)/518.67),0.751875494+((FS175*9/5)/518.67))^5.2561,0.22336*(EXP((36089-FS174)/20806.7))))</f>
        <v>0.83585742792918061</v>
      </c>
      <c r="FU176" t="s">
        <v>3</v>
      </c>
      <c r="FW176">
        <f>1/(IF(FW174&lt;=36089,(1-6.87535*10^-6*FW174)+((FW175*9/5)/518.67),0.751875494+((FW175*9/5)/518.67))/IF(FW174&lt;=36089,IF(FW174&lt;=36089,(1-6.87535*10^-6*FW174)+((FW175*9/5)/518.67),0.751875494+((FW175*9/5)/518.67))^5.2561,0.22336*(EXP((36089-FW174)/20806.7))))</f>
        <v>0.83585742792918061</v>
      </c>
      <c r="FY176" t="s">
        <v>3</v>
      </c>
      <c r="GA176">
        <f>1/(IF(GA174&lt;=36089,(1-6.87535*10^-6*GA174)+((GA175*9/5)/518.67),0.751875494+((GA175*9/5)/518.67))/IF(GA174&lt;=36089,IF(GA174&lt;=36089,(1-6.87535*10^-6*GA174)+((GA175*9/5)/518.67),0.751875494+((GA175*9/5)/518.67))^5.2561,0.22336*(EXP((36089-GA174)/20806.7))))</f>
        <v>0.83585742792918061</v>
      </c>
      <c r="GC176" t="s">
        <v>3</v>
      </c>
      <c r="GE176">
        <f>1/(IF(GE174&lt;=36089,(1-6.87535*10^-6*GE174)+((GE175*9/5)/518.67),0.751875494+((GE175*9/5)/518.67))/IF(GE174&lt;=36089,IF(GE174&lt;=36089,(1-6.87535*10^-6*GE174)+((GE175*9/5)/518.67),0.751875494+((GE175*9/5)/518.67))^5.2561,0.22336*(EXP((36089-GE174)/20806.7))))</f>
        <v>0.83585742792918061</v>
      </c>
      <c r="GG176" t="s">
        <v>3</v>
      </c>
      <c r="GI176">
        <f>1/(IF(GI174&lt;=36089,(1-6.87535*10^-6*GI174)+((GI175*9/5)/518.67),0.751875494+((GI175*9/5)/518.67))/IF(GI174&lt;=36089,IF(GI174&lt;=36089,(1-6.87535*10^-6*GI174)+((GI175*9/5)/518.67),0.751875494+((GI175*9/5)/518.67))^5.2561,0.22336*(EXP((36089-GI174)/20806.7))))</f>
        <v>0.83585742792918061</v>
      </c>
      <c r="GK176" t="s">
        <v>3</v>
      </c>
      <c r="GM176">
        <f>1/(IF(GM174&lt;=36089,(1-6.87535*10^-6*GM174)+((GM175*9/5)/518.67),0.751875494+((GM175*9/5)/518.67))/IF(GM174&lt;=36089,IF(GM174&lt;=36089,(1-6.87535*10^-6*GM174)+((GM175*9/5)/518.67),0.751875494+((GM175*9/5)/518.67))^5.2561,0.22336*(EXP((36089-GM174)/20806.7))))</f>
        <v>0.83585742792918061</v>
      </c>
      <c r="GO176" t="s">
        <v>3</v>
      </c>
      <c r="GQ176">
        <f>1/(IF(GQ174&lt;=36089,(1-6.87535*10^-6*GQ174)+((GQ175*9/5)/518.67),0.751875494+((GQ175*9/5)/518.67))/IF(GQ174&lt;=36089,IF(GQ174&lt;=36089,(1-6.87535*10^-6*GQ174)+((GQ175*9/5)/518.67),0.751875494+((GQ175*9/5)/518.67))^5.2561,0.22336*(EXP((36089-GQ174)/20806.7))))</f>
        <v>0.83585742792918061</v>
      </c>
      <c r="GS176" t="s">
        <v>3</v>
      </c>
      <c r="GU176">
        <f>1/(IF(GU174&lt;=36089,(1-6.87535*10^-6*GU174)+((GU175*9/5)/518.67),0.751875494+((GU175*9/5)/518.67))/IF(GU174&lt;=36089,IF(GU174&lt;=36089,(1-6.87535*10^-6*GU174)+((GU175*9/5)/518.67),0.751875494+((GU175*9/5)/518.67))^5.2561,0.22336*(EXP((36089-GU174)/20806.7))))</f>
        <v>0.83585742792918061</v>
      </c>
      <c r="GW176" t="s">
        <v>3</v>
      </c>
      <c r="GY176">
        <f>1/(IF(GY174&lt;=36089,(1-6.87535*10^-6*GY174)+((GY175*9/5)/518.67),0.751875494+((GY175*9/5)/518.67))/IF(GY174&lt;=36089,IF(GY174&lt;=36089,(1-6.87535*10^-6*GY174)+((GY175*9/5)/518.67),0.751875494+((GY175*9/5)/518.67))^5.2561,0.22336*(EXP((36089-GY174)/20806.7))))</f>
        <v>0.83585742792918061</v>
      </c>
      <c r="HA176" t="s">
        <v>3</v>
      </c>
      <c r="HC176">
        <f>1/(IF(HC174&lt;=36089,(1-6.87535*10^-6*HC174)+((HC175*9/5)/518.67),0.751875494+((HC175*9/5)/518.67))/IF(HC174&lt;=36089,IF(HC174&lt;=36089,(1-6.87535*10^-6*HC174)+((HC175*9/5)/518.67),0.751875494+((HC175*9/5)/518.67))^5.2561,0.22336*(EXP((36089-HC174)/20806.7))))</f>
        <v>0.83585742792918061</v>
      </c>
      <c r="HE176" t="s">
        <v>3</v>
      </c>
      <c r="HG176">
        <f>1/(IF(HG174&lt;=36089,(1-6.87535*10^-6*HG174)+((HG175*9/5)/518.67),0.751875494+((HG175*9/5)/518.67))/IF(HG174&lt;=36089,IF(HG174&lt;=36089,(1-6.87535*10^-6*HG174)+((HG175*9/5)/518.67),0.751875494+((HG175*9/5)/518.67))^5.2561,0.22336*(EXP((36089-HG174)/20806.7))))</f>
        <v>0.83585742792918061</v>
      </c>
      <c r="HI176" t="s">
        <v>3</v>
      </c>
      <c r="HK176">
        <f>1/(IF(HK174&lt;=36089,(1-6.87535*10^-6*HK174)+((HK175*9/5)/518.67),0.751875494+((HK175*9/5)/518.67))/IF(HK174&lt;=36089,IF(HK174&lt;=36089,(1-6.87535*10^-6*HK174)+((HK175*9/5)/518.67),0.751875494+((HK175*9/5)/518.67))^5.2561,0.22336*(EXP((36089-HK174)/20806.7))))</f>
        <v>0.83585742792918061</v>
      </c>
      <c r="HM176" t="s">
        <v>3</v>
      </c>
      <c r="HO176">
        <f>1/(IF(HO174&lt;=36089,(1-6.87535*10^-6*HO174)+((HO175*9/5)/518.67),0.751875494+((HO175*9/5)/518.67))/IF(HO174&lt;=36089,IF(HO174&lt;=36089,(1-6.87535*10^-6*HO174)+((HO175*9/5)/518.67),0.751875494+((HO175*9/5)/518.67))^5.2561,0.22336*(EXP((36089-HO174)/20806.7))))</f>
        <v>0.83585742792918061</v>
      </c>
    </row>
    <row r="177" spans="1:223" x14ac:dyDescent="0.25">
      <c r="A177" t="s">
        <v>139</v>
      </c>
      <c r="C177">
        <f>0.0023769*C176</f>
        <v>1.9867495204448694E-3</v>
      </c>
      <c r="E177" t="s">
        <v>139</v>
      </c>
      <c r="G177">
        <f>0.0023769*G176</f>
        <v>1.9867495204448694E-3</v>
      </c>
      <c r="I177" t="s">
        <v>139</v>
      </c>
      <c r="K177">
        <f>0.0023769*K176</f>
        <v>1.9867495204448694E-3</v>
      </c>
      <c r="M177" t="s">
        <v>139</v>
      </c>
      <c r="O177">
        <f>0.0023769*O176</f>
        <v>1.9867495204448694E-3</v>
      </c>
      <c r="Q177" t="s">
        <v>139</v>
      </c>
      <c r="S177">
        <f>0.0023769*S176</f>
        <v>1.9867495204448694E-3</v>
      </c>
      <c r="U177" t="s">
        <v>139</v>
      </c>
      <c r="W177">
        <f>0.0023769*W176</f>
        <v>1.9867495204448694E-3</v>
      </c>
      <c r="Y177" t="s">
        <v>139</v>
      </c>
      <c r="AA177">
        <f>0.0023769*AA176</f>
        <v>1.9867495204448694E-3</v>
      </c>
      <c r="AC177" t="s">
        <v>139</v>
      </c>
      <c r="AE177">
        <f>0.0023769*AE176</f>
        <v>1.9867495204448694E-3</v>
      </c>
      <c r="AG177" t="s">
        <v>139</v>
      </c>
      <c r="AI177">
        <f>0.0023769*AI176</f>
        <v>1.9867495204448694E-3</v>
      </c>
      <c r="AK177" t="s">
        <v>139</v>
      </c>
      <c r="AM177">
        <f>0.0023769*AM176</f>
        <v>1.9867495204448694E-3</v>
      </c>
      <c r="AO177" t="s">
        <v>139</v>
      </c>
      <c r="AQ177">
        <f>0.0023769*AQ176</f>
        <v>1.9867495204448694E-3</v>
      </c>
      <c r="AS177" t="s">
        <v>139</v>
      </c>
      <c r="AU177">
        <f>0.0023769*AU176</f>
        <v>1.9867495204448694E-3</v>
      </c>
      <c r="AW177" t="s">
        <v>139</v>
      </c>
      <c r="AY177">
        <f>0.0023769*AY176</f>
        <v>1.9867495204448694E-3</v>
      </c>
      <c r="BA177" t="s">
        <v>139</v>
      </c>
      <c r="BC177">
        <f>0.0023769*BC176</f>
        <v>1.9867495204448694E-3</v>
      </c>
      <c r="BE177" t="s">
        <v>139</v>
      </c>
      <c r="BG177">
        <f>0.0023769*BG176</f>
        <v>1.9867495204448694E-3</v>
      </c>
      <c r="BI177" t="s">
        <v>139</v>
      </c>
      <c r="BK177">
        <f>0.0023769*BK176</f>
        <v>1.9867495204448694E-3</v>
      </c>
      <c r="BM177" t="s">
        <v>139</v>
      </c>
      <c r="BO177">
        <f>0.0023769*BO176</f>
        <v>1.9867495204448694E-3</v>
      </c>
      <c r="BQ177" t="s">
        <v>139</v>
      </c>
      <c r="BS177">
        <f>0.0023769*BS176</f>
        <v>1.9867495204448694E-3</v>
      </c>
      <c r="BU177" t="s">
        <v>139</v>
      </c>
      <c r="BW177">
        <f>0.0023769*BW176</f>
        <v>1.9867495204448694E-3</v>
      </c>
      <c r="BY177" t="s">
        <v>139</v>
      </c>
      <c r="CA177">
        <f>0.0023769*CA176</f>
        <v>1.9867495204448694E-3</v>
      </c>
      <c r="CC177" t="s">
        <v>139</v>
      </c>
      <c r="CE177">
        <f>0.0023769*CE176</f>
        <v>1.9867495204448694E-3</v>
      </c>
      <c r="CG177" t="s">
        <v>139</v>
      </c>
      <c r="CI177">
        <f>0.0023769*CI176</f>
        <v>1.9867495204448694E-3</v>
      </c>
      <c r="CK177" t="s">
        <v>139</v>
      </c>
      <c r="CM177">
        <f>0.0023769*CM176</f>
        <v>1.9867495204448694E-3</v>
      </c>
      <c r="CO177" t="s">
        <v>139</v>
      </c>
      <c r="CQ177">
        <f>0.0023769*CQ176</f>
        <v>1.9867495204448694E-3</v>
      </c>
      <c r="CS177" t="s">
        <v>139</v>
      </c>
      <c r="CU177">
        <f>0.0023769*CU176</f>
        <v>1.9867495204448694E-3</v>
      </c>
      <c r="CW177" t="s">
        <v>139</v>
      </c>
      <c r="CY177">
        <f>0.0023769*CY176</f>
        <v>1.9867495204448694E-3</v>
      </c>
      <c r="DA177" t="s">
        <v>139</v>
      </c>
      <c r="DC177">
        <f>0.0023769*DC176</f>
        <v>1.9867495204448694E-3</v>
      </c>
      <c r="DE177" t="s">
        <v>139</v>
      </c>
      <c r="DG177">
        <f>0.0023769*DG176</f>
        <v>1.9867495204448694E-3</v>
      </c>
      <c r="DI177" t="s">
        <v>139</v>
      </c>
      <c r="DK177">
        <f>0.0023769*DK176</f>
        <v>1.9867495204448694E-3</v>
      </c>
      <c r="DM177" t="s">
        <v>139</v>
      </c>
      <c r="DO177">
        <f>0.0023769*DO176</f>
        <v>1.9867495204448694E-3</v>
      </c>
      <c r="DQ177" t="s">
        <v>139</v>
      </c>
      <c r="DS177">
        <f>0.0023769*DS176</f>
        <v>1.9867495204448694E-3</v>
      </c>
      <c r="DU177" t="s">
        <v>139</v>
      </c>
      <c r="DW177">
        <f>0.0023769*DW176</f>
        <v>1.9867495204448694E-3</v>
      </c>
      <c r="DY177" t="s">
        <v>139</v>
      </c>
      <c r="EA177">
        <f>0.0023769*EA176</f>
        <v>1.9867495204448694E-3</v>
      </c>
      <c r="EC177" t="s">
        <v>139</v>
      </c>
      <c r="EE177">
        <f>0.0023769*EE176</f>
        <v>1.9867495204448694E-3</v>
      </c>
      <c r="EG177" t="s">
        <v>139</v>
      </c>
      <c r="EI177">
        <f>0.0023769*EI176</f>
        <v>1.9867495204448694E-3</v>
      </c>
      <c r="EK177" t="s">
        <v>139</v>
      </c>
      <c r="EM177">
        <f>0.0023769*EM176</f>
        <v>1.9867495204448694E-3</v>
      </c>
      <c r="EO177" t="s">
        <v>139</v>
      </c>
      <c r="EQ177">
        <f>0.0023769*EQ176</f>
        <v>1.9867495204448694E-3</v>
      </c>
      <c r="ES177" t="s">
        <v>139</v>
      </c>
      <c r="EU177">
        <f>0.0023769*EU176</f>
        <v>1.9867495204448694E-3</v>
      </c>
      <c r="EW177" t="s">
        <v>139</v>
      </c>
      <c r="EY177">
        <f>0.0023769*EY176</f>
        <v>1.9867495204448694E-3</v>
      </c>
      <c r="FA177" t="s">
        <v>139</v>
      </c>
      <c r="FC177">
        <f>0.0023769*FC176</f>
        <v>1.9867495204448694E-3</v>
      </c>
      <c r="FE177" t="s">
        <v>139</v>
      </c>
      <c r="FG177">
        <f>0.0023769*FG176</f>
        <v>1.9867495204448694E-3</v>
      </c>
      <c r="FI177" t="s">
        <v>139</v>
      </c>
      <c r="FK177">
        <f>0.0023769*FK176</f>
        <v>1.9867495204448694E-3</v>
      </c>
      <c r="FM177" t="s">
        <v>139</v>
      </c>
      <c r="FO177">
        <f>0.0023769*FO176</f>
        <v>1.9867495204448694E-3</v>
      </c>
      <c r="FQ177" t="s">
        <v>139</v>
      </c>
      <c r="FS177">
        <f>0.0023769*FS176</f>
        <v>1.9867495204448694E-3</v>
      </c>
      <c r="FU177" t="s">
        <v>139</v>
      </c>
      <c r="FW177">
        <f>0.0023769*FW176</f>
        <v>1.9867495204448694E-3</v>
      </c>
      <c r="FY177" t="s">
        <v>139</v>
      </c>
      <c r="GA177">
        <f>0.0023769*GA176</f>
        <v>1.9867495204448694E-3</v>
      </c>
      <c r="GC177" t="s">
        <v>139</v>
      </c>
      <c r="GE177">
        <f>0.0023769*GE176</f>
        <v>1.9867495204448694E-3</v>
      </c>
      <c r="GG177" t="s">
        <v>139</v>
      </c>
      <c r="GI177">
        <f>0.0023769*GI176</f>
        <v>1.9867495204448694E-3</v>
      </c>
      <c r="GK177" t="s">
        <v>139</v>
      </c>
      <c r="GM177">
        <f>0.0023769*GM176</f>
        <v>1.9867495204448694E-3</v>
      </c>
      <c r="GO177" t="s">
        <v>139</v>
      </c>
      <c r="GQ177">
        <f>0.0023769*GQ176</f>
        <v>1.9867495204448694E-3</v>
      </c>
      <c r="GS177" t="s">
        <v>139</v>
      </c>
      <c r="GU177">
        <f>0.0023769*GU176</f>
        <v>1.9867495204448694E-3</v>
      </c>
      <c r="GW177" t="s">
        <v>139</v>
      </c>
      <c r="GY177">
        <f>0.0023769*GY176</f>
        <v>1.9867495204448694E-3</v>
      </c>
      <c r="HA177" t="s">
        <v>139</v>
      </c>
      <c r="HC177">
        <f>0.0023769*HC176</f>
        <v>1.9867495204448694E-3</v>
      </c>
      <c r="HE177" t="s">
        <v>139</v>
      </c>
      <c r="HG177">
        <f>0.0023769*HG176</f>
        <v>1.9867495204448694E-3</v>
      </c>
      <c r="HI177" t="s">
        <v>139</v>
      </c>
      <c r="HK177">
        <f>0.0023769*HK176</f>
        <v>1.9867495204448694E-3</v>
      </c>
      <c r="HM177" t="s">
        <v>139</v>
      </c>
      <c r="HO177">
        <f>0.0023769*HO176</f>
        <v>1.9867495204448694E-3</v>
      </c>
    </row>
    <row r="178" spans="1:223" x14ac:dyDescent="0.25">
      <c r="A178" t="s">
        <v>71</v>
      </c>
      <c r="B178" t="s">
        <v>37</v>
      </c>
      <c r="C178" s="29">
        <f>C154*C155/(C176*C156*C157)</f>
        <v>4000.0000000000018</v>
      </c>
      <c r="E178" t="s">
        <v>71</v>
      </c>
      <c r="F178" t="s">
        <v>37</v>
      </c>
      <c r="G178" s="29">
        <f>G154*G155/(G176*G156*G157)</f>
        <v>4000.0000000000027</v>
      </c>
      <c r="I178" t="s">
        <v>71</v>
      </c>
      <c r="J178" t="s">
        <v>37</v>
      </c>
      <c r="K178" s="29">
        <f>K154*K155/(K176*K156*K157)</f>
        <v>4000.0000000005816</v>
      </c>
      <c r="M178" t="s">
        <v>71</v>
      </c>
      <c r="N178" t="s">
        <v>37</v>
      </c>
      <c r="O178" s="29">
        <f>O154*O155/(O176*O156*O157)</f>
        <v>4000.0000000709811</v>
      </c>
      <c r="Q178" t="s">
        <v>71</v>
      </c>
      <c r="R178" t="s">
        <v>37</v>
      </c>
      <c r="S178" s="29">
        <f>S154*S155/(S176*S156*S157)</f>
        <v>4000.0000072103703</v>
      </c>
      <c r="U178" t="s">
        <v>71</v>
      </c>
      <c r="V178" t="s">
        <v>37</v>
      </c>
      <c r="W178" s="29">
        <f>W154*W155/(W176*W156*W157)</f>
        <v>4000.0006339769038</v>
      </c>
      <c r="Y178" t="s">
        <v>71</v>
      </c>
      <c r="Z178" t="s">
        <v>37</v>
      </c>
      <c r="AA178" s="29">
        <f>AA154*AA155/(AA176*AA156*AA157)</f>
        <v>4000.050958947561</v>
      </c>
      <c r="AC178" t="s">
        <v>71</v>
      </c>
      <c r="AD178" t="s">
        <v>37</v>
      </c>
      <c r="AE178" s="29">
        <f>AE154*AE155/(AE176*AE156*AE157)</f>
        <v>4004.1297989468694</v>
      </c>
      <c r="AG178" t="s">
        <v>71</v>
      </c>
      <c r="AH178" t="s">
        <v>37</v>
      </c>
      <c r="AI178" s="29">
        <f>AI154*AI155/(AI176*AI156*AI157)</f>
        <v>3999.9999999999995</v>
      </c>
      <c r="AK178" t="s">
        <v>71</v>
      </c>
      <c r="AL178" t="s">
        <v>37</v>
      </c>
      <c r="AM178" s="29">
        <f>AM154*AM155/(AM176*AM156*AM157)</f>
        <v>3999.9999999839033</v>
      </c>
      <c r="AO178" t="s">
        <v>71</v>
      </c>
      <c r="AP178" t="s">
        <v>37</v>
      </c>
      <c r="AQ178" s="29">
        <f>AQ154*AQ155/(AQ176*AQ156*AQ157)</f>
        <v>3999.9999992658832</v>
      </c>
      <c r="AS178" t="s">
        <v>71</v>
      </c>
      <c r="AT178" t="s">
        <v>37</v>
      </c>
      <c r="AU178" s="29">
        <f>AU154*AU155/(AU176*AU156*AU157)</f>
        <v>3999.9999747801417</v>
      </c>
      <c r="AW178" t="s">
        <v>71</v>
      </c>
      <c r="AX178" t="s">
        <v>37</v>
      </c>
      <c r="AY178" s="29">
        <f>AY154*AY155/(AY176*AY156*AY157)</f>
        <v>3999.9992610547124</v>
      </c>
      <c r="BA178" t="s">
        <v>71</v>
      </c>
      <c r="BB178" t="s">
        <v>37</v>
      </c>
      <c r="BC178" s="29">
        <f>BC154*BC155/(BC176*BC156*BC157)</f>
        <v>3999.9816760226981</v>
      </c>
      <c r="BE178" t="s">
        <v>71</v>
      </c>
      <c r="BF178" t="s">
        <v>37</v>
      </c>
      <c r="BG178" s="29">
        <f>BG154*BG155/(BG176*BG156*BG157)</f>
        <v>3999.6571405743407</v>
      </c>
      <c r="BI178" t="s">
        <v>71</v>
      </c>
      <c r="BJ178" t="s">
        <v>37</v>
      </c>
      <c r="BK178" s="29">
        <f>BK154*BK155/(BK176*BK156*BK157)</f>
        <v>4001.8082759108256</v>
      </c>
      <c r="BM178" t="s">
        <v>71</v>
      </c>
      <c r="BN178" t="s">
        <v>37</v>
      </c>
      <c r="BO178" s="29">
        <f>BO154*BO155/(BO176*BO156*BO157)</f>
        <v>4000.0000000000005</v>
      </c>
      <c r="BQ178" t="s">
        <v>71</v>
      </c>
      <c r="BR178" t="s">
        <v>37</v>
      </c>
      <c r="BS178" s="29">
        <f>BS154*BS155/(BS176*BS156*BS157)</f>
        <v>3999.9999999997622</v>
      </c>
      <c r="BU178" t="s">
        <v>71</v>
      </c>
      <c r="BV178" t="s">
        <v>37</v>
      </c>
      <c r="BW178" s="29">
        <f>BW154*BW155/(BW176*BW156*BW157)</f>
        <v>3999.999995511319</v>
      </c>
      <c r="BY178" t="s">
        <v>71</v>
      </c>
      <c r="BZ178" t="s">
        <v>37</v>
      </c>
      <c r="CA178" s="29">
        <f>CA154*CA155/(CA176*CA156*CA157)</f>
        <v>3999.999845180193</v>
      </c>
      <c r="CC178" t="s">
        <v>71</v>
      </c>
      <c r="CD178" t="s">
        <v>37</v>
      </c>
      <c r="CE178" s="29">
        <f>CE154*CE155/(CE176*CE156*CE157)</f>
        <v>3999.9953887618517</v>
      </c>
      <c r="CG178" t="s">
        <v>71</v>
      </c>
      <c r="CH178" t="s">
        <v>37</v>
      </c>
      <c r="CI178" s="29">
        <f>CI154*CI155/(CI176*CI156*CI157)</f>
        <v>3999.8787246870024</v>
      </c>
      <c r="CK178" t="s">
        <v>71</v>
      </c>
      <c r="CL178" t="s">
        <v>37</v>
      </c>
      <c r="CM178" s="29">
        <f>CM154*CM155/(CM176*CM156*CM157)</f>
        <v>3997.1614105080148</v>
      </c>
      <c r="CO178" t="s">
        <v>71</v>
      </c>
      <c r="CP178" t="s">
        <v>37</v>
      </c>
      <c r="CQ178" s="29">
        <f>CQ154*CQ155/(CQ176*CQ156*CQ157)</f>
        <v>3958.2496625773874</v>
      </c>
      <c r="CS178" t="s">
        <v>71</v>
      </c>
      <c r="CT178" t="s">
        <v>37</v>
      </c>
      <c r="CU178" s="29">
        <f>CU154*CU155/(CU176*CU156*CU157)</f>
        <v>3999.9999999999891</v>
      </c>
      <c r="CW178" t="s">
        <v>71</v>
      </c>
      <c r="CX178" t="s">
        <v>37</v>
      </c>
      <c r="CY178" s="29">
        <f>CY154*CY155/(CY176*CY156*CY157)</f>
        <v>3999.9999999948459</v>
      </c>
      <c r="DA178" t="s">
        <v>71</v>
      </c>
      <c r="DB178" t="s">
        <v>37</v>
      </c>
      <c r="DC178" s="29">
        <f>DC154*DC155/(DC176*DC156*DC157)</f>
        <v>3999.9999797105611</v>
      </c>
      <c r="DE178" t="s">
        <v>71</v>
      </c>
      <c r="DF178" t="s">
        <v>37</v>
      </c>
      <c r="DG178" s="29">
        <f>DG154*DG155/(DG176*DG156*DG157)</f>
        <v>3999.9992952269827</v>
      </c>
      <c r="DI178" t="s">
        <v>71</v>
      </c>
      <c r="DJ178" t="s">
        <v>37</v>
      </c>
      <c r="DK178" s="29">
        <f>DK154*DK155/(DK176*DK156*DK157)</f>
        <v>3999.9786458161529</v>
      </c>
      <c r="DM178" t="s">
        <v>71</v>
      </c>
      <c r="DN178" t="s">
        <v>37</v>
      </c>
      <c r="DO178" s="29">
        <f>DO154*DO155/(DO176*DO156*DO157)</f>
        <v>3999.4106522576158</v>
      </c>
      <c r="DQ178" t="s">
        <v>71</v>
      </c>
      <c r="DR178" t="s">
        <v>37</v>
      </c>
      <c r="DS178" s="29">
        <f>DS154*DS155/(DS176*DS156*DS157)</f>
        <v>3984.2503738241476</v>
      </c>
      <c r="DU178" t="s">
        <v>71</v>
      </c>
      <c r="DV178" t="s">
        <v>37</v>
      </c>
      <c r="DW178" s="29">
        <f>DW154*DW155/(DW176*DW156*DW157)</f>
        <v>4000.0000000000005</v>
      </c>
      <c r="DY178" t="s">
        <v>71</v>
      </c>
      <c r="DZ178" t="s">
        <v>37</v>
      </c>
      <c r="EA178" s="29">
        <f>EA154*EA155/(EA176*EA156*EA157)</f>
        <v>3999.9999999996312</v>
      </c>
      <c r="EC178" t="s">
        <v>71</v>
      </c>
      <c r="ED178" t="s">
        <v>37</v>
      </c>
      <c r="EE178" s="29">
        <f>EE154*EE155/(EE176*EE156*EE157)</f>
        <v>3999.9999999338625</v>
      </c>
      <c r="EG178" t="s">
        <v>71</v>
      </c>
      <c r="EH178" t="s">
        <v>37</v>
      </c>
      <c r="EI178" s="29">
        <f>EI154*EI155/(EI176*EI156*EI157)</f>
        <v>3999.9999195557889</v>
      </c>
      <c r="EK178" t="s">
        <v>71</v>
      </c>
      <c r="EL178" t="s">
        <v>37</v>
      </c>
      <c r="EM178" s="29">
        <f>EM154*EM155/(EM176*EM156*EM157)</f>
        <v>3999.9971446881436</v>
      </c>
      <c r="EO178" t="s">
        <v>71</v>
      </c>
      <c r="EP178" t="s">
        <v>37</v>
      </c>
      <c r="EQ178" s="29">
        <f>EQ154*EQ155/(EQ176*EQ156*EQ157)</f>
        <v>3999.9113060647387</v>
      </c>
      <c r="ES178" t="s">
        <v>71</v>
      </c>
      <c r="ET178" t="s">
        <v>37</v>
      </c>
      <c r="EU178" s="29">
        <f>EU154*EU155/(EU176*EU156*EU157)</f>
        <v>3997.3963384399858</v>
      </c>
      <c r="EW178" t="s">
        <v>71</v>
      </c>
      <c r="EX178" t="s">
        <v>37</v>
      </c>
      <c r="EY178" s="29">
        <f>EY154*EY155/(EY176*EY156*EY157)</f>
        <v>3994.93705057538</v>
      </c>
      <c r="FA178" t="s">
        <v>71</v>
      </c>
      <c r="FB178" t="s">
        <v>37</v>
      </c>
      <c r="FC178" s="29">
        <f>FC154*FC155/(FC176*FC156*FC157)</f>
        <v>4002.6975935038627</v>
      </c>
      <c r="FE178" t="s">
        <v>71</v>
      </c>
      <c r="FF178" t="s">
        <v>37</v>
      </c>
      <c r="FG178" s="29">
        <f>FG154*FG155/(FG176*FG156*FG157)</f>
        <v>3999.9999999939555</v>
      </c>
      <c r="FI178" t="s">
        <v>71</v>
      </c>
      <c r="FJ178" t="s">
        <v>37</v>
      </c>
      <c r="FK178" s="29">
        <f>FK154*FK155/(FK176*FK156*FK157)</f>
        <v>3999.9999993936276</v>
      </c>
      <c r="FM178" t="s">
        <v>71</v>
      </c>
      <c r="FN178" t="s">
        <v>37</v>
      </c>
      <c r="FO178" s="29">
        <f>FO154*FO155/(FO176*FO156*FO157)</f>
        <v>3999.9997058682497</v>
      </c>
      <c r="FQ178" t="s">
        <v>71</v>
      </c>
      <c r="FR178" t="s">
        <v>37</v>
      </c>
      <c r="FS178" s="29">
        <f>FS154*FS155/(FS176*FS156*FS157)</f>
        <v>3999.9890479165815</v>
      </c>
      <c r="FU178" t="s">
        <v>71</v>
      </c>
      <c r="FV178" t="s">
        <v>37</v>
      </c>
      <c r="FW178" s="29">
        <f>FW154*FW155/(FW176*FW156*FW157)</f>
        <v>3999.6472236376917</v>
      </c>
      <c r="FY178" t="s">
        <v>71</v>
      </c>
      <c r="FZ178" t="s">
        <v>37</v>
      </c>
      <c r="GA178" s="29">
        <f>GA154*GA155/(GA176*GA156*GA157)</f>
        <v>4000.0000000000009</v>
      </c>
      <c r="GC178" t="s">
        <v>71</v>
      </c>
      <c r="GD178" t="s">
        <v>37</v>
      </c>
      <c r="GE178" s="29">
        <f>GE154*GE155/(GE176*GE156*GE157)</f>
        <v>3999.9999999999995</v>
      </c>
      <c r="GG178" t="s">
        <v>71</v>
      </c>
      <c r="GH178" t="s">
        <v>37</v>
      </c>
      <c r="GI178" s="29">
        <f>GI154*GI155/(GI176*GI156*GI157)</f>
        <v>4000.0000000000005</v>
      </c>
      <c r="GK178" t="s">
        <v>71</v>
      </c>
      <c r="GL178" t="s">
        <v>37</v>
      </c>
      <c r="GM178" s="29">
        <f>GM154*GM155/(GM176*GM156*GM157)</f>
        <v>3999.999999934159</v>
      </c>
      <c r="GO178" t="s">
        <v>71</v>
      </c>
      <c r="GP178" t="s">
        <v>37</v>
      </c>
      <c r="GQ178" s="29">
        <f>GQ154*GQ155/(GQ176*GQ156*GQ157)</f>
        <v>3999.9999955641724</v>
      </c>
      <c r="GS178" t="s">
        <v>71</v>
      </c>
      <c r="GT178" t="s">
        <v>37</v>
      </c>
      <c r="GU178" s="29">
        <f>GU154*GU155/(GU176*GU156*GU157)</f>
        <v>3999.9990335322987</v>
      </c>
      <c r="GW178" t="s">
        <v>71</v>
      </c>
      <c r="GX178" t="s">
        <v>37</v>
      </c>
      <c r="GY178" s="29">
        <f>GY154*GY155/(GY176*GY156*GY157)</f>
        <v>3999.958981060036</v>
      </c>
      <c r="HA178" t="s">
        <v>71</v>
      </c>
      <c r="HB178" t="s">
        <v>37</v>
      </c>
      <c r="HC178" s="29">
        <f>HC154*HC155/(HC176*HC156*HC157)</f>
        <v>4000.0000000000009</v>
      </c>
      <c r="HE178" t="s">
        <v>71</v>
      </c>
      <c r="HF178" t="s">
        <v>37</v>
      </c>
      <c r="HG178" s="29">
        <f>HG154*HG155/(HG176*HG156*HG157)</f>
        <v>4000.0000000000009</v>
      </c>
      <c r="HI178" t="s">
        <v>71</v>
      </c>
      <c r="HJ178" t="s">
        <v>37</v>
      </c>
      <c r="HK178" s="29">
        <f>HK154*HK155/(HK176*HK156*HK157)</f>
        <v>3999.9999999999991</v>
      </c>
      <c r="HM178" t="s">
        <v>71</v>
      </c>
      <c r="HN178" t="s">
        <v>37</v>
      </c>
      <c r="HO178" s="29">
        <f>HO154*HO155/(HO176*HO156*HO157)</f>
        <v>4000</v>
      </c>
    </row>
    <row r="179" spans="1:223" x14ac:dyDescent="0.25">
      <c r="A179" t="s">
        <v>165</v>
      </c>
      <c r="B179" t="s">
        <v>37</v>
      </c>
      <c r="C179" s="29">
        <f>80*C23/C10/(C176*C156)+600</f>
        <v>5308.4260626513951</v>
      </c>
      <c r="E179" t="s">
        <v>165</v>
      </c>
      <c r="F179" t="s">
        <v>37</v>
      </c>
      <c r="G179" s="29">
        <f>80*G23/G10/(G176*G156)+600</f>
        <v>4755.3107161453654</v>
      </c>
      <c r="I179" t="s">
        <v>165</v>
      </c>
      <c r="J179" t="s">
        <v>37</v>
      </c>
      <c r="K179" s="29">
        <f>80*K23/K10/(K176*K156)+600</f>
        <v>4343.5424471399656</v>
      </c>
      <c r="M179" t="s">
        <v>165</v>
      </c>
      <c r="N179" t="s">
        <v>37</v>
      </c>
      <c r="O179" s="29">
        <f>80*O23/O10/(O176*O156)+600</f>
        <v>4014.6749189067009</v>
      </c>
      <c r="Q179" t="s">
        <v>165</v>
      </c>
      <c r="R179" t="s">
        <v>37</v>
      </c>
      <c r="S179" s="29">
        <f>80*S23/S10/(S176*S156)+600</f>
        <v>3745.8521890982483</v>
      </c>
      <c r="U179" t="s">
        <v>165</v>
      </c>
      <c r="V179" t="s">
        <v>37</v>
      </c>
      <c r="W179" s="29">
        <f>80*W23/W10/(W176*W156)+600</f>
        <v>3521.9583324134187</v>
      </c>
      <c r="Y179" t="s">
        <v>165</v>
      </c>
      <c r="Z179" t="s">
        <v>37</v>
      </c>
      <c r="AA179" s="29">
        <f>80*AA23/AA10/(AA176*AA156)+600</f>
        <v>3332.5823813693273</v>
      </c>
      <c r="AC179" t="s">
        <v>165</v>
      </c>
      <c r="AD179" t="s">
        <v>37</v>
      </c>
      <c r="AE179" s="29">
        <f>80*AE23/AE10/(AE176*AE156)+600</f>
        <v>3170.6450203693771</v>
      </c>
      <c r="AG179" t="s">
        <v>165</v>
      </c>
      <c r="AH179" t="s">
        <v>37</v>
      </c>
      <c r="AI179" s="29">
        <f>80*AI23/AI10/(AI176*AI156)+600</f>
        <v>5269.818298047423</v>
      </c>
      <c r="AK179" t="s">
        <v>165</v>
      </c>
      <c r="AL179" t="s">
        <v>37</v>
      </c>
      <c r="AM179" s="29">
        <f>80*AM23/AM10/(AM176*AM156)+600</f>
        <v>4721.9719205008041</v>
      </c>
      <c r="AO179" t="s">
        <v>165</v>
      </c>
      <c r="AP179" t="s">
        <v>37</v>
      </c>
      <c r="AQ179" s="29">
        <f>80*AQ23/AQ10/(AQ176*AQ156)+600</f>
        <v>4319.0188653593423</v>
      </c>
      <c r="AS179" t="s">
        <v>165</v>
      </c>
      <c r="AT179" t="s">
        <v>37</v>
      </c>
      <c r="AU179" s="29">
        <f>80*AU23/AU10/(AU176*AU156)+600</f>
        <v>3996.2858951395483</v>
      </c>
      <c r="AW179" t="s">
        <v>165</v>
      </c>
      <c r="AX179" t="s">
        <v>37</v>
      </c>
      <c r="AY179" s="29">
        <f>80*AY23/AY10/(AY176*AY156)+600</f>
        <v>3731.9119053440013</v>
      </c>
      <c r="BA179" t="s">
        <v>165</v>
      </c>
      <c r="BB179" t="s">
        <v>37</v>
      </c>
      <c r="BC179" s="29">
        <f>80*BC23/BC10/(BC176*BC156)+600</f>
        <v>3511.3516258491236</v>
      </c>
      <c r="BE179" t="s">
        <v>165</v>
      </c>
      <c r="BF179" t="s">
        <v>37</v>
      </c>
      <c r="BG179" s="29">
        <f>80*BG23/BG10/(BG176*BG156)+600</f>
        <v>3324.524068241109</v>
      </c>
      <c r="BI179" t="s">
        <v>165</v>
      </c>
      <c r="BJ179" t="s">
        <v>37</v>
      </c>
      <c r="BK179" s="29">
        <f>80*BK23/BK10/(BK176*BK156)+600</f>
        <v>3164.4942344145175</v>
      </c>
      <c r="BM179" t="s">
        <v>165</v>
      </c>
      <c r="BN179" t="s">
        <v>37</v>
      </c>
      <c r="BO179" s="29">
        <f>80*BO23/BO10/(BO176*BO156)+600</f>
        <v>5243.4063202124507</v>
      </c>
      <c r="BQ179" t="s">
        <v>165</v>
      </c>
      <c r="BR179" t="s">
        <v>37</v>
      </c>
      <c r="BS179" s="29">
        <f>80*BS23/BS10/(BS176*BS156)+600</f>
        <v>4703.4659671591062</v>
      </c>
      <c r="BU179" t="s">
        <v>165</v>
      </c>
      <c r="BV179" t="s">
        <v>37</v>
      </c>
      <c r="BW179" s="29">
        <f>80*BW23/BW10/(BW176*BW156)+600</f>
        <v>4302.7673045198726</v>
      </c>
      <c r="BY179" t="s">
        <v>165</v>
      </c>
      <c r="BZ179" t="s">
        <v>37</v>
      </c>
      <c r="CA179" s="29">
        <f>80*CA23/CA10/(CA176*CA156)+600</f>
        <v>3984.6815000506417</v>
      </c>
      <c r="CC179" t="s">
        <v>165</v>
      </c>
      <c r="CD179" t="s">
        <v>37</v>
      </c>
      <c r="CE179" s="29">
        <f>80*CE23/CE10/(CE176*CE156)+600</f>
        <v>3723.6875655893573</v>
      </c>
      <c r="CG179" t="s">
        <v>165</v>
      </c>
      <c r="CH179" t="s">
        <v>37</v>
      </c>
      <c r="CI179" s="29">
        <f>80*CI23/CI10/(CI176*CI156)+600</f>
        <v>3505.6624287494706</v>
      </c>
      <c r="CK179" t="s">
        <v>165</v>
      </c>
      <c r="CL179" t="s">
        <v>37</v>
      </c>
      <c r="CM179" s="29">
        <f>80*CM23/CM10/(CM176*CM156)+600</f>
        <v>3320.6050351658037</v>
      </c>
      <c r="CO179" t="s">
        <v>165</v>
      </c>
      <c r="CP179" t="s">
        <v>37</v>
      </c>
      <c r="CQ179" s="29">
        <f>80*CQ23/CQ10/(CQ176*CQ156)+600</f>
        <v>3155.7110890307677</v>
      </c>
      <c r="CS179" t="s">
        <v>165</v>
      </c>
      <c r="CT179" t="s">
        <v>37</v>
      </c>
      <c r="CU179" s="29">
        <f>80*CU23/CU10/(CU176*CU156)+600</f>
        <v>5225.8727390349559</v>
      </c>
      <c r="CW179" t="s">
        <v>165</v>
      </c>
      <c r="CX179" t="s">
        <v>37</v>
      </c>
      <c r="CY179" s="29">
        <f>80*CY23/CY10/(CY176*CY156)+600</f>
        <v>4693.1152614400053</v>
      </c>
      <c r="DA179" t="s">
        <v>165</v>
      </c>
      <c r="DB179" t="s">
        <v>37</v>
      </c>
      <c r="DC179" s="29">
        <f>80*DC23/DC10/(DC176*DC156)+600</f>
        <v>4292.612166980648</v>
      </c>
      <c r="DE179" t="s">
        <v>165</v>
      </c>
      <c r="DF179" t="s">
        <v>37</v>
      </c>
      <c r="DG179" s="29">
        <f>80*DG23/DG10/(DG176*DG156)+600</f>
        <v>3978.1312522681424</v>
      </c>
      <c r="DI179" t="s">
        <v>165</v>
      </c>
      <c r="DJ179" t="s">
        <v>37</v>
      </c>
      <c r="DK179" s="29">
        <f>80*DK23/DK10/(DK176*DK156)+600</f>
        <v>3719.762298073606</v>
      </c>
      <c r="DM179" t="s">
        <v>165</v>
      </c>
      <c r="DN179" t="s">
        <v>37</v>
      </c>
      <c r="DO179" s="29">
        <f>80*DO23/DO10/(DO176*DO156)+600</f>
        <v>3503.6891154727459</v>
      </c>
      <c r="DQ179" t="s">
        <v>165</v>
      </c>
      <c r="DR179" t="s">
        <v>37</v>
      </c>
      <c r="DS179" s="29">
        <f>80*DS23/DS10/(DS176*DS156)+600</f>
        <v>3318.7457331331634</v>
      </c>
      <c r="DU179" t="s">
        <v>165</v>
      </c>
      <c r="DV179" t="s">
        <v>37</v>
      </c>
      <c r="DW179" s="29">
        <f>80*DW23/DW10/(DW176*DW156)+600</f>
        <v>3162.8529434801976</v>
      </c>
      <c r="DY179" t="s">
        <v>165</v>
      </c>
      <c r="DZ179" t="s">
        <v>37</v>
      </c>
      <c r="EA179" s="29">
        <f>80*EA23/EA10/(EA176*EA156)+600</f>
        <v>5215.0851042708236</v>
      </c>
      <c r="EC179" t="s">
        <v>165</v>
      </c>
      <c r="ED179" t="s">
        <v>37</v>
      </c>
      <c r="EE179" s="29">
        <f>80*EE23/EE10/(EE176*EE156)+600</f>
        <v>4687.892448859101</v>
      </c>
      <c r="EG179" t="s">
        <v>165</v>
      </c>
      <c r="EH179" t="s">
        <v>37</v>
      </c>
      <c r="EI179" s="29">
        <f>80*EI23/EI10/(EI176*EI156)+600</f>
        <v>4287.1398878786895</v>
      </c>
      <c r="EK179" t="s">
        <v>165</v>
      </c>
      <c r="EL179" t="s">
        <v>37</v>
      </c>
      <c r="EM179" s="29">
        <f>80*EM23/EM10/(EM176*EM156)+600</f>
        <v>3975.5034579011117</v>
      </c>
      <c r="EO179" t="s">
        <v>165</v>
      </c>
      <c r="EP179" t="s">
        <v>37</v>
      </c>
      <c r="EQ179" s="29">
        <f>80*EQ23/EQ10/(EQ176*EQ156)+600</f>
        <v>3719.2040414375588</v>
      </c>
      <c r="ES179" t="s">
        <v>165</v>
      </c>
      <c r="ET179" t="s">
        <v>37</v>
      </c>
      <c r="EU179" s="29">
        <f>80*EU23/EU10/(EU176*EU156)+600</f>
        <v>3504.5528816156216</v>
      </c>
      <c r="EW179" t="s">
        <v>165</v>
      </c>
      <c r="EX179" t="s">
        <v>37</v>
      </c>
      <c r="EY179" s="29">
        <f>80*EY23/EY10/(EY176*EY156)+600</f>
        <v>3326.9798186189641</v>
      </c>
      <c r="FA179" t="s">
        <v>165</v>
      </c>
      <c r="FB179" t="s">
        <v>37</v>
      </c>
      <c r="FC179" s="29">
        <f>80*FC23/FC10/(FC176*FC156)+600</f>
        <v>3167.7368724335629</v>
      </c>
      <c r="FE179" t="s">
        <v>165</v>
      </c>
      <c r="FF179" t="s">
        <v>37</v>
      </c>
      <c r="FG179" s="29">
        <f>80*FG23/FG10/(FG176*FG156)+600</f>
        <v>5209.6106276033115</v>
      </c>
      <c r="FI179" t="s">
        <v>165</v>
      </c>
      <c r="FJ179" t="s">
        <v>37</v>
      </c>
      <c r="FK179" s="29">
        <f>80*FK23/FK10/(FK176*FK156)+600</f>
        <v>4686.7669519853598</v>
      </c>
      <c r="FM179" t="s">
        <v>165</v>
      </c>
      <c r="FN179" t="s">
        <v>37</v>
      </c>
      <c r="FO179" s="29">
        <f>80*FO23/FO10/(FO176*FO156)+600</f>
        <v>4285.39283645459</v>
      </c>
      <c r="FQ179" t="s">
        <v>165</v>
      </c>
      <c r="FR179" t="s">
        <v>37</v>
      </c>
      <c r="FS179" s="29">
        <f>80*FS23/FS10/(FS176*FS156)+600</f>
        <v>3976.0278347385215</v>
      </c>
      <c r="FU179" t="s">
        <v>165</v>
      </c>
      <c r="FV179" t="s">
        <v>37</v>
      </c>
      <c r="FW179" s="29">
        <f>80*FW23/FW10/(FW176*FW156)+600</f>
        <v>3721.3705985677589</v>
      </c>
      <c r="FY179" t="s">
        <v>165</v>
      </c>
      <c r="FZ179" t="s">
        <v>37</v>
      </c>
      <c r="GA179" s="29">
        <f>80*GA23/GA10/(GA176*GA156)+600</f>
        <v>3508.2607990698561</v>
      </c>
      <c r="GC179" t="s">
        <v>165</v>
      </c>
      <c r="GD179" t="s">
        <v>37</v>
      </c>
      <c r="GE179" s="29">
        <f>80*GE23/GE10/(GE176*GE156)+600</f>
        <v>3327.325160908917</v>
      </c>
      <c r="GG179" t="s">
        <v>165</v>
      </c>
      <c r="GH179" t="s">
        <v>37</v>
      </c>
      <c r="GI179" s="29">
        <f>80*GI23/GI10/(GI176*GI156)+600</f>
        <v>3170.9964198862385</v>
      </c>
      <c r="GK179" t="s">
        <v>165</v>
      </c>
      <c r="GL179" t="s">
        <v>37</v>
      </c>
      <c r="GM179" s="29">
        <f>80*GM23/GM10/(GM176*GM156)+600</f>
        <v>5208.4524592255239</v>
      </c>
      <c r="GO179" t="s">
        <v>165</v>
      </c>
      <c r="GP179" t="s">
        <v>37</v>
      </c>
      <c r="GQ179" s="29">
        <f>80*GQ23/GQ10/(GQ176*GQ156)+600</f>
        <v>4689.016839948792</v>
      </c>
      <c r="GS179" t="s">
        <v>165</v>
      </c>
      <c r="GT179" t="s">
        <v>37</v>
      </c>
      <c r="GU179" s="29">
        <f>80*GU23/GU10/(GU176*GU156)+600</f>
        <v>4286.700415514968</v>
      </c>
      <c r="GW179" t="s">
        <v>165</v>
      </c>
      <c r="GX179" t="s">
        <v>37</v>
      </c>
      <c r="GY179" s="29">
        <f>80*GY23/GY10/(GY176*GY156)+600</f>
        <v>3979.1630344469695</v>
      </c>
      <c r="HA179" t="s">
        <v>165</v>
      </c>
      <c r="HB179" t="s">
        <v>37</v>
      </c>
      <c r="HC179" s="29">
        <f>80*HC23/HC10/(HC176*HC156)+600</f>
        <v>3725.7754403499966</v>
      </c>
      <c r="HE179" t="s">
        <v>165</v>
      </c>
      <c r="HF179" t="s">
        <v>37</v>
      </c>
      <c r="HG179" s="29">
        <f>80*HG23/HG10/(HG176*HG156)+600</f>
        <v>3513.5253643076749</v>
      </c>
      <c r="HI179" t="s">
        <v>165</v>
      </c>
      <c r="HJ179" t="s">
        <v>37</v>
      </c>
      <c r="HK179" s="29">
        <f>80*HK23/HK10/(HK176*HK156)+600</f>
        <v>3333.1060728840312</v>
      </c>
      <c r="HM179" t="s">
        <v>165</v>
      </c>
      <c r="HN179" t="s">
        <v>37</v>
      </c>
      <c r="HO179" s="29">
        <f>80*HO23/HO10/(HO176*HO156)+600</f>
        <v>3177.9578930727812</v>
      </c>
    </row>
    <row r="180" spans="1:223" x14ac:dyDescent="0.25">
      <c r="A180" t="s">
        <v>167</v>
      </c>
      <c r="C180">
        <f>C131/C10/1.2</f>
        <v>80.786473403759175</v>
      </c>
      <c r="E180" t="s">
        <v>167</v>
      </c>
      <c r="G180">
        <f>G131/G10/1.2</f>
        <v>71.296202634898918</v>
      </c>
      <c r="I180" t="s">
        <v>167</v>
      </c>
      <c r="K180">
        <f>K131/K10/1.2</f>
        <v>64.231143978379535</v>
      </c>
      <c r="M180" t="s">
        <v>167</v>
      </c>
      <c r="O180">
        <f>O131/O10/1.2</f>
        <v>58.588483889964401</v>
      </c>
      <c r="Q180" t="s">
        <v>167</v>
      </c>
      <c r="S180">
        <f>S131/S10/1.2</f>
        <v>53.976063513596166</v>
      </c>
      <c r="U180" t="s">
        <v>167</v>
      </c>
      <c r="W180">
        <f>W131/W10/1.2</f>
        <v>50.134526053379879</v>
      </c>
      <c r="Y180" t="s">
        <v>167</v>
      </c>
      <c r="AA180">
        <f>AA131/AA10/1.2</f>
        <v>46.885241679204121</v>
      </c>
      <c r="AC180" t="s">
        <v>167</v>
      </c>
      <c r="AE180">
        <f>AE131/AE10/1.2</f>
        <v>44.106744548014035</v>
      </c>
      <c r="AG180" t="s">
        <v>167</v>
      </c>
      <c r="AI180">
        <f>AI131/AI10/1.2</f>
        <v>80.124047126515904</v>
      </c>
      <c r="AK180" t="s">
        <v>167</v>
      </c>
      <c r="AM180">
        <f>AM131/AM10/1.2</f>
        <v>70.724180542629711</v>
      </c>
      <c r="AO180" t="s">
        <v>167</v>
      </c>
      <c r="AQ180">
        <f>AQ131/AQ10/1.2</f>
        <v>63.810372013199817</v>
      </c>
      <c r="AS180" t="s">
        <v>167</v>
      </c>
      <c r="AU180">
        <f>AU131/AU10/1.2</f>
        <v>58.272967757881467</v>
      </c>
      <c r="AW180" t="s">
        <v>167</v>
      </c>
      <c r="AY180">
        <f>AY131/AY10/1.2</f>
        <v>53.736878200336911</v>
      </c>
      <c r="BA180" t="s">
        <v>167</v>
      </c>
      <c r="BC180">
        <f>BC131/BC10/1.2</f>
        <v>49.952537761250817</v>
      </c>
      <c r="BE180" t="s">
        <v>167</v>
      </c>
      <c r="BG180">
        <f>BG131/BG10/1.2</f>
        <v>46.746978342252525</v>
      </c>
      <c r="BI180" t="s">
        <v>167</v>
      </c>
      <c r="BK180">
        <f>BK131/BK10/1.2</f>
        <v>44.001210278314872</v>
      </c>
      <c r="BM180" t="s">
        <v>167</v>
      </c>
      <c r="BO180">
        <f>BO131/BO10/1.2</f>
        <v>79.670874342975566</v>
      </c>
      <c r="BQ180" t="s">
        <v>167</v>
      </c>
      <c r="BS180">
        <f>BS131/BS10/1.2</f>
        <v>70.406658150314911</v>
      </c>
      <c r="BU180" t="s">
        <v>167</v>
      </c>
      <c r="BW180">
        <f>BW131/BW10/1.2</f>
        <v>63.531530151809712</v>
      </c>
      <c r="BY180" t="s">
        <v>167</v>
      </c>
      <c r="CA180">
        <f>CA131/CA10/1.2</f>
        <v>58.073861274580622</v>
      </c>
      <c r="CC180" t="s">
        <v>167</v>
      </c>
      <c r="CE180">
        <f>CE131/CE10/1.2</f>
        <v>53.595766203246768</v>
      </c>
      <c r="CG180" t="s">
        <v>167</v>
      </c>
      <c r="CI180">
        <f>CI131/CI10/1.2</f>
        <v>49.854923364409004</v>
      </c>
      <c r="CK180" t="s">
        <v>167</v>
      </c>
      <c r="CM180">
        <f>CM131/CM10/1.2</f>
        <v>46.679736156202715</v>
      </c>
      <c r="CO180" t="s">
        <v>167</v>
      </c>
      <c r="CQ180">
        <f>CQ131/CQ10/1.2</f>
        <v>43.850510377434162</v>
      </c>
      <c r="CS180" t="s">
        <v>167</v>
      </c>
      <c r="CU180">
        <f>CU131/CU10/1.2</f>
        <v>79.370035767489739</v>
      </c>
      <c r="CW180" t="s">
        <v>167</v>
      </c>
      <c r="CY180">
        <f>CY131/CY10/1.2</f>
        <v>70.229062282574915</v>
      </c>
      <c r="DA180" t="s">
        <v>167</v>
      </c>
      <c r="DC180">
        <f>DC131/DC10/1.2</f>
        <v>63.357289813784284</v>
      </c>
      <c r="DE180" t="s">
        <v>167</v>
      </c>
      <c r="DG180">
        <f>DG131/DG10/1.2</f>
        <v>57.961473098313718</v>
      </c>
      <c r="DI180" t="s">
        <v>167</v>
      </c>
      <c r="DK180">
        <f>DK131/DK10/1.2</f>
        <v>53.528417047595944</v>
      </c>
      <c r="DM180" t="s">
        <v>167</v>
      </c>
      <c r="DO180">
        <f>DO131/DO10/1.2</f>
        <v>49.821065548989147</v>
      </c>
      <c r="DQ180" t="s">
        <v>167</v>
      </c>
      <c r="DS180">
        <f>DS131/DS10/1.2</f>
        <v>46.64783452873511</v>
      </c>
      <c r="DU180" t="s">
        <v>167</v>
      </c>
      <c r="DW180">
        <f>DW131/DW10/1.2</f>
        <v>43.973049252815287</v>
      </c>
      <c r="DY180" t="s">
        <v>167</v>
      </c>
      <c r="EA180">
        <f>EA131/EA10/1.2</f>
        <v>79.18494313624403</v>
      </c>
      <c r="EC180" t="s">
        <v>167</v>
      </c>
      <c r="EE180">
        <f>EE131/EE10/1.2</f>
        <v>70.139450041871626</v>
      </c>
      <c r="EG180" t="s">
        <v>167</v>
      </c>
      <c r="EI180">
        <f>EI131/EI10/1.2</f>
        <v>63.263397263652706</v>
      </c>
      <c r="EK180" t="s">
        <v>167</v>
      </c>
      <c r="EM180">
        <f>EM131/EM10/1.2</f>
        <v>57.916385793783945</v>
      </c>
      <c r="EO180" t="s">
        <v>167</v>
      </c>
      <c r="EQ180">
        <f>EQ131/EQ10/1.2</f>
        <v>53.51883856334657</v>
      </c>
      <c r="ES180" t="s">
        <v>167</v>
      </c>
      <c r="EU180">
        <f>EU131/EU10/1.2</f>
        <v>49.835885919873164</v>
      </c>
      <c r="EW180" t="s">
        <v>167</v>
      </c>
      <c r="EY180">
        <f>EY131/EY10/1.2</f>
        <v>46.789113741629528</v>
      </c>
      <c r="FA180" t="s">
        <v>167</v>
      </c>
      <c r="FC180">
        <f>FC131/FC10/1.2</f>
        <v>44.05684697868945</v>
      </c>
      <c r="FE180" t="s">
        <v>167</v>
      </c>
      <c r="FG180">
        <f>FG131/FG10/1.2</f>
        <v>79.091012880609838</v>
      </c>
      <c r="FI180" t="s">
        <v>167</v>
      </c>
      <c r="FK180">
        <f>FK131/FK10/1.2</f>
        <v>70.120138934073239</v>
      </c>
      <c r="FM180" t="s">
        <v>167</v>
      </c>
      <c r="FO180">
        <f>FO131/FO10/1.2</f>
        <v>63.233421615414841</v>
      </c>
      <c r="FQ180" t="s">
        <v>167</v>
      </c>
      <c r="FS180">
        <f>FS131/FS10/1.2</f>
        <v>57.925382973492241</v>
      </c>
      <c r="FU180" t="s">
        <v>167</v>
      </c>
      <c r="FW180">
        <f>FW131/FW10/1.2</f>
        <v>53.556012028034694</v>
      </c>
      <c r="FY180" t="s">
        <v>167</v>
      </c>
      <c r="GA180">
        <f>GA131/GA10/1.2</f>
        <v>49.899505815527043</v>
      </c>
      <c r="GC180" t="s">
        <v>167</v>
      </c>
      <c r="GE180">
        <f>GE131/GE10/1.2</f>
        <v>46.795039073226796</v>
      </c>
      <c r="GG180" t="s">
        <v>167</v>
      </c>
      <c r="GI180">
        <f>GI131/GI10/1.2</f>
        <v>44.112773808608836</v>
      </c>
      <c r="GK180" t="s">
        <v>167</v>
      </c>
      <c r="GM180">
        <f>GM131/GM10/1.2</f>
        <v>79.071141200009109</v>
      </c>
      <c r="GO180" t="s">
        <v>167</v>
      </c>
      <c r="GQ180">
        <f>GQ131/GQ10/1.2</f>
        <v>70.158742176791847</v>
      </c>
      <c r="GS180" t="s">
        <v>167</v>
      </c>
      <c r="GU180">
        <f>GU131/GU10/1.2</f>
        <v>63.25585686226357</v>
      </c>
      <c r="GW180" t="s">
        <v>167</v>
      </c>
      <c r="GY180">
        <f>GY131/GY10/1.2</f>
        <v>57.979176263328768</v>
      </c>
      <c r="HA180" t="s">
        <v>167</v>
      </c>
      <c r="HC180">
        <f>HC131/HC10/1.2</f>
        <v>53.631589647552019</v>
      </c>
      <c r="HE180" t="s">
        <v>167</v>
      </c>
      <c r="HG180">
        <f>HG131/HG10/1.2</f>
        <v>49.989834442101646</v>
      </c>
      <c r="HI180" t="s">
        <v>167</v>
      </c>
      <c r="HK180">
        <f>HK131/HK10/1.2</f>
        <v>46.894227100247463</v>
      </c>
      <c r="HM180" t="s">
        <v>167</v>
      </c>
      <c r="HO180">
        <f>HO131/HO10/1.2</f>
        <v>44.232217729136053</v>
      </c>
    </row>
    <row r="181" spans="1:223" x14ac:dyDescent="0.25">
      <c r="A181" t="s">
        <v>166</v>
      </c>
      <c r="B181" t="s">
        <v>171</v>
      </c>
      <c r="C181" s="30" t="s">
        <v>168</v>
      </c>
      <c r="E181" t="s">
        <v>166</v>
      </c>
      <c r="F181" t="s">
        <v>171</v>
      </c>
      <c r="G181" s="30" t="s">
        <v>168</v>
      </c>
      <c r="I181" t="s">
        <v>166</v>
      </c>
      <c r="J181" t="s">
        <v>171</v>
      </c>
      <c r="K181" s="30" t="s">
        <v>168</v>
      </c>
      <c r="M181" t="s">
        <v>166</v>
      </c>
      <c r="N181" t="s">
        <v>171</v>
      </c>
      <c r="O181" s="30" t="s">
        <v>168</v>
      </c>
      <c r="Q181" t="s">
        <v>166</v>
      </c>
      <c r="R181" t="s">
        <v>171</v>
      </c>
      <c r="S181" s="30" t="s">
        <v>168</v>
      </c>
      <c r="U181" t="s">
        <v>166</v>
      </c>
      <c r="V181" t="s">
        <v>171</v>
      </c>
      <c r="W181" s="30" t="s">
        <v>168</v>
      </c>
      <c r="Y181" t="s">
        <v>166</v>
      </c>
      <c r="Z181" t="s">
        <v>171</v>
      </c>
      <c r="AA181" s="30" t="s">
        <v>168</v>
      </c>
      <c r="AC181" t="s">
        <v>166</v>
      </c>
      <c r="AD181" t="s">
        <v>171</v>
      </c>
      <c r="AE181" s="30" t="s">
        <v>168</v>
      </c>
      <c r="AG181" t="s">
        <v>166</v>
      </c>
      <c r="AH181" t="s">
        <v>171</v>
      </c>
      <c r="AI181" s="30" t="s">
        <v>168</v>
      </c>
      <c r="AK181" t="s">
        <v>166</v>
      </c>
      <c r="AL181" t="s">
        <v>171</v>
      </c>
      <c r="AM181" s="30" t="s">
        <v>168</v>
      </c>
      <c r="AO181" t="s">
        <v>166</v>
      </c>
      <c r="AP181" t="s">
        <v>171</v>
      </c>
      <c r="AQ181" s="30" t="s">
        <v>168</v>
      </c>
      <c r="AS181" t="s">
        <v>166</v>
      </c>
      <c r="AT181" t="s">
        <v>171</v>
      </c>
      <c r="AU181" s="30" t="s">
        <v>168</v>
      </c>
      <c r="AW181" t="s">
        <v>166</v>
      </c>
      <c r="AX181" t="s">
        <v>171</v>
      </c>
      <c r="AY181" s="30" t="s">
        <v>168</v>
      </c>
      <c r="BA181" t="s">
        <v>166</v>
      </c>
      <c r="BB181" t="s">
        <v>171</v>
      </c>
      <c r="BC181" s="30" t="s">
        <v>168</v>
      </c>
      <c r="BE181" t="s">
        <v>166</v>
      </c>
      <c r="BF181" t="s">
        <v>171</v>
      </c>
      <c r="BG181" s="30" t="s">
        <v>168</v>
      </c>
      <c r="BI181" t="s">
        <v>166</v>
      </c>
      <c r="BJ181" t="s">
        <v>171</v>
      </c>
      <c r="BK181" s="30" t="s">
        <v>168</v>
      </c>
      <c r="BM181" t="s">
        <v>166</v>
      </c>
      <c r="BN181" t="s">
        <v>171</v>
      </c>
      <c r="BO181" s="30" t="s">
        <v>168</v>
      </c>
      <c r="BQ181" t="s">
        <v>166</v>
      </c>
      <c r="BR181" t="s">
        <v>171</v>
      </c>
      <c r="BS181" s="30" t="s">
        <v>168</v>
      </c>
      <c r="BU181" t="s">
        <v>166</v>
      </c>
      <c r="BV181" t="s">
        <v>171</v>
      </c>
      <c r="BW181" s="30" t="s">
        <v>168</v>
      </c>
      <c r="BY181" t="s">
        <v>166</v>
      </c>
      <c r="BZ181" t="s">
        <v>171</v>
      </c>
      <c r="CA181" s="30" t="s">
        <v>168</v>
      </c>
      <c r="CC181" t="s">
        <v>166</v>
      </c>
      <c r="CD181" t="s">
        <v>171</v>
      </c>
      <c r="CE181" s="30" t="s">
        <v>168</v>
      </c>
      <c r="CG181" t="s">
        <v>166</v>
      </c>
      <c r="CH181" t="s">
        <v>171</v>
      </c>
      <c r="CI181" s="30" t="s">
        <v>168</v>
      </c>
      <c r="CK181" t="s">
        <v>166</v>
      </c>
      <c r="CL181" t="s">
        <v>171</v>
      </c>
      <c r="CM181" s="30" t="s">
        <v>168</v>
      </c>
      <c r="CO181" t="s">
        <v>166</v>
      </c>
      <c r="CP181" t="s">
        <v>171</v>
      </c>
      <c r="CQ181" s="30" t="s">
        <v>168</v>
      </c>
      <c r="CS181" t="s">
        <v>166</v>
      </c>
      <c r="CT181" t="s">
        <v>171</v>
      </c>
      <c r="CU181" s="30" t="s">
        <v>168</v>
      </c>
      <c r="CW181" t="s">
        <v>166</v>
      </c>
      <c r="CX181" t="s">
        <v>171</v>
      </c>
      <c r="CY181" s="30" t="s">
        <v>168</v>
      </c>
      <c r="DA181" t="s">
        <v>166</v>
      </c>
      <c r="DB181" t="s">
        <v>171</v>
      </c>
      <c r="DC181" s="30" t="s">
        <v>168</v>
      </c>
      <c r="DE181" t="s">
        <v>166</v>
      </c>
      <c r="DF181" t="s">
        <v>171</v>
      </c>
      <c r="DG181" s="30" t="s">
        <v>168</v>
      </c>
      <c r="DI181" t="s">
        <v>166</v>
      </c>
      <c r="DJ181" t="s">
        <v>171</v>
      </c>
      <c r="DK181" s="30" t="s">
        <v>168</v>
      </c>
      <c r="DM181" t="s">
        <v>166</v>
      </c>
      <c r="DN181" t="s">
        <v>171</v>
      </c>
      <c r="DO181" s="30" t="s">
        <v>168</v>
      </c>
      <c r="DQ181" t="s">
        <v>166</v>
      </c>
      <c r="DR181" t="s">
        <v>171</v>
      </c>
      <c r="DS181" s="30" t="s">
        <v>168</v>
      </c>
      <c r="DU181" t="s">
        <v>166</v>
      </c>
      <c r="DV181" t="s">
        <v>171</v>
      </c>
      <c r="DW181" s="30" t="s">
        <v>168</v>
      </c>
      <c r="DY181" t="s">
        <v>166</v>
      </c>
      <c r="DZ181" t="s">
        <v>171</v>
      </c>
      <c r="EA181" s="30" t="s">
        <v>168</v>
      </c>
      <c r="EC181" t="s">
        <v>166</v>
      </c>
      <c r="ED181" t="s">
        <v>171</v>
      </c>
      <c r="EE181" s="30" t="s">
        <v>168</v>
      </c>
      <c r="EG181" t="s">
        <v>166</v>
      </c>
      <c r="EH181" t="s">
        <v>171</v>
      </c>
      <c r="EI181" s="30" t="s">
        <v>168</v>
      </c>
      <c r="EK181" t="s">
        <v>166</v>
      </c>
      <c r="EL181" t="s">
        <v>171</v>
      </c>
      <c r="EM181" s="30" t="s">
        <v>168</v>
      </c>
      <c r="EO181" t="s">
        <v>166</v>
      </c>
      <c r="EP181" t="s">
        <v>171</v>
      </c>
      <c r="EQ181" s="30" t="s">
        <v>168</v>
      </c>
      <c r="ES181" t="s">
        <v>166</v>
      </c>
      <c r="ET181" t="s">
        <v>171</v>
      </c>
      <c r="EU181" s="30" t="s">
        <v>168</v>
      </c>
      <c r="EW181" t="s">
        <v>166</v>
      </c>
      <c r="EX181" t="s">
        <v>171</v>
      </c>
      <c r="EY181" s="30" t="s">
        <v>168</v>
      </c>
      <c r="FA181" t="s">
        <v>166</v>
      </c>
      <c r="FB181" t="s">
        <v>171</v>
      </c>
      <c r="FC181" s="30" t="s">
        <v>168</v>
      </c>
      <c r="FE181" t="s">
        <v>166</v>
      </c>
      <c r="FF181" t="s">
        <v>171</v>
      </c>
      <c r="FG181" s="30" t="s">
        <v>168</v>
      </c>
      <c r="FI181" t="s">
        <v>166</v>
      </c>
      <c r="FJ181" t="s">
        <v>171</v>
      </c>
      <c r="FK181" s="30" t="s">
        <v>168</v>
      </c>
      <c r="FM181" t="s">
        <v>166</v>
      </c>
      <c r="FN181" t="s">
        <v>171</v>
      </c>
      <c r="FO181" s="30" t="s">
        <v>168</v>
      </c>
      <c r="FQ181" t="s">
        <v>166</v>
      </c>
      <c r="FR181" t="s">
        <v>171</v>
      </c>
      <c r="FS181" s="30" t="s">
        <v>168</v>
      </c>
      <c r="FU181" t="s">
        <v>166</v>
      </c>
      <c r="FV181" t="s">
        <v>171</v>
      </c>
      <c r="FW181" s="30" t="s">
        <v>168</v>
      </c>
      <c r="FY181" t="s">
        <v>166</v>
      </c>
      <c r="FZ181" t="s">
        <v>171</v>
      </c>
      <c r="GA181" s="30" t="s">
        <v>168</v>
      </c>
      <c r="GC181" t="s">
        <v>166</v>
      </c>
      <c r="GD181" t="s">
        <v>171</v>
      </c>
      <c r="GE181" s="30" t="s">
        <v>168</v>
      </c>
      <c r="GG181" t="s">
        <v>166</v>
      </c>
      <c r="GH181" t="s">
        <v>171</v>
      </c>
      <c r="GI181" s="30" t="s">
        <v>168</v>
      </c>
      <c r="GK181" t="s">
        <v>166</v>
      </c>
      <c r="GL181" t="s">
        <v>171</v>
      </c>
      <c r="GM181" s="30" t="s">
        <v>168</v>
      </c>
      <c r="GO181" t="s">
        <v>166</v>
      </c>
      <c r="GP181" t="s">
        <v>171</v>
      </c>
      <c r="GQ181" s="30" t="s">
        <v>168</v>
      </c>
      <c r="GS181" t="s">
        <v>166</v>
      </c>
      <c r="GT181" t="s">
        <v>171</v>
      </c>
      <c r="GU181" s="30" t="s">
        <v>168</v>
      </c>
      <c r="GW181" t="s">
        <v>166</v>
      </c>
      <c r="GX181" t="s">
        <v>171</v>
      </c>
      <c r="GY181" s="30" t="s">
        <v>168</v>
      </c>
      <c r="HA181" t="s">
        <v>166</v>
      </c>
      <c r="HB181" t="s">
        <v>171</v>
      </c>
      <c r="HC181" s="30" t="s">
        <v>168</v>
      </c>
      <c r="HE181" t="s">
        <v>166</v>
      </c>
      <c r="HF181" t="s">
        <v>171</v>
      </c>
      <c r="HG181" s="30" t="s">
        <v>168</v>
      </c>
      <c r="HI181" t="s">
        <v>166</v>
      </c>
      <c r="HJ181" t="s">
        <v>171</v>
      </c>
      <c r="HK181" s="30" t="s">
        <v>168</v>
      </c>
      <c r="HM181" t="s">
        <v>166</v>
      </c>
      <c r="HN181" t="s">
        <v>171</v>
      </c>
      <c r="HO181" s="30" t="s">
        <v>168</v>
      </c>
    </row>
    <row r="183" spans="1:223" x14ac:dyDescent="0.25">
      <c r="A183" s="1"/>
    </row>
  </sheetData>
  <mergeCells count="112">
    <mergeCell ref="A1:C1"/>
    <mergeCell ref="A160:C160"/>
    <mergeCell ref="E1:G1"/>
    <mergeCell ref="E160:G160"/>
    <mergeCell ref="I1:K1"/>
    <mergeCell ref="I160:K160"/>
    <mergeCell ref="Y1:AA1"/>
    <mergeCell ref="Y160:AA160"/>
    <mergeCell ref="AC1:AE1"/>
    <mergeCell ref="AC160:AE160"/>
    <mergeCell ref="AG1:AI1"/>
    <mergeCell ref="AK1:AM1"/>
    <mergeCell ref="AG160:AI160"/>
    <mergeCell ref="AK160:AM160"/>
    <mergeCell ref="M1:O1"/>
    <mergeCell ref="M160:O160"/>
    <mergeCell ref="Q1:S1"/>
    <mergeCell ref="Q160:S160"/>
    <mergeCell ref="U1:W1"/>
    <mergeCell ref="U160:W160"/>
    <mergeCell ref="AO160:AQ160"/>
    <mergeCell ref="AS160:AU160"/>
    <mergeCell ref="AW160:AY160"/>
    <mergeCell ref="BA160:BC160"/>
    <mergeCell ref="BE160:BG160"/>
    <mergeCell ref="BI160:BK160"/>
    <mergeCell ref="AO1:AQ1"/>
    <mergeCell ref="AS1:AU1"/>
    <mergeCell ref="AW1:AY1"/>
    <mergeCell ref="BA1:BC1"/>
    <mergeCell ref="BE1:BG1"/>
    <mergeCell ref="BI1:BK1"/>
    <mergeCell ref="BM160:BO160"/>
    <mergeCell ref="BQ160:BS160"/>
    <mergeCell ref="BU160:BW160"/>
    <mergeCell ref="BY160:CA160"/>
    <mergeCell ref="CC160:CE160"/>
    <mergeCell ref="CG160:CI160"/>
    <mergeCell ref="CK1:CM1"/>
    <mergeCell ref="CO1:CQ1"/>
    <mergeCell ref="CS1:CU1"/>
    <mergeCell ref="BM1:BO1"/>
    <mergeCell ref="BQ1:BS1"/>
    <mergeCell ref="BU1:BW1"/>
    <mergeCell ref="BY1:CA1"/>
    <mergeCell ref="CC1:CE1"/>
    <mergeCell ref="CG1:CI1"/>
    <mergeCell ref="DI160:DK160"/>
    <mergeCell ref="DM160:DO160"/>
    <mergeCell ref="DQ160:DS160"/>
    <mergeCell ref="DU160:DW160"/>
    <mergeCell ref="DY1:EA1"/>
    <mergeCell ref="EC1:EE1"/>
    <mergeCell ref="CK160:CM160"/>
    <mergeCell ref="CO160:CQ160"/>
    <mergeCell ref="CS160:CU160"/>
    <mergeCell ref="CW160:CY160"/>
    <mergeCell ref="DA160:DC160"/>
    <mergeCell ref="DE160:DG160"/>
    <mergeCell ref="DI1:DK1"/>
    <mergeCell ref="DM1:DO1"/>
    <mergeCell ref="DQ1:DS1"/>
    <mergeCell ref="DU1:DW1"/>
    <mergeCell ref="CW1:CY1"/>
    <mergeCell ref="DA1:DC1"/>
    <mergeCell ref="DE1:DG1"/>
    <mergeCell ref="DY160:EA160"/>
    <mergeCell ref="EC160:EE160"/>
    <mergeCell ref="EG160:EI160"/>
    <mergeCell ref="EK160:EM160"/>
    <mergeCell ref="EO160:EQ160"/>
    <mergeCell ref="ES160:EU160"/>
    <mergeCell ref="EW160:EY160"/>
    <mergeCell ref="FA160:FC160"/>
    <mergeCell ref="FE1:FG1"/>
    <mergeCell ref="EG1:EI1"/>
    <mergeCell ref="EK1:EM1"/>
    <mergeCell ref="EO1:EQ1"/>
    <mergeCell ref="ES1:EU1"/>
    <mergeCell ref="EW1:EY1"/>
    <mergeCell ref="FA1:FC1"/>
    <mergeCell ref="GC160:GE160"/>
    <mergeCell ref="GG160:GI160"/>
    <mergeCell ref="GK1:GM1"/>
    <mergeCell ref="GO1:GQ1"/>
    <mergeCell ref="GS1:GU1"/>
    <mergeCell ref="GW1:GY1"/>
    <mergeCell ref="FE160:FG160"/>
    <mergeCell ref="FI160:FK160"/>
    <mergeCell ref="FM160:FO160"/>
    <mergeCell ref="FQ160:FS160"/>
    <mergeCell ref="FU160:FW160"/>
    <mergeCell ref="FY160:GA160"/>
    <mergeCell ref="GC1:GE1"/>
    <mergeCell ref="GG1:GI1"/>
    <mergeCell ref="FI1:FK1"/>
    <mergeCell ref="FM1:FO1"/>
    <mergeCell ref="FQ1:FS1"/>
    <mergeCell ref="FU1:FW1"/>
    <mergeCell ref="FY1:GA1"/>
    <mergeCell ref="HI160:HK160"/>
    <mergeCell ref="HM160:HO160"/>
    <mergeCell ref="HA1:HC1"/>
    <mergeCell ref="HE1:HG1"/>
    <mergeCell ref="HI1:HK1"/>
    <mergeCell ref="HM1:HO1"/>
    <mergeCell ref="GK160:GM160"/>
    <mergeCell ref="GO160:GQ160"/>
    <mergeCell ref="GS160:GU160"/>
    <mergeCell ref="GW160:GY160"/>
    <mergeCell ref="HA160:HC160"/>
    <mergeCell ref="HE160:HG160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02A1-C40E-4556-ADA2-7A3C55C9B3D2}">
  <dimension ref="A1:CD184"/>
  <sheetViews>
    <sheetView tabSelected="1" topLeftCell="BP115" zoomScale="80" zoomScaleNormal="80" workbookViewId="0">
      <selection activeCell="BZ139" sqref="BZ139"/>
    </sheetView>
  </sheetViews>
  <sheetFormatPr defaultRowHeight="15" x14ac:dyDescent="0.25"/>
  <cols>
    <col min="1" max="1" width="44.28515625" customWidth="1"/>
  </cols>
  <sheetData>
    <row r="1" spans="1:82" x14ac:dyDescent="0.25">
      <c r="A1" s="32" t="s">
        <v>190</v>
      </c>
      <c r="B1" s="32"/>
      <c r="C1" s="32"/>
    </row>
    <row r="2" spans="1:82" x14ac:dyDescent="0.25">
      <c r="A2" t="s">
        <v>73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</row>
    <row r="3" spans="1:82" x14ac:dyDescent="0.25">
      <c r="A3" t="s">
        <v>159</v>
      </c>
      <c r="B3" s="14"/>
      <c r="C3" s="27">
        <f t="shared" ref="C3:AH3" si="0">C172</f>
        <v>0.73453742399912869</v>
      </c>
      <c r="D3" s="27">
        <f t="shared" si="0"/>
        <v>0.7406392433509984</v>
      </c>
      <c r="E3" s="27">
        <f t="shared" si="0"/>
        <v>0.74570419325949566</v>
      </c>
      <c r="F3" s="27">
        <f t="shared" si="0"/>
        <v>0.74998974295285226</v>
      </c>
      <c r="G3" s="27">
        <f t="shared" si="0"/>
        <v>0.7536712508499126</v>
      </c>
      <c r="H3" s="27">
        <f t="shared" si="0"/>
        <v>0.75687420094471747</v>
      </c>
      <c r="I3" s="27">
        <f t="shared" si="0"/>
        <v>0.75969088033423793</v>
      </c>
      <c r="J3" s="27">
        <f t="shared" si="0"/>
        <v>0.76219074022231437</v>
      </c>
      <c r="K3" s="27">
        <f t="shared" si="0"/>
        <v>0.74588740103512607</v>
      </c>
      <c r="L3" s="27">
        <f t="shared" si="0"/>
        <v>0.75058771199671404</v>
      </c>
      <c r="M3" s="27">
        <f t="shared" si="0"/>
        <v>0.75451131295113205</v>
      </c>
      <c r="N3" s="27">
        <f t="shared" si="0"/>
        <v>0.75784723314386193</v>
      </c>
      <c r="O3" s="27">
        <f t="shared" si="0"/>
        <v>0.76078493614773091</v>
      </c>
      <c r="P3" s="27">
        <f t="shared" si="0"/>
        <v>0.76340733702661767</v>
      </c>
      <c r="Q3" s="27">
        <f t="shared" si="0"/>
        <v>0.76573502481943834</v>
      </c>
      <c r="R3" s="27">
        <f t="shared" si="0"/>
        <v>0.7678196625890179</v>
      </c>
      <c r="S3" s="27">
        <f t="shared" si="0"/>
        <v>0.75263031687231563</v>
      </c>
      <c r="T3" s="27">
        <f t="shared" si="0"/>
        <v>0.75663366398345777</v>
      </c>
      <c r="U3" s="27">
        <f t="shared" si="0"/>
        <v>0.76000542587877562</v>
      </c>
      <c r="V3" s="27">
        <f t="shared" si="0"/>
        <v>0.76289634250793126</v>
      </c>
      <c r="W3" s="27">
        <f t="shared" si="0"/>
        <v>0.76541192938077385</v>
      </c>
      <c r="X3" s="27">
        <f t="shared" si="0"/>
        <v>0.76762834116286704</v>
      </c>
      <c r="Y3" s="27">
        <f t="shared" si="0"/>
        <v>0.76960196778016998</v>
      </c>
      <c r="Z3" s="27">
        <f t="shared" si="0"/>
        <v>0.77137548290960889</v>
      </c>
      <c r="AA3" s="27">
        <f t="shared" si="0"/>
        <v>0.75680230039265317</v>
      </c>
      <c r="AB3" s="27">
        <f t="shared" si="0"/>
        <v>0.7603538316244508</v>
      </c>
      <c r="AC3" s="27">
        <f t="shared" si="0"/>
        <v>0.763368654850063</v>
      </c>
      <c r="AD3" s="27">
        <f t="shared" si="0"/>
        <v>0.76597310445868416</v>
      </c>
      <c r="AE3" s="27">
        <f t="shared" si="0"/>
        <v>0.76825603226127304</v>
      </c>
      <c r="AF3" s="27">
        <f t="shared" si="0"/>
        <v>0.7702818130301744</v>
      </c>
      <c r="AG3" s="27">
        <f t="shared" si="0"/>
        <v>0.77209826735996445</v>
      </c>
      <c r="AH3" s="27">
        <f t="shared" si="0"/>
        <v>0.77374168351745642</v>
      </c>
      <c r="AI3" s="27">
        <f t="shared" ref="AI3:BN3" si="1">AI172</f>
        <v>0.75946604858061517</v>
      </c>
      <c r="AJ3" s="27">
        <f t="shared" si="1"/>
        <v>0.76270658720928119</v>
      </c>
      <c r="AK3" s="27">
        <f t="shared" si="1"/>
        <v>0.76547731152911147</v>
      </c>
      <c r="AL3" s="27">
        <f t="shared" si="1"/>
        <v>0.76788759220709935</v>
      </c>
      <c r="AM3" s="27">
        <f t="shared" si="1"/>
        <v>0.77001460553967749</v>
      </c>
      <c r="AN3" s="27">
        <f t="shared" si="1"/>
        <v>0.77191442153931733</v>
      </c>
      <c r="AO3" s="27">
        <f t="shared" si="1"/>
        <v>0.77362879005810781</v>
      </c>
      <c r="AP3" s="27">
        <f t="shared" si="1"/>
        <v>0.77518945821855678</v>
      </c>
      <c r="AQ3" s="27">
        <f t="shared" si="1"/>
        <v>0.76118230427148426</v>
      </c>
      <c r="AR3" s="27">
        <f t="shared" si="1"/>
        <v>0.76420019592037058</v>
      </c>
      <c r="AS3" s="27">
        <f t="shared" si="1"/>
        <v>0.76679790239204804</v>
      </c>
      <c r="AT3" s="27">
        <f t="shared" si="1"/>
        <v>0.76907230761416845</v>
      </c>
      <c r="AU3" s="27">
        <f t="shared" si="1"/>
        <v>0.77109194910221812</v>
      </c>
      <c r="AV3" s="27">
        <f t="shared" si="1"/>
        <v>0.77290672766416735</v>
      </c>
      <c r="AW3" s="27">
        <f t="shared" si="1"/>
        <v>0.77455386953496752</v>
      </c>
      <c r="AX3" s="27">
        <f t="shared" si="1"/>
        <v>0.77606172980347654</v>
      </c>
      <c r="AY3" s="27">
        <f t="shared" si="1"/>
        <v>0.76227424501587715</v>
      </c>
      <c r="AZ3" s="27">
        <f t="shared" si="1"/>
        <v>0.76512842777748236</v>
      </c>
      <c r="BA3" s="27">
        <f t="shared" si="1"/>
        <v>0.76760062613510016</v>
      </c>
      <c r="BB3" s="27">
        <f t="shared" si="1"/>
        <v>0.76977814894671226</v>
      </c>
      <c r="BC3" s="27">
        <f t="shared" si="1"/>
        <v>0.77172288606038075</v>
      </c>
      <c r="BD3" s="27">
        <f t="shared" si="1"/>
        <v>0.773479978386028</v>
      </c>
      <c r="BE3" s="27">
        <f t="shared" si="1"/>
        <v>0.77508315489239632</v>
      </c>
      <c r="BF3" s="27">
        <f t="shared" si="1"/>
        <v>0.77655814425157821</v>
      </c>
      <c r="BG3" s="27">
        <f t="shared" si="1"/>
        <v>0.7629404382575482</v>
      </c>
      <c r="BH3" s="27">
        <f t="shared" si="1"/>
        <v>0.76567205566115237</v>
      </c>
      <c r="BI3" s="27">
        <f t="shared" si="1"/>
        <v>0.76805192347860141</v>
      </c>
      <c r="BJ3" s="27">
        <f t="shared" si="1"/>
        <v>0.77015977903459698</v>
      </c>
      <c r="BK3" s="27">
        <f t="shared" si="1"/>
        <v>0.77205224267860195</v>
      </c>
      <c r="BL3" s="27">
        <f t="shared" si="1"/>
        <v>0.77377067546548228</v>
      </c>
      <c r="BM3" s="27">
        <f t="shared" si="1"/>
        <v>0.77534602555429033</v>
      </c>
      <c r="BN3" s="27">
        <f t="shared" si="1"/>
        <v>0.77680193133600772</v>
      </c>
      <c r="BO3" s="27">
        <f t="shared" ref="BO3:CD3" si="2">BO172</f>
        <v>0.76330894047923781</v>
      </c>
      <c r="BP3" s="27">
        <f t="shared" si="2"/>
        <v>0.76594772923944843</v>
      </c>
      <c r="BQ3" s="27">
        <f t="shared" si="2"/>
        <v>0.76825922640280331</v>
      </c>
      <c r="BR3" s="27">
        <f t="shared" si="2"/>
        <v>0.77031703674235141</v>
      </c>
      <c r="BS3" s="27">
        <f t="shared" si="2"/>
        <v>0.77217350531389706</v>
      </c>
      <c r="BT3" s="27">
        <f t="shared" si="2"/>
        <v>0.77386692281088831</v>
      </c>
      <c r="BU3" s="27">
        <f t="shared" si="2"/>
        <v>0.77542597674608549</v>
      </c>
      <c r="BV3" s="27">
        <f t="shared" si="2"/>
        <v>0.77687260540259617</v>
      </c>
      <c r="BW3" s="27">
        <f t="shared" si="2"/>
        <v>0.76346550953372161</v>
      </c>
      <c r="BX3" s="27">
        <f t="shared" si="2"/>
        <v>0.76603355776176774</v>
      </c>
      <c r="BY3" s="27">
        <f t="shared" si="2"/>
        <v>0.76829444957015092</v>
      </c>
      <c r="BZ3" s="27">
        <f t="shared" si="2"/>
        <v>0.77031672610522117</v>
      </c>
      <c r="CA3" s="27">
        <f t="shared" si="2"/>
        <v>0.77214919818138594</v>
      </c>
      <c r="CB3" s="27">
        <f t="shared" si="2"/>
        <v>0.77382761641171249</v>
      </c>
      <c r="CC3" s="27">
        <f t="shared" si="2"/>
        <v>0.77537879730436243</v>
      </c>
      <c r="CD3" s="27">
        <f t="shared" si="2"/>
        <v>0.77682327184879962</v>
      </c>
    </row>
    <row r="4" spans="1:82" x14ac:dyDescent="0.25">
      <c r="A4" t="s">
        <v>71</v>
      </c>
      <c r="B4" t="s">
        <v>37</v>
      </c>
      <c r="C4" s="13">
        <f t="shared" ref="C4:AH4" si="3">C181</f>
        <v>3999.9996697791867</v>
      </c>
      <c r="D4" s="13">
        <f t="shared" si="3"/>
        <v>3999.9997443383049</v>
      </c>
      <c r="E4" s="13">
        <f t="shared" si="3"/>
        <v>3999.9997905578784</v>
      </c>
      <c r="F4" s="13">
        <f t="shared" si="3"/>
        <v>3999.9998204234194</v>
      </c>
      <c r="G4" s="13">
        <f t="shared" si="3"/>
        <v>3999.9998406465375</v>
      </c>
      <c r="H4" s="13">
        <f t="shared" si="3"/>
        <v>3999.9998547832083</v>
      </c>
      <c r="I4" s="13">
        <f t="shared" si="3"/>
        <v>3999.9998648588321</v>
      </c>
      <c r="J4" s="13">
        <f t="shared" si="3"/>
        <v>3999.999872095595</v>
      </c>
      <c r="K4" s="13">
        <f t="shared" si="3"/>
        <v>3999.9999999994234</v>
      </c>
      <c r="L4" s="13">
        <f t="shared" si="3"/>
        <v>3999.9999999994461</v>
      </c>
      <c r="M4" s="13">
        <f t="shared" si="3"/>
        <v>3999.9999999994379</v>
      </c>
      <c r="N4" s="13">
        <f t="shared" si="3"/>
        <v>3999.9999999987863</v>
      </c>
      <c r="O4" s="13">
        <f t="shared" si="3"/>
        <v>3999.99998224316</v>
      </c>
      <c r="P4" s="13">
        <f t="shared" si="3"/>
        <v>3999.9999829856679</v>
      </c>
      <c r="Q4" s="13">
        <f t="shared" si="3"/>
        <v>3999.9999834741875</v>
      </c>
      <c r="R4" s="13">
        <f t="shared" si="3"/>
        <v>3999.9999837716477</v>
      </c>
      <c r="S4" s="13">
        <f t="shared" si="3"/>
        <v>3999.9999999994761</v>
      </c>
      <c r="T4" s="13">
        <f t="shared" si="3"/>
        <v>3999.9999999994916</v>
      </c>
      <c r="U4" s="13">
        <f t="shared" si="3"/>
        <v>3999.999999999503</v>
      </c>
      <c r="V4" s="13">
        <f t="shared" si="3"/>
        <v>3999.999999999513</v>
      </c>
      <c r="W4" s="13">
        <f t="shared" si="3"/>
        <v>3999.9999999995207</v>
      </c>
      <c r="X4" s="13">
        <f t="shared" si="3"/>
        <v>3999.9999999995266</v>
      </c>
      <c r="Y4" s="13">
        <f t="shared" si="3"/>
        <v>3999.9999999995298</v>
      </c>
      <c r="Z4" s="13">
        <f t="shared" si="3"/>
        <v>3999.999999999538</v>
      </c>
      <c r="AA4" s="13">
        <f t="shared" si="3"/>
        <v>3999.9999999995116</v>
      </c>
      <c r="AB4" s="13">
        <f t="shared" si="3"/>
        <v>3999.9999999995243</v>
      </c>
      <c r="AC4" s="13">
        <f t="shared" si="3"/>
        <v>3999.9999999995312</v>
      </c>
      <c r="AD4" s="13">
        <f t="shared" si="3"/>
        <v>3999.9999999995384</v>
      </c>
      <c r="AE4" s="13">
        <f t="shared" si="3"/>
        <v>3999.9999999995443</v>
      </c>
      <c r="AF4" s="13">
        <f t="shared" si="3"/>
        <v>3999.9999999995484</v>
      </c>
      <c r="AG4" s="13">
        <f t="shared" si="3"/>
        <v>3999.9999999995521</v>
      </c>
      <c r="AH4" s="13">
        <f t="shared" si="3"/>
        <v>3999.9999999995566</v>
      </c>
      <c r="AI4" s="13">
        <f t="shared" ref="AI4:BN4" si="4">AI181</f>
        <v>3999.9999999995371</v>
      </c>
      <c r="AJ4" s="13">
        <f t="shared" si="4"/>
        <v>3999.9999999995448</v>
      </c>
      <c r="AK4" s="13">
        <f t="shared" si="4"/>
        <v>3999.9999999995521</v>
      </c>
      <c r="AL4" s="13">
        <f t="shared" si="4"/>
        <v>3999.9999999995589</v>
      </c>
      <c r="AM4" s="13">
        <f t="shared" si="4"/>
        <v>3999.9999999995612</v>
      </c>
      <c r="AN4" s="13">
        <f t="shared" si="4"/>
        <v>3999.9999999995671</v>
      </c>
      <c r="AO4" s="13">
        <f t="shared" si="4"/>
        <v>3999.9999999995675</v>
      </c>
      <c r="AP4" s="13">
        <f t="shared" si="4"/>
        <v>3999.9999999995707</v>
      </c>
      <c r="AQ4" s="13">
        <f t="shared" si="4"/>
        <v>3999.9999999995571</v>
      </c>
      <c r="AR4" s="13">
        <f t="shared" si="4"/>
        <v>3999.9999999995639</v>
      </c>
      <c r="AS4" s="13">
        <f t="shared" si="4"/>
        <v>3999.999999999568</v>
      </c>
      <c r="AT4" s="13">
        <f t="shared" si="4"/>
        <v>3999.9999999995721</v>
      </c>
      <c r="AU4" s="13">
        <f t="shared" si="4"/>
        <v>3999.9999999995753</v>
      </c>
      <c r="AV4" s="13">
        <f t="shared" si="4"/>
        <v>3999.9999999995794</v>
      </c>
      <c r="AW4" s="13">
        <f t="shared" si="4"/>
        <v>3999.9999999995825</v>
      </c>
      <c r="AX4" s="13">
        <f t="shared" si="4"/>
        <v>3999.9999999995853</v>
      </c>
      <c r="AY4" s="13">
        <f t="shared" si="4"/>
        <v>3999.9999999995716</v>
      </c>
      <c r="AZ4" s="13">
        <f t="shared" si="4"/>
        <v>3999.9999999995784</v>
      </c>
      <c r="BA4" s="13">
        <f t="shared" si="4"/>
        <v>3999.9999999995857</v>
      </c>
      <c r="BB4" s="13">
        <f t="shared" si="4"/>
        <v>3999.9999999995916</v>
      </c>
      <c r="BC4" s="13">
        <f t="shared" si="4"/>
        <v>3999.9999999996076</v>
      </c>
      <c r="BD4" s="13">
        <f t="shared" si="4"/>
        <v>3999.9999999996353</v>
      </c>
      <c r="BE4" s="13">
        <f t="shared" si="4"/>
        <v>3999.9999999996958</v>
      </c>
      <c r="BF4" s="13">
        <f t="shared" si="4"/>
        <v>3999.999999999814</v>
      </c>
      <c r="BG4" s="13">
        <f t="shared" si="4"/>
        <v>3999.9999999996189</v>
      </c>
      <c r="BH4" s="13">
        <f t="shared" si="4"/>
        <v>3999.9999999996703</v>
      </c>
      <c r="BI4" s="13">
        <f t="shared" si="4"/>
        <v>3999.9999999997749</v>
      </c>
      <c r="BJ4" s="13">
        <f t="shared" si="4"/>
        <v>4000.0000000000364</v>
      </c>
      <c r="BK4" s="13">
        <f t="shared" si="4"/>
        <v>4000.0000000005934</v>
      </c>
      <c r="BL4" s="13">
        <f t="shared" si="4"/>
        <v>4000.0000000018053</v>
      </c>
      <c r="BM4" s="13">
        <f t="shared" si="4"/>
        <v>4000.0000000044652</v>
      </c>
      <c r="BN4" s="13">
        <f t="shared" si="4"/>
        <v>4000.0000000101404</v>
      </c>
      <c r="BO4" s="13">
        <f t="shared" ref="BO4:CD4" si="5">BO181</f>
        <v>4000.0000000008063</v>
      </c>
      <c r="BP4" s="13">
        <f t="shared" si="5"/>
        <v>4000.0000000024415</v>
      </c>
      <c r="BQ4" s="13">
        <f t="shared" si="5"/>
        <v>4000.0000000062291</v>
      </c>
      <c r="BR4" s="13">
        <f t="shared" si="5"/>
        <v>4000.0000000148461</v>
      </c>
      <c r="BS4" s="13">
        <f t="shared" si="5"/>
        <v>4000.0000000341447</v>
      </c>
      <c r="BT4" s="13">
        <f t="shared" si="5"/>
        <v>4000.000000076669</v>
      </c>
      <c r="BU4" s="13">
        <f t="shared" si="5"/>
        <v>4000.0000001688845</v>
      </c>
      <c r="BV4" s="13">
        <f t="shared" si="5"/>
        <v>4000.0000003657651</v>
      </c>
      <c r="BW4" s="13">
        <f t="shared" si="5"/>
        <v>4000.0000000312625</v>
      </c>
      <c r="BX4" s="13">
        <f t="shared" si="5"/>
        <v>4000.0000000747768</v>
      </c>
      <c r="BY4" s="13">
        <f t="shared" si="5"/>
        <v>4000.0000001755452</v>
      </c>
      <c r="BZ4" s="13">
        <f t="shared" si="5"/>
        <v>4000.0000004048593</v>
      </c>
      <c r="CA4" s="13">
        <f t="shared" si="5"/>
        <v>4000.0000009176524</v>
      </c>
      <c r="CB4" s="13">
        <f t="shared" si="5"/>
        <v>4000.000002044972</v>
      </c>
      <c r="CC4" s="13">
        <f t="shared" si="5"/>
        <v>4000.0000044826061</v>
      </c>
      <c r="CD4" s="13">
        <f t="shared" si="5"/>
        <v>4000.0000096702993</v>
      </c>
    </row>
    <row r="5" spans="1:82" x14ac:dyDescent="0.25"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</row>
    <row r="6" spans="1:82" x14ac:dyDescent="0.25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</row>
    <row r="7" spans="1:82" x14ac:dyDescent="0.25">
      <c r="A7" t="s">
        <v>112</v>
      </c>
      <c r="B7" t="s">
        <v>37</v>
      </c>
      <c r="C7" s="10">
        <v>4000</v>
      </c>
      <c r="D7" s="10">
        <v>4000</v>
      </c>
      <c r="E7" s="10">
        <v>4000</v>
      </c>
      <c r="F7" s="10">
        <v>4000</v>
      </c>
      <c r="G7" s="10">
        <v>4000</v>
      </c>
      <c r="H7" s="10">
        <v>4000</v>
      </c>
      <c r="I7" s="10">
        <v>4000</v>
      </c>
      <c r="J7" s="10">
        <v>4000</v>
      </c>
      <c r="K7" s="10">
        <v>4000</v>
      </c>
      <c r="L7" s="10">
        <v>4000</v>
      </c>
      <c r="M7" s="10">
        <v>4000</v>
      </c>
      <c r="N7" s="10">
        <v>4000</v>
      </c>
      <c r="O7" s="10">
        <v>4000</v>
      </c>
      <c r="P7" s="10">
        <v>4000</v>
      </c>
      <c r="Q7" s="10">
        <v>4000</v>
      </c>
      <c r="R7" s="10">
        <v>4000</v>
      </c>
      <c r="S7" s="10">
        <v>4000</v>
      </c>
      <c r="T7" s="10">
        <v>4000</v>
      </c>
      <c r="U7" s="10">
        <v>4000</v>
      </c>
      <c r="V7" s="10">
        <v>4000</v>
      </c>
      <c r="W7" s="10">
        <v>4000</v>
      </c>
      <c r="X7" s="10">
        <v>4000</v>
      </c>
      <c r="Y7" s="10">
        <v>4000</v>
      </c>
      <c r="Z7" s="10">
        <v>4000</v>
      </c>
      <c r="AA7" s="10">
        <v>4000</v>
      </c>
      <c r="AB7" s="10">
        <v>4000</v>
      </c>
      <c r="AC7" s="10">
        <v>4000</v>
      </c>
      <c r="AD7" s="10">
        <v>4000</v>
      </c>
      <c r="AE7" s="10">
        <v>4000</v>
      </c>
      <c r="AF7" s="10">
        <v>4000</v>
      </c>
      <c r="AG7" s="10">
        <v>4000</v>
      </c>
      <c r="AH7" s="10">
        <v>4000</v>
      </c>
      <c r="AI7" s="10">
        <v>4000</v>
      </c>
      <c r="AJ7" s="10">
        <v>4000</v>
      </c>
      <c r="AK7" s="10">
        <v>4000</v>
      </c>
      <c r="AL7" s="10">
        <v>4000</v>
      </c>
      <c r="AM7" s="10">
        <v>4000</v>
      </c>
      <c r="AN7" s="10">
        <v>4000</v>
      </c>
      <c r="AO7" s="10">
        <v>4000</v>
      </c>
      <c r="AP7" s="10">
        <v>4000</v>
      </c>
      <c r="AQ7" s="10">
        <v>4000</v>
      </c>
      <c r="AR7" s="10">
        <v>4000</v>
      </c>
      <c r="AS7" s="10">
        <v>4000</v>
      </c>
      <c r="AT7" s="10">
        <v>4000</v>
      </c>
      <c r="AU7" s="10">
        <v>4000</v>
      </c>
      <c r="AV7" s="10">
        <v>4000</v>
      </c>
      <c r="AW7" s="10">
        <v>4000</v>
      </c>
      <c r="AX7" s="10">
        <v>4000</v>
      </c>
      <c r="AY7" s="10">
        <v>4000</v>
      </c>
      <c r="AZ7" s="10">
        <v>4000</v>
      </c>
      <c r="BA7" s="10">
        <v>4000</v>
      </c>
      <c r="BB7" s="10">
        <v>4000</v>
      </c>
      <c r="BC7" s="10">
        <v>4000</v>
      </c>
      <c r="BD7" s="10">
        <v>4000</v>
      </c>
      <c r="BE7" s="10">
        <v>4000</v>
      </c>
      <c r="BF7" s="10">
        <v>4000</v>
      </c>
      <c r="BG7" s="10">
        <v>4000</v>
      </c>
      <c r="BH7" s="10">
        <v>4000</v>
      </c>
      <c r="BI7" s="10">
        <v>4000</v>
      </c>
      <c r="BJ7" s="10">
        <v>4000</v>
      </c>
      <c r="BK7" s="10">
        <v>4000</v>
      </c>
      <c r="BL7" s="10">
        <v>4000</v>
      </c>
      <c r="BM7" s="10">
        <v>4000</v>
      </c>
      <c r="BN7" s="10">
        <v>4000</v>
      </c>
      <c r="BO7" s="10">
        <v>4000</v>
      </c>
      <c r="BP7" s="10">
        <v>4000</v>
      </c>
      <c r="BQ7" s="10">
        <v>4000</v>
      </c>
      <c r="BR7" s="10">
        <v>4000</v>
      </c>
      <c r="BS7" s="10">
        <v>4000</v>
      </c>
      <c r="BT7" s="10">
        <v>4000</v>
      </c>
      <c r="BU7" s="10">
        <v>4000</v>
      </c>
      <c r="BV7" s="10">
        <v>4000</v>
      </c>
      <c r="BW7" s="10">
        <v>4000</v>
      </c>
      <c r="BX7" s="10">
        <v>4000</v>
      </c>
      <c r="BY7" s="10">
        <v>4000</v>
      </c>
      <c r="BZ7" s="10">
        <v>4000</v>
      </c>
      <c r="CA7" s="10">
        <v>4000</v>
      </c>
      <c r="CB7" s="10">
        <v>4000</v>
      </c>
      <c r="CC7" s="10">
        <v>4000</v>
      </c>
      <c r="CD7" s="10">
        <v>4000</v>
      </c>
    </row>
    <row r="9" spans="1:82" x14ac:dyDescent="0.25">
      <c r="A9" s="5" t="s">
        <v>129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</row>
    <row r="10" spans="1:82" x14ac:dyDescent="0.25">
      <c r="A10" t="s">
        <v>11</v>
      </c>
      <c r="B10" t="s">
        <v>79</v>
      </c>
      <c r="C10" s="3">
        <v>100</v>
      </c>
      <c r="D10" s="3">
        <v>100</v>
      </c>
      <c r="E10" s="3">
        <v>100</v>
      </c>
      <c r="F10" s="3">
        <v>100</v>
      </c>
      <c r="G10" s="3">
        <v>100</v>
      </c>
      <c r="H10" s="3">
        <v>100</v>
      </c>
      <c r="I10" s="3">
        <v>100</v>
      </c>
      <c r="J10" s="3">
        <v>100</v>
      </c>
      <c r="K10" s="3">
        <v>125</v>
      </c>
      <c r="L10" s="3">
        <v>125</v>
      </c>
      <c r="M10" s="3">
        <v>125</v>
      </c>
      <c r="N10" s="3">
        <v>125</v>
      </c>
      <c r="O10" s="3">
        <v>125</v>
      </c>
      <c r="P10" s="3">
        <v>125</v>
      </c>
      <c r="Q10" s="3">
        <v>125</v>
      </c>
      <c r="R10" s="3">
        <v>125</v>
      </c>
      <c r="S10" s="3">
        <v>150</v>
      </c>
      <c r="T10" s="3">
        <v>150</v>
      </c>
      <c r="U10" s="3">
        <v>150</v>
      </c>
      <c r="V10" s="3">
        <v>150</v>
      </c>
      <c r="W10" s="3">
        <v>150</v>
      </c>
      <c r="X10" s="3">
        <v>150</v>
      </c>
      <c r="Y10" s="3">
        <v>150</v>
      </c>
      <c r="Z10" s="3">
        <v>150</v>
      </c>
      <c r="AA10" s="3">
        <v>175</v>
      </c>
      <c r="AB10" s="3">
        <v>175</v>
      </c>
      <c r="AC10" s="3">
        <v>175</v>
      </c>
      <c r="AD10" s="3">
        <v>175</v>
      </c>
      <c r="AE10" s="3">
        <v>175</v>
      </c>
      <c r="AF10" s="3">
        <v>175</v>
      </c>
      <c r="AG10" s="3">
        <v>175</v>
      </c>
      <c r="AH10" s="3">
        <v>175</v>
      </c>
      <c r="AI10" s="3">
        <v>200</v>
      </c>
      <c r="AJ10" s="3">
        <v>200</v>
      </c>
      <c r="AK10" s="3">
        <v>200</v>
      </c>
      <c r="AL10" s="3">
        <v>200</v>
      </c>
      <c r="AM10" s="3">
        <v>200</v>
      </c>
      <c r="AN10" s="3">
        <v>200</v>
      </c>
      <c r="AO10" s="3">
        <v>200</v>
      </c>
      <c r="AP10" s="3">
        <v>200</v>
      </c>
      <c r="AQ10" s="3">
        <f>AI10+25</f>
        <v>225</v>
      </c>
      <c r="AR10" s="3">
        <f t="shared" ref="AR10:CD10" si="6">AJ10+25</f>
        <v>225</v>
      </c>
      <c r="AS10" s="3">
        <f t="shared" si="6"/>
        <v>225</v>
      </c>
      <c r="AT10" s="3">
        <f t="shared" si="6"/>
        <v>225</v>
      </c>
      <c r="AU10" s="3">
        <f t="shared" si="6"/>
        <v>225</v>
      </c>
      <c r="AV10" s="3">
        <f t="shared" si="6"/>
        <v>225</v>
      </c>
      <c r="AW10" s="3">
        <f t="shared" si="6"/>
        <v>225</v>
      </c>
      <c r="AX10" s="3">
        <f t="shared" si="6"/>
        <v>225</v>
      </c>
      <c r="AY10" s="3">
        <f t="shared" si="6"/>
        <v>250</v>
      </c>
      <c r="AZ10" s="3">
        <f t="shared" si="6"/>
        <v>250</v>
      </c>
      <c r="BA10" s="3">
        <f t="shared" si="6"/>
        <v>250</v>
      </c>
      <c r="BB10" s="3">
        <f t="shared" si="6"/>
        <v>250</v>
      </c>
      <c r="BC10" s="3">
        <f t="shared" si="6"/>
        <v>250</v>
      </c>
      <c r="BD10" s="3">
        <f t="shared" si="6"/>
        <v>250</v>
      </c>
      <c r="BE10" s="3">
        <f t="shared" si="6"/>
        <v>250</v>
      </c>
      <c r="BF10" s="3">
        <f t="shared" si="6"/>
        <v>250</v>
      </c>
      <c r="BG10" s="3">
        <f t="shared" si="6"/>
        <v>275</v>
      </c>
      <c r="BH10" s="3">
        <f t="shared" si="6"/>
        <v>275</v>
      </c>
      <c r="BI10" s="3">
        <f t="shared" si="6"/>
        <v>275</v>
      </c>
      <c r="BJ10" s="3">
        <f t="shared" si="6"/>
        <v>275</v>
      </c>
      <c r="BK10" s="3">
        <f t="shared" si="6"/>
        <v>275</v>
      </c>
      <c r="BL10" s="3">
        <f t="shared" si="6"/>
        <v>275</v>
      </c>
      <c r="BM10" s="3">
        <f t="shared" si="6"/>
        <v>275</v>
      </c>
      <c r="BN10" s="3">
        <f t="shared" si="6"/>
        <v>275</v>
      </c>
      <c r="BO10" s="3">
        <f t="shared" si="6"/>
        <v>300</v>
      </c>
      <c r="BP10" s="3">
        <f t="shared" si="6"/>
        <v>300</v>
      </c>
      <c r="BQ10" s="3">
        <f t="shared" si="6"/>
        <v>300</v>
      </c>
      <c r="BR10" s="3">
        <f t="shared" si="6"/>
        <v>300</v>
      </c>
      <c r="BS10" s="3">
        <f t="shared" si="6"/>
        <v>300</v>
      </c>
      <c r="BT10" s="3">
        <f t="shared" si="6"/>
        <v>300</v>
      </c>
      <c r="BU10" s="3">
        <f t="shared" si="6"/>
        <v>300</v>
      </c>
      <c r="BV10" s="3">
        <f t="shared" si="6"/>
        <v>300</v>
      </c>
      <c r="BW10" s="3">
        <f t="shared" si="6"/>
        <v>325</v>
      </c>
      <c r="BX10" s="3">
        <f t="shared" si="6"/>
        <v>325</v>
      </c>
      <c r="BY10" s="3">
        <f t="shared" si="6"/>
        <v>325</v>
      </c>
      <c r="BZ10" s="3">
        <f t="shared" si="6"/>
        <v>325</v>
      </c>
      <c r="CA10" s="3">
        <f t="shared" si="6"/>
        <v>325</v>
      </c>
      <c r="CB10" s="3">
        <f t="shared" si="6"/>
        <v>325</v>
      </c>
      <c r="CC10" s="3">
        <f t="shared" si="6"/>
        <v>325</v>
      </c>
      <c r="CD10" s="3">
        <f t="shared" si="6"/>
        <v>325</v>
      </c>
    </row>
    <row r="11" spans="1:82" x14ac:dyDescent="0.25">
      <c r="A11" t="s">
        <v>42</v>
      </c>
      <c r="C11" s="3">
        <v>5</v>
      </c>
      <c r="D11" s="3">
        <v>5.5</v>
      </c>
      <c r="E11" s="3">
        <v>6</v>
      </c>
      <c r="F11" s="3">
        <v>6.5</v>
      </c>
      <c r="G11" s="3">
        <v>7</v>
      </c>
      <c r="H11" s="3">
        <v>7.5</v>
      </c>
      <c r="I11" s="3">
        <v>8</v>
      </c>
      <c r="J11" s="3">
        <v>8.5</v>
      </c>
      <c r="K11" s="3">
        <v>5</v>
      </c>
      <c r="L11" s="3">
        <v>5.5</v>
      </c>
      <c r="M11" s="3">
        <v>6</v>
      </c>
      <c r="N11" s="3">
        <v>6.5</v>
      </c>
      <c r="O11" s="3">
        <v>7</v>
      </c>
      <c r="P11" s="3">
        <v>7.5</v>
      </c>
      <c r="Q11" s="3">
        <v>8</v>
      </c>
      <c r="R11" s="3">
        <v>8.5</v>
      </c>
      <c r="S11" s="3">
        <v>5</v>
      </c>
      <c r="T11" s="3">
        <v>5.5</v>
      </c>
      <c r="U11" s="3">
        <v>6</v>
      </c>
      <c r="V11" s="3">
        <v>6.5</v>
      </c>
      <c r="W11" s="3">
        <v>7</v>
      </c>
      <c r="X11" s="3">
        <v>7.5</v>
      </c>
      <c r="Y11" s="3">
        <v>8</v>
      </c>
      <c r="Z11" s="3">
        <v>8.5</v>
      </c>
      <c r="AA11" s="3">
        <v>5</v>
      </c>
      <c r="AB11" s="3">
        <v>5.5</v>
      </c>
      <c r="AC11" s="3">
        <v>6</v>
      </c>
      <c r="AD11" s="3">
        <v>6.5</v>
      </c>
      <c r="AE11" s="3">
        <v>7</v>
      </c>
      <c r="AF11" s="3">
        <v>7.5</v>
      </c>
      <c r="AG11" s="3">
        <v>8</v>
      </c>
      <c r="AH11" s="3">
        <v>8.5</v>
      </c>
      <c r="AI11" s="3">
        <v>5</v>
      </c>
      <c r="AJ11" s="3">
        <v>5.5</v>
      </c>
      <c r="AK11" s="3">
        <v>6</v>
      </c>
      <c r="AL11" s="3">
        <v>6.5</v>
      </c>
      <c r="AM11" s="3">
        <v>7</v>
      </c>
      <c r="AN11" s="3">
        <v>7.5</v>
      </c>
      <c r="AO11" s="3">
        <v>8</v>
      </c>
      <c r="AP11" s="3">
        <v>8.5</v>
      </c>
      <c r="AQ11" s="3">
        <v>5</v>
      </c>
      <c r="AR11" s="3">
        <v>5.5</v>
      </c>
      <c r="AS11" s="3">
        <v>6</v>
      </c>
      <c r="AT11" s="3">
        <v>6.5</v>
      </c>
      <c r="AU11" s="3">
        <v>7</v>
      </c>
      <c r="AV11" s="3">
        <v>7.5</v>
      </c>
      <c r="AW11" s="3">
        <v>8</v>
      </c>
      <c r="AX11" s="3">
        <v>8.5</v>
      </c>
      <c r="AY11" s="3">
        <v>5</v>
      </c>
      <c r="AZ11" s="3">
        <v>5.5</v>
      </c>
      <c r="BA11" s="3">
        <v>6</v>
      </c>
      <c r="BB11" s="3">
        <v>6.5</v>
      </c>
      <c r="BC11" s="3">
        <v>7</v>
      </c>
      <c r="BD11" s="3">
        <v>7.5</v>
      </c>
      <c r="BE11" s="3">
        <v>8</v>
      </c>
      <c r="BF11" s="3">
        <v>8.5</v>
      </c>
      <c r="BG11" s="3">
        <v>5</v>
      </c>
      <c r="BH11" s="3">
        <v>5.5</v>
      </c>
      <c r="BI11" s="3">
        <v>6</v>
      </c>
      <c r="BJ11" s="3">
        <v>6.5</v>
      </c>
      <c r="BK11" s="3">
        <v>7</v>
      </c>
      <c r="BL11" s="3">
        <v>7.5</v>
      </c>
      <c r="BM11" s="3">
        <v>8</v>
      </c>
      <c r="BN11" s="3">
        <v>8.5</v>
      </c>
      <c r="BO11" s="3">
        <v>5</v>
      </c>
      <c r="BP11" s="3">
        <v>5.5</v>
      </c>
      <c r="BQ11" s="3">
        <v>6</v>
      </c>
      <c r="BR11" s="3">
        <v>6.5</v>
      </c>
      <c r="BS11" s="3">
        <v>7</v>
      </c>
      <c r="BT11" s="3">
        <v>7.5</v>
      </c>
      <c r="BU11" s="3">
        <v>8</v>
      </c>
      <c r="BV11" s="3">
        <v>8.5</v>
      </c>
      <c r="BW11" s="3">
        <v>5</v>
      </c>
      <c r="BX11" s="3">
        <v>5.5</v>
      </c>
      <c r="BY11" s="3">
        <v>6</v>
      </c>
      <c r="BZ11" s="3">
        <v>6.5</v>
      </c>
      <c r="CA11" s="3">
        <v>7</v>
      </c>
      <c r="CB11" s="3">
        <v>7.5</v>
      </c>
      <c r="CC11" s="3">
        <v>8</v>
      </c>
      <c r="CD11" s="3">
        <v>8.5</v>
      </c>
    </row>
    <row r="12" spans="1:82" x14ac:dyDescent="0.25">
      <c r="A12" t="s">
        <v>93</v>
      </c>
      <c r="B12" t="s">
        <v>76</v>
      </c>
      <c r="C12" s="4">
        <v>7518.9828068407733</v>
      </c>
      <c r="D12" s="4">
        <v>7422.8297769720157</v>
      </c>
      <c r="E12" s="4">
        <v>7353.2608703673413</v>
      </c>
      <c r="F12" s="4">
        <v>7306.4521447752477</v>
      </c>
      <c r="G12" s="4">
        <v>7276.5215408186568</v>
      </c>
      <c r="H12" s="4">
        <v>7259.4828341502398</v>
      </c>
      <c r="I12" s="4">
        <v>7252.5384717699726</v>
      </c>
      <c r="J12" s="4">
        <v>7253.6677956132753</v>
      </c>
      <c r="K12" s="4">
        <v>5781.5888411292617</v>
      </c>
      <c r="L12" s="4">
        <v>5714.1057683276722</v>
      </c>
      <c r="M12" s="4">
        <v>5667.7417504115438</v>
      </c>
      <c r="N12" s="4">
        <v>5636.624397781371</v>
      </c>
      <c r="O12" s="4">
        <v>5628.6065869991089</v>
      </c>
      <c r="P12" s="4">
        <v>5637.1938813767447</v>
      </c>
      <c r="Q12" s="4">
        <v>5650.8809653840999</v>
      </c>
      <c r="R12" s="4">
        <v>5668.7093114050704</v>
      </c>
      <c r="S12" s="4">
        <v>4915.9742648510364</v>
      </c>
      <c r="T12" s="4">
        <v>4881.3397497738169</v>
      </c>
      <c r="U12" s="4">
        <v>4860.5116398596601</v>
      </c>
      <c r="V12" s="4">
        <v>4849.7820936380049</v>
      </c>
      <c r="W12" s="4">
        <v>4846.6725011565104</v>
      </c>
      <c r="X12" s="4">
        <v>4849.4637762121802</v>
      </c>
      <c r="Y12" s="4">
        <v>4856.9269195458801</v>
      </c>
      <c r="Z12" s="4">
        <v>4868.1607510974209</v>
      </c>
      <c r="AA12" s="4">
        <v>4344.8160092033886</v>
      </c>
      <c r="AB12" s="4">
        <v>4328.4403909799066</v>
      </c>
      <c r="AC12" s="4">
        <v>4322.0173868099027</v>
      </c>
      <c r="AD12" s="4">
        <v>4322.93797129422</v>
      </c>
      <c r="AE12" s="4">
        <v>4329.4416377455691</v>
      </c>
      <c r="AF12" s="4">
        <v>4340.2983959976318</v>
      </c>
      <c r="AG12" s="4">
        <v>4354.6238454411996</v>
      </c>
      <c r="AH12" s="4">
        <v>4371.7665593113497</v>
      </c>
      <c r="AI12" s="4">
        <v>3942.1207368679252</v>
      </c>
      <c r="AJ12" s="4">
        <v>3937.1709501329069</v>
      </c>
      <c r="AK12" s="4">
        <v>3939.8773927192542</v>
      </c>
      <c r="AL12" s="4">
        <v>3948.2703225002388</v>
      </c>
      <c r="AM12" s="4">
        <v>3961.0124660272963</v>
      </c>
      <c r="AN12" s="4">
        <v>3977.1651545198174</v>
      </c>
      <c r="AO12" s="4">
        <v>3996.0510525184109</v>
      </c>
      <c r="AP12" s="4">
        <v>4017.1699268343928</v>
      </c>
      <c r="AQ12" s="4">
        <v>3645.0112751411025</v>
      </c>
      <c r="AR12" s="4">
        <v>3647.8474753668961</v>
      </c>
      <c r="AS12" s="4">
        <v>3656.8531513349408</v>
      </c>
      <c r="AT12" s="4">
        <v>3670.4661398242624</v>
      </c>
      <c r="AU12" s="4">
        <v>3687.6214979412143</v>
      </c>
      <c r="AV12" s="4">
        <v>3707.5694334303685</v>
      </c>
      <c r="AW12" s="4">
        <v>3729.7677165657478</v>
      </c>
      <c r="AX12" s="4">
        <v>3753.8153021408407</v>
      </c>
      <c r="AY12" s="4">
        <v>3418.5200063012198</v>
      </c>
      <c r="AZ12" s="4">
        <v>3427.0200440287176</v>
      </c>
      <c r="BA12" s="4">
        <v>3440.6678229733761</v>
      </c>
      <c r="BB12" s="4">
        <v>3458.1786814533525</v>
      </c>
      <c r="BC12" s="4">
        <v>3478.6743820370275</v>
      </c>
      <c r="BD12" s="4">
        <v>3501.5353697620931</v>
      </c>
      <c r="BE12" s="4">
        <v>3526.313030641958</v>
      </c>
      <c r="BF12" s="4">
        <v>3552.6753379044685</v>
      </c>
      <c r="BG12" s="4">
        <v>3241.6219111286682</v>
      </c>
      <c r="BH12" s="4">
        <v>3254.462718167154</v>
      </c>
      <c r="BI12" s="4">
        <v>3271.7169815514426</v>
      </c>
      <c r="BJ12" s="4">
        <v>3292.2985529155485</v>
      </c>
      <c r="BK12" s="4">
        <v>3315.4634850151187</v>
      </c>
      <c r="BL12" s="4">
        <v>3340.6863264736703</v>
      </c>
      <c r="BM12" s="4">
        <v>3367.586371763397</v>
      </c>
      <c r="BN12" s="4">
        <v>3395.8818325837783</v>
      </c>
      <c r="BO12" s="4">
        <v>3100.9040785641209</v>
      </c>
      <c r="BP12" s="4">
        <v>3117.2169789480313</v>
      </c>
      <c r="BQ12" s="4">
        <v>3137.3970646745911</v>
      </c>
      <c r="BR12" s="4">
        <v>3160.5057727458407</v>
      </c>
      <c r="BS12" s="4">
        <v>3185.899438181068</v>
      </c>
      <c r="BT12" s="4">
        <v>3213.1231478340824</v>
      </c>
      <c r="BU12" s="4">
        <v>3241.8472669900993</v>
      </c>
      <c r="BV12" s="4">
        <v>3271.8279009327521</v>
      </c>
      <c r="BW12" s="4">
        <v>2987.4016473540569</v>
      </c>
      <c r="BX12" s="4">
        <v>3006.5923751427708</v>
      </c>
      <c r="BY12" s="4">
        <v>3029.2326343698219</v>
      </c>
      <c r="BZ12" s="4">
        <v>3054.4970212521212</v>
      </c>
      <c r="CA12" s="4">
        <v>3081.8190485119358</v>
      </c>
      <c r="CB12" s="4">
        <v>3110.7982649904375</v>
      </c>
      <c r="CC12" s="4">
        <v>3141.1445806670436</v>
      </c>
      <c r="CD12" s="4">
        <v>3172.643519327944</v>
      </c>
    </row>
    <row r="13" spans="1:82" x14ac:dyDescent="0.25">
      <c r="A13" t="s">
        <v>94</v>
      </c>
      <c r="B13" t="s">
        <v>76</v>
      </c>
      <c r="C13" s="4">
        <v>4925.4740941323507</v>
      </c>
      <c r="D13" s="4">
        <v>4811.8047207431564</v>
      </c>
      <c r="E13" s="4">
        <v>4720.3490913708201</v>
      </c>
      <c r="F13" s="4">
        <v>4645.81780494959</v>
      </c>
      <c r="G13" s="4">
        <v>4584.0312898979309</v>
      </c>
      <c r="H13" s="4">
        <v>4532.1022801899016</v>
      </c>
      <c r="I13" s="4">
        <v>4487.9698068550661</v>
      </c>
      <c r="J13" s="4">
        <v>4450.1222193878475</v>
      </c>
      <c r="K13" s="4">
        <v>4693.108023205471</v>
      </c>
      <c r="L13" s="4">
        <v>4605.7895646064426</v>
      </c>
      <c r="M13" s="4">
        <v>4535.8406281677753</v>
      </c>
      <c r="N13" s="4">
        <v>4478.6266651260212</v>
      </c>
      <c r="O13" s="4">
        <v>4432.7772933127235</v>
      </c>
      <c r="P13" s="4">
        <v>4395.3436618274409</v>
      </c>
      <c r="Q13" s="4">
        <v>4363.3741190285282</v>
      </c>
      <c r="R13" s="4">
        <v>4335.8567948481377</v>
      </c>
      <c r="S13" s="4">
        <v>4618.0660720144288</v>
      </c>
      <c r="T13" s="4">
        <v>4547.1604364583209</v>
      </c>
      <c r="U13" s="4">
        <v>4490.0146063754291</v>
      </c>
      <c r="V13" s="4">
        <v>4443.0726346148476</v>
      </c>
      <c r="W13" s="4">
        <v>4403.9209173347208</v>
      </c>
      <c r="X13" s="4">
        <v>4370.862272705006</v>
      </c>
      <c r="Y13" s="4">
        <v>4342.6678651953043</v>
      </c>
      <c r="Z13" s="4">
        <v>4318.4258010389831</v>
      </c>
      <c r="AA13" s="4">
        <v>4595.813532812419</v>
      </c>
      <c r="AB13" s="4">
        <v>4535.3576019140728</v>
      </c>
      <c r="AC13" s="4">
        <v>4486.4950379752372</v>
      </c>
      <c r="AD13" s="4">
        <v>4446.2935113700223</v>
      </c>
      <c r="AE13" s="4">
        <v>4412.7449931164992</v>
      </c>
      <c r="AF13" s="4">
        <v>4384.4273431879628</v>
      </c>
      <c r="AG13" s="4">
        <v>4360.3047676511324</v>
      </c>
      <c r="AH13" s="4">
        <v>4339.6048099565232</v>
      </c>
      <c r="AI13" s="4">
        <v>4604.6075204290682</v>
      </c>
      <c r="AJ13" s="4">
        <v>4551.4451188786206</v>
      </c>
      <c r="AK13" s="4">
        <v>4508.4414729469281</v>
      </c>
      <c r="AL13" s="4">
        <v>4473.0668991465882</v>
      </c>
      <c r="AM13" s="4">
        <v>4443.578510577222</v>
      </c>
      <c r="AN13" s="4">
        <v>4418.735811828672</v>
      </c>
      <c r="AO13" s="4">
        <v>4397.6315852360422</v>
      </c>
      <c r="AP13" s="4">
        <v>4379.5869189601381</v>
      </c>
      <c r="AQ13" s="4">
        <v>4633.5035632201216</v>
      </c>
      <c r="AR13" s="4">
        <v>4585.769812104525</v>
      </c>
      <c r="AS13" s="4">
        <v>4547.1806748185973</v>
      </c>
      <c r="AT13" s="4">
        <v>4515.4859884986745</v>
      </c>
      <c r="AU13" s="4">
        <v>4489.1285535258285</v>
      </c>
      <c r="AV13" s="4">
        <v>4466.9960103156718</v>
      </c>
      <c r="AW13" s="4">
        <v>4448.2723960132034</v>
      </c>
      <c r="AX13" s="4">
        <v>4432.3455380678097</v>
      </c>
      <c r="AY13" s="4">
        <v>4676.3472052449351</v>
      </c>
      <c r="AZ13" s="4">
        <v>4632.8526391520882</v>
      </c>
      <c r="BA13" s="4">
        <v>4597.7517543885488</v>
      </c>
      <c r="BB13" s="4">
        <v>4568.9985827486234</v>
      </c>
      <c r="BC13" s="4">
        <v>4545.1724603094808</v>
      </c>
      <c r="BD13" s="4">
        <v>4525.2557582853478</v>
      </c>
      <c r="BE13" s="4">
        <v>4508.5002901156677</v>
      </c>
      <c r="BF13" s="4">
        <v>4494.343649506206</v>
      </c>
      <c r="BG13" s="4">
        <v>4729.3866167988945</v>
      </c>
      <c r="BH13" s="4">
        <v>4689.3285322003021</v>
      </c>
      <c r="BI13" s="4">
        <v>4657.0886090245913</v>
      </c>
      <c r="BJ13" s="4">
        <v>4630.7757600989053</v>
      </c>
      <c r="BK13" s="4">
        <v>4609.0734063754635</v>
      </c>
      <c r="BL13" s="4">
        <v>4591.0364409607009</v>
      </c>
      <c r="BM13" s="4">
        <v>4575.9687526227572</v>
      </c>
      <c r="BN13" s="4">
        <v>4563.346294241931</v>
      </c>
      <c r="BO13" s="4">
        <v>4790.1885203374241</v>
      </c>
      <c r="BP13" s="4">
        <v>4753.0011637255211</v>
      </c>
      <c r="BQ13" s="4">
        <v>4723.1790709522011</v>
      </c>
      <c r="BR13" s="4">
        <v>4698.9520492094107</v>
      </c>
      <c r="BS13" s="4">
        <v>4679.0850904541376</v>
      </c>
      <c r="BT13" s="4">
        <v>4662.6901166898806</v>
      </c>
      <c r="BU13" s="4">
        <v>4649.1120884061347</v>
      </c>
      <c r="BV13" s="4">
        <v>4637.857291997354</v>
      </c>
      <c r="BW13" s="4">
        <v>4857.0951373713851</v>
      </c>
      <c r="BX13" s="4">
        <v>4822.3657395339906</v>
      </c>
      <c r="BY13" s="4">
        <v>4794.6377188374936</v>
      </c>
      <c r="BZ13" s="4">
        <v>4772.2373897963298</v>
      </c>
      <c r="CA13" s="4">
        <v>4753.9950740137574</v>
      </c>
      <c r="CB13" s="4">
        <v>4739.0684965418359</v>
      </c>
      <c r="CC13" s="4">
        <v>4726.8356876207636</v>
      </c>
      <c r="CD13" s="4">
        <v>4716.8274137258159</v>
      </c>
    </row>
    <row r="14" spans="1:82" x14ac:dyDescent="0.25">
      <c r="A14" t="s">
        <v>78</v>
      </c>
      <c r="B14" t="s">
        <v>76</v>
      </c>
      <c r="C14" s="4">
        <v>-37.632627788051195</v>
      </c>
      <c r="D14" s="4">
        <v>-14.330878603276233</v>
      </c>
      <c r="E14" s="4">
        <v>11.376229117370031</v>
      </c>
      <c r="F14" s="4">
        <v>41.494112780925548</v>
      </c>
      <c r="G14" s="4">
        <v>74.807049524383842</v>
      </c>
      <c r="H14" s="4">
        <v>110.50064232002865</v>
      </c>
      <c r="I14" s="4">
        <v>148.01068813467782</v>
      </c>
      <c r="J14" s="4">
        <v>186.93547609280654</v>
      </c>
      <c r="K14" s="4">
        <v>-81.522528702668239</v>
      </c>
      <c r="L14" s="4">
        <v>-75.045511432327658</v>
      </c>
      <c r="M14" s="4">
        <v>-60.915378205868365</v>
      </c>
      <c r="N14" s="4">
        <v>-41.292501923367126</v>
      </c>
      <c r="O14" s="4">
        <v>-5.1458181929394868</v>
      </c>
      <c r="P14" s="4">
        <v>42.679363576373817</v>
      </c>
      <c r="Q14" s="4">
        <v>91.195402042111937</v>
      </c>
      <c r="R14" s="4">
        <v>140.23562589674634</v>
      </c>
      <c r="S14" s="4">
        <v>133.25577500913869</v>
      </c>
      <c r="T14" s="4">
        <v>154.92891670708741</v>
      </c>
      <c r="U14" s="4">
        <v>182.38374040086387</v>
      </c>
      <c r="V14" s="4">
        <v>214.00564048813271</v>
      </c>
      <c r="W14" s="4">
        <v>248.71419156889897</v>
      </c>
      <c r="X14" s="4">
        <v>285.76123744342772</v>
      </c>
      <c r="Y14" s="4">
        <v>324.613958446889</v>
      </c>
      <c r="Z14" s="4">
        <v>364.88392823827394</v>
      </c>
      <c r="AA14" s="4">
        <v>370.91745546787035</v>
      </c>
      <c r="AB14" s="4">
        <v>404.65096794160911</v>
      </c>
      <c r="AC14" s="4">
        <v>443.01840621944314</v>
      </c>
      <c r="AD14" s="4">
        <v>484.72463735459826</v>
      </c>
      <c r="AE14" s="4">
        <v>528.89890239157046</v>
      </c>
      <c r="AF14" s="4">
        <v>574.9366523590819</v>
      </c>
      <c r="AG14" s="4">
        <v>622.40694953173704</v>
      </c>
      <c r="AH14" s="4">
        <v>670.99580952358826</v>
      </c>
      <c r="AI14" s="4">
        <v>621.35788491080405</v>
      </c>
      <c r="AJ14" s="4">
        <v>665.46071098187679</v>
      </c>
      <c r="AK14" s="4">
        <v>713.41865344878113</v>
      </c>
      <c r="AL14" s="4">
        <v>764.14614988706046</v>
      </c>
      <c r="AM14" s="4">
        <v>816.91218179294549</v>
      </c>
      <c r="AN14" s="4">
        <v>871.20923875066285</v>
      </c>
      <c r="AO14" s="4">
        <v>926.67607207026583</v>
      </c>
      <c r="AP14" s="4">
        <v>983.05018157807342</v>
      </c>
      <c r="AQ14" s="4">
        <v>879.64515956335367</v>
      </c>
      <c r="AR14" s="4">
        <v>933.10198233361189</v>
      </c>
      <c r="AS14" s="4">
        <v>989.84863318723819</v>
      </c>
      <c r="AT14" s="4">
        <v>1048.9478455523524</v>
      </c>
      <c r="AU14" s="4">
        <v>1109.7687339874287</v>
      </c>
      <c r="AV14" s="4">
        <v>1171.8741023117177</v>
      </c>
      <c r="AW14" s="4">
        <v>1234.9537114669154</v>
      </c>
      <c r="AX14" s="4">
        <v>1298.7830979258868</v>
      </c>
      <c r="AY14" s="4">
        <v>1143.1016067150142</v>
      </c>
      <c r="AZ14" s="4">
        <v>1205.2572630700759</v>
      </c>
      <c r="BA14" s="4">
        <v>1270.2723107134782</v>
      </c>
      <c r="BB14" s="4">
        <v>1337.320253731071</v>
      </c>
      <c r="BC14" s="4">
        <v>1405.8458003440414</v>
      </c>
      <c r="BD14" s="4">
        <v>1475.465349883367</v>
      </c>
      <c r="BE14" s="4">
        <v>1545.9078903656559</v>
      </c>
      <c r="BF14" s="4">
        <v>1616.9784518054576</v>
      </c>
      <c r="BG14" s="4">
        <v>1410.1575546608556</v>
      </c>
      <c r="BH14" s="4">
        <v>1480.5673358206309</v>
      </c>
      <c r="BI14" s="4">
        <v>1553.4968725855201</v>
      </c>
      <c r="BJ14" s="4">
        <v>1628.2058409413362</v>
      </c>
      <c r="BK14" s="4">
        <v>1704.1983117613672</v>
      </c>
      <c r="BL14" s="4">
        <v>1781.1331381371788</v>
      </c>
      <c r="BM14" s="4">
        <v>1858.7706322201184</v>
      </c>
      <c r="BN14" s="4">
        <v>1936.9395552082606</v>
      </c>
      <c r="BO14" s="4">
        <v>1679.8376329602368</v>
      </c>
      <c r="BP14" s="4">
        <v>1758.1885117893082</v>
      </c>
      <c r="BQ14" s="4">
        <v>1838.7837268988785</v>
      </c>
      <c r="BR14" s="4">
        <v>1920.9521475702486</v>
      </c>
      <c r="BS14" s="4">
        <v>2004.2459238865272</v>
      </c>
      <c r="BT14" s="4">
        <v>2088.3585702272494</v>
      </c>
      <c r="BU14" s="4">
        <v>2173.0761667539264</v>
      </c>
      <c r="BV14" s="4">
        <v>2258.2471361442813</v>
      </c>
      <c r="BW14" s="4">
        <v>1951.5071907161382</v>
      </c>
      <c r="BX14" s="4">
        <v>2037.5729944586401</v>
      </c>
      <c r="BY14" s="4">
        <v>2125.6549306960537</v>
      </c>
      <c r="BZ14" s="4">
        <v>2215.1388595435023</v>
      </c>
      <c r="CA14" s="4">
        <v>2305.6168532116376</v>
      </c>
      <c r="CB14" s="4">
        <v>2396.8114258318783</v>
      </c>
      <c r="CC14" s="4">
        <v>2488.5303713338626</v>
      </c>
      <c r="CD14" s="4">
        <v>2580.6387928655608</v>
      </c>
    </row>
    <row r="15" spans="1:82" x14ac:dyDescent="0.25">
      <c r="A15" t="s">
        <v>187</v>
      </c>
      <c r="C15" s="31">
        <f>AVERAGE(C12,C19)</f>
        <v>7518.9824964751961</v>
      </c>
      <c r="D15" s="31">
        <f t="shared" ref="D15:BO15" si="7">AVERAGE(D12,D19)</f>
        <v>7422.8295397553602</v>
      </c>
      <c r="E15" s="31">
        <f t="shared" si="7"/>
        <v>7353.2606778570216</v>
      </c>
      <c r="F15" s="31">
        <f t="shared" si="7"/>
        <v>7306.4519807667857</v>
      </c>
      <c r="G15" s="31">
        <f t="shared" si="7"/>
        <v>7276.5213958762943</v>
      </c>
      <c r="H15" s="31">
        <f t="shared" si="7"/>
        <v>7259.4827023753896</v>
      </c>
      <c r="I15" s="31">
        <f t="shared" si="7"/>
        <v>7252.5383492554083</v>
      </c>
      <c r="J15" s="31">
        <f t="shared" si="7"/>
        <v>7253.6676796412676</v>
      </c>
      <c r="K15" s="31">
        <f t="shared" si="7"/>
        <v>5781.5888411288452</v>
      </c>
      <c r="L15" s="31">
        <f t="shared" si="7"/>
        <v>5714.1057683272766</v>
      </c>
      <c r="M15" s="31">
        <f t="shared" si="7"/>
        <v>5667.7417504111454</v>
      </c>
      <c r="N15" s="31">
        <f t="shared" si="7"/>
        <v>5636.6243977805152</v>
      </c>
      <c r="O15" s="31">
        <f t="shared" si="7"/>
        <v>5628.6065745058258</v>
      </c>
      <c r="P15" s="31">
        <f t="shared" si="7"/>
        <v>5637.1938693876091</v>
      </c>
      <c r="Q15" s="31">
        <f t="shared" si="7"/>
        <v>5650.8809537109246</v>
      </c>
      <c r="R15" s="31">
        <f t="shared" si="7"/>
        <v>5668.7092999058441</v>
      </c>
      <c r="S15" s="31">
        <f t="shared" si="7"/>
        <v>4915.9742648507145</v>
      </c>
      <c r="T15" s="31">
        <f t="shared" si="7"/>
        <v>4881.3397497735068</v>
      </c>
      <c r="U15" s="31">
        <f t="shared" si="7"/>
        <v>4860.5116398593582</v>
      </c>
      <c r="V15" s="31">
        <f t="shared" si="7"/>
        <v>4849.7820936377102</v>
      </c>
      <c r="W15" s="31">
        <f t="shared" si="7"/>
        <v>4846.6725011562194</v>
      </c>
      <c r="X15" s="31">
        <f t="shared" si="7"/>
        <v>4849.4637762118928</v>
      </c>
      <c r="Y15" s="31">
        <f t="shared" si="7"/>
        <v>4856.9269195455945</v>
      </c>
      <c r="Z15" s="31">
        <f t="shared" si="7"/>
        <v>4868.1607510971398</v>
      </c>
      <c r="AA15" s="31">
        <f t="shared" si="7"/>
        <v>4344.816009203123</v>
      </c>
      <c r="AB15" s="31">
        <f t="shared" si="7"/>
        <v>4328.4403909796492</v>
      </c>
      <c r="AC15" s="31">
        <f t="shared" si="7"/>
        <v>4322.0173868096499</v>
      </c>
      <c r="AD15" s="31">
        <f t="shared" si="7"/>
        <v>4322.9379712939708</v>
      </c>
      <c r="AE15" s="31">
        <f t="shared" si="7"/>
        <v>4329.4416377453226</v>
      </c>
      <c r="AF15" s="31">
        <f t="shared" si="7"/>
        <v>4340.2983959973863</v>
      </c>
      <c r="AG15" s="31">
        <f t="shared" si="7"/>
        <v>4354.6238454409558</v>
      </c>
      <c r="AH15" s="31">
        <f t="shared" si="7"/>
        <v>4371.7665593111078</v>
      </c>
      <c r="AI15" s="31">
        <f t="shared" si="7"/>
        <v>3942.1207368676969</v>
      </c>
      <c r="AJ15" s="31">
        <f t="shared" si="7"/>
        <v>3937.1709501326832</v>
      </c>
      <c r="AK15" s="31">
        <f t="shared" si="7"/>
        <v>3939.8773927190337</v>
      </c>
      <c r="AL15" s="31">
        <f t="shared" si="7"/>
        <v>3948.2703225000209</v>
      </c>
      <c r="AM15" s="31">
        <f t="shared" si="7"/>
        <v>3961.012466027079</v>
      </c>
      <c r="AN15" s="31">
        <f t="shared" si="7"/>
        <v>3977.1651545196023</v>
      </c>
      <c r="AO15" s="31">
        <f t="shared" si="7"/>
        <v>3996.0510525181949</v>
      </c>
      <c r="AP15" s="31">
        <f t="shared" si="7"/>
        <v>4017.1699268341772</v>
      </c>
      <c r="AQ15" s="31">
        <f t="shared" si="7"/>
        <v>3645.0112751409006</v>
      </c>
      <c r="AR15" s="31">
        <f t="shared" si="7"/>
        <v>3647.8474753666969</v>
      </c>
      <c r="AS15" s="31">
        <f t="shared" si="7"/>
        <v>3656.8531513347434</v>
      </c>
      <c r="AT15" s="31">
        <f t="shared" si="7"/>
        <v>3670.466139824066</v>
      </c>
      <c r="AU15" s="31">
        <f t="shared" si="7"/>
        <v>3687.6214979410188</v>
      </c>
      <c r="AV15" s="31">
        <f t="shared" si="7"/>
        <v>3707.5694334301734</v>
      </c>
      <c r="AW15" s="31">
        <f t="shared" si="7"/>
        <v>3729.7677165655532</v>
      </c>
      <c r="AX15" s="31">
        <f t="shared" si="7"/>
        <v>3753.8153021406461</v>
      </c>
      <c r="AY15" s="31">
        <f t="shared" si="7"/>
        <v>3418.520006301037</v>
      </c>
      <c r="AZ15" s="31">
        <f t="shared" si="7"/>
        <v>3427.0200440285371</v>
      </c>
      <c r="BA15" s="31">
        <f t="shared" si="7"/>
        <v>3440.6678229731979</v>
      </c>
      <c r="BB15" s="31">
        <f t="shared" si="7"/>
        <v>3458.1786814531761</v>
      </c>
      <c r="BC15" s="31">
        <f t="shared" si="7"/>
        <v>3478.674382036857</v>
      </c>
      <c r="BD15" s="31">
        <f t="shared" si="7"/>
        <v>3501.5353697619335</v>
      </c>
      <c r="BE15" s="31">
        <f t="shared" si="7"/>
        <v>3526.3130306418238</v>
      </c>
      <c r="BF15" s="31">
        <f t="shared" si="7"/>
        <v>3552.6753379043857</v>
      </c>
      <c r="BG15" s="31">
        <f t="shared" si="7"/>
        <v>3241.6219111285136</v>
      </c>
      <c r="BH15" s="31">
        <f t="shared" si="7"/>
        <v>3254.4627181670198</v>
      </c>
      <c r="BI15" s="31">
        <f t="shared" si="7"/>
        <v>3271.7169815513507</v>
      </c>
      <c r="BJ15" s="31">
        <f t="shared" si="7"/>
        <v>3292.2985529155631</v>
      </c>
      <c r="BK15" s="31">
        <f t="shared" si="7"/>
        <v>3315.4634850153648</v>
      </c>
      <c r="BL15" s="31">
        <f t="shared" si="7"/>
        <v>3340.6863264744243</v>
      </c>
      <c r="BM15" s="31">
        <f t="shared" si="7"/>
        <v>3367.5863717652765</v>
      </c>
      <c r="BN15" s="31">
        <f t="shared" si="7"/>
        <v>3395.8818325880829</v>
      </c>
      <c r="BO15" s="31">
        <f t="shared" si="7"/>
        <v>3100.9040785644333</v>
      </c>
      <c r="BP15" s="31">
        <f t="shared" ref="BP15:CD15" si="8">AVERAGE(BP12,BP19)</f>
        <v>3117.2169789489826</v>
      </c>
      <c r="BQ15" s="31">
        <f t="shared" si="8"/>
        <v>3137.397064677034</v>
      </c>
      <c r="BR15" s="31">
        <f t="shared" si="8"/>
        <v>3160.505772751706</v>
      </c>
      <c r="BS15" s="31">
        <f t="shared" si="8"/>
        <v>3185.8994381946659</v>
      </c>
      <c r="BT15" s="31">
        <f t="shared" si="8"/>
        <v>3213.123147864876</v>
      </c>
      <c r="BU15" s="31">
        <f t="shared" si="8"/>
        <v>3241.8472670585365</v>
      </c>
      <c r="BV15" s="31">
        <f t="shared" si="8"/>
        <v>3271.8279010823421</v>
      </c>
      <c r="BW15" s="31">
        <f t="shared" si="8"/>
        <v>2987.4016473657312</v>
      </c>
      <c r="BX15" s="31">
        <f t="shared" si="8"/>
        <v>3006.5923751708738</v>
      </c>
      <c r="BY15" s="31">
        <f t="shared" si="8"/>
        <v>3029.2326344362928</v>
      </c>
      <c r="BZ15" s="31">
        <f t="shared" si="8"/>
        <v>3054.4970214067016</v>
      </c>
      <c r="CA15" s="31">
        <f t="shared" si="8"/>
        <v>3081.8190488654404</v>
      </c>
      <c r="CB15" s="31">
        <f t="shared" si="8"/>
        <v>3110.7982657856246</v>
      </c>
      <c r="CC15" s="31">
        <f t="shared" si="8"/>
        <v>3141.1445824271077</v>
      </c>
      <c r="CD15" s="31">
        <f t="shared" si="8"/>
        <v>3172.6435231629957</v>
      </c>
    </row>
    <row r="16" spans="1:82" x14ac:dyDescent="0.25">
      <c r="A16" t="s">
        <v>188</v>
      </c>
      <c r="C16" s="31">
        <f>AVERAGE(C13,C20)</f>
        <v>4925.4740615465698</v>
      </c>
      <c r="D16" s="31">
        <f t="shared" ref="D16:BO16" si="9">AVERAGE(D13,D20)</f>
        <v>4811.8046979862702</v>
      </c>
      <c r="E16" s="31">
        <f t="shared" si="9"/>
        <v>4720.3490743131515</v>
      </c>
      <c r="F16" s="31">
        <f t="shared" si="9"/>
        <v>4645.8177914003754</v>
      </c>
      <c r="G16" s="31">
        <f t="shared" si="9"/>
        <v>4584.0312786448239</v>
      </c>
      <c r="H16" s="31">
        <f t="shared" si="9"/>
        <v>4532.1022705094974</v>
      </c>
      <c r="I16" s="31">
        <f t="shared" si="9"/>
        <v>4487.9697982887128</v>
      </c>
      <c r="J16" s="31">
        <f t="shared" si="9"/>
        <v>4450.1222116297286</v>
      </c>
      <c r="K16" s="31">
        <f t="shared" si="9"/>
        <v>4693.1080232054701</v>
      </c>
      <c r="L16" s="31">
        <f t="shared" si="9"/>
        <v>4605.7895646064426</v>
      </c>
      <c r="M16" s="31">
        <f t="shared" si="9"/>
        <v>4535.8406281677753</v>
      </c>
      <c r="N16" s="31">
        <f t="shared" si="9"/>
        <v>4478.6266651260212</v>
      </c>
      <c r="O16" s="31">
        <f t="shared" si="9"/>
        <v>4432.7772925005547</v>
      </c>
      <c r="P16" s="31">
        <f t="shared" si="9"/>
        <v>4395.3436610874032</v>
      </c>
      <c r="Q16" s="31">
        <f t="shared" si="9"/>
        <v>4363.3741183403426</v>
      </c>
      <c r="R16" s="31">
        <f t="shared" si="9"/>
        <v>4335.8567941972788</v>
      </c>
      <c r="S16" s="31">
        <f t="shared" si="9"/>
        <v>4618.0660720144297</v>
      </c>
      <c r="T16" s="31">
        <f t="shared" si="9"/>
        <v>4547.1604364583218</v>
      </c>
      <c r="U16" s="31">
        <f t="shared" si="9"/>
        <v>4490.014606375431</v>
      </c>
      <c r="V16" s="31">
        <f t="shared" si="9"/>
        <v>4443.0726346148476</v>
      </c>
      <c r="W16" s="31">
        <f t="shared" si="9"/>
        <v>4403.9209173347208</v>
      </c>
      <c r="X16" s="31">
        <f t="shared" si="9"/>
        <v>4370.862272705006</v>
      </c>
      <c r="Y16" s="31">
        <f t="shared" si="9"/>
        <v>4342.6678651953061</v>
      </c>
      <c r="Z16" s="31">
        <f t="shared" si="9"/>
        <v>4318.4258010389731</v>
      </c>
      <c r="AA16" s="31">
        <f t="shared" si="9"/>
        <v>4595.8135328124163</v>
      </c>
      <c r="AB16" s="31">
        <f t="shared" si="9"/>
        <v>4535.357601914071</v>
      </c>
      <c r="AC16" s="31">
        <f t="shared" si="9"/>
        <v>4486.4950379752372</v>
      </c>
      <c r="AD16" s="31">
        <f t="shared" si="9"/>
        <v>4446.2935113700214</v>
      </c>
      <c r="AE16" s="31">
        <f t="shared" si="9"/>
        <v>4412.7449931164974</v>
      </c>
      <c r="AF16" s="31">
        <f t="shared" si="9"/>
        <v>4384.4273431879619</v>
      </c>
      <c r="AG16" s="31">
        <f t="shared" si="9"/>
        <v>4360.3047676511287</v>
      </c>
      <c r="AH16" s="31">
        <f t="shared" si="9"/>
        <v>4339.604809956516</v>
      </c>
      <c r="AI16" s="31">
        <f t="shared" si="9"/>
        <v>4604.6075204290682</v>
      </c>
      <c r="AJ16" s="31">
        <f t="shared" si="9"/>
        <v>4551.4451188786206</v>
      </c>
      <c r="AK16" s="31">
        <f t="shared" si="9"/>
        <v>4508.4414729469281</v>
      </c>
      <c r="AL16" s="31">
        <f t="shared" si="9"/>
        <v>4473.0668991465864</v>
      </c>
      <c r="AM16" s="31">
        <f t="shared" si="9"/>
        <v>4443.578510577222</v>
      </c>
      <c r="AN16" s="31">
        <f t="shared" si="9"/>
        <v>4418.7358118286702</v>
      </c>
      <c r="AO16" s="31">
        <f t="shared" si="9"/>
        <v>4397.6315852360422</v>
      </c>
      <c r="AP16" s="31">
        <f t="shared" si="9"/>
        <v>4379.5869189601344</v>
      </c>
      <c r="AQ16" s="31">
        <f t="shared" si="9"/>
        <v>4633.5035632201198</v>
      </c>
      <c r="AR16" s="31">
        <f t="shared" si="9"/>
        <v>4585.7698121045241</v>
      </c>
      <c r="AS16" s="31">
        <f t="shared" si="9"/>
        <v>4547.1806748185973</v>
      </c>
      <c r="AT16" s="31">
        <f t="shared" si="9"/>
        <v>4515.4859884986745</v>
      </c>
      <c r="AU16" s="31">
        <f t="shared" si="9"/>
        <v>4489.1285535258285</v>
      </c>
      <c r="AV16" s="31">
        <f t="shared" si="9"/>
        <v>4466.9960103156709</v>
      </c>
      <c r="AW16" s="31">
        <f t="shared" si="9"/>
        <v>4448.2723960132016</v>
      </c>
      <c r="AX16" s="31">
        <f t="shared" si="9"/>
        <v>4432.3455380677997</v>
      </c>
      <c r="AY16" s="31">
        <f t="shared" si="9"/>
        <v>4676.3472052449342</v>
      </c>
      <c r="AZ16" s="31">
        <f t="shared" si="9"/>
        <v>4632.8526391520863</v>
      </c>
      <c r="BA16" s="31">
        <f t="shared" si="9"/>
        <v>4597.7517543885397</v>
      </c>
      <c r="BB16" s="31">
        <f t="shared" si="9"/>
        <v>4568.9985827486125</v>
      </c>
      <c r="BC16" s="31">
        <f t="shared" si="9"/>
        <v>4545.1724603094408</v>
      </c>
      <c r="BD16" s="31">
        <f t="shared" si="9"/>
        <v>4525.2557582852542</v>
      </c>
      <c r="BE16" s="31">
        <f t="shared" si="9"/>
        <v>4508.5002901154458</v>
      </c>
      <c r="BF16" s="31">
        <f t="shared" si="9"/>
        <v>4494.3436495057276</v>
      </c>
      <c r="BG16" s="31">
        <f t="shared" si="9"/>
        <v>4729.3866167988181</v>
      </c>
      <c r="BH16" s="31">
        <f t="shared" si="9"/>
        <v>4689.3285322001229</v>
      </c>
      <c r="BI16" s="31">
        <f t="shared" si="9"/>
        <v>4657.0886090241911</v>
      </c>
      <c r="BJ16" s="31">
        <f t="shared" si="9"/>
        <v>4630.7757600979348</v>
      </c>
      <c r="BK16" s="31">
        <f t="shared" si="9"/>
        <v>4609.073406373227</v>
      </c>
      <c r="BL16" s="31">
        <f t="shared" si="9"/>
        <v>4591.0364409556705</v>
      </c>
      <c r="BM16" s="31">
        <f t="shared" si="9"/>
        <v>4575.9687526115067</v>
      </c>
      <c r="BN16" s="31">
        <f t="shared" si="9"/>
        <v>4563.3462942172082</v>
      </c>
      <c r="BO16" s="31">
        <f t="shared" si="9"/>
        <v>4790.1885203346701</v>
      </c>
      <c r="BP16" s="31">
        <f t="shared" ref="BP16:CD16" si="10">AVERAGE(BP13,BP20)</f>
        <v>4753.0011637189782</v>
      </c>
      <c r="BQ16" s="31">
        <f t="shared" si="10"/>
        <v>4723.1790709367333</v>
      </c>
      <c r="BR16" s="31">
        <f t="shared" si="10"/>
        <v>4698.9520491733456</v>
      </c>
      <c r="BS16" s="31">
        <f t="shared" si="10"/>
        <v>4679.0850903712126</v>
      </c>
      <c r="BT16" s="31">
        <f t="shared" si="10"/>
        <v>4662.6901165021172</v>
      </c>
      <c r="BU16" s="31">
        <f t="shared" si="10"/>
        <v>4649.1120879873879</v>
      </c>
      <c r="BV16" s="31">
        <f t="shared" si="10"/>
        <v>4637.8572910776356</v>
      </c>
      <c r="BW16" s="31">
        <f t="shared" si="10"/>
        <v>4857.0951372949694</v>
      </c>
      <c r="BX16" s="31">
        <f t="shared" si="10"/>
        <v>4822.365739350068</v>
      </c>
      <c r="BY16" s="31">
        <f t="shared" si="10"/>
        <v>4794.637718400706</v>
      </c>
      <c r="BZ16" s="31">
        <f t="shared" si="10"/>
        <v>4772.2373887748336</v>
      </c>
      <c r="CA16" s="31">
        <f t="shared" si="10"/>
        <v>4753.9950716631702</v>
      </c>
      <c r="CB16" s="31">
        <f t="shared" si="10"/>
        <v>4739.0684912205597</v>
      </c>
      <c r="CC16" s="31">
        <f t="shared" si="10"/>
        <v>4726.8356757677611</v>
      </c>
      <c r="CD16" s="31">
        <f t="shared" si="10"/>
        <v>4716.8273877371639</v>
      </c>
    </row>
    <row r="17" spans="1:82" x14ac:dyDescent="0.25">
      <c r="A17" t="s">
        <v>189</v>
      </c>
      <c r="C17" s="31">
        <f>C21</f>
        <v>-37.63272309244087</v>
      </c>
      <c r="D17" s="31">
        <f t="shared" ref="D17:BO17" si="11">D21</f>
        <v>-14.330952140250247</v>
      </c>
      <c r="E17" s="31">
        <f t="shared" si="11"/>
        <v>11.376168972829987</v>
      </c>
      <c r="F17" s="31">
        <f t="shared" si="11"/>
        <v>41.494061204255217</v>
      </c>
      <c r="G17" s="31">
        <f t="shared" si="11"/>
        <v>74.807003687135193</v>
      </c>
      <c r="H17" s="31">
        <f t="shared" si="11"/>
        <v>110.50060044332054</v>
      </c>
      <c r="I17" s="31">
        <f t="shared" si="11"/>
        <v>148.01064903353654</v>
      </c>
      <c r="J17" s="31">
        <f t="shared" si="11"/>
        <v>186.93543893851393</v>
      </c>
      <c r="K17" s="31">
        <f t="shared" si="11"/>
        <v>-81.522528702668012</v>
      </c>
      <c r="L17" s="31">
        <f t="shared" si="11"/>
        <v>-75.045511432327658</v>
      </c>
      <c r="M17" s="31">
        <f t="shared" si="11"/>
        <v>-60.915378205868365</v>
      </c>
      <c r="N17" s="31">
        <f t="shared" si="11"/>
        <v>-41.292501923367126</v>
      </c>
      <c r="O17" s="31">
        <f t="shared" si="11"/>
        <v>-5.1458224254824927</v>
      </c>
      <c r="P17" s="31">
        <f t="shared" si="11"/>
        <v>42.679359497970154</v>
      </c>
      <c r="Q17" s="31">
        <f t="shared" si="11"/>
        <v>91.195398056502881</v>
      </c>
      <c r="R17" s="31">
        <f t="shared" si="11"/>
        <v>140.23562195731029</v>
      </c>
      <c r="S17" s="31">
        <f t="shared" si="11"/>
        <v>133.25577500913869</v>
      </c>
      <c r="T17" s="31">
        <f t="shared" si="11"/>
        <v>154.92891670708741</v>
      </c>
      <c r="U17" s="31">
        <f t="shared" si="11"/>
        <v>182.38374040086387</v>
      </c>
      <c r="V17" s="31">
        <f t="shared" si="11"/>
        <v>214.00564048813271</v>
      </c>
      <c r="W17" s="31">
        <f t="shared" si="11"/>
        <v>248.71419156889897</v>
      </c>
      <c r="X17" s="31">
        <f t="shared" si="11"/>
        <v>285.76123744342772</v>
      </c>
      <c r="Y17" s="31">
        <f t="shared" si="11"/>
        <v>324.61395844688923</v>
      </c>
      <c r="Z17" s="31">
        <f t="shared" si="11"/>
        <v>364.88392823827485</v>
      </c>
      <c r="AA17" s="31">
        <f t="shared" si="11"/>
        <v>370.91745546787035</v>
      </c>
      <c r="AB17" s="31">
        <f t="shared" si="11"/>
        <v>404.65096794160911</v>
      </c>
      <c r="AC17" s="31">
        <f t="shared" si="11"/>
        <v>443.01840621944314</v>
      </c>
      <c r="AD17" s="31">
        <f t="shared" si="11"/>
        <v>484.72463735459826</v>
      </c>
      <c r="AE17" s="31">
        <f t="shared" si="11"/>
        <v>528.89890239157114</v>
      </c>
      <c r="AF17" s="31">
        <f t="shared" si="11"/>
        <v>574.9366523590819</v>
      </c>
      <c r="AG17" s="31">
        <f t="shared" si="11"/>
        <v>622.40694953173727</v>
      </c>
      <c r="AH17" s="31">
        <f t="shared" si="11"/>
        <v>670.99580952358872</v>
      </c>
      <c r="AI17" s="31">
        <f t="shared" si="11"/>
        <v>621.35788491080405</v>
      </c>
      <c r="AJ17" s="31">
        <f t="shared" si="11"/>
        <v>665.46071098187679</v>
      </c>
      <c r="AK17" s="31">
        <f t="shared" si="11"/>
        <v>713.41865344878113</v>
      </c>
      <c r="AL17" s="31">
        <f t="shared" si="11"/>
        <v>764.14614988706069</v>
      </c>
      <c r="AM17" s="31">
        <f t="shared" si="11"/>
        <v>816.91218179294549</v>
      </c>
      <c r="AN17" s="31">
        <f t="shared" si="11"/>
        <v>871.20923875066285</v>
      </c>
      <c r="AO17" s="31">
        <f t="shared" si="11"/>
        <v>926.67607207026583</v>
      </c>
      <c r="AP17" s="31">
        <f t="shared" si="11"/>
        <v>983.05018157807342</v>
      </c>
      <c r="AQ17" s="31">
        <f t="shared" si="11"/>
        <v>879.6451595633539</v>
      </c>
      <c r="AR17" s="31">
        <f t="shared" si="11"/>
        <v>933.10198233361166</v>
      </c>
      <c r="AS17" s="31">
        <f t="shared" si="11"/>
        <v>989.84863318723819</v>
      </c>
      <c r="AT17" s="31">
        <f t="shared" si="11"/>
        <v>1048.9478455523524</v>
      </c>
      <c r="AU17" s="31">
        <f t="shared" si="11"/>
        <v>1109.7687339874287</v>
      </c>
      <c r="AV17" s="31">
        <f t="shared" si="11"/>
        <v>1171.8741023117177</v>
      </c>
      <c r="AW17" s="31">
        <f t="shared" si="11"/>
        <v>1234.9537114669154</v>
      </c>
      <c r="AX17" s="31">
        <f t="shared" si="11"/>
        <v>1298.7830979258872</v>
      </c>
      <c r="AY17" s="31">
        <f t="shared" si="11"/>
        <v>1143.1016067150142</v>
      </c>
      <c r="AZ17" s="31">
        <f t="shared" si="11"/>
        <v>1205.2572630700761</v>
      </c>
      <c r="BA17" s="31">
        <f t="shared" si="11"/>
        <v>1270.2723107134786</v>
      </c>
      <c r="BB17" s="31">
        <f t="shared" si="11"/>
        <v>1337.3202537310724</v>
      </c>
      <c r="BC17" s="31">
        <f t="shared" si="11"/>
        <v>1405.8458003440458</v>
      </c>
      <c r="BD17" s="31">
        <f t="shared" si="11"/>
        <v>1475.4653498833763</v>
      </c>
      <c r="BE17" s="31">
        <f t="shared" si="11"/>
        <v>1545.9078903656789</v>
      </c>
      <c r="BF17" s="31">
        <f t="shared" si="11"/>
        <v>1616.9784518055064</v>
      </c>
      <c r="BG17" s="31">
        <f t="shared" si="11"/>
        <v>1410.1575546608638</v>
      </c>
      <c r="BH17" s="31">
        <f t="shared" si="11"/>
        <v>1480.5673358206495</v>
      </c>
      <c r="BI17" s="31">
        <f t="shared" si="11"/>
        <v>1553.4968725855615</v>
      </c>
      <c r="BJ17" s="31">
        <f t="shared" si="11"/>
        <v>1628.2058409414326</v>
      </c>
      <c r="BK17" s="31">
        <f t="shared" si="11"/>
        <v>1704.1983117615846</v>
      </c>
      <c r="BL17" s="31">
        <f t="shared" si="11"/>
        <v>1781.1331381376576</v>
      </c>
      <c r="BM17" s="31">
        <f t="shared" si="11"/>
        <v>1858.7706322211743</v>
      </c>
      <c r="BN17" s="31">
        <f t="shared" si="11"/>
        <v>1936.9395552105493</v>
      </c>
      <c r="BO17" s="31">
        <f t="shared" si="11"/>
        <v>1679.8376329605069</v>
      </c>
      <c r="BP17" s="31">
        <f t="shared" ref="BP17:CD17" si="12">BP21</f>
        <v>1758.1885117899292</v>
      </c>
      <c r="BQ17" s="31">
        <f t="shared" si="12"/>
        <v>1838.7837269003085</v>
      </c>
      <c r="BR17" s="31">
        <f t="shared" si="12"/>
        <v>1920.9521475735119</v>
      </c>
      <c r="BS17" s="31">
        <f t="shared" si="12"/>
        <v>2004.2459238938895</v>
      </c>
      <c r="BT17" s="31">
        <f t="shared" si="12"/>
        <v>2088.3585702436612</v>
      </c>
      <c r="BU17" s="31">
        <f t="shared" si="12"/>
        <v>2173.0761667900351</v>
      </c>
      <c r="BV17" s="31">
        <f t="shared" si="12"/>
        <v>2258.2471362226734</v>
      </c>
      <c r="BW17" s="31">
        <f t="shared" si="12"/>
        <v>1951.5071907229958</v>
      </c>
      <c r="BX17" s="31">
        <f t="shared" si="12"/>
        <v>2037.5729944746595</v>
      </c>
      <c r="BY17" s="31">
        <f t="shared" si="12"/>
        <v>2125.6549307331843</v>
      </c>
      <c r="BZ17" s="31">
        <f t="shared" si="12"/>
        <v>2215.1388596286201</v>
      </c>
      <c r="CA17" s="31">
        <f t="shared" si="12"/>
        <v>2305.6168534042836</v>
      </c>
      <c r="CB17" s="31">
        <f t="shared" si="12"/>
        <v>2396.8114262619792</v>
      </c>
      <c r="CC17" s="31">
        <f t="shared" si="12"/>
        <v>2488.5303722807434</v>
      </c>
      <c r="CD17" s="31">
        <f t="shared" si="12"/>
        <v>2580.6387949210734</v>
      </c>
    </row>
    <row r="19" spans="1:82" x14ac:dyDescent="0.25">
      <c r="A19" t="s">
        <v>93</v>
      </c>
      <c r="B19" t="s">
        <v>76</v>
      </c>
      <c r="C19">
        <f t="shared" ref="C19:AH19" si="13">C12*C4/C7</f>
        <v>7518.9821861096189</v>
      </c>
      <c r="D19">
        <f t="shared" si="13"/>
        <v>7422.8293025387047</v>
      </c>
      <c r="E19">
        <f t="shared" si="13"/>
        <v>7353.2604853467019</v>
      </c>
      <c r="F19">
        <f t="shared" si="13"/>
        <v>7306.4518167583246</v>
      </c>
      <c r="G19">
        <f t="shared" si="13"/>
        <v>7276.5212509339308</v>
      </c>
      <c r="H19">
        <f t="shared" si="13"/>
        <v>7259.4825706005386</v>
      </c>
      <c r="I19">
        <f t="shared" si="13"/>
        <v>7252.5382267408431</v>
      </c>
      <c r="J19">
        <f t="shared" si="13"/>
        <v>7253.6675636692598</v>
      </c>
      <c r="K19">
        <f t="shared" si="13"/>
        <v>5781.5888411284286</v>
      </c>
      <c r="L19">
        <f t="shared" si="13"/>
        <v>5714.1057683268809</v>
      </c>
      <c r="M19">
        <f t="shared" si="13"/>
        <v>5667.741750410748</v>
      </c>
      <c r="N19">
        <f t="shared" si="13"/>
        <v>5636.6243977796603</v>
      </c>
      <c r="O19">
        <f t="shared" si="13"/>
        <v>5628.6065620125419</v>
      </c>
      <c r="P19">
        <f t="shared" si="13"/>
        <v>5637.1938573984726</v>
      </c>
      <c r="Q19">
        <f t="shared" si="13"/>
        <v>5650.8809420377502</v>
      </c>
      <c r="R19">
        <f t="shared" si="13"/>
        <v>5668.7092884066178</v>
      </c>
      <c r="S19">
        <f t="shared" si="13"/>
        <v>4915.9742648503925</v>
      </c>
      <c r="T19">
        <f t="shared" si="13"/>
        <v>4881.3397497731967</v>
      </c>
      <c r="U19">
        <f t="shared" si="13"/>
        <v>4860.5116398590562</v>
      </c>
      <c r="V19">
        <f t="shared" si="13"/>
        <v>4849.7820936374146</v>
      </c>
      <c r="W19">
        <f t="shared" si="13"/>
        <v>4846.6725011559292</v>
      </c>
      <c r="X19">
        <f t="shared" si="13"/>
        <v>4849.4637762116063</v>
      </c>
      <c r="Y19">
        <f t="shared" si="13"/>
        <v>4856.9269195453089</v>
      </c>
      <c r="Z19">
        <f t="shared" si="13"/>
        <v>4868.1607510968588</v>
      </c>
      <c r="AA19">
        <f t="shared" si="13"/>
        <v>4344.8160092028584</v>
      </c>
      <c r="AB19">
        <f t="shared" si="13"/>
        <v>4328.4403909793919</v>
      </c>
      <c r="AC19">
        <f t="shared" si="13"/>
        <v>4322.0173868093962</v>
      </c>
      <c r="AD19">
        <f t="shared" si="13"/>
        <v>4322.9379712937216</v>
      </c>
      <c r="AE19">
        <f t="shared" si="13"/>
        <v>4329.4416377450762</v>
      </c>
      <c r="AF19">
        <f t="shared" si="13"/>
        <v>4340.2983959971416</v>
      </c>
      <c r="AG19">
        <f t="shared" si="13"/>
        <v>4354.6238454407121</v>
      </c>
      <c r="AH19">
        <f t="shared" si="13"/>
        <v>4371.7665593108659</v>
      </c>
      <c r="AI19">
        <f t="shared" ref="AI19:BN19" si="14">AI12*AI4/AI7</f>
        <v>3942.1207368674686</v>
      </c>
      <c r="AJ19">
        <f t="shared" si="14"/>
        <v>3937.170950132459</v>
      </c>
      <c r="AK19">
        <f t="shared" si="14"/>
        <v>3939.8773927188131</v>
      </c>
      <c r="AL19">
        <f t="shared" si="14"/>
        <v>3948.2703224998031</v>
      </c>
      <c r="AM19">
        <f t="shared" si="14"/>
        <v>3961.0124660268616</v>
      </c>
      <c r="AN19">
        <f t="shared" si="14"/>
        <v>3977.1651545193872</v>
      </c>
      <c r="AO19">
        <f t="shared" si="14"/>
        <v>3996.0510525179789</v>
      </c>
      <c r="AP19">
        <f t="shared" si="14"/>
        <v>4017.1699268339617</v>
      </c>
      <c r="AQ19">
        <f t="shared" si="14"/>
        <v>3645.0112751406991</v>
      </c>
      <c r="AR19">
        <f t="shared" si="14"/>
        <v>3647.8474753664982</v>
      </c>
      <c r="AS19">
        <f t="shared" si="14"/>
        <v>3656.8531513345461</v>
      </c>
      <c r="AT19">
        <f t="shared" si="14"/>
        <v>3670.46613982387</v>
      </c>
      <c r="AU19">
        <f t="shared" si="14"/>
        <v>3687.6214979408228</v>
      </c>
      <c r="AV19">
        <f t="shared" si="14"/>
        <v>3707.5694334299787</v>
      </c>
      <c r="AW19">
        <f t="shared" si="14"/>
        <v>3729.7677165653586</v>
      </c>
      <c r="AX19">
        <f t="shared" si="14"/>
        <v>3753.8153021404514</v>
      </c>
      <c r="AY19">
        <f t="shared" si="14"/>
        <v>3418.5200063008538</v>
      </c>
      <c r="AZ19">
        <f t="shared" si="14"/>
        <v>3427.0200440283566</v>
      </c>
      <c r="BA19">
        <f t="shared" si="14"/>
        <v>3440.6678229730201</v>
      </c>
      <c r="BB19">
        <f t="shared" si="14"/>
        <v>3458.1786814529992</v>
      </c>
      <c r="BC19">
        <f t="shared" si="14"/>
        <v>3478.6743820366864</v>
      </c>
      <c r="BD19">
        <f t="shared" si="14"/>
        <v>3501.5353697617738</v>
      </c>
      <c r="BE19">
        <f t="shared" si="14"/>
        <v>3526.3130306416897</v>
      </c>
      <c r="BF19">
        <f t="shared" si="14"/>
        <v>3552.6753379043034</v>
      </c>
      <c r="BG19">
        <f t="shared" si="14"/>
        <v>3241.6219111283594</v>
      </c>
      <c r="BH19">
        <f t="shared" si="14"/>
        <v>3254.4627181668857</v>
      </c>
      <c r="BI19">
        <f t="shared" si="14"/>
        <v>3271.7169815512584</v>
      </c>
      <c r="BJ19">
        <f t="shared" si="14"/>
        <v>3292.2985529155781</v>
      </c>
      <c r="BK19">
        <f t="shared" si="14"/>
        <v>3315.4634850156108</v>
      </c>
      <c r="BL19">
        <f t="shared" si="14"/>
        <v>3340.6863264751778</v>
      </c>
      <c r="BM19">
        <f t="shared" si="14"/>
        <v>3367.5863717671564</v>
      </c>
      <c r="BN19">
        <f t="shared" si="14"/>
        <v>3395.8818325923871</v>
      </c>
      <c r="BO19">
        <f t="shared" ref="BO19:CD19" si="15">BO12*BO4/BO7</f>
        <v>3100.9040785647458</v>
      </c>
      <c r="BP19">
        <f t="shared" si="15"/>
        <v>3117.2169789499339</v>
      </c>
      <c r="BQ19">
        <f t="shared" si="15"/>
        <v>3137.3970646794769</v>
      </c>
      <c r="BR19">
        <f t="shared" si="15"/>
        <v>3160.5057727575713</v>
      </c>
      <c r="BS19">
        <f t="shared" si="15"/>
        <v>3185.8994382082633</v>
      </c>
      <c r="BT19">
        <f t="shared" si="15"/>
        <v>3213.1231478956693</v>
      </c>
      <c r="BU19">
        <f t="shared" si="15"/>
        <v>3241.8472671269737</v>
      </c>
      <c r="BV19">
        <f t="shared" si="15"/>
        <v>3271.8279012319322</v>
      </c>
      <c r="BW19">
        <f t="shared" si="15"/>
        <v>2987.4016473774054</v>
      </c>
      <c r="BX19">
        <f t="shared" si="15"/>
        <v>3006.5923751989767</v>
      </c>
      <c r="BY19">
        <f t="shared" si="15"/>
        <v>3029.2326345027641</v>
      </c>
      <c r="BZ19">
        <f t="shared" si="15"/>
        <v>3054.4970215612816</v>
      </c>
      <c r="CA19">
        <f t="shared" si="15"/>
        <v>3081.8190492189451</v>
      </c>
      <c r="CB19">
        <f t="shared" si="15"/>
        <v>3110.7982665808113</v>
      </c>
      <c r="CC19">
        <f t="shared" si="15"/>
        <v>3141.1445841871719</v>
      </c>
      <c r="CD19">
        <f t="shared" si="15"/>
        <v>3172.643526998047</v>
      </c>
    </row>
    <row r="20" spans="1:82" x14ac:dyDescent="0.25">
      <c r="A20" t="s">
        <v>94</v>
      </c>
      <c r="B20" t="s">
        <v>76</v>
      </c>
      <c r="C20">
        <f t="shared" ref="C20:AH20" si="16">C175</f>
        <v>4925.4740289607889</v>
      </c>
      <c r="D20">
        <f t="shared" si="16"/>
        <v>4811.8046752293831</v>
      </c>
      <c r="E20">
        <f t="shared" si="16"/>
        <v>4720.3490572554838</v>
      </c>
      <c r="F20">
        <f t="shared" si="16"/>
        <v>4645.8177778511617</v>
      </c>
      <c r="G20">
        <f t="shared" si="16"/>
        <v>4584.0312673917169</v>
      </c>
      <c r="H20">
        <f t="shared" si="16"/>
        <v>4532.1022608290932</v>
      </c>
      <c r="I20">
        <f t="shared" si="16"/>
        <v>4487.9697897223596</v>
      </c>
      <c r="J20">
        <f t="shared" si="16"/>
        <v>4450.1222038716087</v>
      </c>
      <c r="K20">
        <f t="shared" si="16"/>
        <v>4693.1080232054701</v>
      </c>
      <c r="L20">
        <f t="shared" si="16"/>
        <v>4605.7895646064417</v>
      </c>
      <c r="M20">
        <f t="shared" si="16"/>
        <v>4535.8406281677753</v>
      </c>
      <c r="N20">
        <f t="shared" si="16"/>
        <v>4478.6266651260221</v>
      </c>
      <c r="O20">
        <f t="shared" si="16"/>
        <v>4432.777291688386</v>
      </c>
      <c r="P20">
        <f t="shared" si="16"/>
        <v>4395.3436603473656</v>
      </c>
      <c r="Q20">
        <f t="shared" si="16"/>
        <v>4363.3741176521571</v>
      </c>
      <c r="R20">
        <f t="shared" si="16"/>
        <v>4335.8567935464198</v>
      </c>
      <c r="S20">
        <f t="shared" si="16"/>
        <v>4618.0660720144297</v>
      </c>
      <c r="T20">
        <f t="shared" si="16"/>
        <v>4547.1604364583218</v>
      </c>
      <c r="U20">
        <f t="shared" si="16"/>
        <v>4490.0146063754319</v>
      </c>
      <c r="V20">
        <f t="shared" si="16"/>
        <v>4443.0726346148476</v>
      </c>
      <c r="W20">
        <f t="shared" si="16"/>
        <v>4403.9209173347208</v>
      </c>
      <c r="X20">
        <f t="shared" si="16"/>
        <v>4370.8622727050069</v>
      </c>
      <c r="Y20">
        <f t="shared" si="16"/>
        <v>4342.667865195308</v>
      </c>
      <c r="Z20">
        <f t="shared" si="16"/>
        <v>4318.425801038964</v>
      </c>
      <c r="AA20">
        <f t="shared" si="16"/>
        <v>4595.8135328124135</v>
      </c>
      <c r="AB20">
        <f t="shared" si="16"/>
        <v>4535.3576019140701</v>
      </c>
      <c r="AC20">
        <f t="shared" si="16"/>
        <v>4486.4950379752363</v>
      </c>
      <c r="AD20">
        <f t="shared" si="16"/>
        <v>4446.2935113700205</v>
      </c>
      <c r="AE20">
        <f t="shared" si="16"/>
        <v>4412.7449931164965</v>
      </c>
      <c r="AF20">
        <f t="shared" si="16"/>
        <v>4384.427343187961</v>
      </c>
      <c r="AG20">
        <f t="shared" si="16"/>
        <v>4360.304767651126</v>
      </c>
      <c r="AH20">
        <f t="shared" si="16"/>
        <v>4339.6048099565078</v>
      </c>
      <c r="AI20">
        <f t="shared" ref="AI20:BN20" si="17">AI175</f>
        <v>4604.6075204290673</v>
      </c>
      <c r="AJ20">
        <f t="shared" si="17"/>
        <v>4551.4451188786206</v>
      </c>
      <c r="AK20">
        <f t="shared" si="17"/>
        <v>4508.4414729469272</v>
      </c>
      <c r="AL20">
        <f t="shared" si="17"/>
        <v>4473.0668991465855</v>
      </c>
      <c r="AM20">
        <f t="shared" si="17"/>
        <v>4443.578510577222</v>
      </c>
      <c r="AN20">
        <f t="shared" si="17"/>
        <v>4418.7358118286693</v>
      </c>
      <c r="AO20">
        <f t="shared" si="17"/>
        <v>4397.6315852360422</v>
      </c>
      <c r="AP20">
        <f t="shared" si="17"/>
        <v>4379.5869189601308</v>
      </c>
      <c r="AQ20">
        <f t="shared" si="17"/>
        <v>4633.5035632201179</v>
      </c>
      <c r="AR20">
        <f t="shared" si="17"/>
        <v>4585.7698121045232</v>
      </c>
      <c r="AS20">
        <f t="shared" si="17"/>
        <v>4547.1806748185963</v>
      </c>
      <c r="AT20">
        <f t="shared" si="17"/>
        <v>4515.4859884986754</v>
      </c>
      <c r="AU20">
        <f t="shared" si="17"/>
        <v>4489.1285535258285</v>
      </c>
      <c r="AV20">
        <f t="shared" si="17"/>
        <v>4466.99601031567</v>
      </c>
      <c r="AW20">
        <f t="shared" si="17"/>
        <v>4448.2723960131998</v>
      </c>
      <c r="AX20">
        <f t="shared" si="17"/>
        <v>4432.3455380677897</v>
      </c>
      <c r="AY20">
        <f t="shared" si="17"/>
        <v>4676.3472052449342</v>
      </c>
      <c r="AZ20">
        <f t="shared" si="17"/>
        <v>4632.8526391520845</v>
      </c>
      <c r="BA20">
        <f t="shared" si="17"/>
        <v>4597.7517543885306</v>
      </c>
      <c r="BB20">
        <f t="shared" si="17"/>
        <v>4568.9985827486007</v>
      </c>
      <c r="BC20">
        <f t="shared" si="17"/>
        <v>4545.1724603094008</v>
      </c>
      <c r="BD20">
        <f t="shared" si="17"/>
        <v>4525.2557582851605</v>
      </c>
      <c r="BE20">
        <f t="shared" si="17"/>
        <v>4508.5002901152238</v>
      </c>
      <c r="BF20">
        <f t="shared" si="17"/>
        <v>4494.3436495052492</v>
      </c>
      <c r="BG20">
        <f t="shared" si="17"/>
        <v>4729.3866167987408</v>
      </c>
      <c r="BH20">
        <f t="shared" si="17"/>
        <v>4689.3285321999447</v>
      </c>
      <c r="BI20">
        <f t="shared" si="17"/>
        <v>4657.0886090237909</v>
      </c>
      <c r="BJ20">
        <f t="shared" si="17"/>
        <v>4630.7757600969635</v>
      </c>
      <c r="BK20">
        <f t="shared" si="17"/>
        <v>4609.0734063709897</v>
      </c>
      <c r="BL20">
        <f t="shared" si="17"/>
        <v>4591.0364409506401</v>
      </c>
      <c r="BM20">
        <f t="shared" si="17"/>
        <v>4575.9687526002554</v>
      </c>
      <c r="BN20">
        <f t="shared" si="17"/>
        <v>4563.3462941924863</v>
      </c>
      <c r="BO20">
        <f t="shared" ref="BO20:CD20" si="18">BO175</f>
        <v>4790.1885203319152</v>
      </c>
      <c r="BP20">
        <f t="shared" si="18"/>
        <v>4753.0011637124344</v>
      </c>
      <c r="BQ20">
        <f t="shared" si="18"/>
        <v>4723.1790709212655</v>
      </c>
      <c r="BR20">
        <f t="shared" si="18"/>
        <v>4698.9520491372796</v>
      </c>
      <c r="BS20">
        <f t="shared" si="18"/>
        <v>4679.0850902882885</v>
      </c>
      <c r="BT20">
        <f t="shared" si="18"/>
        <v>4662.6901163143539</v>
      </c>
      <c r="BU20">
        <f t="shared" si="18"/>
        <v>4649.1120875686411</v>
      </c>
      <c r="BV20">
        <f t="shared" si="18"/>
        <v>4637.8572901579173</v>
      </c>
      <c r="BW20">
        <f t="shared" si="18"/>
        <v>4857.0951372185536</v>
      </c>
      <c r="BX20">
        <f t="shared" si="18"/>
        <v>4822.3657391661454</v>
      </c>
      <c r="BY20">
        <f t="shared" si="18"/>
        <v>4794.6377179639185</v>
      </c>
      <c r="BZ20">
        <f t="shared" si="18"/>
        <v>4772.2373877533373</v>
      </c>
      <c r="CA20">
        <f t="shared" si="18"/>
        <v>4753.9950693125829</v>
      </c>
      <c r="CB20">
        <f t="shared" si="18"/>
        <v>4739.0684858992845</v>
      </c>
      <c r="CC20">
        <f t="shared" si="18"/>
        <v>4726.8356639147587</v>
      </c>
      <c r="CD20">
        <f t="shared" si="18"/>
        <v>4716.827361748512</v>
      </c>
    </row>
    <row r="21" spans="1:82" x14ac:dyDescent="0.25">
      <c r="A21" t="s">
        <v>78</v>
      </c>
      <c r="B21" t="s">
        <v>76</v>
      </c>
      <c r="C21" s="7">
        <f t="shared" ref="C21:AH21" si="19">C129</f>
        <v>-37.63272309244087</v>
      </c>
      <c r="D21" s="7">
        <f t="shared" si="19"/>
        <v>-14.330952140250247</v>
      </c>
      <c r="E21" s="7">
        <f t="shared" si="19"/>
        <v>11.376168972829987</v>
      </c>
      <c r="F21" s="7">
        <f t="shared" si="19"/>
        <v>41.494061204255217</v>
      </c>
      <c r="G21" s="7">
        <f t="shared" si="19"/>
        <v>74.807003687135193</v>
      </c>
      <c r="H21" s="7">
        <f t="shared" si="19"/>
        <v>110.50060044332054</v>
      </c>
      <c r="I21" s="7">
        <f t="shared" si="19"/>
        <v>148.01064903353654</v>
      </c>
      <c r="J21" s="7">
        <f t="shared" si="19"/>
        <v>186.93543893851393</v>
      </c>
      <c r="K21" s="7">
        <f t="shared" si="19"/>
        <v>-81.522528702668012</v>
      </c>
      <c r="L21" s="7">
        <f t="shared" si="19"/>
        <v>-75.045511432327658</v>
      </c>
      <c r="M21" s="7">
        <f t="shared" si="19"/>
        <v>-60.915378205868365</v>
      </c>
      <c r="N21" s="7">
        <f t="shared" si="19"/>
        <v>-41.292501923367126</v>
      </c>
      <c r="O21" s="7">
        <f t="shared" si="19"/>
        <v>-5.1458224254824927</v>
      </c>
      <c r="P21" s="7">
        <f t="shared" si="19"/>
        <v>42.679359497970154</v>
      </c>
      <c r="Q21" s="7">
        <f t="shared" si="19"/>
        <v>91.195398056502881</v>
      </c>
      <c r="R21" s="7">
        <f t="shared" si="19"/>
        <v>140.23562195731029</v>
      </c>
      <c r="S21" s="7">
        <f t="shared" si="19"/>
        <v>133.25577500913869</v>
      </c>
      <c r="T21" s="7">
        <f t="shared" si="19"/>
        <v>154.92891670708741</v>
      </c>
      <c r="U21" s="7">
        <f t="shared" si="19"/>
        <v>182.38374040086387</v>
      </c>
      <c r="V21" s="7">
        <f t="shared" si="19"/>
        <v>214.00564048813271</v>
      </c>
      <c r="W21" s="7">
        <f t="shared" si="19"/>
        <v>248.71419156889897</v>
      </c>
      <c r="X21" s="7">
        <f t="shared" si="19"/>
        <v>285.76123744342772</v>
      </c>
      <c r="Y21" s="7">
        <f t="shared" si="19"/>
        <v>324.61395844688923</v>
      </c>
      <c r="Z21" s="7">
        <f t="shared" si="19"/>
        <v>364.88392823827485</v>
      </c>
      <c r="AA21" s="7">
        <f t="shared" si="19"/>
        <v>370.91745546787035</v>
      </c>
      <c r="AB21" s="7">
        <f t="shared" si="19"/>
        <v>404.65096794160911</v>
      </c>
      <c r="AC21" s="7">
        <f t="shared" si="19"/>
        <v>443.01840621944314</v>
      </c>
      <c r="AD21" s="7">
        <f t="shared" si="19"/>
        <v>484.72463735459826</v>
      </c>
      <c r="AE21" s="7">
        <f t="shared" si="19"/>
        <v>528.89890239157114</v>
      </c>
      <c r="AF21" s="7">
        <f t="shared" si="19"/>
        <v>574.9366523590819</v>
      </c>
      <c r="AG21" s="7">
        <f t="shared" si="19"/>
        <v>622.40694953173727</v>
      </c>
      <c r="AH21" s="7">
        <f t="shared" si="19"/>
        <v>670.99580952358872</v>
      </c>
      <c r="AI21" s="7">
        <f t="shared" ref="AI21:BN21" si="20">AI129</f>
        <v>621.35788491080405</v>
      </c>
      <c r="AJ21" s="7">
        <f t="shared" si="20"/>
        <v>665.46071098187679</v>
      </c>
      <c r="AK21" s="7">
        <f t="shared" si="20"/>
        <v>713.41865344878113</v>
      </c>
      <c r="AL21" s="7">
        <f t="shared" si="20"/>
        <v>764.14614988706069</v>
      </c>
      <c r="AM21" s="7">
        <f t="shared" si="20"/>
        <v>816.91218179294549</v>
      </c>
      <c r="AN21" s="7">
        <f t="shared" si="20"/>
        <v>871.20923875066285</v>
      </c>
      <c r="AO21" s="7">
        <f t="shared" si="20"/>
        <v>926.67607207026583</v>
      </c>
      <c r="AP21" s="7">
        <f t="shared" si="20"/>
        <v>983.05018157807342</v>
      </c>
      <c r="AQ21" s="7">
        <f t="shared" si="20"/>
        <v>879.6451595633539</v>
      </c>
      <c r="AR21" s="7">
        <f t="shared" si="20"/>
        <v>933.10198233361166</v>
      </c>
      <c r="AS21" s="7">
        <f t="shared" si="20"/>
        <v>989.84863318723819</v>
      </c>
      <c r="AT21" s="7">
        <f t="shared" si="20"/>
        <v>1048.9478455523524</v>
      </c>
      <c r="AU21" s="7">
        <f t="shared" si="20"/>
        <v>1109.7687339874287</v>
      </c>
      <c r="AV21" s="7">
        <f t="shared" si="20"/>
        <v>1171.8741023117177</v>
      </c>
      <c r="AW21" s="7">
        <f t="shared" si="20"/>
        <v>1234.9537114669154</v>
      </c>
      <c r="AX21" s="7">
        <f t="shared" si="20"/>
        <v>1298.7830979258872</v>
      </c>
      <c r="AY21" s="7">
        <f t="shared" si="20"/>
        <v>1143.1016067150142</v>
      </c>
      <c r="AZ21" s="7">
        <f t="shared" si="20"/>
        <v>1205.2572630700761</v>
      </c>
      <c r="BA21" s="7">
        <f t="shared" si="20"/>
        <v>1270.2723107134786</v>
      </c>
      <c r="BB21" s="7">
        <f t="shared" si="20"/>
        <v>1337.3202537310724</v>
      </c>
      <c r="BC21" s="7">
        <f t="shared" si="20"/>
        <v>1405.8458003440458</v>
      </c>
      <c r="BD21" s="7">
        <f t="shared" si="20"/>
        <v>1475.4653498833763</v>
      </c>
      <c r="BE21" s="7">
        <f t="shared" si="20"/>
        <v>1545.9078903656789</v>
      </c>
      <c r="BF21" s="7">
        <f t="shared" si="20"/>
        <v>1616.9784518055064</v>
      </c>
      <c r="BG21" s="7">
        <f t="shared" si="20"/>
        <v>1410.1575546608638</v>
      </c>
      <c r="BH21" s="7">
        <f t="shared" si="20"/>
        <v>1480.5673358206495</v>
      </c>
      <c r="BI21" s="7">
        <f t="shared" si="20"/>
        <v>1553.4968725855615</v>
      </c>
      <c r="BJ21" s="7">
        <f t="shared" si="20"/>
        <v>1628.2058409414326</v>
      </c>
      <c r="BK21" s="7">
        <f t="shared" si="20"/>
        <v>1704.1983117615846</v>
      </c>
      <c r="BL21" s="7">
        <f t="shared" si="20"/>
        <v>1781.1331381376576</v>
      </c>
      <c r="BM21" s="7">
        <f t="shared" si="20"/>
        <v>1858.7706322211743</v>
      </c>
      <c r="BN21" s="7">
        <f t="shared" si="20"/>
        <v>1936.9395552105493</v>
      </c>
      <c r="BO21" s="7">
        <f t="shared" ref="BO21:CD21" si="21">BO129</f>
        <v>1679.8376329605069</v>
      </c>
      <c r="BP21" s="7">
        <f t="shared" si="21"/>
        <v>1758.1885117899292</v>
      </c>
      <c r="BQ21" s="7">
        <f t="shared" si="21"/>
        <v>1838.7837269003085</v>
      </c>
      <c r="BR21" s="7">
        <f t="shared" si="21"/>
        <v>1920.9521475735119</v>
      </c>
      <c r="BS21" s="7">
        <f t="shared" si="21"/>
        <v>2004.2459238938895</v>
      </c>
      <c r="BT21" s="7">
        <f t="shared" si="21"/>
        <v>2088.3585702436612</v>
      </c>
      <c r="BU21" s="7">
        <f t="shared" si="21"/>
        <v>2173.0761667900351</v>
      </c>
      <c r="BV21" s="7">
        <f t="shared" si="21"/>
        <v>2258.2471362226734</v>
      </c>
      <c r="BW21" s="7">
        <f t="shared" si="21"/>
        <v>1951.5071907229958</v>
      </c>
      <c r="BX21" s="7">
        <f t="shared" si="21"/>
        <v>2037.5729944746595</v>
      </c>
      <c r="BY21" s="7">
        <f t="shared" si="21"/>
        <v>2125.6549307331843</v>
      </c>
      <c r="BZ21" s="7">
        <f t="shared" si="21"/>
        <v>2215.1388596286201</v>
      </c>
      <c r="CA21" s="7">
        <f t="shared" si="21"/>
        <v>2305.6168534042836</v>
      </c>
      <c r="CB21" s="7">
        <f t="shared" si="21"/>
        <v>2396.8114262619792</v>
      </c>
      <c r="CC21" s="7">
        <f t="shared" si="21"/>
        <v>2488.5303722807434</v>
      </c>
      <c r="CD21" s="7">
        <f t="shared" si="21"/>
        <v>2580.6387949210734</v>
      </c>
    </row>
    <row r="23" spans="1:82" x14ac:dyDescent="0.25">
      <c r="A23" s="5" t="s">
        <v>130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</row>
    <row r="24" spans="1:82" x14ac:dyDescent="0.25">
      <c r="A24" t="s">
        <v>122</v>
      </c>
      <c r="B24" t="s">
        <v>76</v>
      </c>
      <c r="C24">
        <f t="shared" ref="C24:AH24" si="22">C27+C33+C34</f>
        <v>14087.8414663443</v>
      </c>
      <c r="D24">
        <f t="shared" si="22"/>
        <v>13997.47384213988</v>
      </c>
      <c r="E24">
        <f t="shared" si="22"/>
        <v>13931.725320488189</v>
      </c>
      <c r="F24">
        <f t="shared" si="22"/>
        <v>13887.311917730516</v>
      </c>
      <c r="G24">
        <f t="shared" si="22"/>
        <v>13858.838339422315</v>
      </c>
      <c r="H24">
        <f t="shared" si="22"/>
        <v>13842.60292250993</v>
      </c>
      <c r="I24">
        <f t="shared" si="22"/>
        <v>13835.980494989744</v>
      </c>
      <c r="J24">
        <f t="shared" si="22"/>
        <v>13837.057695480653</v>
      </c>
      <c r="K24">
        <f t="shared" si="22"/>
        <v>13811.585494502804</v>
      </c>
      <c r="L24">
        <f t="shared" si="22"/>
        <v>13730.744053174116</v>
      </c>
      <c r="M24">
        <f t="shared" si="22"/>
        <v>13674.925249961907</v>
      </c>
      <c r="N24">
        <f t="shared" si="22"/>
        <v>13637.334163202653</v>
      </c>
      <c r="O24">
        <f t="shared" si="22"/>
        <v>13627.631475119784</v>
      </c>
      <c r="P24">
        <f t="shared" si="22"/>
        <v>13638.023025403814</v>
      </c>
      <c r="Q24">
        <f t="shared" si="22"/>
        <v>13654.56952107064</v>
      </c>
      <c r="R24">
        <f t="shared" si="22"/>
        <v>13676.092420744884</v>
      </c>
      <c r="S24">
        <f t="shared" si="22"/>
        <v>13951.321847023566</v>
      </c>
      <c r="T24">
        <f t="shared" si="22"/>
        <v>13902.089353165407</v>
      </c>
      <c r="U24">
        <f t="shared" si="22"/>
        <v>13872.398346776292</v>
      </c>
      <c r="V24">
        <f t="shared" si="22"/>
        <v>13857.07827510298</v>
      </c>
      <c r="W24">
        <f t="shared" si="22"/>
        <v>13852.63510890362</v>
      </c>
      <c r="X24">
        <f t="shared" si="22"/>
        <v>13856.623510148434</v>
      </c>
      <c r="Y24">
        <f t="shared" si="22"/>
        <v>13867.281823642194</v>
      </c>
      <c r="Z24">
        <f t="shared" si="22"/>
        <v>13883.309729277258</v>
      </c>
      <c r="AA24">
        <f t="shared" si="22"/>
        <v>14166.730988280289</v>
      </c>
      <c r="AB24">
        <f t="shared" si="22"/>
        <v>14140.008569855683</v>
      </c>
      <c r="AC24">
        <f t="shared" si="22"/>
        <v>14129.513444194679</v>
      </c>
      <c r="AD24">
        <f t="shared" si="22"/>
        <v>14131.018148724621</v>
      </c>
      <c r="AE24">
        <f t="shared" si="22"/>
        <v>14141.64389550807</v>
      </c>
      <c r="AF24">
        <f t="shared" si="22"/>
        <v>14159.363995547044</v>
      </c>
      <c r="AG24">
        <f t="shared" si="22"/>
        <v>14182.711717182869</v>
      </c>
      <c r="AH24">
        <f t="shared" si="22"/>
        <v>14210.600619480112</v>
      </c>
      <c r="AI24">
        <f t="shared" ref="AI24:BN24" si="23">AI27+AI33+AI34</f>
        <v>14425.965405339874</v>
      </c>
      <c r="AJ24">
        <f t="shared" si="23"/>
        <v>14416.905829860498</v>
      </c>
      <c r="AK24">
        <f t="shared" si="23"/>
        <v>14421.86012639571</v>
      </c>
      <c r="AL24">
        <f t="shared" si="23"/>
        <v>14437.213049033649</v>
      </c>
      <c r="AM24">
        <f t="shared" si="23"/>
        <v>14460.490692370167</v>
      </c>
      <c r="AN24">
        <f t="shared" si="23"/>
        <v>14489.945050579336</v>
      </c>
      <c r="AO24">
        <f t="shared" si="23"/>
        <v>14524.307657306308</v>
      </c>
      <c r="AP24">
        <f t="shared" si="23"/>
        <v>14562.637100538212</v>
      </c>
      <c r="AQ24">
        <f t="shared" si="23"/>
        <v>14713.148722783475</v>
      </c>
      <c r="AR24">
        <f t="shared" si="23"/>
        <v>14718.871794438137</v>
      </c>
      <c r="AS24">
        <f t="shared" si="23"/>
        <v>14737.029308005836</v>
      </c>
      <c r="AT24">
        <f t="shared" si="23"/>
        <v>14764.433834051026</v>
      </c>
      <c r="AU24">
        <f t="shared" si="23"/>
        <v>14798.897287513257</v>
      </c>
      <c r="AV24">
        <f t="shared" si="23"/>
        <v>14838.87011262739</v>
      </c>
      <c r="AW24">
        <f t="shared" si="23"/>
        <v>14883.226107480119</v>
      </c>
      <c r="AX24">
        <f t="shared" si="23"/>
        <v>14931.128635993697</v>
      </c>
      <c r="AY24">
        <f t="shared" si="23"/>
        <v>15019.448811959948</v>
      </c>
      <c r="AZ24">
        <f t="shared" si="23"/>
        <v>15038.109902222164</v>
      </c>
      <c r="BA24">
        <f t="shared" si="23"/>
        <v>15068.024065102027</v>
      </c>
      <c r="BB24">
        <f t="shared" si="23"/>
        <v>15106.318836479695</v>
      </c>
      <c r="BC24">
        <f t="shared" si="23"/>
        <v>15151.018260653522</v>
      </c>
      <c r="BD24">
        <f t="shared" si="23"/>
        <v>15200.721108168715</v>
      </c>
      <c r="BE24">
        <f t="shared" si="23"/>
        <v>15254.408180481323</v>
      </c>
      <c r="BF24">
        <f t="shared" si="23"/>
        <v>15311.322101311664</v>
      </c>
      <c r="BG24">
        <f t="shared" si="23"/>
        <v>15339.544171459751</v>
      </c>
      <c r="BH24">
        <f t="shared" si="23"/>
        <v>15369.895868020933</v>
      </c>
      <c r="BI24">
        <f t="shared" si="23"/>
        <v>15410.585481610111</v>
      </c>
      <c r="BJ24">
        <f t="shared" si="23"/>
        <v>15458.981601040243</v>
      </c>
      <c r="BK24">
        <f t="shared" si="23"/>
        <v>15513.271718136832</v>
      </c>
      <c r="BL24">
        <f t="shared" si="23"/>
        <v>15572.169579097879</v>
      </c>
      <c r="BM24">
        <f t="shared" si="23"/>
        <v>15634.739384842876</v>
      </c>
      <c r="BN24">
        <f t="shared" si="23"/>
        <v>15700.285849450192</v>
      </c>
      <c r="BO24">
        <f t="shared" ref="BO24:CD24" si="24">BO27+BO33+BO34</f>
        <v>15670.026153297662</v>
      </c>
      <c r="BP24">
        <f t="shared" si="24"/>
        <v>15711.18967551483</v>
      </c>
      <c r="BQ24">
        <f t="shared" si="24"/>
        <v>15761.96279785108</v>
      </c>
      <c r="BR24">
        <f t="shared" si="24"/>
        <v>15819.904196779658</v>
      </c>
      <c r="BS24">
        <f t="shared" si="24"/>
        <v>15883.331014340663</v>
      </c>
      <c r="BT24">
        <f t="shared" si="24"/>
        <v>15951.048686917131</v>
      </c>
      <c r="BU24">
        <f t="shared" si="24"/>
        <v>16022.188255160061</v>
      </c>
      <c r="BV24">
        <f t="shared" si="24"/>
        <v>16096.104428141634</v>
      </c>
      <c r="BW24">
        <f t="shared" si="24"/>
        <v>16008.602328087523</v>
      </c>
      <c r="BX24">
        <f t="shared" si="24"/>
        <v>16059.938733992631</v>
      </c>
      <c r="BY24">
        <f t="shared" si="24"/>
        <v>16120.292649533547</v>
      </c>
      <c r="BZ24">
        <f t="shared" si="24"/>
        <v>16187.376249339832</v>
      </c>
      <c r="CA24">
        <f t="shared" si="24"/>
        <v>16259.611927225395</v>
      </c>
      <c r="CB24">
        <f t="shared" si="24"/>
        <v>16335.879922373715</v>
      </c>
      <c r="CC24">
        <f t="shared" si="24"/>
        <v>16415.366058954627</v>
      </c>
      <c r="CD24">
        <f t="shared" si="24"/>
        <v>16497.466206591376</v>
      </c>
    </row>
    <row r="25" spans="1:82" x14ac:dyDescent="0.25">
      <c r="A25" s="6" t="s">
        <v>121</v>
      </c>
      <c r="B25" s="6" t="s">
        <v>76</v>
      </c>
      <c r="C25" s="6">
        <f t="shared" ref="C25:AH25" si="25">C33+C34</f>
        <v>9162.3673722119493</v>
      </c>
      <c r="D25" s="6">
        <f t="shared" si="25"/>
        <v>9185.6691213967242</v>
      </c>
      <c r="E25" s="6">
        <f t="shared" si="25"/>
        <v>9211.3762291173698</v>
      </c>
      <c r="F25" s="6">
        <f t="shared" si="25"/>
        <v>9241.4941127809252</v>
      </c>
      <c r="G25" s="6">
        <f t="shared" si="25"/>
        <v>9274.8070495243846</v>
      </c>
      <c r="H25" s="6">
        <f t="shared" si="25"/>
        <v>9310.5006423200284</v>
      </c>
      <c r="I25" s="6">
        <f t="shared" si="25"/>
        <v>9348.0106881346783</v>
      </c>
      <c r="J25" s="6">
        <f t="shared" si="25"/>
        <v>9386.9354760928072</v>
      </c>
      <c r="K25" s="6">
        <f t="shared" si="25"/>
        <v>9118.4774712973322</v>
      </c>
      <c r="L25" s="6">
        <f t="shared" si="25"/>
        <v>9124.9544885676733</v>
      </c>
      <c r="M25" s="6">
        <f t="shared" si="25"/>
        <v>9139.0846217941325</v>
      </c>
      <c r="N25" s="6">
        <f t="shared" si="25"/>
        <v>9158.7074980766338</v>
      </c>
      <c r="O25" s="6">
        <f t="shared" si="25"/>
        <v>9194.8541818070607</v>
      </c>
      <c r="P25" s="6">
        <f t="shared" si="25"/>
        <v>9242.6793635763734</v>
      </c>
      <c r="Q25" s="6">
        <f t="shared" si="25"/>
        <v>9291.1954020421108</v>
      </c>
      <c r="R25" s="6">
        <f t="shared" si="25"/>
        <v>9340.2356258967466</v>
      </c>
      <c r="S25" s="6">
        <f t="shared" si="25"/>
        <v>9333.2557750091382</v>
      </c>
      <c r="T25" s="6">
        <f t="shared" si="25"/>
        <v>9354.9289167070874</v>
      </c>
      <c r="U25" s="6">
        <f t="shared" si="25"/>
        <v>9382.3837404008627</v>
      </c>
      <c r="V25" s="6">
        <f t="shared" si="25"/>
        <v>9414.0056404881325</v>
      </c>
      <c r="W25" s="6">
        <f t="shared" si="25"/>
        <v>9448.714191568899</v>
      </c>
      <c r="X25" s="6">
        <f t="shared" si="25"/>
        <v>9485.7612374434284</v>
      </c>
      <c r="Y25" s="6">
        <f t="shared" si="25"/>
        <v>9524.6139584468892</v>
      </c>
      <c r="Z25" s="6">
        <f t="shared" si="25"/>
        <v>9564.8839282382742</v>
      </c>
      <c r="AA25" s="6">
        <f t="shared" si="25"/>
        <v>9570.9174554678702</v>
      </c>
      <c r="AB25" s="6">
        <f t="shared" si="25"/>
        <v>9604.6509679416085</v>
      </c>
      <c r="AC25" s="6">
        <f t="shared" si="25"/>
        <v>9643.0184062194421</v>
      </c>
      <c r="AD25" s="6">
        <f t="shared" si="25"/>
        <v>9684.7246373545986</v>
      </c>
      <c r="AE25" s="6">
        <f t="shared" si="25"/>
        <v>9728.898902391571</v>
      </c>
      <c r="AF25" s="6">
        <f t="shared" si="25"/>
        <v>9774.9366523590816</v>
      </c>
      <c r="AG25" s="6">
        <f t="shared" si="25"/>
        <v>9822.4069495317381</v>
      </c>
      <c r="AH25" s="6">
        <f t="shared" si="25"/>
        <v>9870.9958095235888</v>
      </c>
      <c r="AI25" s="6">
        <f t="shared" ref="AI25:BN25" si="26">AI33+AI34</f>
        <v>9821.3578849108053</v>
      </c>
      <c r="AJ25" s="6">
        <f t="shared" si="26"/>
        <v>9865.4607109818771</v>
      </c>
      <c r="AK25" s="6">
        <f t="shared" si="26"/>
        <v>9913.4186534487817</v>
      </c>
      <c r="AL25" s="6">
        <f t="shared" si="26"/>
        <v>9964.1461498870594</v>
      </c>
      <c r="AM25" s="6">
        <f t="shared" si="26"/>
        <v>10016.912181792944</v>
      </c>
      <c r="AN25" s="6">
        <f t="shared" si="26"/>
        <v>10071.209238750664</v>
      </c>
      <c r="AO25" s="6">
        <f t="shared" si="26"/>
        <v>10126.676072070266</v>
      </c>
      <c r="AP25" s="6">
        <f t="shared" si="26"/>
        <v>10183.050181578074</v>
      </c>
      <c r="AQ25" s="6">
        <f t="shared" si="26"/>
        <v>10079.645159563353</v>
      </c>
      <c r="AR25" s="6">
        <f t="shared" si="26"/>
        <v>10133.101982333612</v>
      </c>
      <c r="AS25" s="6">
        <f t="shared" si="26"/>
        <v>10189.848633187237</v>
      </c>
      <c r="AT25" s="6">
        <f t="shared" si="26"/>
        <v>10248.947845552353</v>
      </c>
      <c r="AU25" s="6">
        <f t="shared" si="26"/>
        <v>10309.768733987428</v>
      </c>
      <c r="AV25" s="6">
        <f t="shared" si="26"/>
        <v>10371.874102311718</v>
      </c>
      <c r="AW25" s="6">
        <f t="shared" si="26"/>
        <v>10434.953711466915</v>
      </c>
      <c r="AX25" s="6">
        <f t="shared" si="26"/>
        <v>10498.783097925887</v>
      </c>
      <c r="AY25" s="6">
        <f t="shared" si="26"/>
        <v>10343.101606715014</v>
      </c>
      <c r="AZ25" s="6">
        <f t="shared" si="26"/>
        <v>10405.257263070076</v>
      </c>
      <c r="BA25" s="6">
        <f t="shared" si="26"/>
        <v>10470.272310713477</v>
      </c>
      <c r="BB25" s="6">
        <f t="shared" si="26"/>
        <v>10537.320253731072</v>
      </c>
      <c r="BC25" s="6">
        <f t="shared" si="26"/>
        <v>10605.845800344041</v>
      </c>
      <c r="BD25" s="6">
        <f t="shared" si="26"/>
        <v>10675.465349883367</v>
      </c>
      <c r="BE25" s="6">
        <f t="shared" si="26"/>
        <v>10745.907890365655</v>
      </c>
      <c r="BF25" s="6">
        <f t="shared" si="26"/>
        <v>10816.978451805458</v>
      </c>
      <c r="BG25" s="6">
        <f t="shared" si="26"/>
        <v>10610.157554660855</v>
      </c>
      <c r="BH25" s="6">
        <f t="shared" si="26"/>
        <v>10680.567335820631</v>
      </c>
      <c r="BI25" s="6">
        <f t="shared" si="26"/>
        <v>10753.49687258552</v>
      </c>
      <c r="BJ25" s="6">
        <f t="shared" si="26"/>
        <v>10828.205840941337</v>
      </c>
      <c r="BK25" s="6">
        <f t="shared" si="26"/>
        <v>10904.198311761367</v>
      </c>
      <c r="BL25" s="6">
        <f t="shared" si="26"/>
        <v>10981.133138137178</v>
      </c>
      <c r="BM25" s="6">
        <f t="shared" si="26"/>
        <v>11058.770632220119</v>
      </c>
      <c r="BN25" s="6">
        <f t="shared" si="26"/>
        <v>11136.939555208261</v>
      </c>
      <c r="BO25" s="6">
        <f t="shared" ref="BO25:CD25" si="27">BO33+BO34</f>
        <v>10879.837632960236</v>
      </c>
      <c r="BP25" s="6">
        <f t="shared" si="27"/>
        <v>10958.188511789307</v>
      </c>
      <c r="BQ25" s="6">
        <f t="shared" si="27"/>
        <v>11038.783726898879</v>
      </c>
      <c r="BR25" s="6">
        <f t="shared" si="27"/>
        <v>11120.95214757025</v>
      </c>
      <c r="BS25" s="6">
        <f t="shared" si="27"/>
        <v>11204.245923886527</v>
      </c>
      <c r="BT25" s="6">
        <f t="shared" si="27"/>
        <v>11288.35857022725</v>
      </c>
      <c r="BU25" s="6">
        <f t="shared" si="27"/>
        <v>11373.076166753926</v>
      </c>
      <c r="BV25" s="6">
        <f t="shared" si="27"/>
        <v>11458.24713614428</v>
      </c>
      <c r="BW25" s="6">
        <f t="shared" si="27"/>
        <v>11151.507190716138</v>
      </c>
      <c r="BX25" s="6">
        <f t="shared" si="27"/>
        <v>11237.57299445864</v>
      </c>
      <c r="BY25" s="6">
        <f t="shared" si="27"/>
        <v>11325.654930696053</v>
      </c>
      <c r="BZ25" s="6">
        <f t="shared" si="27"/>
        <v>11415.138859543502</v>
      </c>
      <c r="CA25" s="6">
        <f t="shared" si="27"/>
        <v>11505.616853211637</v>
      </c>
      <c r="CB25" s="6">
        <f t="shared" si="27"/>
        <v>11596.811425831878</v>
      </c>
      <c r="CC25" s="6">
        <f t="shared" si="27"/>
        <v>11688.530371333862</v>
      </c>
      <c r="CD25" s="6">
        <f t="shared" si="27"/>
        <v>11780.63879286556</v>
      </c>
    </row>
    <row r="26" spans="1:82" x14ac:dyDescent="0.25">
      <c r="A26" s="6" t="s">
        <v>123</v>
      </c>
      <c r="B26" s="6" t="s">
        <v>76</v>
      </c>
      <c r="C26" s="6">
        <f t="shared" ref="C26:AH26" si="28">0.8*C24</f>
        <v>11270.27317307544</v>
      </c>
      <c r="D26" s="6">
        <f t="shared" si="28"/>
        <v>11197.979073711904</v>
      </c>
      <c r="E26" s="6">
        <f t="shared" si="28"/>
        <v>11145.380256390552</v>
      </c>
      <c r="F26" s="6">
        <f t="shared" si="28"/>
        <v>11109.849534184414</v>
      </c>
      <c r="G26" s="6">
        <f t="shared" si="28"/>
        <v>11087.070671537853</v>
      </c>
      <c r="H26" s="6">
        <f t="shared" si="28"/>
        <v>11074.082338007946</v>
      </c>
      <c r="I26" s="6">
        <f t="shared" si="28"/>
        <v>11068.784395991795</v>
      </c>
      <c r="J26" s="6">
        <f t="shared" si="28"/>
        <v>11069.646156384522</v>
      </c>
      <c r="K26" s="6">
        <f t="shared" si="28"/>
        <v>11049.268395602245</v>
      </c>
      <c r="L26" s="6">
        <f t="shared" si="28"/>
        <v>10984.595242539293</v>
      </c>
      <c r="M26" s="6">
        <f t="shared" si="28"/>
        <v>10939.940199969526</v>
      </c>
      <c r="N26" s="6">
        <f t="shared" si="28"/>
        <v>10909.867330562123</v>
      </c>
      <c r="O26" s="6">
        <f t="shared" si="28"/>
        <v>10902.105180095828</v>
      </c>
      <c r="P26" s="6">
        <f t="shared" si="28"/>
        <v>10910.418420323052</v>
      </c>
      <c r="Q26" s="6">
        <f t="shared" si="28"/>
        <v>10923.655616856513</v>
      </c>
      <c r="R26" s="6">
        <f t="shared" si="28"/>
        <v>10940.873936595908</v>
      </c>
      <c r="S26" s="6">
        <f t="shared" si="28"/>
        <v>11161.057477618853</v>
      </c>
      <c r="T26" s="6">
        <f t="shared" si="28"/>
        <v>11121.671482532327</v>
      </c>
      <c r="U26" s="6">
        <f t="shared" si="28"/>
        <v>11097.918677421034</v>
      </c>
      <c r="V26" s="6">
        <f t="shared" si="28"/>
        <v>11085.662620082385</v>
      </c>
      <c r="W26" s="6">
        <f t="shared" si="28"/>
        <v>11082.108087122897</v>
      </c>
      <c r="X26" s="6">
        <f t="shared" si="28"/>
        <v>11085.298808118749</v>
      </c>
      <c r="Y26" s="6">
        <f t="shared" si="28"/>
        <v>11093.825458913756</v>
      </c>
      <c r="Z26" s="6">
        <f t="shared" si="28"/>
        <v>11106.647783421808</v>
      </c>
      <c r="AA26" s="6">
        <f t="shared" si="28"/>
        <v>11333.384790624232</v>
      </c>
      <c r="AB26" s="6">
        <f t="shared" si="28"/>
        <v>11312.006855884547</v>
      </c>
      <c r="AC26" s="6">
        <f t="shared" si="28"/>
        <v>11303.610755355745</v>
      </c>
      <c r="AD26" s="6">
        <f t="shared" si="28"/>
        <v>11304.814518979698</v>
      </c>
      <c r="AE26" s="6">
        <f t="shared" si="28"/>
        <v>11313.315116406457</v>
      </c>
      <c r="AF26" s="6">
        <f t="shared" si="28"/>
        <v>11327.491196437637</v>
      </c>
      <c r="AG26" s="6">
        <f t="shared" si="28"/>
        <v>11346.169373746296</v>
      </c>
      <c r="AH26" s="6">
        <f t="shared" si="28"/>
        <v>11368.48049558409</v>
      </c>
      <c r="AI26" s="6">
        <f t="shared" ref="AI26:BN26" si="29">0.8*AI24</f>
        <v>11540.7723242719</v>
      </c>
      <c r="AJ26" s="6">
        <f t="shared" si="29"/>
        <v>11533.524663888398</v>
      </c>
      <c r="AK26" s="6">
        <f t="shared" si="29"/>
        <v>11537.488101116569</v>
      </c>
      <c r="AL26" s="6">
        <f t="shared" si="29"/>
        <v>11549.770439226921</v>
      </c>
      <c r="AM26" s="6">
        <f t="shared" si="29"/>
        <v>11568.392553896134</v>
      </c>
      <c r="AN26" s="6">
        <f t="shared" si="29"/>
        <v>11591.956040463469</v>
      </c>
      <c r="AO26" s="6">
        <f t="shared" si="29"/>
        <v>11619.446125845046</v>
      </c>
      <c r="AP26" s="6">
        <f t="shared" si="29"/>
        <v>11650.109680430571</v>
      </c>
      <c r="AQ26" s="6">
        <f t="shared" si="29"/>
        <v>11770.518978226781</v>
      </c>
      <c r="AR26" s="6">
        <f t="shared" si="29"/>
        <v>11775.09743555051</v>
      </c>
      <c r="AS26" s="6">
        <f t="shared" si="29"/>
        <v>11789.62344640467</v>
      </c>
      <c r="AT26" s="6">
        <f t="shared" si="29"/>
        <v>11811.547067240821</v>
      </c>
      <c r="AU26" s="6">
        <f t="shared" si="29"/>
        <v>11839.117830010606</v>
      </c>
      <c r="AV26" s="6">
        <f t="shared" si="29"/>
        <v>11871.096090101913</v>
      </c>
      <c r="AW26" s="6">
        <f t="shared" si="29"/>
        <v>11906.580885984096</v>
      </c>
      <c r="AX26" s="6">
        <f t="shared" si="29"/>
        <v>11944.902908794958</v>
      </c>
      <c r="AY26" s="6">
        <f t="shared" si="29"/>
        <v>12015.559049567959</v>
      </c>
      <c r="AZ26" s="6">
        <f t="shared" si="29"/>
        <v>12030.487921777732</v>
      </c>
      <c r="BA26" s="6">
        <f t="shared" si="29"/>
        <v>12054.419252081621</v>
      </c>
      <c r="BB26" s="6">
        <f t="shared" si="29"/>
        <v>12085.055069183756</v>
      </c>
      <c r="BC26" s="6">
        <f t="shared" si="29"/>
        <v>12120.814608522818</v>
      </c>
      <c r="BD26" s="6">
        <f t="shared" si="29"/>
        <v>12160.576886534973</v>
      </c>
      <c r="BE26" s="6">
        <f t="shared" si="29"/>
        <v>12203.526544385059</v>
      </c>
      <c r="BF26" s="6">
        <f t="shared" si="29"/>
        <v>12249.057681049331</v>
      </c>
      <c r="BG26" s="6">
        <f t="shared" si="29"/>
        <v>12271.635337167801</v>
      </c>
      <c r="BH26" s="6">
        <f t="shared" si="29"/>
        <v>12295.916694416746</v>
      </c>
      <c r="BI26" s="6">
        <f t="shared" si="29"/>
        <v>12328.46838528809</v>
      </c>
      <c r="BJ26" s="6">
        <f t="shared" si="29"/>
        <v>12367.185280832195</v>
      </c>
      <c r="BK26" s="6">
        <f t="shared" si="29"/>
        <v>12410.617374509466</v>
      </c>
      <c r="BL26" s="6">
        <f t="shared" si="29"/>
        <v>12457.735663278305</v>
      </c>
      <c r="BM26" s="6">
        <f t="shared" si="29"/>
        <v>12507.791507874303</v>
      </c>
      <c r="BN26" s="6">
        <f t="shared" si="29"/>
        <v>12560.228679560154</v>
      </c>
      <c r="BO26" s="6">
        <f t="shared" ref="BO26:CD26" si="30">0.8*BO24</f>
        <v>12536.02092263813</v>
      </c>
      <c r="BP26" s="6">
        <f t="shared" si="30"/>
        <v>12568.951740411865</v>
      </c>
      <c r="BQ26" s="6">
        <f t="shared" si="30"/>
        <v>12609.570238280865</v>
      </c>
      <c r="BR26" s="6">
        <f t="shared" si="30"/>
        <v>12655.923357423728</v>
      </c>
      <c r="BS26" s="6">
        <f t="shared" si="30"/>
        <v>12706.664811472532</v>
      </c>
      <c r="BT26" s="6">
        <f t="shared" si="30"/>
        <v>12760.838949533705</v>
      </c>
      <c r="BU26" s="6">
        <f t="shared" si="30"/>
        <v>12817.75060412805</v>
      </c>
      <c r="BV26" s="6">
        <f t="shared" si="30"/>
        <v>12876.883542513307</v>
      </c>
      <c r="BW26" s="6">
        <f t="shared" si="30"/>
        <v>12806.88186247002</v>
      </c>
      <c r="BX26" s="6">
        <f t="shared" si="30"/>
        <v>12847.950987194105</v>
      </c>
      <c r="BY26" s="6">
        <f t="shared" si="30"/>
        <v>12896.234119626839</v>
      </c>
      <c r="BZ26" s="6">
        <f t="shared" si="30"/>
        <v>12949.900999471865</v>
      </c>
      <c r="CA26" s="6">
        <f t="shared" si="30"/>
        <v>13007.689541780317</v>
      </c>
      <c r="CB26" s="6">
        <f t="shared" si="30"/>
        <v>13068.703937898972</v>
      </c>
      <c r="CC26" s="6">
        <f t="shared" si="30"/>
        <v>13132.292847163702</v>
      </c>
      <c r="CD26" s="6">
        <f t="shared" si="30"/>
        <v>13197.972965273102</v>
      </c>
    </row>
    <row r="27" spans="1:82" x14ac:dyDescent="0.25">
      <c r="A27" s="6" t="s">
        <v>40</v>
      </c>
      <c r="B27" s="6" t="s">
        <v>76</v>
      </c>
      <c r="C27" s="7">
        <f t="shared" ref="C27:AH27" si="31">C13</f>
        <v>4925.4740941323507</v>
      </c>
      <c r="D27" s="7">
        <f t="shared" si="31"/>
        <v>4811.8047207431564</v>
      </c>
      <c r="E27" s="7">
        <f t="shared" si="31"/>
        <v>4720.3490913708201</v>
      </c>
      <c r="F27" s="7">
        <f t="shared" si="31"/>
        <v>4645.81780494959</v>
      </c>
      <c r="G27" s="7">
        <f t="shared" si="31"/>
        <v>4584.0312898979309</v>
      </c>
      <c r="H27" s="7">
        <f t="shared" si="31"/>
        <v>4532.1022801899016</v>
      </c>
      <c r="I27" s="7">
        <f t="shared" si="31"/>
        <v>4487.9698068550661</v>
      </c>
      <c r="J27" s="7">
        <f t="shared" si="31"/>
        <v>4450.1222193878475</v>
      </c>
      <c r="K27" s="7">
        <f t="shared" si="31"/>
        <v>4693.108023205471</v>
      </c>
      <c r="L27" s="7">
        <f t="shared" si="31"/>
        <v>4605.7895646064426</v>
      </c>
      <c r="M27" s="7">
        <f t="shared" si="31"/>
        <v>4535.8406281677753</v>
      </c>
      <c r="N27" s="7">
        <f t="shared" si="31"/>
        <v>4478.6266651260212</v>
      </c>
      <c r="O27" s="7">
        <f t="shared" si="31"/>
        <v>4432.7772933127235</v>
      </c>
      <c r="P27" s="7">
        <f t="shared" si="31"/>
        <v>4395.3436618274409</v>
      </c>
      <c r="Q27" s="7">
        <f t="shared" si="31"/>
        <v>4363.3741190285282</v>
      </c>
      <c r="R27" s="7">
        <f t="shared" si="31"/>
        <v>4335.8567948481377</v>
      </c>
      <c r="S27" s="7">
        <f t="shared" si="31"/>
        <v>4618.0660720144288</v>
      </c>
      <c r="T27" s="7">
        <f t="shared" si="31"/>
        <v>4547.1604364583209</v>
      </c>
      <c r="U27" s="7">
        <f t="shared" si="31"/>
        <v>4490.0146063754291</v>
      </c>
      <c r="V27" s="7">
        <f t="shared" si="31"/>
        <v>4443.0726346148476</v>
      </c>
      <c r="W27" s="7">
        <f t="shared" si="31"/>
        <v>4403.9209173347208</v>
      </c>
      <c r="X27" s="7">
        <f t="shared" si="31"/>
        <v>4370.862272705006</v>
      </c>
      <c r="Y27" s="7">
        <f t="shared" si="31"/>
        <v>4342.6678651953043</v>
      </c>
      <c r="Z27" s="7">
        <f t="shared" si="31"/>
        <v>4318.4258010389831</v>
      </c>
      <c r="AA27" s="7">
        <f t="shared" si="31"/>
        <v>4595.813532812419</v>
      </c>
      <c r="AB27" s="7">
        <f t="shared" si="31"/>
        <v>4535.3576019140728</v>
      </c>
      <c r="AC27" s="7">
        <f t="shared" si="31"/>
        <v>4486.4950379752372</v>
      </c>
      <c r="AD27" s="7">
        <f t="shared" si="31"/>
        <v>4446.2935113700223</v>
      </c>
      <c r="AE27" s="7">
        <f t="shared" si="31"/>
        <v>4412.7449931164992</v>
      </c>
      <c r="AF27" s="7">
        <f t="shared" si="31"/>
        <v>4384.4273431879628</v>
      </c>
      <c r="AG27" s="7">
        <f t="shared" si="31"/>
        <v>4360.3047676511324</v>
      </c>
      <c r="AH27" s="7">
        <f t="shared" si="31"/>
        <v>4339.6048099565232</v>
      </c>
      <c r="AI27" s="7">
        <f t="shared" ref="AI27:BN27" si="32">AI13</f>
        <v>4604.6075204290682</v>
      </c>
      <c r="AJ27" s="7">
        <f t="shared" si="32"/>
        <v>4551.4451188786206</v>
      </c>
      <c r="AK27" s="7">
        <f t="shared" si="32"/>
        <v>4508.4414729469281</v>
      </c>
      <c r="AL27" s="7">
        <f t="shared" si="32"/>
        <v>4473.0668991465882</v>
      </c>
      <c r="AM27" s="7">
        <f t="shared" si="32"/>
        <v>4443.578510577222</v>
      </c>
      <c r="AN27" s="7">
        <f t="shared" si="32"/>
        <v>4418.735811828672</v>
      </c>
      <c r="AO27" s="7">
        <f t="shared" si="32"/>
        <v>4397.6315852360422</v>
      </c>
      <c r="AP27" s="7">
        <f t="shared" si="32"/>
        <v>4379.5869189601381</v>
      </c>
      <c r="AQ27" s="7">
        <f t="shared" si="32"/>
        <v>4633.5035632201216</v>
      </c>
      <c r="AR27" s="7">
        <f t="shared" si="32"/>
        <v>4585.769812104525</v>
      </c>
      <c r="AS27" s="7">
        <f t="shared" si="32"/>
        <v>4547.1806748185973</v>
      </c>
      <c r="AT27" s="7">
        <f t="shared" si="32"/>
        <v>4515.4859884986745</v>
      </c>
      <c r="AU27" s="7">
        <f t="shared" si="32"/>
        <v>4489.1285535258285</v>
      </c>
      <c r="AV27" s="7">
        <f t="shared" si="32"/>
        <v>4466.9960103156718</v>
      </c>
      <c r="AW27" s="7">
        <f t="shared" si="32"/>
        <v>4448.2723960132034</v>
      </c>
      <c r="AX27" s="7">
        <f t="shared" si="32"/>
        <v>4432.3455380678097</v>
      </c>
      <c r="AY27" s="7">
        <f t="shared" si="32"/>
        <v>4676.3472052449351</v>
      </c>
      <c r="AZ27" s="7">
        <f t="shared" si="32"/>
        <v>4632.8526391520882</v>
      </c>
      <c r="BA27" s="7">
        <f t="shared" si="32"/>
        <v>4597.7517543885488</v>
      </c>
      <c r="BB27" s="7">
        <f t="shared" si="32"/>
        <v>4568.9985827486234</v>
      </c>
      <c r="BC27" s="7">
        <f t="shared" si="32"/>
        <v>4545.1724603094808</v>
      </c>
      <c r="BD27" s="7">
        <f t="shared" si="32"/>
        <v>4525.2557582853478</v>
      </c>
      <c r="BE27" s="7">
        <f t="shared" si="32"/>
        <v>4508.5002901156677</v>
      </c>
      <c r="BF27" s="7">
        <f t="shared" si="32"/>
        <v>4494.343649506206</v>
      </c>
      <c r="BG27" s="7">
        <f t="shared" si="32"/>
        <v>4729.3866167988945</v>
      </c>
      <c r="BH27" s="7">
        <f t="shared" si="32"/>
        <v>4689.3285322003021</v>
      </c>
      <c r="BI27" s="7">
        <f t="shared" si="32"/>
        <v>4657.0886090245913</v>
      </c>
      <c r="BJ27" s="7">
        <f t="shared" si="32"/>
        <v>4630.7757600989053</v>
      </c>
      <c r="BK27" s="7">
        <f t="shared" si="32"/>
        <v>4609.0734063754635</v>
      </c>
      <c r="BL27" s="7">
        <f t="shared" si="32"/>
        <v>4591.0364409607009</v>
      </c>
      <c r="BM27" s="7">
        <f t="shared" si="32"/>
        <v>4575.9687526227572</v>
      </c>
      <c r="BN27" s="7">
        <f t="shared" si="32"/>
        <v>4563.346294241931</v>
      </c>
      <c r="BO27" s="7">
        <f t="shared" ref="BO27:CD27" si="33">BO13</f>
        <v>4790.1885203374241</v>
      </c>
      <c r="BP27" s="7">
        <f t="shared" si="33"/>
        <v>4753.0011637255211</v>
      </c>
      <c r="BQ27" s="7">
        <f t="shared" si="33"/>
        <v>4723.1790709522011</v>
      </c>
      <c r="BR27" s="7">
        <f t="shared" si="33"/>
        <v>4698.9520492094107</v>
      </c>
      <c r="BS27" s="7">
        <f t="shared" si="33"/>
        <v>4679.0850904541376</v>
      </c>
      <c r="BT27" s="7">
        <f t="shared" si="33"/>
        <v>4662.6901166898806</v>
      </c>
      <c r="BU27" s="7">
        <f t="shared" si="33"/>
        <v>4649.1120884061347</v>
      </c>
      <c r="BV27" s="7">
        <f t="shared" si="33"/>
        <v>4637.857291997354</v>
      </c>
      <c r="BW27" s="7">
        <f t="shared" si="33"/>
        <v>4857.0951373713851</v>
      </c>
      <c r="BX27" s="7">
        <f t="shared" si="33"/>
        <v>4822.3657395339906</v>
      </c>
      <c r="BY27" s="7">
        <f t="shared" si="33"/>
        <v>4794.6377188374936</v>
      </c>
      <c r="BZ27" s="7">
        <f t="shared" si="33"/>
        <v>4772.2373897963298</v>
      </c>
      <c r="CA27" s="7">
        <f t="shared" si="33"/>
        <v>4753.9950740137574</v>
      </c>
      <c r="CB27" s="7">
        <f t="shared" si="33"/>
        <v>4739.0684965418359</v>
      </c>
      <c r="CC27" s="7">
        <f t="shared" si="33"/>
        <v>4726.8356876207636</v>
      </c>
      <c r="CD27" s="7">
        <f t="shared" si="33"/>
        <v>4716.8274137258159</v>
      </c>
    </row>
    <row r="29" spans="1:82" x14ac:dyDescent="0.25">
      <c r="A29" s="6" t="s">
        <v>77</v>
      </c>
      <c r="B29" s="6" t="s">
        <v>76</v>
      </c>
      <c r="C29" s="7">
        <f t="shared" ref="C29:AH29" si="34">C14</f>
        <v>-37.632627788051195</v>
      </c>
      <c r="D29" s="7">
        <f t="shared" si="34"/>
        <v>-14.330878603276233</v>
      </c>
      <c r="E29" s="7">
        <f t="shared" si="34"/>
        <v>11.376229117370031</v>
      </c>
      <c r="F29" s="7">
        <f t="shared" si="34"/>
        <v>41.494112780925548</v>
      </c>
      <c r="G29" s="7">
        <f t="shared" si="34"/>
        <v>74.807049524383842</v>
      </c>
      <c r="H29" s="7">
        <f t="shared" si="34"/>
        <v>110.50064232002865</v>
      </c>
      <c r="I29" s="7">
        <f t="shared" si="34"/>
        <v>148.01068813467782</v>
      </c>
      <c r="J29" s="7">
        <f t="shared" si="34"/>
        <v>186.93547609280654</v>
      </c>
      <c r="K29" s="7">
        <f t="shared" si="34"/>
        <v>-81.522528702668239</v>
      </c>
      <c r="L29" s="7">
        <f t="shared" si="34"/>
        <v>-75.045511432327658</v>
      </c>
      <c r="M29" s="7">
        <f t="shared" si="34"/>
        <v>-60.915378205868365</v>
      </c>
      <c r="N29" s="7">
        <f t="shared" si="34"/>
        <v>-41.292501923367126</v>
      </c>
      <c r="O29" s="7">
        <f t="shared" si="34"/>
        <v>-5.1458181929394868</v>
      </c>
      <c r="P29" s="7">
        <f t="shared" si="34"/>
        <v>42.679363576373817</v>
      </c>
      <c r="Q29" s="7">
        <f t="shared" si="34"/>
        <v>91.195402042111937</v>
      </c>
      <c r="R29" s="7">
        <f t="shared" si="34"/>
        <v>140.23562589674634</v>
      </c>
      <c r="S29" s="7">
        <f t="shared" si="34"/>
        <v>133.25577500913869</v>
      </c>
      <c r="T29" s="7">
        <f t="shared" si="34"/>
        <v>154.92891670708741</v>
      </c>
      <c r="U29" s="7">
        <f t="shared" si="34"/>
        <v>182.38374040086387</v>
      </c>
      <c r="V29" s="7">
        <f t="shared" si="34"/>
        <v>214.00564048813271</v>
      </c>
      <c r="W29" s="7">
        <f t="shared" si="34"/>
        <v>248.71419156889897</v>
      </c>
      <c r="X29" s="7">
        <f t="shared" si="34"/>
        <v>285.76123744342772</v>
      </c>
      <c r="Y29" s="7">
        <f t="shared" si="34"/>
        <v>324.613958446889</v>
      </c>
      <c r="Z29" s="7">
        <f t="shared" si="34"/>
        <v>364.88392823827394</v>
      </c>
      <c r="AA29" s="7">
        <f t="shared" si="34"/>
        <v>370.91745546787035</v>
      </c>
      <c r="AB29" s="7">
        <f t="shared" si="34"/>
        <v>404.65096794160911</v>
      </c>
      <c r="AC29" s="7">
        <f t="shared" si="34"/>
        <v>443.01840621944314</v>
      </c>
      <c r="AD29" s="7">
        <f t="shared" si="34"/>
        <v>484.72463735459826</v>
      </c>
      <c r="AE29" s="7">
        <f t="shared" si="34"/>
        <v>528.89890239157046</v>
      </c>
      <c r="AF29" s="7">
        <f t="shared" si="34"/>
        <v>574.9366523590819</v>
      </c>
      <c r="AG29" s="7">
        <f t="shared" si="34"/>
        <v>622.40694953173704</v>
      </c>
      <c r="AH29" s="7">
        <f t="shared" si="34"/>
        <v>670.99580952358826</v>
      </c>
      <c r="AI29" s="7">
        <f t="shared" ref="AI29:BN29" si="35">AI14</f>
        <v>621.35788491080405</v>
      </c>
      <c r="AJ29" s="7">
        <f t="shared" si="35"/>
        <v>665.46071098187679</v>
      </c>
      <c r="AK29" s="7">
        <f t="shared" si="35"/>
        <v>713.41865344878113</v>
      </c>
      <c r="AL29" s="7">
        <f t="shared" si="35"/>
        <v>764.14614988706046</v>
      </c>
      <c r="AM29" s="7">
        <f t="shared" si="35"/>
        <v>816.91218179294549</v>
      </c>
      <c r="AN29" s="7">
        <f t="shared" si="35"/>
        <v>871.20923875066285</v>
      </c>
      <c r="AO29" s="7">
        <f t="shared" si="35"/>
        <v>926.67607207026583</v>
      </c>
      <c r="AP29" s="7">
        <f t="shared" si="35"/>
        <v>983.05018157807342</v>
      </c>
      <c r="AQ29" s="7">
        <f t="shared" si="35"/>
        <v>879.64515956335367</v>
      </c>
      <c r="AR29" s="7">
        <f t="shared" si="35"/>
        <v>933.10198233361189</v>
      </c>
      <c r="AS29" s="7">
        <f t="shared" si="35"/>
        <v>989.84863318723819</v>
      </c>
      <c r="AT29" s="7">
        <f t="shared" si="35"/>
        <v>1048.9478455523524</v>
      </c>
      <c r="AU29" s="7">
        <f t="shared" si="35"/>
        <v>1109.7687339874287</v>
      </c>
      <c r="AV29" s="7">
        <f t="shared" si="35"/>
        <v>1171.8741023117177</v>
      </c>
      <c r="AW29" s="7">
        <f t="shared" si="35"/>
        <v>1234.9537114669154</v>
      </c>
      <c r="AX29" s="7">
        <f t="shared" si="35"/>
        <v>1298.7830979258868</v>
      </c>
      <c r="AY29" s="7">
        <f t="shared" si="35"/>
        <v>1143.1016067150142</v>
      </c>
      <c r="AZ29" s="7">
        <f t="shared" si="35"/>
        <v>1205.2572630700759</v>
      </c>
      <c r="BA29" s="7">
        <f t="shared" si="35"/>
        <v>1270.2723107134782</v>
      </c>
      <c r="BB29" s="7">
        <f t="shared" si="35"/>
        <v>1337.320253731071</v>
      </c>
      <c r="BC29" s="7">
        <f t="shared" si="35"/>
        <v>1405.8458003440414</v>
      </c>
      <c r="BD29" s="7">
        <f t="shared" si="35"/>
        <v>1475.465349883367</v>
      </c>
      <c r="BE29" s="7">
        <f t="shared" si="35"/>
        <v>1545.9078903656559</v>
      </c>
      <c r="BF29" s="7">
        <f t="shared" si="35"/>
        <v>1616.9784518054576</v>
      </c>
      <c r="BG29" s="7">
        <f t="shared" si="35"/>
        <v>1410.1575546608556</v>
      </c>
      <c r="BH29" s="7">
        <f t="shared" si="35"/>
        <v>1480.5673358206309</v>
      </c>
      <c r="BI29" s="7">
        <f t="shared" si="35"/>
        <v>1553.4968725855201</v>
      </c>
      <c r="BJ29" s="7">
        <f t="shared" si="35"/>
        <v>1628.2058409413362</v>
      </c>
      <c r="BK29" s="7">
        <f t="shared" si="35"/>
        <v>1704.1983117613672</v>
      </c>
      <c r="BL29" s="7">
        <f t="shared" si="35"/>
        <v>1781.1331381371788</v>
      </c>
      <c r="BM29" s="7">
        <f t="shared" si="35"/>
        <v>1858.7706322201184</v>
      </c>
      <c r="BN29" s="7">
        <f t="shared" si="35"/>
        <v>1936.9395552082606</v>
      </c>
      <c r="BO29" s="7">
        <f t="shared" ref="BO29:CD29" si="36">BO14</f>
        <v>1679.8376329602368</v>
      </c>
      <c r="BP29" s="7">
        <f t="shared" si="36"/>
        <v>1758.1885117893082</v>
      </c>
      <c r="BQ29" s="7">
        <f t="shared" si="36"/>
        <v>1838.7837268988785</v>
      </c>
      <c r="BR29" s="7">
        <f t="shared" si="36"/>
        <v>1920.9521475702486</v>
      </c>
      <c r="BS29" s="7">
        <f t="shared" si="36"/>
        <v>2004.2459238865272</v>
      </c>
      <c r="BT29" s="7">
        <f t="shared" si="36"/>
        <v>2088.3585702272494</v>
      </c>
      <c r="BU29" s="7">
        <f t="shared" si="36"/>
        <v>2173.0761667539264</v>
      </c>
      <c r="BV29" s="7">
        <f t="shared" si="36"/>
        <v>2258.2471361442813</v>
      </c>
      <c r="BW29" s="7">
        <f t="shared" si="36"/>
        <v>1951.5071907161382</v>
      </c>
      <c r="BX29" s="7">
        <f t="shared" si="36"/>
        <v>2037.5729944586401</v>
      </c>
      <c r="BY29" s="7">
        <f t="shared" si="36"/>
        <v>2125.6549306960537</v>
      </c>
      <c r="BZ29" s="7">
        <f t="shared" si="36"/>
        <v>2215.1388595435023</v>
      </c>
      <c r="CA29" s="7">
        <f t="shared" si="36"/>
        <v>2305.6168532116376</v>
      </c>
      <c r="CB29" s="7">
        <f t="shared" si="36"/>
        <v>2396.8114258318783</v>
      </c>
      <c r="CC29" s="7">
        <f t="shared" si="36"/>
        <v>2488.5303713338626</v>
      </c>
      <c r="CD29" s="7">
        <f t="shared" si="36"/>
        <v>2580.6387928655608</v>
      </c>
    </row>
    <row r="30" spans="1:82" x14ac:dyDescent="0.25">
      <c r="A30" t="s">
        <v>78</v>
      </c>
      <c r="B30" t="s">
        <v>76</v>
      </c>
      <c r="C30" s="7">
        <f t="shared" ref="C30:AH30" si="37">C129</f>
        <v>-37.63272309244087</v>
      </c>
      <c r="D30" s="7">
        <f t="shared" si="37"/>
        <v>-14.330952140250247</v>
      </c>
      <c r="E30" s="7">
        <f t="shared" si="37"/>
        <v>11.376168972829987</v>
      </c>
      <c r="F30" s="7">
        <f t="shared" si="37"/>
        <v>41.494061204255217</v>
      </c>
      <c r="G30" s="7">
        <f t="shared" si="37"/>
        <v>74.807003687135193</v>
      </c>
      <c r="H30" s="7">
        <f t="shared" si="37"/>
        <v>110.50060044332054</v>
      </c>
      <c r="I30" s="7">
        <f t="shared" si="37"/>
        <v>148.01064903353654</v>
      </c>
      <c r="J30" s="7">
        <f t="shared" si="37"/>
        <v>186.93543893851393</v>
      </c>
      <c r="K30" s="7">
        <f t="shared" si="37"/>
        <v>-81.522528702668012</v>
      </c>
      <c r="L30" s="7">
        <f t="shared" si="37"/>
        <v>-75.045511432327658</v>
      </c>
      <c r="M30" s="7">
        <f t="shared" si="37"/>
        <v>-60.915378205868365</v>
      </c>
      <c r="N30" s="7">
        <f t="shared" si="37"/>
        <v>-41.292501923367126</v>
      </c>
      <c r="O30" s="7">
        <f t="shared" si="37"/>
        <v>-5.1458224254824927</v>
      </c>
      <c r="P30" s="7">
        <f t="shared" si="37"/>
        <v>42.679359497970154</v>
      </c>
      <c r="Q30" s="7">
        <f t="shared" si="37"/>
        <v>91.195398056502881</v>
      </c>
      <c r="R30" s="7">
        <f t="shared" si="37"/>
        <v>140.23562195731029</v>
      </c>
      <c r="S30" s="7">
        <f t="shared" si="37"/>
        <v>133.25577500913869</v>
      </c>
      <c r="T30" s="7">
        <f t="shared" si="37"/>
        <v>154.92891670708741</v>
      </c>
      <c r="U30" s="7">
        <f t="shared" si="37"/>
        <v>182.38374040086387</v>
      </c>
      <c r="V30" s="7">
        <f t="shared" si="37"/>
        <v>214.00564048813271</v>
      </c>
      <c r="W30" s="7">
        <f t="shared" si="37"/>
        <v>248.71419156889897</v>
      </c>
      <c r="X30" s="7">
        <f t="shared" si="37"/>
        <v>285.76123744342772</v>
      </c>
      <c r="Y30" s="7">
        <f t="shared" si="37"/>
        <v>324.61395844688923</v>
      </c>
      <c r="Z30" s="7">
        <f t="shared" si="37"/>
        <v>364.88392823827485</v>
      </c>
      <c r="AA30" s="7">
        <f t="shared" si="37"/>
        <v>370.91745546787035</v>
      </c>
      <c r="AB30" s="7">
        <f t="shared" si="37"/>
        <v>404.65096794160911</v>
      </c>
      <c r="AC30" s="7">
        <f t="shared" si="37"/>
        <v>443.01840621944314</v>
      </c>
      <c r="AD30" s="7">
        <f t="shared" si="37"/>
        <v>484.72463735459826</v>
      </c>
      <c r="AE30" s="7">
        <f t="shared" si="37"/>
        <v>528.89890239157114</v>
      </c>
      <c r="AF30" s="7">
        <f t="shared" si="37"/>
        <v>574.9366523590819</v>
      </c>
      <c r="AG30" s="7">
        <f t="shared" si="37"/>
        <v>622.40694953173727</v>
      </c>
      <c r="AH30" s="7">
        <f t="shared" si="37"/>
        <v>670.99580952358872</v>
      </c>
      <c r="AI30" s="7">
        <f t="shared" ref="AI30:BN30" si="38">AI129</f>
        <v>621.35788491080405</v>
      </c>
      <c r="AJ30" s="7">
        <f t="shared" si="38"/>
        <v>665.46071098187679</v>
      </c>
      <c r="AK30" s="7">
        <f t="shared" si="38"/>
        <v>713.41865344878113</v>
      </c>
      <c r="AL30" s="7">
        <f t="shared" si="38"/>
        <v>764.14614988706069</v>
      </c>
      <c r="AM30" s="7">
        <f t="shared" si="38"/>
        <v>816.91218179294549</v>
      </c>
      <c r="AN30" s="7">
        <f t="shared" si="38"/>
        <v>871.20923875066285</v>
      </c>
      <c r="AO30" s="7">
        <f t="shared" si="38"/>
        <v>926.67607207026583</v>
      </c>
      <c r="AP30" s="7">
        <f t="shared" si="38"/>
        <v>983.05018157807342</v>
      </c>
      <c r="AQ30" s="7">
        <f t="shared" si="38"/>
        <v>879.6451595633539</v>
      </c>
      <c r="AR30" s="7">
        <f t="shared" si="38"/>
        <v>933.10198233361166</v>
      </c>
      <c r="AS30" s="7">
        <f t="shared" si="38"/>
        <v>989.84863318723819</v>
      </c>
      <c r="AT30" s="7">
        <f t="shared" si="38"/>
        <v>1048.9478455523524</v>
      </c>
      <c r="AU30" s="7">
        <f t="shared" si="38"/>
        <v>1109.7687339874287</v>
      </c>
      <c r="AV30" s="7">
        <f t="shared" si="38"/>
        <v>1171.8741023117177</v>
      </c>
      <c r="AW30" s="7">
        <f t="shared" si="38"/>
        <v>1234.9537114669154</v>
      </c>
      <c r="AX30" s="7">
        <f t="shared" si="38"/>
        <v>1298.7830979258872</v>
      </c>
      <c r="AY30" s="7">
        <f t="shared" si="38"/>
        <v>1143.1016067150142</v>
      </c>
      <c r="AZ30" s="7">
        <f t="shared" si="38"/>
        <v>1205.2572630700761</v>
      </c>
      <c r="BA30" s="7">
        <f t="shared" si="38"/>
        <v>1270.2723107134786</v>
      </c>
      <c r="BB30" s="7">
        <f t="shared" si="38"/>
        <v>1337.3202537310724</v>
      </c>
      <c r="BC30" s="7">
        <f t="shared" si="38"/>
        <v>1405.8458003440458</v>
      </c>
      <c r="BD30" s="7">
        <f t="shared" si="38"/>
        <v>1475.4653498833763</v>
      </c>
      <c r="BE30" s="7">
        <f t="shared" si="38"/>
        <v>1545.9078903656789</v>
      </c>
      <c r="BF30" s="7">
        <f t="shared" si="38"/>
        <v>1616.9784518055064</v>
      </c>
      <c r="BG30" s="7">
        <f t="shared" si="38"/>
        <v>1410.1575546608638</v>
      </c>
      <c r="BH30" s="7">
        <f t="shared" si="38"/>
        <v>1480.5673358206495</v>
      </c>
      <c r="BI30" s="7">
        <f t="shared" si="38"/>
        <v>1553.4968725855615</v>
      </c>
      <c r="BJ30" s="7">
        <f t="shared" si="38"/>
        <v>1628.2058409414326</v>
      </c>
      <c r="BK30" s="7">
        <f t="shared" si="38"/>
        <v>1704.1983117615846</v>
      </c>
      <c r="BL30" s="7">
        <f t="shared" si="38"/>
        <v>1781.1331381376576</v>
      </c>
      <c r="BM30" s="7">
        <f t="shared" si="38"/>
        <v>1858.7706322211743</v>
      </c>
      <c r="BN30" s="7">
        <f t="shared" si="38"/>
        <v>1936.9395552105493</v>
      </c>
      <c r="BO30" s="7">
        <f t="shared" ref="BO30:CD30" si="39">BO129</f>
        <v>1679.8376329605069</v>
      </c>
      <c r="BP30" s="7">
        <f t="shared" si="39"/>
        <v>1758.1885117899292</v>
      </c>
      <c r="BQ30" s="7">
        <f t="shared" si="39"/>
        <v>1838.7837269003085</v>
      </c>
      <c r="BR30" s="7">
        <f t="shared" si="39"/>
        <v>1920.9521475735119</v>
      </c>
      <c r="BS30" s="7">
        <f t="shared" si="39"/>
        <v>2004.2459238938895</v>
      </c>
      <c r="BT30" s="7">
        <f t="shared" si="39"/>
        <v>2088.3585702436612</v>
      </c>
      <c r="BU30" s="7">
        <f t="shared" si="39"/>
        <v>2173.0761667900351</v>
      </c>
      <c r="BV30" s="7">
        <f t="shared" si="39"/>
        <v>2258.2471362226734</v>
      </c>
      <c r="BW30" s="7">
        <f t="shared" si="39"/>
        <v>1951.5071907229958</v>
      </c>
      <c r="BX30" s="7">
        <f t="shared" si="39"/>
        <v>2037.5729944746595</v>
      </c>
      <c r="BY30" s="7">
        <f t="shared" si="39"/>
        <v>2125.6549307331843</v>
      </c>
      <c r="BZ30" s="7">
        <f t="shared" si="39"/>
        <v>2215.1388596286201</v>
      </c>
      <c r="CA30" s="7">
        <f t="shared" si="39"/>
        <v>2305.6168534042836</v>
      </c>
      <c r="CB30" s="7">
        <f t="shared" si="39"/>
        <v>2396.8114262619792</v>
      </c>
      <c r="CC30" s="7">
        <f t="shared" si="39"/>
        <v>2488.5303722807434</v>
      </c>
      <c r="CD30" s="7">
        <f t="shared" si="39"/>
        <v>2580.6387949210734</v>
      </c>
    </row>
    <row r="31" spans="1:82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</row>
    <row r="32" spans="1:82" x14ac:dyDescent="0.25">
      <c r="A32" t="s">
        <v>99</v>
      </c>
      <c r="B32" t="s">
        <v>76</v>
      </c>
      <c r="C32" s="12">
        <v>6200</v>
      </c>
      <c r="D32" s="12">
        <v>6200</v>
      </c>
      <c r="E32" s="12">
        <v>6200</v>
      </c>
      <c r="F32" s="12">
        <v>6200</v>
      </c>
      <c r="G32" s="12">
        <v>6200</v>
      </c>
      <c r="H32" s="12">
        <v>6200</v>
      </c>
      <c r="I32" s="12">
        <v>6200</v>
      </c>
      <c r="J32" s="12">
        <v>6200</v>
      </c>
      <c r="K32" s="12">
        <v>6200</v>
      </c>
      <c r="L32" s="12">
        <v>6200</v>
      </c>
      <c r="M32" s="12">
        <v>6200</v>
      </c>
      <c r="N32" s="12">
        <v>6200</v>
      </c>
      <c r="O32" s="12">
        <v>6200</v>
      </c>
      <c r="P32" s="12">
        <v>6200</v>
      </c>
      <c r="Q32" s="12">
        <v>6200</v>
      </c>
      <c r="R32" s="12">
        <v>6200</v>
      </c>
      <c r="S32" s="12">
        <v>6200</v>
      </c>
      <c r="T32" s="12">
        <v>6200</v>
      </c>
      <c r="U32" s="12">
        <v>6200</v>
      </c>
      <c r="V32" s="12">
        <v>6200</v>
      </c>
      <c r="W32" s="12">
        <v>6200</v>
      </c>
      <c r="X32" s="12">
        <v>6200</v>
      </c>
      <c r="Y32" s="12">
        <v>6200</v>
      </c>
      <c r="Z32" s="12">
        <v>6200</v>
      </c>
      <c r="AA32" s="12">
        <v>6200</v>
      </c>
      <c r="AB32" s="12">
        <v>6200</v>
      </c>
      <c r="AC32" s="12">
        <v>6200</v>
      </c>
      <c r="AD32" s="12">
        <v>6200</v>
      </c>
      <c r="AE32" s="12">
        <v>6200</v>
      </c>
      <c r="AF32" s="12">
        <v>6200</v>
      </c>
      <c r="AG32" s="12">
        <v>6200</v>
      </c>
      <c r="AH32" s="12">
        <v>6200</v>
      </c>
      <c r="AI32" s="12">
        <v>6200</v>
      </c>
      <c r="AJ32" s="12">
        <v>6200</v>
      </c>
      <c r="AK32" s="12">
        <v>6200</v>
      </c>
      <c r="AL32" s="12">
        <v>6200</v>
      </c>
      <c r="AM32" s="12">
        <v>6200</v>
      </c>
      <c r="AN32" s="12">
        <v>6200</v>
      </c>
      <c r="AO32" s="12">
        <v>6200</v>
      </c>
      <c r="AP32" s="12">
        <v>6200</v>
      </c>
      <c r="AQ32" s="12">
        <v>6200</v>
      </c>
      <c r="AR32" s="12">
        <v>6200</v>
      </c>
      <c r="AS32" s="12">
        <v>6200</v>
      </c>
      <c r="AT32" s="12">
        <v>6200</v>
      </c>
      <c r="AU32" s="12">
        <v>6200</v>
      </c>
      <c r="AV32" s="12">
        <v>6200</v>
      </c>
      <c r="AW32" s="12">
        <v>6200</v>
      </c>
      <c r="AX32" s="12">
        <v>6200</v>
      </c>
      <c r="AY32" s="12">
        <v>6200</v>
      </c>
      <c r="AZ32" s="12">
        <v>6200</v>
      </c>
      <c r="BA32" s="12">
        <v>6200</v>
      </c>
      <c r="BB32" s="12">
        <v>6200</v>
      </c>
      <c r="BC32" s="12">
        <v>6200</v>
      </c>
      <c r="BD32" s="12">
        <v>6200</v>
      </c>
      <c r="BE32" s="12">
        <v>6200</v>
      </c>
      <c r="BF32" s="12">
        <v>6200</v>
      </c>
      <c r="BG32" s="12">
        <v>6200</v>
      </c>
      <c r="BH32" s="12">
        <v>6200</v>
      </c>
      <c r="BI32" s="12">
        <v>6200</v>
      </c>
      <c r="BJ32" s="12">
        <v>6200</v>
      </c>
      <c r="BK32" s="12">
        <v>6200</v>
      </c>
      <c r="BL32" s="12">
        <v>6200</v>
      </c>
      <c r="BM32" s="12">
        <v>6200</v>
      </c>
      <c r="BN32" s="12">
        <v>6200</v>
      </c>
      <c r="BO32" s="12">
        <v>6200</v>
      </c>
      <c r="BP32" s="12">
        <v>6200</v>
      </c>
      <c r="BQ32" s="12">
        <v>6200</v>
      </c>
      <c r="BR32" s="12">
        <v>6200</v>
      </c>
      <c r="BS32" s="12">
        <v>6200</v>
      </c>
      <c r="BT32" s="12">
        <v>6200</v>
      </c>
      <c r="BU32" s="12">
        <v>6200</v>
      </c>
      <c r="BV32" s="12">
        <v>6200</v>
      </c>
      <c r="BW32" s="12">
        <v>6200</v>
      </c>
      <c r="BX32" s="12">
        <v>6200</v>
      </c>
      <c r="BY32" s="12">
        <v>6200</v>
      </c>
      <c r="BZ32" s="12">
        <v>6200</v>
      </c>
      <c r="CA32" s="12">
        <v>6200</v>
      </c>
      <c r="CB32" s="12">
        <v>6200</v>
      </c>
      <c r="CC32" s="12">
        <v>6200</v>
      </c>
      <c r="CD32" s="12">
        <v>6200</v>
      </c>
    </row>
    <row r="33" spans="1:82" x14ac:dyDescent="0.25">
      <c r="A33" t="s">
        <v>43</v>
      </c>
      <c r="B33" t="s">
        <v>76</v>
      </c>
      <c r="C33">
        <f>C32 + C14</f>
        <v>6162.3673722119493</v>
      </c>
      <c r="D33">
        <f t="shared" ref="C33:AH33" si="40">D32 + D14</f>
        <v>6185.6691213967242</v>
      </c>
      <c r="E33">
        <f t="shared" si="40"/>
        <v>6211.3762291173698</v>
      </c>
      <c r="F33">
        <f t="shared" si="40"/>
        <v>6241.4941127809252</v>
      </c>
      <c r="G33">
        <f t="shared" si="40"/>
        <v>6274.8070495243837</v>
      </c>
      <c r="H33">
        <f t="shared" si="40"/>
        <v>6310.5006423200284</v>
      </c>
      <c r="I33">
        <f t="shared" si="40"/>
        <v>6348.0106881346783</v>
      </c>
      <c r="J33">
        <f t="shared" si="40"/>
        <v>6386.9354760928063</v>
      </c>
      <c r="K33">
        <f t="shared" si="40"/>
        <v>6118.4774712973322</v>
      </c>
      <c r="L33">
        <f t="shared" si="40"/>
        <v>6124.9544885676723</v>
      </c>
      <c r="M33">
        <f t="shared" si="40"/>
        <v>6139.0846217941316</v>
      </c>
      <c r="N33">
        <f t="shared" si="40"/>
        <v>6158.7074980766329</v>
      </c>
      <c r="O33">
        <f t="shared" si="40"/>
        <v>6194.8541818070607</v>
      </c>
      <c r="P33">
        <f t="shared" si="40"/>
        <v>6242.6793635763734</v>
      </c>
      <c r="Q33">
        <f t="shared" si="40"/>
        <v>6291.1954020421117</v>
      </c>
      <c r="R33">
        <f t="shared" si="40"/>
        <v>6340.2356258967466</v>
      </c>
      <c r="S33">
        <f t="shared" si="40"/>
        <v>6333.2557750091382</v>
      </c>
      <c r="T33">
        <f t="shared" si="40"/>
        <v>6354.9289167070874</v>
      </c>
      <c r="U33">
        <f t="shared" si="40"/>
        <v>6382.3837404008636</v>
      </c>
      <c r="V33">
        <f t="shared" si="40"/>
        <v>6414.0056404881325</v>
      </c>
      <c r="W33">
        <f t="shared" si="40"/>
        <v>6448.714191568899</v>
      </c>
      <c r="X33">
        <f t="shared" si="40"/>
        <v>6485.7612374434275</v>
      </c>
      <c r="Y33">
        <f t="shared" si="40"/>
        <v>6524.6139584468892</v>
      </c>
      <c r="Z33">
        <f t="shared" si="40"/>
        <v>6564.8839282382742</v>
      </c>
      <c r="AA33">
        <f t="shared" si="40"/>
        <v>6570.9174554678702</v>
      </c>
      <c r="AB33">
        <f t="shared" si="40"/>
        <v>6604.6509679416095</v>
      </c>
      <c r="AC33">
        <f t="shared" si="40"/>
        <v>6643.018406219443</v>
      </c>
      <c r="AD33">
        <f t="shared" si="40"/>
        <v>6684.7246373545986</v>
      </c>
      <c r="AE33">
        <f t="shared" si="40"/>
        <v>6728.8989023915701</v>
      </c>
      <c r="AF33">
        <f t="shared" si="40"/>
        <v>6774.9366523590816</v>
      </c>
      <c r="AG33">
        <f t="shared" si="40"/>
        <v>6822.4069495317372</v>
      </c>
      <c r="AH33">
        <f t="shared" si="40"/>
        <v>6870.9958095235879</v>
      </c>
      <c r="AI33">
        <f t="shared" ref="AI33:BN33" si="41">AI32 + AI14</f>
        <v>6821.3578849108044</v>
      </c>
      <c r="AJ33">
        <f t="shared" si="41"/>
        <v>6865.4607109818771</v>
      </c>
      <c r="AK33">
        <f t="shared" si="41"/>
        <v>6913.4186534487808</v>
      </c>
      <c r="AL33">
        <f t="shared" si="41"/>
        <v>6964.1461498870603</v>
      </c>
      <c r="AM33">
        <f t="shared" si="41"/>
        <v>7016.9121817929454</v>
      </c>
      <c r="AN33">
        <f t="shared" si="41"/>
        <v>7071.2092387506627</v>
      </c>
      <c r="AO33">
        <f t="shared" si="41"/>
        <v>7126.6760720702659</v>
      </c>
      <c r="AP33">
        <f t="shared" si="41"/>
        <v>7183.0501815780735</v>
      </c>
      <c r="AQ33">
        <f t="shared" si="41"/>
        <v>7079.6451595633534</v>
      </c>
      <c r="AR33">
        <f t="shared" si="41"/>
        <v>7133.1019823336119</v>
      </c>
      <c r="AS33">
        <f t="shared" si="41"/>
        <v>7189.8486331872382</v>
      </c>
      <c r="AT33">
        <f t="shared" si="41"/>
        <v>7248.9478455523522</v>
      </c>
      <c r="AU33">
        <f t="shared" si="41"/>
        <v>7309.7687339874283</v>
      </c>
      <c r="AV33">
        <f t="shared" si="41"/>
        <v>7371.8741023117182</v>
      </c>
      <c r="AW33">
        <f t="shared" si="41"/>
        <v>7434.9537114669156</v>
      </c>
      <c r="AX33">
        <f t="shared" si="41"/>
        <v>7498.783097925887</v>
      </c>
      <c r="AY33">
        <f t="shared" si="41"/>
        <v>7343.101606715014</v>
      </c>
      <c r="AZ33">
        <f t="shared" si="41"/>
        <v>7405.2572630700761</v>
      </c>
      <c r="BA33">
        <f t="shared" si="41"/>
        <v>7470.272310713478</v>
      </c>
      <c r="BB33">
        <f t="shared" si="41"/>
        <v>7537.3202537310708</v>
      </c>
      <c r="BC33">
        <f t="shared" si="41"/>
        <v>7605.845800344041</v>
      </c>
      <c r="BD33">
        <f t="shared" si="41"/>
        <v>7675.4653498833668</v>
      </c>
      <c r="BE33">
        <f t="shared" si="41"/>
        <v>7745.9078903656555</v>
      </c>
      <c r="BF33">
        <f t="shared" si="41"/>
        <v>7816.9784518054576</v>
      </c>
      <c r="BG33">
        <f t="shared" si="41"/>
        <v>7610.1575546608556</v>
      </c>
      <c r="BH33">
        <f t="shared" si="41"/>
        <v>7680.5673358206313</v>
      </c>
      <c r="BI33">
        <f t="shared" si="41"/>
        <v>7753.4968725855197</v>
      </c>
      <c r="BJ33">
        <f t="shared" si="41"/>
        <v>7828.2058409413366</v>
      </c>
      <c r="BK33">
        <f t="shared" si="41"/>
        <v>7904.1983117613672</v>
      </c>
      <c r="BL33">
        <f t="shared" si="41"/>
        <v>7981.1331381371783</v>
      </c>
      <c r="BM33">
        <f t="shared" si="41"/>
        <v>8058.7706322201184</v>
      </c>
      <c r="BN33">
        <f t="shared" si="41"/>
        <v>8136.9395552082606</v>
      </c>
      <c r="BO33">
        <f t="shared" ref="BO33:CD33" si="42">BO32 + BO14</f>
        <v>7879.837632960237</v>
      </c>
      <c r="BP33">
        <f t="shared" si="42"/>
        <v>7958.188511789308</v>
      </c>
      <c r="BQ33">
        <f t="shared" si="42"/>
        <v>8038.7837268988787</v>
      </c>
      <c r="BR33">
        <f t="shared" si="42"/>
        <v>8120.9521475702486</v>
      </c>
      <c r="BS33">
        <f t="shared" si="42"/>
        <v>8204.2459238865267</v>
      </c>
      <c r="BT33">
        <f t="shared" si="42"/>
        <v>8288.3585702272503</v>
      </c>
      <c r="BU33">
        <f t="shared" si="42"/>
        <v>8373.0761667539264</v>
      </c>
      <c r="BV33">
        <f t="shared" si="42"/>
        <v>8458.2471361442804</v>
      </c>
      <c r="BW33">
        <f t="shared" si="42"/>
        <v>8151.5071907161382</v>
      </c>
      <c r="BX33">
        <f t="shared" si="42"/>
        <v>8237.5729944586401</v>
      </c>
      <c r="BY33">
        <f t="shared" si="42"/>
        <v>8325.6549306960533</v>
      </c>
      <c r="BZ33">
        <f t="shared" si="42"/>
        <v>8415.1388595435019</v>
      </c>
      <c r="CA33">
        <f t="shared" si="42"/>
        <v>8505.6168532116371</v>
      </c>
      <c r="CB33">
        <f t="shared" si="42"/>
        <v>8596.8114258318783</v>
      </c>
      <c r="CC33">
        <f t="shared" si="42"/>
        <v>8688.5303713338617</v>
      </c>
      <c r="CD33">
        <f t="shared" si="42"/>
        <v>8780.6387928655604</v>
      </c>
    </row>
    <row r="34" spans="1:82" x14ac:dyDescent="0.25">
      <c r="A34" t="s">
        <v>57</v>
      </c>
      <c r="B34" t="s">
        <v>76</v>
      </c>
      <c r="C34" s="3">
        <f>C35</f>
        <v>3000</v>
      </c>
      <c r="D34" s="3">
        <f>D35</f>
        <v>3000</v>
      </c>
      <c r="E34" s="3">
        <f t="shared" ref="E34:BO34" si="43">E35</f>
        <v>3000</v>
      </c>
      <c r="F34" s="3">
        <f t="shared" si="43"/>
        <v>3000</v>
      </c>
      <c r="G34" s="3">
        <f t="shared" si="43"/>
        <v>3000</v>
      </c>
      <c r="H34" s="3">
        <f t="shared" si="43"/>
        <v>3000</v>
      </c>
      <c r="I34" s="3">
        <f t="shared" si="43"/>
        <v>3000</v>
      </c>
      <c r="J34" s="3">
        <f t="shared" si="43"/>
        <v>3000</v>
      </c>
      <c r="K34" s="3">
        <f t="shared" si="43"/>
        <v>3000</v>
      </c>
      <c r="L34" s="3">
        <f t="shared" si="43"/>
        <v>3000</v>
      </c>
      <c r="M34" s="3">
        <f t="shared" si="43"/>
        <v>3000</v>
      </c>
      <c r="N34" s="3">
        <f t="shared" si="43"/>
        <v>3000</v>
      </c>
      <c r="O34" s="3">
        <f t="shared" si="43"/>
        <v>3000</v>
      </c>
      <c r="P34" s="3">
        <f t="shared" si="43"/>
        <v>3000</v>
      </c>
      <c r="Q34" s="3">
        <f t="shared" si="43"/>
        <v>3000</v>
      </c>
      <c r="R34" s="3">
        <f t="shared" si="43"/>
        <v>3000</v>
      </c>
      <c r="S34" s="3">
        <f t="shared" si="43"/>
        <v>3000</v>
      </c>
      <c r="T34" s="3">
        <f t="shared" si="43"/>
        <v>3000</v>
      </c>
      <c r="U34" s="3">
        <f t="shared" si="43"/>
        <v>3000</v>
      </c>
      <c r="V34" s="3">
        <f t="shared" si="43"/>
        <v>3000</v>
      </c>
      <c r="W34" s="3">
        <f t="shared" si="43"/>
        <v>3000</v>
      </c>
      <c r="X34" s="3">
        <f t="shared" si="43"/>
        <v>3000</v>
      </c>
      <c r="Y34" s="3">
        <f t="shared" si="43"/>
        <v>3000</v>
      </c>
      <c r="Z34" s="3">
        <f t="shared" si="43"/>
        <v>3000</v>
      </c>
      <c r="AA34" s="3">
        <f t="shared" si="43"/>
        <v>3000</v>
      </c>
      <c r="AB34" s="3">
        <f t="shared" si="43"/>
        <v>3000</v>
      </c>
      <c r="AC34" s="3">
        <f t="shared" si="43"/>
        <v>3000</v>
      </c>
      <c r="AD34" s="3">
        <f t="shared" si="43"/>
        <v>3000</v>
      </c>
      <c r="AE34" s="3">
        <f t="shared" si="43"/>
        <v>3000</v>
      </c>
      <c r="AF34" s="3">
        <f t="shared" si="43"/>
        <v>3000</v>
      </c>
      <c r="AG34" s="3">
        <f t="shared" si="43"/>
        <v>3000</v>
      </c>
      <c r="AH34" s="3">
        <f t="shared" si="43"/>
        <v>3000</v>
      </c>
      <c r="AI34" s="3">
        <f t="shared" si="43"/>
        <v>3000</v>
      </c>
      <c r="AJ34" s="3">
        <f t="shared" si="43"/>
        <v>3000</v>
      </c>
      <c r="AK34" s="3">
        <f t="shared" si="43"/>
        <v>3000</v>
      </c>
      <c r="AL34" s="3">
        <f t="shared" si="43"/>
        <v>3000</v>
      </c>
      <c r="AM34" s="3">
        <f t="shared" si="43"/>
        <v>3000</v>
      </c>
      <c r="AN34" s="3">
        <f t="shared" si="43"/>
        <v>3000</v>
      </c>
      <c r="AO34" s="3">
        <f t="shared" si="43"/>
        <v>3000</v>
      </c>
      <c r="AP34" s="3">
        <f t="shared" si="43"/>
        <v>3000</v>
      </c>
      <c r="AQ34" s="3">
        <f t="shared" si="43"/>
        <v>3000</v>
      </c>
      <c r="AR34" s="3">
        <f t="shared" si="43"/>
        <v>3000</v>
      </c>
      <c r="AS34" s="3">
        <f t="shared" si="43"/>
        <v>3000</v>
      </c>
      <c r="AT34" s="3">
        <f t="shared" si="43"/>
        <v>3000</v>
      </c>
      <c r="AU34" s="3">
        <f t="shared" si="43"/>
        <v>3000</v>
      </c>
      <c r="AV34" s="3">
        <f t="shared" si="43"/>
        <v>3000</v>
      </c>
      <c r="AW34" s="3">
        <f t="shared" si="43"/>
        <v>3000</v>
      </c>
      <c r="AX34" s="3">
        <f t="shared" si="43"/>
        <v>3000</v>
      </c>
      <c r="AY34" s="3">
        <f t="shared" si="43"/>
        <v>3000</v>
      </c>
      <c r="AZ34" s="3">
        <f t="shared" si="43"/>
        <v>3000</v>
      </c>
      <c r="BA34" s="3">
        <f t="shared" si="43"/>
        <v>3000</v>
      </c>
      <c r="BB34" s="3">
        <f t="shared" si="43"/>
        <v>3000</v>
      </c>
      <c r="BC34" s="3">
        <f t="shared" si="43"/>
        <v>3000</v>
      </c>
      <c r="BD34" s="3">
        <f t="shared" si="43"/>
        <v>3000</v>
      </c>
      <c r="BE34" s="3">
        <f t="shared" si="43"/>
        <v>3000</v>
      </c>
      <c r="BF34" s="3">
        <f t="shared" si="43"/>
        <v>3000</v>
      </c>
      <c r="BG34" s="3">
        <f t="shared" si="43"/>
        <v>3000</v>
      </c>
      <c r="BH34" s="3">
        <f t="shared" si="43"/>
        <v>3000</v>
      </c>
      <c r="BI34" s="3">
        <f t="shared" si="43"/>
        <v>3000</v>
      </c>
      <c r="BJ34" s="3">
        <f t="shared" si="43"/>
        <v>3000</v>
      </c>
      <c r="BK34" s="3">
        <f t="shared" si="43"/>
        <v>3000</v>
      </c>
      <c r="BL34" s="3">
        <f t="shared" si="43"/>
        <v>3000</v>
      </c>
      <c r="BM34" s="3">
        <f t="shared" si="43"/>
        <v>3000</v>
      </c>
      <c r="BN34" s="3">
        <f t="shared" si="43"/>
        <v>3000</v>
      </c>
      <c r="BO34" s="3">
        <f t="shared" si="43"/>
        <v>3000</v>
      </c>
      <c r="BP34" s="3">
        <f t="shared" ref="BP34:CD34" si="44">BP35</f>
        <v>3000</v>
      </c>
      <c r="BQ34" s="3">
        <f t="shared" si="44"/>
        <v>3000</v>
      </c>
      <c r="BR34" s="3">
        <f t="shared" si="44"/>
        <v>3000</v>
      </c>
      <c r="BS34" s="3">
        <f t="shared" si="44"/>
        <v>3000</v>
      </c>
      <c r="BT34" s="3">
        <f t="shared" si="44"/>
        <v>3000</v>
      </c>
      <c r="BU34" s="3">
        <f t="shared" si="44"/>
        <v>3000</v>
      </c>
      <c r="BV34" s="3">
        <f t="shared" si="44"/>
        <v>3000</v>
      </c>
      <c r="BW34" s="3">
        <f t="shared" si="44"/>
        <v>3000</v>
      </c>
      <c r="BX34" s="3">
        <f t="shared" si="44"/>
        <v>3000</v>
      </c>
      <c r="BY34" s="3">
        <f t="shared" si="44"/>
        <v>3000</v>
      </c>
      <c r="BZ34" s="3">
        <f t="shared" si="44"/>
        <v>3000</v>
      </c>
      <c r="CA34" s="3">
        <f t="shared" si="44"/>
        <v>3000</v>
      </c>
      <c r="CB34" s="3">
        <f t="shared" si="44"/>
        <v>3000</v>
      </c>
      <c r="CC34" s="3">
        <f t="shared" si="44"/>
        <v>3000</v>
      </c>
      <c r="CD34" s="3">
        <f t="shared" si="44"/>
        <v>3000</v>
      </c>
    </row>
    <row r="35" spans="1:82" x14ac:dyDescent="0.25">
      <c r="A35" t="s">
        <v>116</v>
      </c>
      <c r="B35" t="s">
        <v>76</v>
      </c>
      <c r="C35" s="3">
        <v>3000</v>
      </c>
      <c r="D35" s="3">
        <v>3000</v>
      </c>
      <c r="E35" s="3">
        <v>3000</v>
      </c>
      <c r="F35" s="3">
        <v>3000</v>
      </c>
      <c r="G35" s="3">
        <v>3000</v>
      </c>
      <c r="H35" s="3">
        <v>3000</v>
      </c>
      <c r="I35" s="3">
        <v>3000</v>
      </c>
      <c r="J35" s="3">
        <v>3000</v>
      </c>
      <c r="K35" s="3">
        <v>3000</v>
      </c>
      <c r="L35" s="3">
        <v>3000</v>
      </c>
      <c r="M35" s="3">
        <v>3000</v>
      </c>
      <c r="N35" s="3">
        <v>3000</v>
      </c>
      <c r="O35" s="3">
        <v>3000</v>
      </c>
      <c r="P35" s="3">
        <v>3000</v>
      </c>
      <c r="Q35" s="3">
        <v>3000</v>
      </c>
      <c r="R35" s="3">
        <v>3000</v>
      </c>
      <c r="S35" s="3">
        <v>3000</v>
      </c>
      <c r="T35" s="3">
        <v>3000</v>
      </c>
      <c r="U35" s="3">
        <v>3000</v>
      </c>
      <c r="V35" s="3">
        <v>3000</v>
      </c>
      <c r="W35" s="3">
        <v>3000</v>
      </c>
      <c r="X35" s="3">
        <v>3000</v>
      </c>
      <c r="Y35" s="3">
        <v>3000</v>
      </c>
      <c r="Z35" s="3">
        <v>3000</v>
      </c>
      <c r="AA35" s="3">
        <v>3000</v>
      </c>
      <c r="AB35" s="3">
        <v>3000</v>
      </c>
      <c r="AC35" s="3">
        <v>3000</v>
      </c>
      <c r="AD35" s="3">
        <v>3000</v>
      </c>
      <c r="AE35" s="3">
        <v>3000</v>
      </c>
      <c r="AF35" s="3">
        <v>3000</v>
      </c>
      <c r="AG35" s="3">
        <v>3000</v>
      </c>
      <c r="AH35" s="3">
        <v>3000</v>
      </c>
      <c r="AI35" s="3">
        <v>3000</v>
      </c>
      <c r="AJ35" s="3">
        <v>3000</v>
      </c>
      <c r="AK35" s="3">
        <v>3000</v>
      </c>
      <c r="AL35" s="3">
        <v>3000</v>
      </c>
      <c r="AM35" s="3">
        <v>3000</v>
      </c>
      <c r="AN35" s="3">
        <v>3000</v>
      </c>
      <c r="AO35" s="3">
        <v>3000</v>
      </c>
      <c r="AP35" s="3">
        <v>3000</v>
      </c>
      <c r="AQ35" s="3">
        <v>3000</v>
      </c>
      <c r="AR35" s="3">
        <v>3000</v>
      </c>
      <c r="AS35" s="3">
        <v>3000</v>
      </c>
      <c r="AT35" s="3">
        <v>3000</v>
      </c>
      <c r="AU35" s="3">
        <v>3000</v>
      </c>
      <c r="AV35" s="3">
        <v>3000</v>
      </c>
      <c r="AW35" s="3">
        <v>3000</v>
      </c>
      <c r="AX35" s="3">
        <v>3000</v>
      </c>
      <c r="AY35" s="3">
        <v>3000</v>
      </c>
      <c r="AZ35" s="3">
        <v>3000</v>
      </c>
      <c r="BA35" s="3">
        <v>3000</v>
      </c>
      <c r="BB35" s="3">
        <v>3000</v>
      </c>
      <c r="BC35" s="3">
        <v>3000</v>
      </c>
      <c r="BD35" s="3">
        <v>3000</v>
      </c>
      <c r="BE35" s="3">
        <v>3000</v>
      </c>
      <c r="BF35" s="3">
        <v>3000</v>
      </c>
      <c r="BG35" s="3">
        <v>3000</v>
      </c>
      <c r="BH35" s="3">
        <v>3000</v>
      </c>
      <c r="BI35" s="3">
        <v>3000</v>
      </c>
      <c r="BJ35" s="3">
        <v>3000</v>
      </c>
      <c r="BK35" s="3">
        <v>3000</v>
      </c>
      <c r="BL35" s="3">
        <v>3000</v>
      </c>
      <c r="BM35" s="3">
        <v>3000</v>
      </c>
      <c r="BN35" s="3">
        <v>3000</v>
      </c>
      <c r="BO35" s="3">
        <v>3000</v>
      </c>
      <c r="BP35" s="3">
        <v>3000</v>
      </c>
      <c r="BQ35" s="3">
        <v>3000</v>
      </c>
      <c r="BR35" s="3">
        <v>3000</v>
      </c>
      <c r="BS35" s="3">
        <v>3000</v>
      </c>
      <c r="BT35" s="3">
        <v>3000</v>
      </c>
      <c r="BU35" s="3">
        <v>3000</v>
      </c>
      <c r="BV35" s="3">
        <v>3000</v>
      </c>
      <c r="BW35" s="3">
        <v>3000</v>
      </c>
      <c r="BX35" s="3">
        <v>3000</v>
      </c>
      <c r="BY35" s="3">
        <v>3000</v>
      </c>
      <c r="BZ35" s="3">
        <v>3000</v>
      </c>
      <c r="CA35" s="3">
        <v>3000</v>
      </c>
      <c r="CB35" s="3">
        <v>3000</v>
      </c>
      <c r="CC35" s="3">
        <v>3000</v>
      </c>
      <c r="CD35" s="3">
        <v>3000</v>
      </c>
    </row>
    <row r="37" spans="1:82" x14ac:dyDescent="0.25">
      <c r="A37" t="s">
        <v>25</v>
      </c>
    </row>
    <row r="38" spans="1:82" x14ac:dyDescent="0.25">
      <c r="A38" t="s">
        <v>11</v>
      </c>
      <c r="B38" t="s">
        <v>79</v>
      </c>
      <c r="C38" s="7">
        <f t="shared" ref="C38:AH38" si="45">C10</f>
        <v>100</v>
      </c>
      <c r="D38" s="7">
        <f t="shared" si="45"/>
        <v>100</v>
      </c>
      <c r="E38" s="7">
        <f t="shared" si="45"/>
        <v>100</v>
      </c>
      <c r="F38" s="7">
        <f t="shared" si="45"/>
        <v>100</v>
      </c>
      <c r="G38" s="7">
        <f t="shared" si="45"/>
        <v>100</v>
      </c>
      <c r="H38" s="7">
        <f t="shared" si="45"/>
        <v>100</v>
      </c>
      <c r="I38" s="7">
        <f t="shared" si="45"/>
        <v>100</v>
      </c>
      <c r="J38" s="7">
        <f t="shared" si="45"/>
        <v>100</v>
      </c>
      <c r="K38" s="7">
        <f t="shared" si="45"/>
        <v>125</v>
      </c>
      <c r="L38" s="7">
        <f t="shared" si="45"/>
        <v>125</v>
      </c>
      <c r="M38" s="7">
        <f t="shared" si="45"/>
        <v>125</v>
      </c>
      <c r="N38" s="7">
        <f t="shared" si="45"/>
        <v>125</v>
      </c>
      <c r="O38" s="7">
        <f t="shared" si="45"/>
        <v>125</v>
      </c>
      <c r="P38" s="7">
        <f t="shared" si="45"/>
        <v>125</v>
      </c>
      <c r="Q38" s="7">
        <f t="shared" si="45"/>
        <v>125</v>
      </c>
      <c r="R38" s="7">
        <f t="shared" si="45"/>
        <v>125</v>
      </c>
      <c r="S38" s="7">
        <f t="shared" si="45"/>
        <v>150</v>
      </c>
      <c r="T38" s="7">
        <f t="shared" si="45"/>
        <v>150</v>
      </c>
      <c r="U38" s="7">
        <f t="shared" si="45"/>
        <v>150</v>
      </c>
      <c r="V38" s="7">
        <f t="shared" si="45"/>
        <v>150</v>
      </c>
      <c r="W38" s="7">
        <f t="shared" si="45"/>
        <v>150</v>
      </c>
      <c r="X38" s="7">
        <f t="shared" si="45"/>
        <v>150</v>
      </c>
      <c r="Y38" s="7">
        <f t="shared" si="45"/>
        <v>150</v>
      </c>
      <c r="Z38" s="7">
        <f t="shared" si="45"/>
        <v>150</v>
      </c>
      <c r="AA38" s="7">
        <f t="shared" si="45"/>
        <v>175</v>
      </c>
      <c r="AB38" s="7">
        <f t="shared" si="45"/>
        <v>175</v>
      </c>
      <c r="AC38" s="7">
        <f t="shared" si="45"/>
        <v>175</v>
      </c>
      <c r="AD38" s="7">
        <f t="shared" si="45"/>
        <v>175</v>
      </c>
      <c r="AE38" s="7">
        <f t="shared" si="45"/>
        <v>175</v>
      </c>
      <c r="AF38" s="7">
        <f t="shared" si="45"/>
        <v>175</v>
      </c>
      <c r="AG38" s="7">
        <f t="shared" si="45"/>
        <v>175</v>
      </c>
      <c r="AH38" s="7">
        <f t="shared" si="45"/>
        <v>175</v>
      </c>
      <c r="AI38" s="7">
        <f t="shared" ref="AI38:BN38" si="46">AI10</f>
        <v>200</v>
      </c>
      <c r="AJ38" s="7">
        <f t="shared" si="46"/>
        <v>200</v>
      </c>
      <c r="AK38" s="7">
        <f t="shared" si="46"/>
        <v>200</v>
      </c>
      <c r="AL38" s="7">
        <f t="shared" si="46"/>
        <v>200</v>
      </c>
      <c r="AM38" s="7">
        <f t="shared" si="46"/>
        <v>200</v>
      </c>
      <c r="AN38" s="7">
        <f t="shared" si="46"/>
        <v>200</v>
      </c>
      <c r="AO38" s="7">
        <f t="shared" si="46"/>
        <v>200</v>
      </c>
      <c r="AP38" s="7">
        <f t="shared" si="46"/>
        <v>200</v>
      </c>
      <c r="AQ38" s="7">
        <f t="shared" si="46"/>
        <v>225</v>
      </c>
      <c r="AR38" s="7">
        <f t="shared" si="46"/>
        <v>225</v>
      </c>
      <c r="AS38" s="7">
        <f t="shared" si="46"/>
        <v>225</v>
      </c>
      <c r="AT38" s="7">
        <f t="shared" si="46"/>
        <v>225</v>
      </c>
      <c r="AU38" s="7">
        <f t="shared" si="46"/>
        <v>225</v>
      </c>
      <c r="AV38" s="7">
        <f t="shared" si="46"/>
        <v>225</v>
      </c>
      <c r="AW38" s="7">
        <f t="shared" si="46"/>
        <v>225</v>
      </c>
      <c r="AX38" s="7">
        <f t="shared" si="46"/>
        <v>225</v>
      </c>
      <c r="AY38" s="7">
        <f t="shared" si="46"/>
        <v>250</v>
      </c>
      <c r="AZ38" s="7">
        <f t="shared" si="46"/>
        <v>250</v>
      </c>
      <c r="BA38" s="7">
        <f t="shared" si="46"/>
        <v>250</v>
      </c>
      <c r="BB38" s="7">
        <f t="shared" si="46"/>
        <v>250</v>
      </c>
      <c r="BC38" s="7">
        <f t="shared" si="46"/>
        <v>250</v>
      </c>
      <c r="BD38" s="7">
        <f t="shared" si="46"/>
        <v>250</v>
      </c>
      <c r="BE38" s="7">
        <f t="shared" si="46"/>
        <v>250</v>
      </c>
      <c r="BF38" s="7">
        <f t="shared" si="46"/>
        <v>250</v>
      </c>
      <c r="BG38" s="7">
        <f t="shared" si="46"/>
        <v>275</v>
      </c>
      <c r="BH38" s="7">
        <f t="shared" si="46"/>
        <v>275</v>
      </c>
      <c r="BI38" s="7">
        <f t="shared" si="46"/>
        <v>275</v>
      </c>
      <c r="BJ38" s="7">
        <f t="shared" si="46"/>
        <v>275</v>
      </c>
      <c r="BK38" s="7">
        <f t="shared" si="46"/>
        <v>275</v>
      </c>
      <c r="BL38" s="7">
        <f t="shared" si="46"/>
        <v>275</v>
      </c>
      <c r="BM38" s="7">
        <f t="shared" si="46"/>
        <v>275</v>
      </c>
      <c r="BN38" s="7">
        <f t="shared" si="46"/>
        <v>275</v>
      </c>
      <c r="BO38" s="7">
        <f t="shared" ref="BO38:CD38" si="47">BO10</f>
        <v>300</v>
      </c>
      <c r="BP38" s="7">
        <f t="shared" si="47"/>
        <v>300</v>
      </c>
      <c r="BQ38" s="7">
        <f t="shared" si="47"/>
        <v>300</v>
      </c>
      <c r="BR38" s="7">
        <f t="shared" si="47"/>
        <v>300</v>
      </c>
      <c r="BS38" s="7">
        <f t="shared" si="47"/>
        <v>300</v>
      </c>
      <c r="BT38" s="7">
        <f t="shared" si="47"/>
        <v>300</v>
      </c>
      <c r="BU38" s="7">
        <f t="shared" si="47"/>
        <v>300</v>
      </c>
      <c r="BV38" s="7">
        <f t="shared" si="47"/>
        <v>300</v>
      </c>
      <c r="BW38" s="7">
        <f t="shared" si="47"/>
        <v>325</v>
      </c>
      <c r="BX38" s="7">
        <f t="shared" si="47"/>
        <v>325</v>
      </c>
      <c r="BY38" s="7">
        <f t="shared" si="47"/>
        <v>325</v>
      </c>
      <c r="BZ38" s="7">
        <f t="shared" si="47"/>
        <v>325</v>
      </c>
      <c r="CA38" s="7">
        <f t="shared" si="47"/>
        <v>325</v>
      </c>
      <c r="CB38" s="7">
        <f t="shared" si="47"/>
        <v>325</v>
      </c>
      <c r="CC38" s="7">
        <f t="shared" si="47"/>
        <v>325</v>
      </c>
      <c r="CD38" s="7">
        <f t="shared" si="47"/>
        <v>325</v>
      </c>
    </row>
    <row r="39" spans="1:82" x14ac:dyDescent="0.25">
      <c r="A39" t="s">
        <v>12</v>
      </c>
      <c r="B39" t="s">
        <v>37</v>
      </c>
      <c r="C39" s="6">
        <f t="shared" ref="C39:AH39" si="48">SQRT(C10*C11)</f>
        <v>22.360679774997898</v>
      </c>
      <c r="D39" s="6">
        <f t="shared" si="48"/>
        <v>23.45207879911715</v>
      </c>
      <c r="E39" s="6">
        <f t="shared" si="48"/>
        <v>24.494897427831781</v>
      </c>
      <c r="F39" s="6">
        <f t="shared" si="48"/>
        <v>25.495097567963924</v>
      </c>
      <c r="G39" s="6">
        <f t="shared" si="48"/>
        <v>26.457513110645905</v>
      </c>
      <c r="H39" s="6">
        <f t="shared" si="48"/>
        <v>27.386127875258307</v>
      </c>
      <c r="I39" s="6">
        <f t="shared" si="48"/>
        <v>28.284271247461902</v>
      </c>
      <c r="J39" s="6">
        <f t="shared" si="48"/>
        <v>29.154759474226502</v>
      </c>
      <c r="K39" s="6">
        <f t="shared" si="48"/>
        <v>25</v>
      </c>
      <c r="L39" s="6">
        <f t="shared" si="48"/>
        <v>26.220221204253789</v>
      </c>
      <c r="M39" s="6">
        <f t="shared" si="48"/>
        <v>27.386127875258307</v>
      </c>
      <c r="N39" s="6">
        <f t="shared" si="48"/>
        <v>28.504385627478449</v>
      </c>
      <c r="O39" s="6">
        <f t="shared" si="48"/>
        <v>29.58039891549808</v>
      </c>
      <c r="P39" s="6">
        <f t="shared" si="48"/>
        <v>30.618621784789728</v>
      </c>
      <c r="Q39" s="6">
        <f t="shared" si="48"/>
        <v>31.622776601683793</v>
      </c>
      <c r="R39" s="6">
        <f t="shared" si="48"/>
        <v>32.596012026013241</v>
      </c>
      <c r="S39" s="6">
        <f t="shared" si="48"/>
        <v>27.386127875258307</v>
      </c>
      <c r="T39" s="6">
        <f t="shared" si="48"/>
        <v>28.722813232690143</v>
      </c>
      <c r="U39" s="6">
        <f t="shared" si="48"/>
        <v>30</v>
      </c>
      <c r="V39" s="6">
        <f t="shared" si="48"/>
        <v>31.22498999199199</v>
      </c>
      <c r="W39" s="6">
        <f t="shared" si="48"/>
        <v>32.403703492039298</v>
      </c>
      <c r="X39" s="6">
        <f t="shared" si="48"/>
        <v>33.541019662496844</v>
      </c>
      <c r="Y39" s="6">
        <f t="shared" si="48"/>
        <v>34.641016151377549</v>
      </c>
      <c r="Z39" s="6">
        <f t="shared" si="48"/>
        <v>35.707142142714247</v>
      </c>
      <c r="AA39" s="6">
        <f t="shared" si="48"/>
        <v>29.58039891549808</v>
      </c>
      <c r="AB39" s="6">
        <f t="shared" si="48"/>
        <v>31.024184114977142</v>
      </c>
      <c r="AC39" s="6">
        <f t="shared" si="48"/>
        <v>32.403703492039298</v>
      </c>
      <c r="AD39" s="6">
        <f t="shared" si="48"/>
        <v>33.726843908080106</v>
      </c>
      <c r="AE39" s="6">
        <f t="shared" si="48"/>
        <v>35</v>
      </c>
      <c r="AF39" s="6">
        <f t="shared" si="48"/>
        <v>36.228441865473599</v>
      </c>
      <c r="AG39" s="6">
        <f t="shared" si="48"/>
        <v>37.416573867739416</v>
      </c>
      <c r="AH39" s="6">
        <f t="shared" si="48"/>
        <v>38.568121551353784</v>
      </c>
      <c r="AI39" s="6">
        <f t="shared" ref="AI39:BN39" si="49">SQRT(AI10*AI11)</f>
        <v>31.622776601683793</v>
      </c>
      <c r="AJ39" s="6">
        <f t="shared" si="49"/>
        <v>33.166247903554002</v>
      </c>
      <c r="AK39" s="6">
        <f t="shared" si="49"/>
        <v>34.641016151377549</v>
      </c>
      <c r="AL39" s="6">
        <f t="shared" si="49"/>
        <v>36.055512754639892</v>
      </c>
      <c r="AM39" s="6">
        <f t="shared" si="49"/>
        <v>37.416573867739416</v>
      </c>
      <c r="AN39" s="6">
        <f t="shared" si="49"/>
        <v>38.729833462074168</v>
      </c>
      <c r="AO39" s="6">
        <f t="shared" si="49"/>
        <v>40</v>
      </c>
      <c r="AP39" s="6">
        <f t="shared" si="49"/>
        <v>41.231056256176608</v>
      </c>
      <c r="AQ39" s="6">
        <f t="shared" si="49"/>
        <v>33.541019662496844</v>
      </c>
      <c r="AR39" s="6">
        <f t="shared" si="49"/>
        <v>35.178118198675719</v>
      </c>
      <c r="AS39" s="6">
        <f t="shared" si="49"/>
        <v>36.742346141747674</v>
      </c>
      <c r="AT39" s="6">
        <f t="shared" si="49"/>
        <v>38.242646351945886</v>
      </c>
      <c r="AU39" s="6">
        <f t="shared" si="49"/>
        <v>39.686269665968858</v>
      </c>
      <c r="AV39" s="6">
        <f t="shared" si="49"/>
        <v>41.079191812887458</v>
      </c>
      <c r="AW39" s="6">
        <f t="shared" si="49"/>
        <v>42.426406871192853</v>
      </c>
      <c r="AX39" s="6">
        <f t="shared" si="49"/>
        <v>43.732139211339756</v>
      </c>
      <c r="AY39" s="6">
        <f t="shared" si="49"/>
        <v>35.355339059327378</v>
      </c>
      <c r="AZ39" s="6">
        <f t="shared" si="49"/>
        <v>37.080992435478315</v>
      </c>
      <c r="BA39" s="6">
        <f t="shared" si="49"/>
        <v>38.729833462074168</v>
      </c>
      <c r="BB39" s="6">
        <f t="shared" si="49"/>
        <v>40.311288741492746</v>
      </c>
      <c r="BC39" s="6">
        <f t="shared" si="49"/>
        <v>41.83300132670378</v>
      </c>
      <c r="BD39" s="6">
        <f t="shared" si="49"/>
        <v>43.301270189221931</v>
      </c>
      <c r="BE39" s="6">
        <f t="shared" si="49"/>
        <v>44.721359549995796</v>
      </c>
      <c r="BF39" s="6">
        <f t="shared" si="49"/>
        <v>46.097722286464439</v>
      </c>
      <c r="BG39" s="6">
        <f t="shared" si="49"/>
        <v>37.080992435478315</v>
      </c>
      <c r="BH39" s="6">
        <f t="shared" si="49"/>
        <v>38.890872965260115</v>
      </c>
      <c r="BI39" s="6">
        <f t="shared" si="49"/>
        <v>40.620192023179804</v>
      </c>
      <c r="BJ39" s="6">
        <f t="shared" si="49"/>
        <v>42.278836313219408</v>
      </c>
      <c r="BK39" s="6">
        <f t="shared" si="49"/>
        <v>43.874821936960608</v>
      </c>
      <c r="BL39" s="6">
        <f t="shared" si="49"/>
        <v>45.414755311462372</v>
      </c>
      <c r="BM39" s="6">
        <f t="shared" si="49"/>
        <v>46.904157598234299</v>
      </c>
      <c r="BN39" s="6">
        <f t="shared" si="49"/>
        <v>48.347699014534292</v>
      </c>
      <c r="BO39" s="6">
        <f t="shared" ref="BO39:CD39" si="50">SQRT(BO10*BO11)</f>
        <v>38.729833462074168</v>
      </c>
      <c r="BP39" s="6">
        <f t="shared" si="50"/>
        <v>40.620192023179804</v>
      </c>
      <c r="BQ39" s="6">
        <f t="shared" si="50"/>
        <v>42.426406871192853</v>
      </c>
      <c r="BR39" s="6">
        <f t="shared" si="50"/>
        <v>44.158804331639232</v>
      </c>
      <c r="BS39" s="6">
        <f t="shared" si="50"/>
        <v>45.825756949558397</v>
      </c>
      <c r="BT39" s="6">
        <f t="shared" si="50"/>
        <v>47.434164902525687</v>
      </c>
      <c r="BU39" s="6">
        <f t="shared" si="50"/>
        <v>48.989794855663561</v>
      </c>
      <c r="BV39" s="6">
        <f t="shared" si="50"/>
        <v>50.497524691810391</v>
      </c>
      <c r="BW39" s="6">
        <f t="shared" si="50"/>
        <v>40.311288741492746</v>
      </c>
      <c r="BX39" s="6">
        <f t="shared" si="50"/>
        <v>42.278836313219408</v>
      </c>
      <c r="BY39" s="6">
        <f t="shared" si="50"/>
        <v>44.158804331639232</v>
      </c>
      <c r="BZ39" s="6">
        <f t="shared" si="50"/>
        <v>45.961940777125591</v>
      </c>
      <c r="CA39" s="6">
        <f t="shared" si="50"/>
        <v>47.696960070847283</v>
      </c>
      <c r="CB39" s="6">
        <f t="shared" si="50"/>
        <v>49.371044145328746</v>
      </c>
      <c r="CC39" s="6">
        <f t="shared" si="50"/>
        <v>50.990195135927848</v>
      </c>
      <c r="CD39" s="6">
        <f t="shared" si="50"/>
        <v>52.559490104071592</v>
      </c>
    </row>
    <row r="40" spans="1:82" x14ac:dyDescent="0.25">
      <c r="A40" t="s">
        <v>13</v>
      </c>
      <c r="B40" t="s">
        <v>37</v>
      </c>
      <c r="C40">
        <f t="shared" ref="C40:AH40" si="51">C39</f>
        <v>22.360679774997898</v>
      </c>
      <c r="D40">
        <f t="shared" si="51"/>
        <v>23.45207879911715</v>
      </c>
      <c r="E40">
        <f t="shared" si="51"/>
        <v>24.494897427831781</v>
      </c>
      <c r="F40">
        <f t="shared" si="51"/>
        <v>25.495097567963924</v>
      </c>
      <c r="G40">
        <f t="shared" si="51"/>
        <v>26.457513110645905</v>
      </c>
      <c r="H40">
        <f t="shared" si="51"/>
        <v>27.386127875258307</v>
      </c>
      <c r="I40">
        <f t="shared" si="51"/>
        <v>28.284271247461902</v>
      </c>
      <c r="J40">
        <f t="shared" si="51"/>
        <v>29.154759474226502</v>
      </c>
      <c r="K40">
        <f t="shared" si="51"/>
        <v>25</v>
      </c>
      <c r="L40">
        <f t="shared" si="51"/>
        <v>26.220221204253789</v>
      </c>
      <c r="M40">
        <f t="shared" si="51"/>
        <v>27.386127875258307</v>
      </c>
      <c r="N40">
        <f t="shared" si="51"/>
        <v>28.504385627478449</v>
      </c>
      <c r="O40">
        <f t="shared" si="51"/>
        <v>29.58039891549808</v>
      </c>
      <c r="P40">
        <f t="shared" si="51"/>
        <v>30.618621784789728</v>
      </c>
      <c r="Q40">
        <f t="shared" si="51"/>
        <v>31.622776601683793</v>
      </c>
      <c r="R40">
        <f t="shared" si="51"/>
        <v>32.596012026013241</v>
      </c>
      <c r="S40">
        <f t="shared" si="51"/>
        <v>27.386127875258307</v>
      </c>
      <c r="T40">
        <f t="shared" si="51"/>
        <v>28.722813232690143</v>
      </c>
      <c r="U40">
        <f t="shared" si="51"/>
        <v>30</v>
      </c>
      <c r="V40">
        <f t="shared" si="51"/>
        <v>31.22498999199199</v>
      </c>
      <c r="W40">
        <f t="shared" si="51"/>
        <v>32.403703492039298</v>
      </c>
      <c r="X40">
        <f t="shared" si="51"/>
        <v>33.541019662496844</v>
      </c>
      <c r="Y40">
        <f t="shared" si="51"/>
        <v>34.641016151377549</v>
      </c>
      <c r="Z40">
        <f t="shared" si="51"/>
        <v>35.707142142714247</v>
      </c>
      <c r="AA40">
        <f t="shared" si="51"/>
        <v>29.58039891549808</v>
      </c>
      <c r="AB40">
        <f t="shared" si="51"/>
        <v>31.024184114977142</v>
      </c>
      <c r="AC40">
        <f t="shared" si="51"/>
        <v>32.403703492039298</v>
      </c>
      <c r="AD40">
        <f t="shared" si="51"/>
        <v>33.726843908080106</v>
      </c>
      <c r="AE40">
        <f t="shared" si="51"/>
        <v>35</v>
      </c>
      <c r="AF40">
        <f t="shared" si="51"/>
        <v>36.228441865473599</v>
      </c>
      <c r="AG40">
        <f t="shared" si="51"/>
        <v>37.416573867739416</v>
      </c>
      <c r="AH40">
        <f t="shared" si="51"/>
        <v>38.568121551353784</v>
      </c>
      <c r="AI40">
        <f t="shared" ref="AI40:BN40" si="52">AI39</f>
        <v>31.622776601683793</v>
      </c>
      <c r="AJ40">
        <f t="shared" si="52"/>
        <v>33.166247903554002</v>
      </c>
      <c r="AK40">
        <f t="shared" si="52"/>
        <v>34.641016151377549</v>
      </c>
      <c r="AL40">
        <f t="shared" si="52"/>
        <v>36.055512754639892</v>
      </c>
      <c r="AM40">
        <f t="shared" si="52"/>
        <v>37.416573867739416</v>
      </c>
      <c r="AN40">
        <f t="shared" si="52"/>
        <v>38.729833462074168</v>
      </c>
      <c r="AO40">
        <f t="shared" si="52"/>
        <v>40</v>
      </c>
      <c r="AP40">
        <f t="shared" si="52"/>
        <v>41.231056256176608</v>
      </c>
      <c r="AQ40">
        <f t="shared" si="52"/>
        <v>33.541019662496844</v>
      </c>
      <c r="AR40">
        <f t="shared" si="52"/>
        <v>35.178118198675719</v>
      </c>
      <c r="AS40">
        <f t="shared" si="52"/>
        <v>36.742346141747674</v>
      </c>
      <c r="AT40">
        <f t="shared" si="52"/>
        <v>38.242646351945886</v>
      </c>
      <c r="AU40">
        <f t="shared" si="52"/>
        <v>39.686269665968858</v>
      </c>
      <c r="AV40">
        <f t="shared" si="52"/>
        <v>41.079191812887458</v>
      </c>
      <c r="AW40">
        <f t="shared" si="52"/>
        <v>42.426406871192853</v>
      </c>
      <c r="AX40">
        <f t="shared" si="52"/>
        <v>43.732139211339756</v>
      </c>
      <c r="AY40">
        <f t="shared" si="52"/>
        <v>35.355339059327378</v>
      </c>
      <c r="AZ40">
        <f t="shared" si="52"/>
        <v>37.080992435478315</v>
      </c>
      <c r="BA40">
        <f t="shared" si="52"/>
        <v>38.729833462074168</v>
      </c>
      <c r="BB40">
        <f t="shared" si="52"/>
        <v>40.311288741492746</v>
      </c>
      <c r="BC40">
        <f t="shared" si="52"/>
        <v>41.83300132670378</v>
      </c>
      <c r="BD40">
        <f t="shared" si="52"/>
        <v>43.301270189221931</v>
      </c>
      <c r="BE40">
        <f t="shared" si="52"/>
        <v>44.721359549995796</v>
      </c>
      <c r="BF40">
        <f t="shared" si="52"/>
        <v>46.097722286464439</v>
      </c>
      <c r="BG40">
        <f t="shared" si="52"/>
        <v>37.080992435478315</v>
      </c>
      <c r="BH40">
        <f t="shared" si="52"/>
        <v>38.890872965260115</v>
      </c>
      <c r="BI40">
        <f t="shared" si="52"/>
        <v>40.620192023179804</v>
      </c>
      <c r="BJ40">
        <f t="shared" si="52"/>
        <v>42.278836313219408</v>
      </c>
      <c r="BK40">
        <f t="shared" si="52"/>
        <v>43.874821936960608</v>
      </c>
      <c r="BL40">
        <f t="shared" si="52"/>
        <v>45.414755311462372</v>
      </c>
      <c r="BM40">
        <f t="shared" si="52"/>
        <v>46.904157598234299</v>
      </c>
      <c r="BN40">
        <f t="shared" si="52"/>
        <v>48.347699014534292</v>
      </c>
      <c r="BO40">
        <f t="shared" ref="BO40:CD40" si="53">BO39</f>
        <v>38.729833462074168</v>
      </c>
      <c r="BP40">
        <f t="shared" si="53"/>
        <v>40.620192023179804</v>
      </c>
      <c r="BQ40">
        <f t="shared" si="53"/>
        <v>42.426406871192853</v>
      </c>
      <c r="BR40">
        <f t="shared" si="53"/>
        <v>44.158804331639232</v>
      </c>
      <c r="BS40">
        <f t="shared" si="53"/>
        <v>45.825756949558397</v>
      </c>
      <c r="BT40">
        <f t="shared" si="53"/>
        <v>47.434164902525687</v>
      </c>
      <c r="BU40">
        <f t="shared" si="53"/>
        <v>48.989794855663561</v>
      </c>
      <c r="BV40">
        <f t="shared" si="53"/>
        <v>50.497524691810391</v>
      </c>
      <c r="BW40">
        <f t="shared" si="53"/>
        <v>40.311288741492746</v>
      </c>
      <c r="BX40">
        <f t="shared" si="53"/>
        <v>42.278836313219408</v>
      </c>
      <c r="BY40">
        <f t="shared" si="53"/>
        <v>44.158804331639232</v>
      </c>
      <c r="BZ40">
        <f t="shared" si="53"/>
        <v>45.961940777125591</v>
      </c>
      <c r="CA40">
        <f t="shared" si="53"/>
        <v>47.696960070847283</v>
      </c>
      <c r="CB40">
        <f t="shared" si="53"/>
        <v>49.371044145328746</v>
      </c>
      <c r="CC40">
        <f t="shared" si="53"/>
        <v>50.990195135927848</v>
      </c>
      <c r="CD40">
        <f t="shared" si="53"/>
        <v>52.559490104071592</v>
      </c>
    </row>
    <row r="41" spans="1:82" x14ac:dyDescent="0.25">
      <c r="A41" t="s">
        <v>21</v>
      </c>
      <c r="B41" t="s">
        <v>80</v>
      </c>
      <c r="C41" s="3">
        <v>10</v>
      </c>
      <c r="D41" s="3">
        <v>10</v>
      </c>
      <c r="E41" s="3">
        <v>10</v>
      </c>
      <c r="F41" s="3">
        <v>10</v>
      </c>
      <c r="G41" s="3">
        <v>10</v>
      </c>
      <c r="H41" s="3">
        <v>10</v>
      </c>
      <c r="I41" s="3">
        <v>10</v>
      </c>
      <c r="J41" s="3">
        <v>10</v>
      </c>
      <c r="K41" s="3">
        <v>10</v>
      </c>
      <c r="L41" s="3">
        <v>10</v>
      </c>
      <c r="M41" s="3">
        <v>10</v>
      </c>
      <c r="N41" s="3">
        <v>10</v>
      </c>
      <c r="O41" s="3">
        <v>10</v>
      </c>
      <c r="P41" s="3">
        <v>10</v>
      </c>
      <c r="Q41" s="3">
        <v>10</v>
      </c>
      <c r="R41" s="3">
        <v>10</v>
      </c>
      <c r="S41" s="3">
        <v>10</v>
      </c>
      <c r="T41" s="3">
        <v>10</v>
      </c>
      <c r="U41" s="3">
        <v>10</v>
      </c>
      <c r="V41" s="3">
        <v>10</v>
      </c>
      <c r="W41" s="3">
        <v>10</v>
      </c>
      <c r="X41" s="3">
        <v>10</v>
      </c>
      <c r="Y41" s="3">
        <v>10</v>
      </c>
      <c r="Z41" s="3">
        <v>10</v>
      </c>
      <c r="AA41" s="3">
        <v>10</v>
      </c>
      <c r="AB41" s="3">
        <v>10</v>
      </c>
      <c r="AC41" s="3">
        <v>10</v>
      </c>
      <c r="AD41" s="3">
        <v>10</v>
      </c>
      <c r="AE41" s="3">
        <v>10</v>
      </c>
      <c r="AF41" s="3">
        <v>10</v>
      </c>
      <c r="AG41" s="3">
        <v>10</v>
      </c>
      <c r="AH41" s="3">
        <v>10</v>
      </c>
      <c r="AI41" s="3">
        <v>10</v>
      </c>
      <c r="AJ41" s="3">
        <v>10</v>
      </c>
      <c r="AK41" s="3">
        <v>10</v>
      </c>
      <c r="AL41" s="3">
        <v>10</v>
      </c>
      <c r="AM41" s="3">
        <v>10</v>
      </c>
      <c r="AN41" s="3">
        <v>10</v>
      </c>
      <c r="AO41" s="3">
        <v>10</v>
      </c>
      <c r="AP41" s="3">
        <v>10</v>
      </c>
      <c r="AQ41" s="3">
        <v>10</v>
      </c>
      <c r="AR41" s="3">
        <v>10</v>
      </c>
      <c r="AS41" s="3">
        <v>10</v>
      </c>
      <c r="AT41" s="3">
        <v>10</v>
      </c>
      <c r="AU41" s="3">
        <v>10</v>
      </c>
      <c r="AV41" s="3">
        <v>10</v>
      </c>
      <c r="AW41" s="3">
        <v>10</v>
      </c>
      <c r="AX41" s="3">
        <v>10</v>
      </c>
      <c r="AY41" s="3">
        <v>10</v>
      </c>
      <c r="AZ41" s="3">
        <v>10</v>
      </c>
      <c r="BA41" s="3">
        <v>10</v>
      </c>
      <c r="BB41" s="3">
        <v>10</v>
      </c>
      <c r="BC41" s="3">
        <v>10</v>
      </c>
      <c r="BD41" s="3">
        <v>10</v>
      </c>
      <c r="BE41" s="3">
        <v>10</v>
      </c>
      <c r="BF41" s="3">
        <v>10</v>
      </c>
      <c r="BG41" s="3">
        <v>10</v>
      </c>
      <c r="BH41" s="3">
        <v>10</v>
      </c>
      <c r="BI41" s="3">
        <v>10</v>
      </c>
      <c r="BJ41" s="3">
        <v>10</v>
      </c>
      <c r="BK41" s="3">
        <v>10</v>
      </c>
      <c r="BL41" s="3">
        <v>10</v>
      </c>
      <c r="BM41" s="3">
        <v>10</v>
      </c>
      <c r="BN41" s="3">
        <v>10</v>
      </c>
      <c r="BO41" s="3">
        <v>10</v>
      </c>
      <c r="BP41" s="3">
        <v>10</v>
      </c>
      <c r="BQ41" s="3">
        <v>10</v>
      </c>
      <c r="BR41" s="3">
        <v>10</v>
      </c>
      <c r="BS41" s="3">
        <v>10</v>
      </c>
      <c r="BT41" s="3">
        <v>10</v>
      </c>
      <c r="BU41" s="3">
        <v>10</v>
      </c>
      <c r="BV41" s="3">
        <v>10</v>
      </c>
      <c r="BW41" s="3">
        <v>10</v>
      </c>
      <c r="BX41" s="3">
        <v>10</v>
      </c>
      <c r="BY41" s="3">
        <v>10</v>
      </c>
      <c r="BZ41" s="3">
        <v>10</v>
      </c>
      <c r="CA41" s="3">
        <v>10</v>
      </c>
      <c r="CB41" s="3">
        <v>10</v>
      </c>
      <c r="CC41" s="3">
        <v>10</v>
      </c>
      <c r="CD41" s="3">
        <v>10</v>
      </c>
    </row>
    <row r="42" spans="1:82" x14ac:dyDescent="0.25">
      <c r="A42" t="s">
        <v>14</v>
      </c>
      <c r="C42" s="3">
        <v>0.45</v>
      </c>
      <c r="D42" s="3">
        <v>0.60189999999999999</v>
      </c>
      <c r="E42" s="3">
        <v>0.60189999999999999</v>
      </c>
      <c r="F42" s="3">
        <v>0.60189999999999999</v>
      </c>
      <c r="G42" s="3">
        <v>0.60189999999999999</v>
      </c>
      <c r="H42" s="3">
        <v>0.60189999999999999</v>
      </c>
      <c r="I42" s="3">
        <v>0.60189999999999999</v>
      </c>
      <c r="J42" s="3">
        <v>0.60189999999999999</v>
      </c>
      <c r="K42" s="3">
        <v>0.60189999999999999</v>
      </c>
      <c r="L42" s="3">
        <v>0.60189999999999999</v>
      </c>
      <c r="M42" s="3">
        <v>0.60189999999999999</v>
      </c>
      <c r="N42" s="3">
        <v>0.60189999999999999</v>
      </c>
      <c r="O42" s="3">
        <v>0.60189999999999999</v>
      </c>
      <c r="P42" s="3">
        <v>0.60189999999999999</v>
      </c>
      <c r="Q42" s="3">
        <v>0.60189999999999999</v>
      </c>
      <c r="R42" s="3">
        <v>0.60189999999999999</v>
      </c>
      <c r="S42" s="3">
        <v>0.60189999999999999</v>
      </c>
      <c r="T42" s="3">
        <v>0.60189999999999999</v>
      </c>
      <c r="U42" s="3">
        <v>0.60189999999999999</v>
      </c>
      <c r="V42" s="3">
        <v>0.60189999999999999</v>
      </c>
      <c r="W42" s="3">
        <v>0.60189999999999999</v>
      </c>
      <c r="X42" s="3">
        <v>0.60189999999999999</v>
      </c>
      <c r="Y42" s="3">
        <v>0.60189999999999999</v>
      </c>
      <c r="Z42" s="3">
        <v>0.60189999999999999</v>
      </c>
      <c r="AA42" s="3">
        <v>0.60189999999999999</v>
      </c>
      <c r="AB42" s="3">
        <v>0.60189999999999999</v>
      </c>
      <c r="AC42" s="3">
        <v>0.60189999999999999</v>
      </c>
      <c r="AD42" s="3">
        <v>0.60189999999999999</v>
      </c>
      <c r="AE42" s="3">
        <v>0.60189999999999999</v>
      </c>
      <c r="AF42" s="3">
        <v>0.60189999999999999</v>
      </c>
      <c r="AG42" s="3">
        <v>0.60189999999999999</v>
      </c>
      <c r="AH42" s="3">
        <v>0.60189999999999999</v>
      </c>
      <c r="AI42" s="3">
        <v>0.60189999999999999</v>
      </c>
      <c r="AJ42" s="3">
        <v>0.60189999999999999</v>
      </c>
      <c r="AK42" s="3">
        <v>0.60189999999999999</v>
      </c>
      <c r="AL42" s="3">
        <v>0.60189999999999999</v>
      </c>
      <c r="AM42" s="3">
        <v>0.60189999999999999</v>
      </c>
      <c r="AN42" s="3">
        <v>0.60189999999999999</v>
      </c>
      <c r="AO42" s="3">
        <v>0.60189999999999999</v>
      </c>
      <c r="AP42" s="3">
        <v>0.60189999999999999</v>
      </c>
      <c r="AQ42" s="3">
        <v>0.60189999999999999</v>
      </c>
      <c r="AR42" s="3">
        <v>0.60189999999999999</v>
      </c>
      <c r="AS42" s="3">
        <v>0.60189999999999999</v>
      </c>
      <c r="AT42" s="3">
        <v>0.60189999999999999</v>
      </c>
      <c r="AU42" s="3">
        <v>0.60189999999999999</v>
      </c>
      <c r="AV42" s="3">
        <v>0.60189999999999999</v>
      </c>
      <c r="AW42" s="3">
        <v>0.60189999999999999</v>
      </c>
      <c r="AX42" s="3">
        <v>0.60189999999999999</v>
      </c>
      <c r="AY42" s="3">
        <v>0.60189999999999999</v>
      </c>
      <c r="AZ42" s="3">
        <v>0.60189999999999999</v>
      </c>
      <c r="BA42" s="3">
        <v>0.60189999999999999</v>
      </c>
      <c r="BB42" s="3">
        <v>0.60189999999999999</v>
      </c>
      <c r="BC42" s="3">
        <v>0.60189999999999999</v>
      </c>
      <c r="BD42" s="3">
        <v>0.60189999999999999</v>
      </c>
      <c r="BE42" s="3">
        <v>0.60189999999999999</v>
      </c>
      <c r="BF42" s="3">
        <v>0.60189999999999999</v>
      </c>
      <c r="BG42" s="3">
        <v>0.60189999999999999</v>
      </c>
      <c r="BH42" s="3">
        <v>0.60189999999999999</v>
      </c>
      <c r="BI42" s="3">
        <v>0.60189999999999999</v>
      </c>
      <c r="BJ42" s="3">
        <v>0.60189999999999999</v>
      </c>
      <c r="BK42" s="3">
        <v>0.60189999999999999</v>
      </c>
      <c r="BL42" s="3">
        <v>0.60189999999999999</v>
      </c>
      <c r="BM42" s="3">
        <v>0.60189999999999999</v>
      </c>
      <c r="BN42" s="3">
        <v>0.60189999999999999</v>
      </c>
      <c r="BO42" s="3">
        <v>0.60189999999999999</v>
      </c>
      <c r="BP42" s="3">
        <v>0.60189999999999999</v>
      </c>
      <c r="BQ42" s="3">
        <v>0.60189999999999999</v>
      </c>
      <c r="BR42" s="3">
        <v>0.60189999999999999</v>
      </c>
      <c r="BS42" s="3">
        <v>0.60189999999999999</v>
      </c>
      <c r="BT42" s="3">
        <v>0.60189999999999999</v>
      </c>
      <c r="BU42" s="3">
        <v>0.60189999999999999</v>
      </c>
      <c r="BV42" s="3">
        <v>0.60189999999999999</v>
      </c>
      <c r="BW42" s="3">
        <v>0.60189999999999999</v>
      </c>
      <c r="BX42" s="3">
        <v>0.60189999999999999</v>
      </c>
      <c r="BY42" s="3">
        <v>0.60189999999999999</v>
      </c>
      <c r="BZ42" s="3">
        <v>0.60189999999999999</v>
      </c>
      <c r="CA42" s="3">
        <v>0.60189999999999999</v>
      </c>
      <c r="CB42" s="3">
        <v>0.60189999999999999</v>
      </c>
      <c r="CC42" s="3">
        <v>0.60189999999999999</v>
      </c>
      <c r="CD42" s="3">
        <v>0.60189999999999999</v>
      </c>
    </row>
    <row r="43" spans="1:82" x14ac:dyDescent="0.25">
      <c r="A43" t="s">
        <v>16</v>
      </c>
      <c r="B43" t="s">
        <v>37</v>
      </c>
      <c r="C43" s="6">
        <f t="shared" ref="C43:AH43" si="54">C10/C39*2/(1+C42)</f>
        <v>6.1684633862063167</v>
      </c>
      <c r="D43" s="6">
        <f t="shared" si="54"/>
        <v>5.3236960198666683</v>
      </c>
      <c r="E43" s="6">
        <f t="shared" si="54"/>
        <v>5.097050882874874</v>
      </c>
      <c r="F43" s="6">
        <f t="shared" si="54"/>
        <v>4.8970880863520572</v>
      </c>
      <c r="G43" s="6">
        <f t="shared" si="54"/>
        <v>4.718952156928987</v>
      </c>
      <c r="H43" s="6">
        <f t="shared" si="54"/>
        <v>4.5589409035534141</v>
      </c>
      <c r="I43" s="6">
        <f t="shared" si="54"/>
        <v>4.4141755489515413</v>
      </c>
      <c r="J43" s="6">
        <f t="shared" si="54"/>
        <v>4.2823793031402415</v>
      </c>
      <c r="K43" s="6">
        <f t="shared" si="54"/>
        <v>6.2425869280229724</v>
      </c>
      <c r="L43" s="6">
        <f t="shared" si="54"/>
        <v>5.9520730959834705</v>
      </c>
      <c r="M43" s="6">
        <f t="shared" si="54"/>
        <v>5.6986761294417674</v>
      </c>
      <c r="N43" s="6">
        <f t="shared" si="54"/>
        <v>5.4751109264437812</v>
      </c>
      <c r="O43" s="6">
        <f t="shared" si="54"/>
        <v>5.2759489027312352</v>
      </c>
      <c r="P43" s="6">
        <f t="shared" si="54"/>
        <v>5.097050882874874</v>
      </c>
      <c r="Q43" s="6">
        <f t="shared" si="54"/>
        <v>4.9351982960365488</v>
      </c>
      <c r="R43" s="6">
        <f t="shared" si="54"/>
        <v>4.7878456136298801</v>
      </c>
      <c r="S43" s="6">
        <f t="shared" si="54"/>
        <v>6.8384113553301216</v>
      </c>
      <c r="T43" s="6">
        <f t="shared" si="54"/>
        <v>6.5201693971795178</v>
      </c>
      <c r="U43" s="6">
        <f t="shared" si="54"/>
        <v>6.2425869280229724</v>
      </c>
      <c r="V43" s="6">
        <f t="shared" si="54"/>
        <v>5.9976835185125337</v>
      </c>
      <c r="W43" s="6">
        <f t="shared" si="54"/>
        <v>5.7795124525410539</v>
      </c>
      <c r="X43" s="6">
        <f t="shared" si="54"/>
        <v>5.5835394906043812</v>
      </c>
      <c r="Y43" s="6">
        <f t="shared" si="54"/>
        <v>5.4062388650005522</v>
      </c>
      <c r="Z43" s="6">
        <f t="shared" si="54"/>
        <v>5.2448220888744981</v>
      </c>
      <c r="AA43" s="6">
        <f t="shared" si="54"/>
        <v>7.3863284638237294</v>
      </c>
      <c r="AB43" s="6">
        <f t="shared" si="54"/>
        <v>7.0425878621357914</v>
      </c>
      <c r="AC43" s="6">
        <f t="shared" si="54"/>
        <v>6.7427645279645638</v>
      </c>
      <c r="AD43" s="6">
        <f t="shared" si="54"/>
        <v>6.4782386124323708</v>
      </c>
      <c r="AE43" s="6">
        <f t="shared" si="54"/>
        <v>6.2425869280229724</v>
      </c>
      <c r="AF43" s="6">
        <f t="shared" si="54"/>
        <v>6.0309119363212176</v>
      </c>
      <c r="AG43" s="6">
        <f t="shared" si="54"/>
        <v>5.8394053729538999</v>
      </c>
      <c r="AH43" s="6">
        <f t="shared" si="54"/>
        <v>5.665055327879581</v>
      </c>
      <c r="AI43" s="6">
        <f t="shared" ref="AI43:BN43" si="55">AI10/AI39*2/(1+AI42)</f>
        <v>7.8963172736584788</v>
      </c>
      <c r="AJ43" s="6">
        <f t="shared" si="55"/>
        <v>7.5288431132471088</v>
      </c>
      <c r="AK43" s="6">
        <f t="shared" si="55"/>
        <v>7.2083184866674035</v>
      </c>
      <c r="AL43" s="6">
        <f t="shared" si="55"/>
        <v>6.9255283878547855</v>
      </c>
      <c r="AM43" s="6">
        <f t="shared" si="55"/>
        <v>6.6736061405187428</v>
      </c>
      <c r="AN43" s="6">
        <f t="shared" si="55"/>
        <v>6.4473160558626903</v>
      </c>
      <c r="AO43" s="6">
        <f t="shared" si="55"/>
        <v>6.2425869280229724</v>
      </c>
      <c r="AP43" s="6">
        <f t="shared" si="55"/>
        <v>6.0561988897267724</v>
      </c>
      <c r="AQ43" s="6">
        <f t="shared" si="55"/>
        <v>8.3753092359065722</v>
      </c>
      <c r="AR43" s="6">
        <f t="shared" si="55"/>
        <v>7.9855440298000033</v>
      </c>
      <c r="AS43" s="6">
        <f t="shared" si="55"/>
        <v>7.6455763243123105</v>
      </c>
      <c r="AT43" s="6">
        <f t="shared" si="55"/>
        <v>7.3456321295280862</v>
      </c>
      <c r="AU43" s="6">
        <f t="shared" si="55"/>
        <v>7.0784282353934804</v>
      </c>
      <c r="AV43" s="6">
        <f t="shared" si="55"/>
        <v>6.8384113553301216</v>
      </c>
      <c r="AW43" s="6">
        <f t="shared" si="55"/>
        <v>6.6212633234273133</v>
      </c>
      <c r="AX43" s="6">
        <f t="shared" si="55"/>
        <v>6.4235689547103618</v>
      </c>
      <c r="AY43" s="6">
        <f t="shared" si="55"/>
        <v>8.8283510979030826</v>
      </c>
      <c r="AZ43" s="6">
        <f t="shared" si="55"/>
        <v>8.4175024965758425</v>
      </c>
      <c r="BA43" s="6">
        <f t="shared" si="55"/>
        <v>8.0591450698283627</v>
      </c>
      <c r="BB43" s="6">
        <f t="shared" si="55"/>
        <v>7.7429761276739155</v>
      </c>
      <c r="BC43" s="6">
        <f t="shared" si="55"/>
        <v>7.4613184926299612</v>
      </c>
      <c r="BD43" s="6">
        <f t="shared" si="55"/>
        <v>7.2083184866674044</v>
      </c>
      <c r="BE43" s="6">
        <f t="shared" si="55"/>
        <v>6.9794243632554753</v>
      </c>
      <c r="BF43" s="6">
        <f t="shared" si="55"/>
        <v>6.7710362013439092</v>
      </c>
      <c r="BG43" s="6">
        <f t="shared" si="55"/>
        <v>9.2592527462334253</v>
      </c>
      <c r="BH43" s="6">
        <f t="shared" si="55"/>
        <v>8.8283510979030826</v>
      </c>
      <c r="BI43" s="6">
        <f t="shared" si="55"/>
        <v>8.4525026579228406</v>
      </c>
      <c r="BJ43" s="6">
        <f t="shared" si="55"/>
        <v>8.1209018738746597</v>
      </c>
      <c r="BK43" s="6">
        <f t="shared" si="55"/>
        <v>7.8254968540858822</v>
      </c>
      <c r="BL43" s="6">
        <f t="shared" si="55"/>
        <v>7.5601482092452503</v>
      </c>
      <c r="BM43" s="6">
        <f t="shared" si="55"/>
        <v>7.3200820273166691</v>
      </c>
      <c r="BN43" s="6">
        <f t="shared" si="55"/>
        <v>7.1015226792499027</v>
      </c>
      <c r="BO43" s="6">
        <f t="shared" ref="BO43:CD43" si="56">BO10/BO39*2/(1+BO42)</f>
        <v>9.6709740837940359</v>
      </c>
      <c r="BP43" s="6">
        <f t="shared" si="56"/>
        <v>9.2209119904612802</v>
      </c>
      <c r="BQ43" s="6">
        <f t="shared" si="56"/>
        <v>8.8283510979030826</v>
      </c>
      <c r="BR43" s="6">
        <f t="shared" si="56"/>
        <v>8.482005374702009</v>
      </c>
      <c r="BS43" s="6">
        <f t="shared" si="56"/>
        <v>8.1734648942877488</v>
      </c>
      <c r="BT43" s="6">
        <f t="shared" si="56"/>
        <v>7.8963172736584788</v>
      </c>
      <c r="BU43" s="6">
        <f t="shared" si="56"/>
        <v>7.6455763243123105</v>
      </c>
      <c r="BV43" s="6">
        <f t="shared" si="56"/>
        <v>7.4172985303203012</v>
      </c>
      <c r="BW43" s="6">
        <f t="shared" si="56"/>
        <v>10.065868965976092</v>
      </c>
      <c r="BX43" s="6">
        <f t="shared" si="56"/>
        <v>9.5974294873064157</v>
      </c>
      <c r="BY43" s="6">
        <f t="shared" si="56"/>
        <v>9.1888391559271767</v>
      </c>
      <c r="BZ43" s="6">
        <f t="shared" si="56"/>
        <v>8.8283510979030826</v>
      </c>
      <c r="CA43" s="6">
        <f t="shared" si="56"/>
        <v>8.5072119841344254</v>
      </c>
      <c r="CB43" s="6">
        <f t="shared" si="56"/>
        <v>8.2187475947859827</v>
      </c>
      <c r="CC43" s="6">
        <f t="shared" si="56"/>
        <v>7.9577681403220932</v>
      </c>
      <c r="CD43" s="6">
        <f t="shared" si="56"/>
        <v>7.7201690792289446</v>
      </c>
    </row>
    <row r="44" spans="1:82" x14ac:dyDescent="0.25">
      <c r="A44" t="s">
        <v>15</v>
      </c>
      <c r="B44" t="s">
        <v>37</v>
      </c>
      <c r="C44">
        <f t="shared" ref="C44:AH44" si="57">(C43+C45)/2</f>
        <v>4.4721359549995796</v>
      </c>
      <c r="D44">
        <f t="shared" si="57"/>
        <v>4.264014327112208</v>
      </c>
      <c r="E44">
        <f t="shared" si="57"/>
        <v>4.0824829046386304</v>
      </c>
      <c r="F44">
        <f t="shared" si="57"/>
        <v>3.9223227027636804</v>
      </c>
      <c r="G44">
        <f t="shared" si="57"/>
        <v>3.7796447300922722</v>
      </c>
      <c r="H44">
        <f t="shared" si="57"/>
        <v>3.6514837167011072</v>
      </c>
      <c r="I44">
        <f t="shared" si="57"/>
        <v>3.5355339059327369</v>
      </c>
      <c r="J44">
        <f t="shared" si="57"/>
        <v>3.4299717028501764</v>
      </c>
      <c r="K44">
        <f t="shared" si="57"/>
        <v>5</v>
      </c>
      <c r="L44">
        <f t="shared" si="57"/>
        <v>4.7673129462279604</v>
      </c>
      <c r="M44">
        <f t="shared" si="57"/>
        <v>4.5643546458763833</v>
      </c>
      <c r="N44">
        <f t="shared" si="57"/>
        <v>4.3852900965351465</v>
      </c>
      <c r="O44">
        <f t="shared" si="57"/>
        <v>4.2257712736425823</v>
      </c>
      <c r="P44">
        <f t="shared" si="57"/>
        <v>4.0824829046386304</v>
      </c>
      <c r="Q44">
        <f t="shared" si="57"/>
        <v>3.9528470752104736</v>
      </c>
      <c r="R44">
        <f t="shared" si="57"/>
        <v>3.8348249442368525</v>
      </c>
      <c r="S44">
        <f t="shared" si="57"/>
        <v>5.4772255750516603</v>
      </c>
      <c r="T44">
        <f t="shared" si="57"/>
        <v>5.2223296786709348</v>
      </c>
      <c r="U44">
        <f t="shared" si="57"/>
        <v>5</v>
      </c>
      <c r="V44">
        <f t="shared" si="57"/>
        <v>4.8038446141526139</v>
      </c>
      <c r="W44">
        <f t="shared" si="57"/>
        <v>4.6291004988627567</v>
      </c>
      <c r="X44">
        <f t="shared" si="57"/>
        <v>4.4721359549995796</v>
      </c>
      <c r="Y44">
        <f t="shared" si="57"/>
        <v>4.3301270189221928</v>
      </c>
      <c r="Z44">
        <f t="shared" si="57"/>
        <v>4.2008402520840296</v>
      </c>
      <c r="AA44">
        <f t="shared" si="57"/>
        <v>5.9160797830996161</v>
      </c>
      <c r="AB44">
        <f t="shared" si="57"/>
        <v>5.6407607481776623</v>
      </c>
      <c r="AC44">
        <f t="shared" si="57"/>
        <v>5.4006172486732176</v>
      </c>
      <c r="AD44">
        <f t="shared" si="57"/>
        <v>5.1887452166277068</v>
      </c>
      <c r="AE44">
        <f t="shared" si="57"/>
        <v>5</v>
      </c>
      <c r="AF44">
        <f t="shared" si="57"/>
        <v>4.8304589153964788</v>
      </c>
      <c r="AG44">
        <f t="shared" si="57"/>
        <v>4.6770717334674261</v>
      </c>
      <c r="AH44">
        <f t="shared" si="57"/>
        <v>4.5374260648651505</v>
      </c>
      <c r="AI44">
        <f t="shared" ref="AI44:BN44" si="58">(AI43+AI45)/2</f>
        <v>6.3245553203367582</v>
      </c>
      <c r="AJ44">
        <f t="shared" si="58"/>
        <v>6.0302268915552713</v>
      </c>
      <c r="AK44">
        <f t="shared" si="58"/>
        <v>5.7735026918962564</v>
      </c>
      <c r="AL44">
        <f t="shared" si="58"/>
        <v>5.5470019622522901</v>
      </c>
      <c r="AM44">
        <f t="shared" si="58"/>
        <v>5.3452248382484875</v>
      </c>
      <c r="AN44">
        <f t="shared" si="58"/>
        <v>5.1639777949432215</v>
      </c>
      <c r="AO44">
        <f t="shared" si="58"/>
        <v>5</v>
      </c>
      <c r="AP44">
        <f t="shared" si="58"/>
        <v>4.850712500726658</v>
      </c>
      <c r="AQ44">
        <f t="shared" si="58"/>
        <v>6.7082039324993694</v>
      </c>
      <c r="AR44">
        <f t="shared" si="58"/>
        <v>6.3960214906683124</v>
      </c>
      <c r="AS44">
        <f t="shared" si="58"/>
        <v>6.1237243569579451</v>
      </c>
      <c r="AT44">
        <f t="shared" si="58"/>
        <v>5.8834840541455211</v>
      </c>
      <c r="AU44">
        <f t="shared" si="58"/>
        <v>5.6694670951384083</v>
      </c>
      <c r="AV44">
        <f t="shared" si="58"/>
        <v>5.4772255750516603</v>
      </c>
      <c r="AW44">
        <f t="shared" si="58"/>
        <v>5.3033008588991066</v>
      </c>
      <c r="AX44">
        <f t="shared" si="58"/>
        <v>5.1449575542752646</v>
      </c>
      <c r="AY44">
        <f t="shared" si="58"/>
        <v>7.0710678118654737</v>
      </c>
      <c r="AZ44">
        <f t="shared" si="58"/>
        <v>6.7419986246324211</v>
      </c>
      <c r="BA44">
        <f t="shared" si="58"/>
        <v>6.4549722436790269</v>
      </c>
      <c r="BB44">
        <f t="shared" si="58"/>
        <v>6.2017367294604231</v>
      </c>
      <c r="BC44">
        <f t="shared" si="58"/>
        <v>5.9761430466719672</v>
      </c>
      <c r="BD44">
        <f t="shared" si="58"/>
        <v>5.7735026918962573</v>
      </c>
      <c r="BE44">
        <f t="shared" si="58"/>
        <v>5.5901699437494727</v>
      </c>
      <c r="BF44">
        <f t="shared" si="58"/>
        <v>5.4232614454664034</v>
      </c>
      <c r="BG44">
        <f t="shared" si="58"/>
        <v>7.4161984870956621</v>
      </c>
      <c r="BH44">
        <f t="shared" si="58"/>
        <v>7.0710678118654737</v>
      </c>
      <c r="BI44">
        <f t="shared" si="58"/>
        <v>6.7700320038632995</v>
      </c>
      <c r="BJ44">
        <f t="shared" si="58"/>
        <v>6.5044363558799088</v>
      </c>
      <c r="BK44">
        <f t="shared" si="58"/>
        <v>6.2678317052800878</v>
      </c>
      <c r="BL44">
        <f t="shared" si="58"/>
        <v>6.0553007081949826</v>
      </c>
      <c r="BM44">
        <f t="shared" si="58"/>
        <v>5.8630196997792865</v>
      </c>
      <c r="BN44">
        <f t="shared" si="58"/>
        <v>5.68796458994521</v>
      </c>
      <c r="BO44">
        <f t="shared" ref="BO44:CD44" si="59">(BO43+BO45)/2</f>
        <v>7.7459666924148332</v>
      </c>
      <c r="BP44">
        <f t="shared" si="59"/>
        <v>7.3854894587599622</v>
      </c>
      <c r="BQ44">
        <f t="shared" si="59"/>
        <v>7.0710678118654737</v>
      </c>
      <c r="BR44">
        <f t="shared" si="59"/>
        <v>6.7936622048675739</v>
      </c>
      <c r="BS44">
        <f t="shared" si="59"/>
        <v>6.5465367070797722</v>
      </c>
      <c r="BT44">
        <f t="shared" si="59"/>
        <v>6.3245553203367582</v>
      </c>
      <c r="BU44">
        <f t="shared" si="59"/>
        <v>6.1237243569579451</v>
      </c>
      <c r="BV44">
        <f t="shared" si="59"/>
        <v>5.9408852578600451</v>
      </c>
      <c r="BW44">
        <f t="shared" si="59"/>
        <v>8.0622577482985509</v>
      </c>
      <c r="BX44">
        <f t="shared" si="59"/>
        <v>7.6870611478580742</v>
      </c>
      <c r="BY44">
        <f t="shared" si="59"/>
        <v>7.3598007219398722</v>
      </c>
      <c r="BZ44">
        <f t="shared" si="59"/>
        <v>7.0710678118654737</v>
      </c>
      <c r="CA44">
        <f t="shared" si="59"/>
        <v>6.8138514386924678</v>
      </c>
      <c r="CB44">
        <f t="shared" si="59"/>
        <v>6.5828058860438325</v>
      </c>
      <c r="CC44">
        <f t="shared" si="59"/>
        <v>6.3737743919909811</v>
      </c>
      <c r="CD44">
        <f t="shared" si="59"/>
        <v>6.1834694240084236</v>
      </c>
    </row>
    <row r="45" spans="1:82" x14ac:dyDescent="0.25">
      <c r="A45" t="s">
        <v>17</v>
      </c>
      <c r="B45" t="s">
        <v>37</v>
      </c>
      <c r="C45">
        <f t="shared" ref="C45:AH45" si="60">C43*C42</f>
        <v>2.7758085237928425</v>
      </c>
      <c r="D45">
        <f t="shared" si="60"/>
        <v>3.2043326343577476</v>
      </c>
      <c r="E45">
        <f t="shared" si="60"/>
        <v>3.0679149264023864</v>
      </c>
      <c r="F45">
        <f t="shared" si="60"/>
        <v>2.9475573191753033</v>
      </c>
      <c r="G45">
        <f t="shared" si="60"/>
        <v>2.840337303255557</v>
      </c>
      <c r="H45">
        <f t="shared" si="60"/>
        <v>2.7440265298487998</v>
      </c>
      <c r="I45">
        <f t="shared" si="60"/>
        <v>2.6568922629139329</v>
      </c>
      <c r="J45">
        <f t="shared" si="60"/>
        <v>2.5775641025601113</v>
      </c>
      <c r="K45">
        <f t="shared" si="60"/>
        <v>3.7574130719770271</v>
      </c>
      <c r="L45">
        <f t="shared" si="60"/>
        <v>3.5825527964724508</v>
      </c>
      <c r="M45">
        <f t="shared" si="60"/>
        <v>3.4300331623109996</v>
      </c>
      <c r="N45">
        <f t="shared" si="60"/>
        <v>3.2954692666265117</v>
      </c>
      <c r="O45">
        <f t="shared" si="60"/>
        <v>3.1755936445539303</v>
      </c>
      <c r="P45">
        <f t="shared" si="60"/>
        <v>3.0679149264023864</v>
      </c>
      <c r="Q45">
        <f t="shared" si="60"/>
        <v>2.9704958543843989</v>
      </c>
      <c r="R45">
        <f t="shared" si="60"/>
        <v>2.8818042748438248</v>
      </c>
      <c r="S45">
        <f t="shared" si="60"/>
        <v>4.1160397947731999</v>
      </c>
      <c r="T45">
        <f t="shared" si="60"/>
        <v>3.9244899601623517</v>
      </c>
      <c r="U45">
        <f t="shared" si="60"/>
        <v>3.7574130719770271</v>
      </c>
      <c r="V45">
        <f t="shared" si="60"/>
        <v>3.6100057097926941</v>
      </c>
      <c r="W45">
        <f t="shared" si="60"/>
        <v>3.4786885451844602</v>
      </c>
      <c r="X45">
        <f t="shared" si="60"/>
        <v>3.3607324193947772</v>
      </c>
      <c r="Y45">
        <f t="shared" si="60"/>
        <v>3.2540151728438325</v>
      </c>
      <c r="Z45">
        <f t="shared" si="60"/>
        <v>3.1568584152935601</v>
      </c>
      <c r="AA45">
        <f t="shared" si="60"/>
        <v>4.4458311023755028</v>
      </c>
      <c r="AB45">
        <f t="shared" si="60"/>
        <v>4.2389336342195332</v>
      </c>
      <c r="AC45">
        <f t="shared" si="60"/>
        <v>4.0584699693818713</v>
      </c>
      <c r="AD45">
        <f t="shared" si="60"/>
        <v>3.8992518208230438</v>
      </c>
      <c r="AE45">
        <f t="shared" si="60"/>
        <v>3.7574130719770271</v>
      </c>
      <c r="AF45">
        <f t="shared" si="60"/>
        <v>3.6300058944717408</v>
      </c>
      <c r="AG45">
        <f t="shared" si="60"/>
        <v>3.5147380939809523</v>
      </c>
      <c r="AH45">
        <f t="shared" si="60"/>
        <v>3.4097968018507196</v>
      </c>
      <c r="AI45">
        <f t="shared" ref="AI45:BN45" si="61">AI43*AI42</f>
        <v>4.7527933670150384</v>
      </c>
      <c r="AJ45">
        <f t="shared" si="61"/>
        <v>4.5316106698634346</v>
      </c>
      <c r="AK45">
        <f t="shared" si="61"/>
        <v>4.3386868971251102</v>
      </c>
      <c r="AL45">
        <f t="shared" si="61"/>
        <v>4.1684755366497956</v>
      </c>
      <c r="AM45">
        <f t="shared" si="61"/>
        <v>4.0168435359782313</v>
      </c>
      <c r="AN45">
        <f t="shared" si="61"/>
        <v>3.8806395340237532</v>
      </c>
      <c r="AO45">
        <f t="shared" si="61"/>
        <v>3.7574130719770271</v>
      </c>
      <c r="AP45">
        <f t="shared" si="61"/>
        <v>3.6452261117265441</v>
      </c>
      <c r="AQ45">
        <f t="shared" si="61"/>
        <v>5.0410986290921658</v>
      </c>
      <c r="AR45">
        <f t="shared" si="61"/>
        <v>4.8064989515366223</v>
      </c>
      <c r="AS45">
        <f t="shared" si="61"/>
        <v>4.6018723896035798</v>
      </c>
      <c r="AT45">
        <f t="shared" si="61"/>
        <v>4.4213359787629551</v>
      </c>
      <c r="AU45">
        <f t="shared" si="61"/>
        <v>4.2605059548833362</v>
      </c>
      <c r="AV45">
        <f t="shared" si="61"/>
        <v>4.1160397947731999</v>
      </c>
      <c r="AW45">
        <f t="shared" si="61"/>
        <v>3.9853383943709</v>
      </c>
      <c r="AX45">
        <f t="shared" si="61"/>
        <v>3.8663461538401669</v>
      </c>
      <c r="AY45">
        <f t="shared" si="61"/>
        <v>5.3137845258278658</v>
      </c>
      <c r="AZ45">
        <f t="shared" si="61"/>
        <v>5.0664947526889996</v>
      </c>
      <c r="BA45">
        <f t="shared" si="61"/>
        <v>4.8507994175296911</v>
      </c>
      <c r="BB45">
        <f t="shared" si="61"/>
        <v>4.6604973312469298</v>
      </c>
      <c r="BC45">
        <f t="shared" si="61"/>
        <v>4.4909676007139732</v>
      </c>
      <c r="BD45">
        <f t="shared" si="61"/>
        <v>4.3386868971251102</v>
      </c>
      <c r="BE45">
        <f t="shared" si="61"/>
        <v>4.2009155242434701</v>
      </c>
      <c r="BF45">
        <f t="shared" si="61"/>
        <v>4.0754866895888986</v>
      </c>
      <c r="BG45">
        <f t="shared" si="61"/>
        <v>5.5731442279578989</v>
      </c>
      <c r="BH45">
        <f t="shared" si="61"/>
        <v>5.3137845258278658</v>
      </c>
      <c r="BI45">
        <f t="shared" si="61"/>
        <v>5.0875613498037575</v>
      </c>
      <c r="BJ45">
        <f t="shared" si="61"/>
        <v>4.8879708378851578</v>
      </c>
      <c r="BK45">
        <f t="shared" si="61"/>
        <v>4.7101665564742925</v>
      </c>
      <c r="BL45">
        <f t="shared" si="61"/>
        <v>4.5504532071447157</v>
      </c>
      <c r="BM45">
        <f t="shared" si="61"/>
        <v>4.405957372241903</v>
      </c>
      <c r="BN45">
        <f t="shared" si="61"/>
        <v>4.2744065006405165</v>
      </c>
      <c r="BO45">
        <f t="shared" ref="BO45:CD45" si="62">BO43*BO42</f>
        <v>5.8209593010356304</v>
      </c>
      <c r="BP45">
        <f t="shared" si="62"/>
        <v>5.5500669270586442</v>
      </c>
      <c r="BQ45">
        <f t="shared" si="62"/>
        <v>5.3137845258278658</v>
      </c>
      <c r="BR45">
        <f t="shared" si="62"/>
        <v>5.1053190350331388</v>
      </c>
      <c r="BS45">
        <f t="shared" si="62"/>
        <v>4.9196085198717956</v>
      </c>
      <c r="BT45">
        <f t="shared" si="62"/>
        <v>4.7527933670150384</v>
      </c>
      <c r="BU45">
        <f t="shared" si="62"/>
        <v>4.6018723896035798</v>
      </c>
      <c r="BV45">
        <f t="shared" si="62"/>
        <v>4.464471985399789</v>
      </c>
      <c r="BW45">
        <f t="shared" si="62"/>
        <v>6.0586465306210098</v>
      </c>
      <c r="BX45">
        <f t="shared" si="62"/>
        <v>5.7766928084097318</v>
      </c>
      <c r="BY45">
        <f t="shared" si="62"/>
        <v>5.5307622879525677</v>
      </c>
      <c r="BZ45">
        <f t="shared" si="62"/>
        <v>5.3137845258278658</v>
      </c>
      <c r="CA45">
        <f t="shared" si="62"/>
        <v>5.1204908932505102</v>
      </c>
      <c r="CB45">
        <f t="shared" si="62"/>
        <v>4.9468641773016833</v>
      </c>
      <c r="CC45">
        <f t="shared" si="62"/>
        <v>4.789780643659868</v>
      </c>
      <c r="CD45">
        <f t="shared" si="62"/>
        <v>4.6467697687879017</v>
      </c>
    </row>
    <row r="46" spans="1:82" x14ac:dyDescent="0.25">
      <c r="A46" t="s">
        <v>109</v>
      </c>
      <c r="B46" t="s">
        <v>79</v>
      </c>
      <c r="C46" s="24" t="s">
        <v>158</v>
      </c>
      <c r="D46" s="24" t="s">
        <v>158</v>
      </c>
      <c r="E46" s="24" t="s">
        <v>158</v>
      </c>
      <c r="F46" s="24" t="s">
        <v>158</v>
      </c>
      <c r="G46" s="24" t="s">
        <v>158</v>
      </c>
      <c r="H46" s="24" t="s">
        <v>158</v>
      </c>
      <c r="I46" s="24" t="s">
        <v>158</v>
      </c>
      <c r="J46" s="24" t="s">
        <v>158</v>
      </c>
      <c r="K46" s="24" t="s">
        <v>158</v>
      </c>
      <c r="L46" s="24" t="s">
        <v>158</v>
      </c>
      <c r="M46" s="24" t="s">
        <v>158</v>
      </c>
      <c r="N46" s="24" t="s">
        <v>158</v>
      </c>
      <c r="O46" s="24" t="s">
        <v>158</v>
      </c>
      <c r="P46" s="24" t="s">
        <v>158</v>
      </c>
      <c r="Q46" s="24" t="s">
        <v>158</v>
      </c>
      <c r="R46" s="24" t="s">
        <v>158</v>
      </c>
      <c r="S46" s="24" t="s">
        <v>158</v>
      </c>
      <c r="T46" s="24" t="s">
        <v>158</v>
      </c>
      <c r="U46" s="24" t="s">
        <v>158</v>
      </c>
      <c r="V46" s="24" t="s">
        <v>158</v>
      </c>
      <c r="W46" s="24" t="s">
        <v>158</v>
      </c>
      <c r="X46" s="24" t="s">
        <v>158</v>
      </c>
      <c r="Y46" s="24" t="s">
        <v>158</v>
      </c>
      <c r="Z46" s="24" t="s">
        <v>158</v>
      </c>
      <c r="AA46" s="24" t="s">
        <v>158</v>
      </c>
      <c r="AB46" s="24" t="s">
        <v>158</v>
      </c>
      <c r="AC46" s="24" t="s">
        <v>158</v>
      </c>
      <c r="AD46" s="24" t="s">
        <v>158</v>
      </c>
      <c r="AE46" s="24" t="s">
        <v>158</v>
      </c>
      <c r="AF46" s="24" t="s">
        <v>158</v>
      </c>
      <c r="AG46" s="24" t="s">
        <v>158</v>
      </c>
      <c r="AH46" s="24" t="s">
        <v>158</v>
      </c>
      <c r="AI46" s="24" t="s">
        <v>158</v>
      </c>
      <c r="AJ46" s="24" t="s">
        <v>158</v>
      </c>
      <c r="AK46" s="24" t="s">
        <v>158</v>
      </c>
      <c r="AL46" s="24" t="s">
        <v>158</v>
      </c>
      <c r="AM46" s="24" t="s">
        <v>158</v>
      </c>
      <c r="AN46" s="24" t="s">
        <v>158</v>
      </c>
      <c r="AO46" s="24" t="s">
        <v>158</v>
      </c>
      <c r="AP46" s="24" t="s">
        <v>158</v>
      </c>
      <c r="AQ46" s="24" t="s">
        <v>158</v>
      </c>
      <c r="AR46" s="24" t="s">
        <v>158</v>
      </c>
      <c r="AS46" s="24" t="s">
        <v>158</v>
      </c>
      <c r="AT46" s="24" t="s">
        <v>158</v>
      </c>
      <c r="AU46" s="24" t="s">
        <v>158</v>
      </c>
      <c r="AV46" s="24" t="s">
        <v>158</v>
      </c>
      <c r="AW46" s="24" t="s">
        <v>158</v>
      </c>
      <c r="AX46" s="24" t="s">
        <v>158</v>
      </c>
      <c r="AY46" s="24" t="s">
        <v>158</v>
      </c>
      <c r="AZ46" s="24" t="s">
        <v>158</v>
      </c>
      <c r="BA46" s="24" t="s">
        <v>158</v>
      </c>
      <c r="BB46" s="24" t="s">
        <v>158</v>
      </c>
      <c r="BC46" s="24" t="s">
        <v>158</v>
      </c>
      <c r="BD46" s="24" t="s">
        <v>158</v>
      </c>
      <c r="BE46" s="24" t="s">
        <v>158</v>
      </c>
      <c r="BF46" s="24" t="s">
        <v>158</v>
      </c>
      <c r="BG46" s="24" t="s">
        <v>158</v>
      </c>
      <c r="BH46" s="24" t="s">
        <v>158</v>
      </c>
      <c r="BI46" s="24" t="s">
        <v>158</v>
      </c>
      <c r="BJ46" s="24" t="s">
        <v>158</v>
      </c>
      <c r="BK46" s="24" t="s">
        <v>158</v>
      </c>
      <c r="BL46" s="24" t="s">
        <v>158</v>
      </c>
      <c r="BM46" s="24" t="s">
        <v>158</v>
      </c>
      <c r="BN46" s="24" t="s">
        <v>158</v>
      </c>
      <c r="BO46" s="24" t="s">
        <v>158</v>
      </c>
      <c r="BP46" s="24" t="s">
        <v>158</v>
      </c>
      <c r="BQ46" s="24" t="s">
        <v>158</v>
      </c>
      <c r="BR46" s="24" t="s">
        <v>158</v>
      </c>
      <c r="BS46" s="24" t="s">
        <v>158</v>
      </c>
      <c r="BT46" s="24" t="s">
        <v>158</v>
      </c>
      <c r="BU46" s="24" t="s">
        <v>158</v>
      </c>
      <c r="BV46" s="24" t="s">
        <v>158</v>
      </c>
      <c r="BW46" s="24" t="s">
        <v>158</v>
      </c>
      <c r="BX46" s="24" t="s">
        <v>158</v>
      </c>
      <c r="BY46" s="24" t="s">
        <v>158</v>
      </c>
      <c r="BZ46" s="24" t="s">
        <v>158</v>
      </c>
      <c r="CA46" s="24" t="s">
        <v>158</v>
      </c>
      <c r="CB46" s="24" t="s">
        <v>158</v>
      </c>
      <c r="CC46" s="24" t="s">
        <v>158</v>
      </c>
      <c r="CD46" s="24" t="s">
        <v>158</v>
      </c>
    </row>
    <row r="47" spans="1:82" x14ac:dyDescent="0.25">
      <c r="A47" t="s">
        <v>42</v>
      </c>
      <c r="C47" s="7">
        <f t="shared" ref="C47:AH47" si="63">C11</f>
        <v>5</v>
      </c>
      <c r="D47" s="7">
        <f t="shared" si="63"/>
        <v>5.5</v>
      </c>
      <c r="E47" s="7">
        <f t="shared" si="63"/>
        <v>6</v>
      </c>
      <c r="F47" s="7">
        <f t="shared" si="63"/>
        <v>6.5</v>
      </c>
      <c r="G47" s="7">
        <f t="shared" si="63"/>
        <v>7</v>
      </c>
      <c r="H47" s="7">
        <f t="shared" si="63"/>
        <v>7.5</v>
      </c>
      <c r="I47" s="7">
        <f t="shared" si="63"/>
        <v>8</v>
      </c>
      <c r="J47" s="7">
        <f t="shared" si="63"/>
        <v>8.5</v>
      </c>
      <c r="K47" s="7">
        <f t="shared" si="63"/>
        <v>5</v>
      </c>
      <c r="L47" s="7">
        <f t="shared" si="63"/>
        <v>5.5</v>
      </c>
      <c r="M47" s="7">
        <f t="shared" si="63"/>
        <v>6</v>
      </c>
      <c r="N47" s="7">
        <f t="shared" si="63"/>
        <v>6.5</v>
      </c>
      <c r="O47" s="7">
        <f t="shared" si="63"/>
        <v>7</v>
      </c>
      <c r="P47" s="7">
        <f t="shared" si="63"/>
        <v>7.5</v>
      </c>
      <c r="Q47" s="7">
        <f t="shared" si="63"/>
        <v>8</v>
      </c>
      <c r="R47" s="7">
        <f t="shared" si="63"/>
        <v>8.5</v>
      </c>
      <c r="S47" s="7">
        <f t="shared" si="63"/>
        <v>5</v>
      </c>
      <c r="T47" s="7">
        <f t="shared" si="63"/>
        <v>5.5</v>
      </c>
      <c r="U47" s="7">
        <f t="shared" si="63"/>
        <v>6</v>
      </c>
      <c r="V47" s="7">
        <f t="shared" si="63"/>
        <v>6.5</v>
      </c>
      <c r="W47" s="7">
        <f t="shared" si="63"/>
        <v>7</v>
      </c>
      <c r="X47" s="7">
        <f t="shared" si="63"/>
        <v>7.5</v>
      </c>
      <c r="Y47" s="7">
        <f t="shared" si="63"/>
        <v>8</v>
      </c>
      <c r="Z47" s="7">
        <f t="shared" si="63"/>
        <v>8.5</v>
      </c>
      <c r="AA47" s="7">
        <f t="shared" si="63"/>
        <v>5</v>
      </c>
      <c r="AB47" s="7">
        <f t="shared" si="63"/>
        <v>5.5</v>
      </c>
      <c r="AC47" s="7">
        <f t="shared" si="63"/>
        <v>6</v>
      </c>
      <c r="AD47" s="7">
        <f t="shared" si="63"/>
        <v>6.5</v>
      </c>
      <c r="AE47" s="7">
        <f t="shared" si="63"/>
        <v>7</v>
      </c>
      <c r="AF47" s="7">
        <f t="shared" si="63"/>
        <v>7.5</v>
      </c>
      <c r="AG47" s="7">
        <f t="shared" si="63"/>
        <v>8</v>
      </c>
      <c r="AH47" s="7">
        <f t="shared" si="63"/>
        <v>8.5</v>
      </c>
      <c r="AI47" s="7">
        <f t="shared" ref="AI47:BN47" si="64">AI11</f>
        <v>5</v>
      </c>
      <c r="AJ47" s="7">
        <f t="shared" si="64"/>
        <v>5.5</v>
      </c>
      <c r="AK47" s="7">
        <f t="shared" si="64"/>
        <v>6</v>
      </c>
      <c r="AL47" s="7">
        <f t="shared" si="64"/>
        <v>6.5</v>
      </c>
      <c r="AM47" s="7">
        <f t="shared" si="64"/>
        <v>7</v>
      </c>
      <c r="AN47" s="7">
        <f t="shared" si="64"/>
        <v>7.5</v>
      </c>
      <c r="AO47" s="7">
        <f t="shared" si="64"/>
        <v>8</v>
      </c>
      <c r="AP47" s="7">
        <f t="shared" si="64"/>
        <v>8.5</v>
      </c>
      <c r="AQ47" s="7">
        <f t="shared" si="64"/>
        <v>5</v>
      </c>
      <c r="AR47" s="7">
        <f t="shared" si="64"/>
        <v>5.5</v>
      </c>
      <c r="AS47" s="7">
        <f t="shared" si="64"/>
        <v>6</v>
      </c>
      <c r="AT47" s="7">
        <f t="shared" si="64"/>
        <v>6.5</v>
      </c>
      <c r="AU47" s="7">
        <f t="shared" si="64"/>
        <v>7</v>
      </c>
      <c r="AV47" s="7">
        <f t="shared" si="64"/>
        <v>7.5</v>
      </c>
      <c r="AW47" s="7">
        <f t="shared" si="64"/>
        <v>8</v>
      </c>
      <c r="AX47" s="7">
        <f t="shared" si="64"/>
        <v>8.5</v>
      </c>
      <c r="AY47" s="7">
        <f t="shared" si="64"/>
        <v>5</v>
      </c>
      <c r="AZ47" s="7">
        <f t="shared" si="64"/>
        <v>5.5</v>
      </c>
      <c r="BA47" s="7">
        <f t="shared" si="64"/>
        <v>6</v>
      </c>
      <c r="BB47" s="7">
        <f t="shared" si="64"/>
        <v>6.5</v>
      </c>
      <c r="BC47" s="7">
        <f t="shared" si="64"/>
        <v>7</v>
      </c>
      <c r="BD47" s="7">
        <f t="shared" si="64"/>
        <v>7.5</v>
      </c>
      <c r="BE47" s="7">
        <f t="shared" si="64"/>
        <v>8</v>
      </c>
      <c r="BF47" s="7">
        <f t="shared" si="64"/>
        <v>8.5</v>
      </c>
      <c r="BG47" s="7">
        <f t="shared" si="64"/>
        <v>5</v>
      </c>
      <c r="BH47" s="7">
        <f t="shared" si="64"/>
        <v>5.5</v>
      </c>
      <c r="BI47" s="7">
        <f t="shared" si="64"/>
        <v>6</v>
      </c>
      <c r="BJ47" s="7">
        <f t="shared" si="64"/>
        <v>6.5</v>
      </c>
      <c r="BK47" s="7">
        <f t="shared" si="64"/>
        <v>7</v>
      </c>
      <c r="BL47" s="7">
        <f t="shared" si="64"/>
        <v>7.5</v>
      </c>
      <c r="BM47" s="7">
        <f t="shared" si="64"/>
        <v>8</v>
      </c>
      <c r="BN47" s="7">
        <f t="shared" si="64"/>
        <v>8.5</v>
      </c>
      <c r="BO47" s="7">
        <f t="shared" ref="BO47:CD47" si="65">BO11</f>
        <v>5</v>
      </c>
      <c r="BP47" s="7">
        <f t="shared" si="65"/>
        <v>5.5</v>
      </c>
      <c r="BQ47" s="7">
        <f t="shared" si="65"/>
        <v>6</v>
      </c>
      <c r="BR47" s="7">
        <f t="shared" si="65"/>
        <v>6.5</v>
      </c>
      <c r="BS47" s="7">
        <f t="shared" si="65"/>
        <v>7</v>
      </c>
      <c r="BT47" s="7">
        <f t="shared" si="65"/>
        <v>7.5</v>
      </c>
      <c r="BU47" s="7">
        <f t="shared" si="65"/>
        <v>8</v>
      </c>
      <c r="BV47" s="7">
        <f t="shared" si="65"/>
        <v>8.5</v>
      </c>
      <c r="BW47" s="7">
        <f t="shared" si="65"/>
        <v>5</v>
      </c>
      <c r="BX47" s="7">
        <f t="shared" si="65"/>
        <v>5.5</v>
      </c>
      <c r="BY47" s="7">
        <f t="shared" si="65"/>
        <v>6</v>
      </c>
      <c r="BZ47" s="7">
        <f t="shared" si="65"/>
        <v>6.5</v>
      </c>
      <c r="CA47" s="7">
        <f t="shared" si="65"/>
        <v>7</v>
      </c>
      <c r="CB47" s="7">
        <f t="shared" si="65"/>
        <v>7.5</v>
      </c>
      <c r="CC47" s="7">
        <f t="shared" si="65"/>
        <v>8</v>
      </c>
      <c r="CD47" s="7">
        <f t="shared" si="65"/>
        <v>8.5</v>
      </c>
    </row>
    <row r="49" spans="1:82" x14ac:dyDescent="0.25">
      <c r="A49" t="s">
        <v>26</v>
      </c>
    </row>
    <row r="50" spans="1:82" x14ac:dyDescent="0.25">
      <c r="A50" t="s">
        <v>113</v>
      </c>
      <c r="B50" t="s">
        <v>37</v>
      </c>
      <c r="C50" s="3">
        <v>36</v>
      </c>
      <c r="D50" s="3">
        <f>36</f>
        <v>36</v>
      </c>
      <c r="E50" s="3">
        <f>36</f>
        <v>36</v>
      </c>
      <c r="F50" s="3">
        <f>36</f>
        <v>36</v>
      </c>
      <c r="G50" s="3">
        <f>36</f>
        <v>36</v>
      </c>
      <c r="H50" s="3">
        <f>36</f>
        <v>36</v>
      </c>
      <c r="I50" s="3">
        <f>36</f>
        <v>36</v>
      </c>
      <c r="J50" s="3">
        <f>36</f>
        <v>36</v>
      </c>
      <c r="K50" s="3">
        <f>36</f>
        <v>36</v>
      </c>
      <c r="L50" s="3">
        <f>36</f>
        <v>36</v>
      </c>
      <c r="M50" s="3">
        <f>36</f>
        <v>36</v>
      </c>
      <c r="N50" s="3">
        <f>36</f>
        <v>36</v>
      </c>
      <c r="O50" s="3">
        <f>36</f>
        <v>36</v>
      </c>
      <c r="P50" s="3">
        <f>36</f>
        <v>36</v>
      </c>
      <c r="Q50" s="3">
        <f>36</f>
        <v>36</v>
      </c>
      <c r="R50" s="3">
        <f>36</f>
        <v>36</v>
      </c>
      <c r="S50" s="3">
        <f>36</f>
        <v>36</v>
      </c>
      <c r="T50" s="3">
        <f>36</f>
        <v>36</v>
      </c>
      <c r="U50" s="3">
        <f>36</f>
        <v>36</v>
      </c>
      <c r="V50" s="3">
        <f>36</f>
        <v>36</v>
      </c>
      <c r="W50" s="3">
        <f>36</f>
        <v>36</v>
      </c>
      <c r="X50" s="3">
        <f>36</f>
        <v>36</v>
      </c>
      <c r="Y50" s="3">
        <f>36</f>
        <v>36</v>
      </c>
      <c r="Z50" s="3">
        <f>36</f>
        <v>36</v>
      </c>
      <c r="AA50" s="3">
        <f>36</f>
        <v>36</v>
      </c>
      <c r="AB50" s="3">
        <f>36</f>
        <v>36</v>
      </c>
      <c r="AC50" s="3">
        <f>36</f>
        <v>36</v>
      </c>
      <c r="AD50" s="3">
        <f>36</f>
        <v>36</v>
      </c>
      <c r="AE50" s="3">
        <f>36</f>
        <v>36</v>
      </c>
      <c r="AF50" s="3">
        <f>36</f>
        <v>36</v>
      </c>
      <c r="AG50" s="3">
        <f>36</f>
        <v>36</v>
      </c>
      <c r="AH50" s="3">
        <f>36</f>
        <v>36</v>
      </c>
      <c r="AI50" s="3">
        <f>36</f>
        <v>36</v>
      </c>
      <c r="AJ50" s="3">
        <f>36</f>
        <v>36</v>
      </c>
      <c r="AK50" s="3">
        <f>36</f>
        <v>36</v>
      </c>
      <c r="AL50" s="3">
        <f>36</f>
        <v>36</v>
      </c>
      <c r="AM50" s="3">
        <f>36</f>
        <v>36</v>
      </c>
      <c r="AN50" s="3">
        <f>36</f>
        <v>36</v>
      </c>
      <c r="AO50" s="3">
        <f>36</f>
        <v>36</v>
      </c>
      <c r="AP50" s="3">
        <f>36</f>
        <v>36</v>
      </c>
      <c r="AQ50" s="3">
        <f>36</f>
        <v>36</v>
      </c>
      <c r="AR50" s="3">
        <f>36</f>
        <v>36</v>
      </c>
      <c r="AS50" s="3">
        <f>36</f>
        <v>36</v>
      </c>
      <c r="AT50" s="3">
        <f>36</f>
        <v>36</v>
      </c>
      <c r="AU50" s="3">
        <f>36</f>
        <v>36</v>
      </c>
      <c r="AV50" s="3">
        <f>36</f>
        <v>36</v>
      </c>
      <c r="AW50" s="3">
        <f>36</f>
        <v>36</v>
      </c>
      <c r="AX50" s="3">
        <f>36</f>
        <v>36</v>
      </c>
      <c r="AY50" s="3">
        <f>36</f>
        <v>36</v>
      </c>
      <c r="AZ50" s="3">
        <f>36</f>
        <v>36</v>
      </c>
      <c r="BA50" s="3">
        <f>36</f>
        <v>36</v>
      </c>
      <c r="BB50" s="3">
        <f>36</f>
        <v>36</v>
      </c>
      <c r="BC50" s="3">
        <f>36</f>
        <v>36</v>
      </c>
      <c r="BD50" s="3">
        <f>36</f>
        <v>36</v>
      </c>
      <c r="BE50" s="3">
        <f>36</f>
        <v>36</v>
      </c>
      <c r="BF50" s="3">
        <f>36</f>
        <v>36</v>
      </c>
      <c r="BG50" s="3">
        <f>36</f>
        <v>36</v>
      </c>
      <c r="BH50" s="3">
        <f>36</f>
        <v>36</v>
      </c>
      <c r="BI50" s="3">
        <f>36</f>
        <v>36</v>
      </c>
      <c r="BJ50" s="3">
        <f>36</f>
        <v>36</v>
      </c>
      <c r="BK50" s="3">
        <f>36</f>
        <v>36</v>
      </c>
      <c r="BL50" s="3">
        <f>36</f>
        <v>36</v>
      </c>
      <c r="BM50" s="3">
        <f>36</f>
        <v>36</v>
      </c>
      <c r="BN50" s="3">
        <f>36</f>
        <v>36</v>
      </c>
      <c r="BO50" s="3">
        <f>36</f>
        <v>36</v>
      </c>
      <c r="BP50" s="3">
        <f>36</f>
        <v>36</v>
      </c>
      <c r="BQ50" s="3">
        <f>36</f>
        <v>36</v>
      </c>
      <c r="BR50" s="3">
        <f>36</f>
        <v>36</v>
      </c>
      <c r="BS50" s="3">
        <f>36</f>
        <v>36</v>
      </c>
      <c r="BT50" s="3">
        <f>36</f>
        <v>36</v>
      </c>
      <c r="BU50" s="3">
        <f>36</f>
        <v>36</v>
      </c>
      <c r="BV50" s="3">
        <f>36</f>
        <v>36</v>
      </c>
      <c r="BW50" s="3">
        <f>36</f>
        <v>36</v>
      </c>
      <c r="BX50" s="3">
        <f>36</f>
        <v>36</v>
      </c>
      <c r="BY50" s="3">
        <f>36</f>
        <v>36</v>
      </c>
      <c r="BZ50" s="3">
        <f>36</f>
        <v>36</v>
      </c>
      <c r="CA50" s="3">
        <f>36</f>
        <v>36</v>
      </c>
      <c r="CB50" s="3">
        <f>36</f>
        <v>36</v>
      </c>
      <c r="CC50" s="3">
        <f>36</f>
        <v>36</v>
      </c>
      <c r="CD50" s="3">
        <f>36</f>
        <v>36</v>
      </c>
    </row>
    <row r="51" spans="1:82" x14ac:dyDescent="0.25">
      <c r="A51" t="s">
        <v>114</v>
      </c>
      <c r="B51" t="s">
        <v>37</v>
      </c>
      <c r="C51" s="3">
        <v>0</v>
      </c>
      <c r="D51" s="3">
        <f t="shared" ref="D51:AI51" si="66">5.86</f>
        <v>5.86</v>
      </c>
      <c r="E51" s="3">
        <f t="shared" si="66"/>
        <v>5.86</v>
      </c>
      <c r="F51" s="3">
        <f t="shared" si="66"/>
        <v>5.86</v>
      </c>
      <c r="G51" s="3">
        <f t="shared" si="66"/>
        <v>5.86</v>
      </c>
      <c r="H51" s="3">
        <f t="shared" si="66"/>
        <v>5.86</v>
      </c>
      <c r="I51" s="3">
        <f t="shared" si="66"/>
        <v>5.86</v>
      </c>
      <c r="J51" s="3">
        <f t="shared" si="66"/>
        <v>5.86</v>
      </c>
      <c r="K51" s="3">
        <f t="shared" si="66"/>
        <v>5.86</v>
      </c>
      <c r="L51" s="3">
        <f t="shared" si="66"/>
        <v>5.86</v>
      </c>
      <c r="M51" s="3">
        <f t="shared" si="66"/>
        <v>5.86</v>
      </c>
      <c r="N51" s="3">
        <f t="shared" si="66"/>
        <v>5.86</v>
      </c>
      <c r="O51" s="3">
        <f t="shared" si="66"/>
        <v>5.86</v>
      </c>
      <c r="P51" s="3">
        <f t="shared" si="66"/>
        <v>5.86</v>
      </c>
      <c r="Q51" s="3">
        <f t="shared" si="66"/>
        <v>5.86</v>
      </c>
      <c r="R51" s="3">
        <f t="shared" si="66"/>
        <v>5.86</v>
      </c>
      <c r="S51" s="3">
        <f t="shared" si="66"/>
        <v>5.86</v>
      </c>
      <c r="T51" s="3">
        <f t="shared" si="66"/>
        <v>5.86</v>
      </c>
      <c r="U51" s="3">
        <f t="shared" si="66"/>
        <v>5.86</v>
      </c>
      <c r="V51" s="3">
        <f t="shared" si="66"/>
        <v>5.86</v>
      </c>
      <c r="W51" s="3">
        <f t="shared" si="66"/>
        <v>5.86</v>
      </c>
      <c r="X51" s="3">
        <f t="shared" si="66"/>
        <v>5.86</v>
      </c>
      <c r="Y51" s="3">
        <f t="shared" si="66"/>
        <v>5.86</v>
      </c>
      <c r="Z51" s="3">
        <f t="shared" si="66"/>
        <v>5.86</v>
      </c>
      <c r="AA51" s="3">
        <f t="shared" si="66"/>
        <v>5.86</v>
      </c>
      <c r="AB51" s="3">
        <f t="shared" si="66"/>
        <v>5.86</v>
      </c>
      <c r="AC51" s="3">
        <f t="shared" si="66"/>
        <v>5.86</v>
      </c>
      <c r="AD51" s="3">
        <f t="shared" si="66"/>
        <v>5.86</v>
      </c>
      <c r="AE51" s="3">
        <f t="shared" si="66"/>
        <v>5.86</v>
      </c>
      <c r="AF51" s="3">
        <f t="shared" si="66"/>
        <v>5.86</v>
      </c>
      <c r="AG51" s="3">
        <f t="shared" si="66"/>
        <v>5.86</v>
      </c>
      <c r="AH51" s="3">
        <f t="shared" si="66"/>
        <v>5.86</v>
      </c>
      <c r="AI51" s="3">
        <f t="shared" si="66"/>
        <v>5.86</v>
      </c>
      <c r="AJ51" s="3">
        <f t="shared" ref="AJ51:BO51" si="67">5.86</f>
        <v>5.86</v>
      </c>
      <c r="AK51" s="3">
        <f t="shared" si="67"/>
        <v>5.86</v>
      </c>
      <c r="AL51" s="3">
        <f t="shared" si="67"/>
        <v>5.86</v>
      </c>
      <c r="AM51" s="3">
        <f t="shared" si="67"/>
        <v>5.86</v>
      </c>
      <c r="AN51" s="3">
        <f t="shared" si="67"/>
        <v>5.86</v>
      </c>
      <c r="AO51" s="3">
        <f t="shared" si="67"/>
        <v>5.86</v>
      </c>
      <c r="AP51" s="3">
        <f t="shared" si="67"/>
        <v>5.86</v>
      </c>
      <c r="AQ51" s="3">
        <f t="shared" si="67"/>
        <v>5.86</v>
      </c>
      <c r="AR51" s="3">
        <f t="shared" si="67"/>
        <v>5.86</v>
      </c>
      <c r="AS51" s="3">
        <f t="shared" si="67"/>
        <v>5.86</v>
      </c>
      <c r="AT51" s="3">
        <f t="shared" si="67"/>
        <v>5.86</v>
      </c>
      <c r="AU51" s="3">
        <f t="shared" si="67"/>
        <v>5.86</v>
      </c>
      <c r="AV51" s="3">
        <f t="shared" si="67"/>
        <v>5.86</v>
      </c>
      <c r="AW51" s="3">
        <f t="shared" si="67"/>
        <v>5.86</v>
      </c>
      <c r="AX51" s="3">
        <f t="shared" si="67"/>
        <v>5.86</v>
      </c>
      <c r="AY51" s="3">
        <f t="shared" si="67"/>
        <v>5.86</v>
      </c>
      <c r="AZ51" s="3">
        <f t="shared" si="67"/>
        <v>5.86</v>
      </c>
      <c r="BA51" s="3">
        <f t="shared" si="67"/>
        <v>5.86</v>
      </c>
      <c r="BB51" s="3">
        <f t="shared" si="67"/>
        <v>5.86</v>
      </c>
      <c r="BC51" s="3">
        <f t="shared" si="67"/>
        <v>5.86</v>
      </c>
      <c r="BD51" s="3">
        <f t="shared" si="67"/>
        <v>5.86</v>
      </c>
      <c r="BE51" s="3">
        <f t="shared" si="67"/>
        <v>5.86</v>
      </c>
      <c r="BF51" s="3">
        <f t="shared" si="67"/>
        <v>5.86</v>
      </c>
      <c r="BG51" s="3">
        <f t="shared" si="67"/>
        <v>5.86</v>
      </c>
      <c r="BH51" s="3">
        <f t="shared" si="67"/>
        <v>5.86</v>
      </c>
      <c r="BI51" s="3">
        <f t="shared" si="67"/>
        <v>5.86</v>
      </c>
      <c r="BJ51" s="3">
        <f t="shared" si="67"/>
        <v>5.86</v>
      </c>
      <c r="BK51" s="3">
        <f t="shared" si="67"/>
        <v>5.86</v>
      </c>
      <c r="BL51" s="3">
        <f t="shared" si="67"/>
        <v>5.86</v>
      </c>
      <c r="BM51" s="3">
        <f t="shared" si="67"/>
        <v>5.86</v>
      </c>
      <c r="BN51" s="3">
        <f t="shared" si="67"/>
        <v>5.86</v>
      </c>
      <c r="BO51" s="3">
        <f t="shared" si="67"/>
        <v>5.86</v>
      </c>
      <c r="BP51" s="3">
        <f t="shared" ref="BP51:CD51" si="68">5.86</f>
        <v>5.86</v>
      </c>
      <c r="BQ51" s="3">
        <f t="shared" si="68"/>
        <v>5.86</v>
      </c>
      <c r="BR51" s="3">
        <f t="shared" si="68"/>
        <v>5.86</v>
      </c>
      <c r="BS51" s="3">
        <f t="shared" si="68"/>
        <v>5.86</v>
      </c>
      <c r="BT51" s="3">
        <f t="shared" si="68"/>
        <v>5.86</v>
      </c>
      <c r="BU51" s="3">
        <f t="shared" si="68"/>
        <v>5.86</v>
      </c>
      <c r="BV51" s="3">
        <f t="shared" si="68"/>
        <v>5.86</v>
      </c>
      <c r="BW51" s="3">
        <f t="shared" si="68"/>
        <v>5.86</v>
      </c>
      <c r="BX51" s="3">
        <f t="shared" si="68"/>
        <v>5.86</v>
      </c>
      <c r="BY51" s="3">
        <f t="shared" si="68"/>
        <v>5.86</v>
      </c>
      <c r="BZ51" s="3">
        <f t="shared" si="68"/>
        <v>5.86</v>
      </c>
      <c r="CA51" s="3">
        <f t="shared" si="68"/>
        <v>5.86</v>
      </c>
      <c r="CB51" s="3">
        <f t="shared" si="68"/>
        <v>5.86</v>
      </c>
      <c r="CC51" s="3">
        <f t="shared" si="68"/>
        <v>5.86</v>
      </c>
      <c r="CD51" s="3">
        <f t="shared" si="68"/>
        <v>5.86</v>
      </c>
    </row>
    <row r="52" spans="1:82" x14ac:dyDescent="0.25">
      <c r="A52" t="s">
        <v>29</v>
      </c>
      <c r="B52" t="s">
        <v>37</v>
      </c>
      <c r="C52" s="3">
        <v>0</v>
      </c>
      <c r="D52" s="3">
        <f t="shared" ref="D52:AI52" si="69">9.1</f>
        <v>9.1</v>
      </c>
      <c r="E52" s="3">
        <f t="shared" si="69"/>
        <v>9.1</v>
      </c>
      <c r="F52" s="3">
        <f t="shared" si="69"/>
        <v>9.1</v>
      </c>
      <c r="G52" s="3">
        <f t="shared" si="69"/>
        <v>9.1</v>
      </c>
      <c r="H52" s="3">
        <f t="shared" si="69"/>
        <v>9.1</v>
      </c>
      <c r="I52" s="3">
        <f t="shared" si="69"/>
        <v>9.1</v>
      </c>
      <c r="J52" s="3">
        <f t="shared" si="69"/>
        <v>9.1</v>
      </c>
      <c r="K52" s="3">
        <f t="shared" si="69"/>
        <v>9.1</v>
      </c>
      <c r="L52" s="3">
        <f t="shared" si="69"/>
        <v>9.1</v>
      </c>
      <c r="M52" s="3">
        <f t="shared" si="69"/>
        <v>9.1</v>
      </c>
      <c r="N52" s="3">
        <f t="shared" si="69"/>
        <v>9.1</v>
      </c>
      <c r="O52" s="3">
        <f t="shared" si="69"/>
        <v>9.1</v>
      </c>
      <c r="P52" s="3">
        <f t="shared" si="69"/>
        <v>9.1</v>
      </c>
      <c r="Q52" s="3">
        <f t="shared" si="69"/>
        <v>9.1</v>
      </c>
      <c r="R52" s="3">
        <f t="shared" si="69"/>
        <v>9.1</v>
      </c>
      <c r="S52" s="3">
        <f t="shared" si="69"/>
        <v>9.1</v>
      </c>
      <c r="T52" s="3">
        <f t="shared" si="69"/>
        <v>9.1</v>
      </c>
      <c r="U52" s="3">
        <f t="shared" si="69"/>
        <v>9.1</v>
      </c>
      <c r="V52" s="3">
        <f t="shared" si="69"/>
        <v>9.1</v>
      </c>
      <c r="W52" s="3">
        <f t="shared" si="69"/>
        <v>9.1</v>
      </c>
      <c r="X52" s="3">
        <f t="shared" si="69"/>
        <v>9.1</v>
      </c>
      <c r="Y52" s="3">
        <f t="shared" si="69"/>
        <v>9.1</v>
      </c>
      <c r="Z52" s="3">
        <f t="shared" si="69"/>
        <v>9.1</v>
      </c>
      <c r="AA52" s="3">
        <f t="shared" si="69"/>
        <v>9.1</v>
      </c>
      <c r="AB52" s="3">
        <f t="shared" si="69"/>
        <v>9.1</v>
      </c>
      <c r="AC52" s="3">
        <f t="shared" si="69"/>
        <v>9.1</v>
      </c>
      <c r="AD52" s="3">
        <f t="shared" si="69"/>
        <v>9.1</v>
      </c>
      <c r="AE52" s="3">
        <f t="shared" si="69"/>
        <v>9.1</v>
      </c>
      <c r="AF52" s="3">
        <f t="shared" si="69"/>
        <v>9.1</v>
      </c>
      <c r="AG52" s="3">
        <f t="shared" si="69"/>
        <v>9.1</v>
      </c>
      <c r="AH52" s="3">
        <f t="shared" si="69"/>
        <v>9.1</v>
      </c>
      <c r="AI52" s="3">
        <f t="shared" si="69"/>
        <v>9.1</v>
      </c>
      <c r="AJ52" s="3">
        <f t="shared" ref="AJ52:BO52" si="70">9.1</f>
        <v>9.1</v>
      </c>
      <c r="AK52" s="3">
        <f t="shared" si="70"/>
        <v>9.1</v>
      </c>
      <c r="AL52" s="3">
        <f t="shared" si="70"/>
        <v>9.1</v>
      </c>
      <c r="AM52" s="3">
        <f t="shared" si="70"/>
        <v>9.1</v>
      </c>
      <c r="AN52" s="3">
        <f t="shared" si="70"/>
        <v>9.1</v>
      </c>
      <c r="AO52" s="3">
        <f t="shared" si="70"/>
        <v>9.1</v>
      </c>
      <c r="AP52" s="3">
        <f t="shared" si="70"/>
        <v>9.1</v>
      </c>
      <c r="AQ52" s="3">
        <f t="shared" si="70"/>
        <v>9.1</v>
      </c>
      <c r="AR52" s="3">
        <f t="shared" si="70"/>
        <v>9.1</v>
      </c>
      <c r="AS52" s="3">
        <f t="shared" si="70"/>
        <v>9.1</v>
      </c>
      <c r="AT52" s="3">
        <f t="shared" si="70"/>
        <v>9.1</v>
      </c>
      <c r="AU52" s="3">
        <f t="shared" si="70"/>
        <v>9.1</v>
      </c>
      <c r="AV52" s="3">
        <f t="shared" si="70"/>
        <v>9.1</v>
      </c>
      <c r="AW52" s="3">
        <f t="shared" si="70"/>
        <v>9.1</v>
      </c>
      <c r="AX52" s="3">
        <f t="shared" si="70"/>
        <v>9.1</v>
      </c>
      <c r="AY52" s="3">
        <f t="shared" si="70"/>
        <v>9.1</v>
      </c>
      <c r="AZ52" s="3">
        <f t="shared" si="70"/>
        <v>9.1</v>
      </c>
      <c r="BA52" s="3">
        <f t="shared" si="70"/>
        <v>9.1</v>
      </c>
      <c r="BB52" s="3">
        <f t="shared" si="70"/>
        <v>9.1</v>
      </c>
      <c r="BC52" s="3">
        <f t="shared" si="70"/>
        <v>9.1</v>
      </c>
      <c r="BD52" s="3">
        <f t="shared" si="70"/>
        <v>9.1</v>
      </c>
      <c r="BE52" s="3">
        <f t="shared" si="70"/>
        <v>9.1</v>
      </c>
      <c r="BF52" s="3">
        <f t="shared" si="70"/>
        <v>9.1</v>
      </c>
      <c r="BG52" s="3">
        <f t="shared" si="70"/>
        <v>9.1</v>
      </c>
      <c r="BH52" s="3">
        <f t="shared" si="70"/>
        <v>9.1</v>
      </c>
      <c r="BI52" s="3">
        <f t="shared" si="70"/>
        <v>9.1</v>
      </c>
      <c r="BJ52" s="3">
        <f t="shared" si="70"/>
        <v>9.1</v>
      </c>
      <c r="BK52" s="3">
        <f t="shared" si="70"/>
        <v>9.1</v>
      </c>
      <c r="BL52" s="3">
        <f t="shared" si="70"/>
        <v>9.1</v>
      </c>
      <c r="BM52" s="3">
        <f t="shared" si="70"/>
        <v>9.1</v>
      </c>
      <c r="BN52" s="3">
        <f t="shared" si="70"/>
        <v>9.1</v>
      </c>
      <c r="BO52" s="3">
        <f t="shared" si="70"/>
        <v>9.1</v>
      </c>
      <c r="BP52" s="3">
        <f t="shared" ref="BP52:CD52" si="71">9.1</f>
        <v>9.1</v>
      </c>
      <c r="BQ52" s="3">
        <f t="shared" si="71"/>
        <v>9.1</v>
      </c>
      <c r="BR52" s="3">
        <f t="shared" si="71"/>
        <v>9.1</v>
      </c>
      <c r="BS52" s="3">
        <f t="shared" si="71"/>
        <v>9.1</v>
      </c>
      <c r="BT52" s="3">
        <f t="shared" si="71"/>
        <v>9.1</v>
      </c>
      <c r="BU52" s="3">
        <f t="shared" si="71"/>
        <v>9.1</v>
      </c>
      <c r="BV52" s="3">
        <f t="shared" si="71"/>
        <v>9.1</v>
      </c>
      <c r="BW52" s="3">
        <f t="shared" si="71"/>
        <v>9.1</v>
      </c>
      <c r="BX52" s="3">
        <f t="shared" si="71"/>
        <v>9.1</v>
      </c>
      <c r="BY52" s="3">
        <f t="shared" si="71"/>
        <v>9.1</v>
      </c>
      <c r="BZ52" s="3">
        <f t="shared" si="71"/>
        <v>9.1</v>
      </c>
      <c r="CA52" s="3">
        <f t="shared" si="71"/>
        <v>9.1</v>
      </c>
      <c r="CB52" s="3">
        <f t="shared" si="71"/>
        <v>9.1</v>
      </c>
      <c r="CC52" s="3">
        <f t="shared" si="71"/>
        <v>9.1</v>
      </c>
      <c r="CD52" s="3">
        <f t="shared" si="71"/>
        <v>9.1</v>
      </c>
    </row>
    <row r="53" spans="1:82" x14ac:dyDescent="0.25">
      <c r="A53" t="s">
        <v>30</v>
      </c>
      <c r="B53" t="s">
        <v>37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</row>
    <row r="56" spans="1:82" x14ac:dyDescent="0.25">
      <c r="A56" t="s">
        <v>34</v>
      </c>
      <c r="B56" t="s">
        <v>79</v>
      </c>
      <c r="C56">
        <f t="shared" ref="C56:AH56" si="72">C82</f>
        <v>48.370786516853926</v>
      </c>
      <c r="D56">
        <f t="shared" si="72"/>
        <v>48.370786516853926</v>
      </c>
      <c r="E56">
        <f t="shared" si="72"/>
        <v>48.370786516853926</v>
      </c>
      <c r="F56">
        <f t="shared" si="72"/>
        <v>48.370786516853926</v>
      </c>
      <c r="G56">
        <f t="shared" si="72"/>
        <v>48.370786516853926</v>
      </c>
      <c r="H56">
        <f t="shared" si="72"/>
        <v>48.370786516853926</v>
      </c>
      <c r="I56">
        <f t="shared" si="72"/>
        <v>48.370786516853926</v>
      </c>
      <c r="J56">
        <f t="shared" si="72"/>
        <v>48.370786516853926</v>
      </c>
      <c r="K56">
        <f t="shared" si="72"/>
        <v>60.463483146067418</v>
      </c>
      <c r="L56">
        <f t="shared" si="72"/>
        <v>60.463483146067418</v>
      </c>
      <c r="M56">
        <f t="shared" si="72"/>
        <v>60.463483146067418</v>
      </c>
      <c r="N56">
        <f t="shared" si="72"/>
        <v>60.463483146067418</v>
      </c>
      <c r="O56">
        <f t="shared" si="72"/>
        <v>60.463483146067418</v>
      </c>
      <c r="P56">
        <f t="shared" si="72"/>
        <v>60.463483146067418</v>
      </c>
      <c r="Q56">
        <f t="shared" si="72"/>
        <v>60.463483146067418</v>
      </c>
      <c r="R56">
        <f t="shared" si="72"/>
        <v>60.463483146067418</v>
      </c>
      <c r="S56">
        <f t="shared" si="72"/>
        <v>72.556179775280896</v>
      </c>
      <c r="T56">
        <f t="shared" si="72"/>
        <v>72.556179775280896</v>
      </c>
      <c r="U56">
        <f t="shared" si="72"/>
        <v>72.556179775280896</v>
      </c>
      <c r="V56">
        <f t="shared" si="72"/>
        <v>72.556179775280896</v>
      </c>
      <c r="W56">
        <f t="shared" si="72"/>
        <v>72.556179775280896</v>
      </c>
      <c r="X56">
        <f t="shared" si="72"/>
        <v>72.556179775280896</v>
      </c>
      <c r="Y56">
        <f t="shared" si="72"/>
        <v>72.556179775280896</v>
      </c>
      <c r="Z56">
        <f t="shared" si="72"/>
        <v>72.556179775280896</v>
      </c>
      <c r="AA56">
        <f t="shared" si="72"/>
        <v>84.648876404494359</v>
      </c>
      <c r="AB56">
        <f t="shared" si="72"/>
        <v>84.648876404494359</v>
      </c>
      <c r="AC56">
        <f t="shared" si="72"/>
        <v>84.648876404494359</v>
      </c>
      <c r="AD56">
        <f t="shared" si="72"/>
        <v>84.648876404494359</v>
      </c>
      <c r="AE56">
        <f t="shared" si="72"/>
        <v>84.648876404494359</v>
      </c>
      <c r="AF56">
        <f t="shared" si="72"/>
        <v>84.648876404494359</v>
      </c>
      <c r="AG56">
        <f t="shared" si="72"/>
        <v>84.648876404494359</v>
      </c>
      <c r="AH56">
        <f t="shared" si="72"/>
        <v>84.648876404494359</v>
      </c>
      <c r="AI56">
        <f t="shared" ref="AI56:BN56" si="73">AI82</f>
        <v>96.741573033707851</v>
      </c>
      <c r="AJ56">
        <f t="shared" si="73"/>
        <v>96.741573033707851</v>
      </c>
      <c r="AK56">
        <f t="shared" si="73"/>
        <v>96.741573033707851</v>
      </c>
      <c r="AL56">
        <f t="shared" si="73"/>
        <v>96.741573033707851</v>
      </c>
      <c r="AM56">
        <f t="shared" si="73"/>
        <v>96.741573033707851</v>
      </c>
      <c r="AN56">
        <f t="shared" si="73"/>
        <v>96.741573033707851</v>
      </c>
      <c r="AO56">
        <f t="shared" si="73"/>
        <v>96.741573033707851</v>
      </c>
      <c r="AP56">
        <f t="shared" si="73"/>
        <v>96.741573033707851</v>
      </c>
      <c r="AQ56">
        <f t="shared" si="73"/>
        <v>108.83426966292133</v>
      </c>
      <c r="AR56">
        <f t="shared" si="73"/>
        <v>108.83426966292133</v>
      </c>
      <c r="AS56">
        <f t="shared" si="73"/>
        <v>108.83426966292133</v>
      </c>
      <c r="AT56">
        <f t="shared" si="73"/>
        <v>108.83426966292133</v>
      </c>
      <c r="AU56">
        <f t="shared" si="73"/>
        <v>108.83426966292133</v>
      </c>
      <c r="AV56">
        <f t="shared" si="73"/>
        <v>108.83426966292133</v>
      </c>
      <c r="AW56">
        <f t="shared" si="73"/>
        <v>108.83426966292133</v>
      </c>
      <c r="AX56">
        <f t="shared" si="73"/>
        <v>108.83426966292133</v>
      </c>
      <c r="AY56">
        <f t="shared" si="73"/>
        <v>120.92696629213484</v>
      </c>
      <c r="AZ56">
        <f t="shared" si="73"/>
        <v>120.92696629213484</v>
      </c>
      <c r="BA56">
        <f t="shared" si="73"/>
        <v>120.92696629213484</v>
      </c>
      <c r="BB56">
        <f t="shared" si="73"/>
        <v>120.92696629213484</v>
      </c>
      <c r="BC56">
        <f t="shared" si="73"/>
        <v>120.92696629213484</v>
      </c>
      <c r="BD56">
        <f t="shared" si="73"/>
        <v>120.92696629213484</v>
      </c>
      <c r="BE56">
        <f t="shared" si="73"/>
        <v>120.92696629213484</v>
      </c>
      <c r="BF56">
        <f t="shared" si="73"/>
        <v>120.92696629213484</v>
      </c>
      <c r="BG56">
        <f t="shared" si="73"/>
        <v>133.0196629213483</v>
      </c>
      <c r="BH56">
        <f t="shared" si="73"/>
        <v>133.0196629213483</v>
      </c>
      <c r="BI56">
        <f t="shared" si="73"/>
        <v>133.0196629213483</v>
      </c>
      <c r="BJ56">
        <f t="shared" si="73"/>
        <v>133.0196629213483</v>
      </c>
      <c r="BK56">
        <f t="shared" si="73"/>
        <v>133.0196629213483</v>
      </c>
      <c r="BL56">
        <f t="shared" si="73"/>
        <v>133.0196629213483</v>
      </c>
      <c r="BM56">
        <f t="shared" si="73"/>
        <v>133.0196629213483</v>
      </c>
      <c r="BN56">
        <f t="shared" si="73"/>
        <v>133.0196629213483</v>
      </c>
      <c r="BO56">
        <f t="shared" ref="BO56:CD56" si="74">BO82</f>
        <v>145.11235955056179</v>
      </c>
      <c r="BP56">
        <f t="shared" si="74"/>
        <v>145.11235955056179</v>
      </c>
      <c r="BQ56">
        <f t="shared" si="74"/>
        <v>145.11235955056179</v>
      </c>
      <c r="BR56">
        <f t="shared" si="74"/>
        <v>145.11235955056179</v>
      </c>
      <c r="BS56">
        <f t="shared" si="74"/>
        <v>145.11235955056179</v>
      </c>
      <c r="BT56">
        <f t="shared" si="74"/>
        <v>145.11235955056179</v>
      </c>
      <c r="BU56">
        <f t="shared" si="74"/>
        <v>145.11235955056179</v>
      </c>
      <c r="BV56">
        <f t="shared" si="74"/>
        <v>145.11235955056179</v>
      </c>
      <c r="BW56">
        <f t="shared" si="74"/>
        <v>157.20505617977526</v>
      </c>
      <c r="BX56">
        <f t="shared" si="74"/>
        <v>157.20505617977526</v>
      </c>
      <c r="BY56">
        <f t="shared" si="74"/>
        <v>157.20505617977526</v>
      </c>
      <c r="BZ56">
        <f t="shared" si="74"/>
        <v>157.20505617977526</v>
      </c>
      <c r="CA56">
        <f t="shared" si="74"/>
        <v>157.20505617977526</v>
      </c>
      <c r="CB56">
        <f t="shared" si="74"/>
        <v>157.20505617977526</v>
      </c>
      <c r="CC56">
        <f t="shared" si="74"/>
        <v>157.20505617977526</v>
      </c>
      <c r="CD56">
        <f t="shared" si="74"/>
        <v>157.20505617977526</v>
      </c>
    </row>
    <row r="57" spans="1:82" x14ac:dyDescent="0.25">
      <c r="A57" t="s">
        <v>35</v>
      </c>
      <c r="B57" t="s">
        <v>79</v>
      </c>
      <c r="C57">
        <f t="shared" ref="C57:AH57" si="75">C83</f>
        <v>31.095505617977523</v>
      </c>
      <c r="D57">
        <f t="shared" si="75"/>
        <v>31.095505617977523</v>
      </c>
      <c r="E57">
        <f t="shared" si="75"/>
        <v>31.095505617977523</v>
      </c>
      <c r="F57">
        <f t="shared" si="75"/>
        <v>31.095505617977523</v>
      </c>
      <c r="G57">
        <f t="shared" si="75"/>
        <v>31.095505617977523</v>
      </c>
      <c r="H57">
        <f t="shared" si="75"/>
        <v>31.095505617977523</v>
      </c>
      <c r="I57">
        <f t="shared" si="75"/>
        <v>31.095505617977523</v>
      </c>
      <c r="J57">
        <f t="shared" si="75"/>
        <v>31.095505617977523</v>
      </c>
      <c r="K57">
        <f t="shared" si="75"/>
        <v>38.86938202247191</v>
      </c>
      <c r="L57">
        <f t="shared" si="75"/>
        <v>38.86938202247191</v>
      </c>
      <c r="M57">
        <f t="shared" si="75"/>
        <v>38.86938202247191</v>
      </c>
      <c r="N57">
        <f t="shared" si="75"/>
        <v>38.86938202247191</v>
      </c>
      <c r="O57">
        <f t="shared" si="75"/>
        <v>38.86938202247191</v>
      </c>
      <c r="P57">
        <f t="shared" si="75"/>
        <v>38.86938202247191</v>
      </c>
      <c r="Q57">
        <f t="shared" si="75"/>
        <v>38.86938202247191</v>
      </c>
      <c r="R57">
        <f t="shared" si="75"/>
        <v>38.86938202247191</v>
      </c>
      <c r="S57">
        <f t="shared" si="75"/>
        <v>46.643258426966291</v>
      </c>
      <c r="T57">
        <f t="shared" si="75"/>
        <v>46.643258426966291</v>
      </c>
      <c r="U57">
        <f t="shared" si="75"/>
        <v>46.643258426966291</v>
      </c>
      <c r="V57">
        <f t="shared" si="75"/>
        <v>46.643258426966291</v>
      </c>
      <c r="W57">
        <f t="shared" si="75"/>
        <v>46.643258426966291</v>
      </c>
      <c r="X57">
        <f t="shared" si="75"/>
        <v>46.643258426966291</v>
      </c>
      <c r="Y57">
        <f t="shared" si="75"/>
        <v>46.643258426966291</v>
      </c>
      <c r="Z57">
        <f t="shared" si="75"/>
        <v>46.643258426966291</v>
      </c>
      <c r="AA57">
        <f t="shared" si="75"/>
        <v>54.417134831460665</v>
      </c>
      <c r="AB57">
        <f t="shared" si="75"/>
        <v>54.417134831460665</v>
      </c>
      <c r="AC57">
        <f t="shared" si="75"/>
        <v>54.417134831460665</v>
      </c>
      <c r="AD57">
        <f t="shared" si="75"/>
        <v>54.417134831460665</v>
      </c>
      <c r="AE57">
        <f t="shared" si="75"/>
        <v>54.417134831460665</v>
      </c>
      <c r="AF57">
        <f t="shared" si="75"/>
        <v>54.417134831460665</v>
      </c>
      <c r="AG57">
        <f t="shared" si="75"/>
        <v>54.417134831460665</v>
      </c>
      <c r="AH57">
        <f t="shared" si="75"/>
        <v>54.417134831460665</v>
      </c>
      <c r="AI57">
        <f t="shared" ref="AI57:BN57" si="76">AI83</f>
        <v>62.191011235955045</v>
      </c>
      <c r="AJ57">
        <f t="shared" si="76"/>
        <v>62.191011235955045</v>
      </c>
      <c r="AK57">
        <f t="shared" si="76"/>
        <v>62.191011235955045</v>
      </c>
      <c r="AL57">
        <f t="shared" si="76"/>
        <v>62.191011235955045</v>
      </c>
      <c r="AM57">
        <f t="shared" si="76"/>
        <v>62.191011235955045</v>
      </c>
      <c r="AN57">
        <f t="shared" si="76"/>
        <v>62.191011235955045</v>
      </c>
      <c r="AO57">
        <f t="shared" si="76"/>
        <v>62.191011235955045</v>
      </c>
      <c r="AP57">
        <f t="shared" si="76"/>
        <v>62.191011235955045</v>
      </c>
      <c r="AQ57">
        <f t="shared" si="76"/>
        <v>69.964887640449433</v>
      </c>
      <c r="AR57">
        <f t="shared" si="76"/>
        <v>69.964887640449433</v>
      </c>
      <c r="AS57">
        <f t="shared" si="76"/>
        <v>69.964887640449433</v>
      </c>
      <c r="AT57">
        <f t="shared" si="76"/>
        <v>69.964887640449433</v>
      </c>
      <c r="AU57">
        <f t="shared" si="76"/>
        <v>69.964887640449433</v>
      </c>
      <c r="AV57">
        <f t="shared" si="76"/>
        <v>69.964887640449433</v>
      </c>
      <c r="AW57">
        <f t="shared" si="76"/>
        <v>69.964887640449433</v>
      </c>
      <c r="AX57">
        <f t="shared" si="76"/>
        <v>69.964887640449433</v>
      </c>
      <c r="AY57">
        <f t="shared" si="76"/>
        <v>77.738764044943821</v>
      </c>
      <c r="AZ57">
        <f t="shared" si="76"/>
        <v>77.738764044943821</v>
      </c>
      <c r="BA57">
        <f t="shared" si="76"/>
        <v>77.738764044943821</v>
      </c>
      <c r="BB57">
        <f t="shared" si="76"/>
        <v>77.738764044943821</v>
      </c>
      <c r="BC57">
        <f t="shared" si="76"/>
        <v>77.738764044943821</v>
      </c>
      <c r="BD57">
        <f t="shared" si="76"/>
        <v>77.738764044943821</v>
      </c>
      <c r="BE57">
        <f t="shared" si="76"/>
        <v>77.738764044943821</v>
      </c>
      <c r="BF57">
        <f t="shared" si="76"/>
        <v>77.738764044943821</v>
      </c>
      <c r="BG57">
        <f t="shared" si="76"/>
        <v>85.512640449438194</v>
      </c>
      <c r="BH57">
        <f t="shared" si="76"/>
        <v>85.512640449438194</v>
      </c>
      <c r="BI57">
        <f t="shared" si="76"/>
        <v>85.512640449438194</v>
      </c>
      <c r="BJ57">
        <f t="shared" si="76"/>
        <v>85.512640449438194</v>
      </c>
      <c r="BK57">
        <f t="shared" si="76"/>
        <v>85.512640449438194</v>
      </c>
      <c r="BL57">
        <f t="shared" si="76"/>
        <v>85.512640449438194</v>
      </c>
      <c r="BM57">
        <f t="shared" si="76"/>
        <v>85.512640449438194</v>
      </c>
      <c r="BN57">
        <f t="shared" si="76"/>
        <v>85.512640449438194</v>
      </c>
      <c r="BO57">
        <f t="shared" ref="BO57:CD57" si="77">BO83</f>
        <v>93.286516853932582</v>
      </c>
      <c r="BP57">
        <f t="shared" si="77"/>
        <v>93.286516853932582</v>
      </c>
      <c r="BQ57">
        <f t="shared" si="77"/>
        <v>93.286516853932582</v>
      </c>
      <c r="BR57">
        <f t="shared" si="77"/>
        <v>93.286516853932582</v>
      </c>
      <c r="BS57">
        <f t="shared" si="77"/>
        <v>93.286516853932582</v>
      </c>
      <c r="BT57">
        <f t="shared" si="77"/>
        <v>93.286516853932582</v>
      </c>
      <c r="BU57">
        <f t="shared" si="77"/>
        <v>93.286516853932582</v>
      </c>
      <c r="BV57">
        <f t="shared" si="77"/>
        <v>93.286516853932582</v>
      </c>
      <c r="BW57">
        <f t="shared" si="77"/>
        <v>101.06039325842696</v>
      </c>
      <c r="BX57">
        <f t="shared" si="77"/>
        <v>101.06039325842696</v>
      </c>
      <c r="BY57">
        <f t="shared" si="77"/>
        <v>101.06039325842696</v>
      </c>
      <c r="BZ57">
        <f t="shared" si="77"/>
        <v>101.06039325842696</v>
      </c>
      <c r="CA57">
        <f t="shared" si="77"/>
        <v>101.06039325842696</v>
      </c>
      <c r="CB57">
        <f t="shared" si="77"/>
        <v>101.06039325842696</v>
      </c>
      <c r="CC57">
        <f t="shared" si="77"/>
        <v>101.06039325842696</v>
      </c>
      <c r="CD57">
        <f t="shared" si="77"/>
        <v>101.06039325842696</v>
      </c>
    </row>
    <row r="60" spans="1:82" x14ac:dyDescent="0.25">
      <c r="A60" t="s">
        <v>31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1</v>
      </c>
      <c r="AO60" s="3">
        <v>1</v>
      </c>
      <c r="AP60" s="3">
        <v>1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>
        <v>1</v>
      </c>
      <c r="BK60" s="3">
        <v>1</v>
      </c>
      <c r="BL60" s="3">
        <v>1</v>
      </c>
      <c r="BM60" s="3">
        <v>1</v>
      </c>
      <c r="BN60" s="3">
        <v>1</v>
      </c>
      <c r="BO60" s="3">
        <v>1</v>
      </c>
      <c r="BP60" s="3">
        <v>1</v>
      </c>
      <c r="BQ60" s="3">
        <v>1</v>
      </c>
      <c r="BR60" s="3">
        <v>1</v>
      </c>
      <c r="BS60" s="3">
        <v>1</v>
      </c>
      <c r="BT60" s="3">
        <v>1</v>
      </c>
      <c r="BU60" s="3">
        <v>1</v>
      </c>
      <c r="BV60" s="3">
        <v>1</v>
      </c>
      <c r="BW60" s="3">
        <v>1</v>
      </c>
      <c r="BX60" s="3">
        <v>1</v>
      </c>
      <c r="BY60" s="3">
        <v>1</v>
      </c>
      <c r="BZ60" s="3">
        <v>1</v>
      </c>
      <c r="CA60" s="3">
        <v>1</v>
      </c>
      <c r="CB60" s="3">
        <v>1</v>
      </c>
      <c r="CC60" s="3">
        <v>1</v>
      </c>
      <c r="CD60" s="3">
        <v>1</v>
      </c>
    </row>
    <row r="61" spans="1:82" x14ac:dyDescent="0.25">
      <c r="A61" t="s">
        <v>100</v>
      </c>
      <c r="B61" t="s">
        <v>76</v>
      </c>
      <c r="C61" s="7">
        <f t="shared" ref="C61:AH61" si="78">C12</f>
        <v>7518.9828068407733</v>
      </c>
      <c r="D61" s="7">
        <f t="shared" si="78"/>
        <v>7422.8297769720157</v>
      </c>
      <c r="E61" s="7">
        <f t="shared" si="78"/>
        <v>7353.2608703673413</v>
      </c>
      <c r="F61" s="7">
        <f t="shared" si="78"/>
        <v>7306.4521447752477</v>
      </c>
      <c r="G61" s="7">
        <f t="shared" si="78"/>
        <v>7276.5215408186568</v>
      </c>
      <c r="H61" s="7">
        <f t="shared" si="78"/>
        <v>7259.4828341502398</v>
      </c>
      <c r="I61" s="7">
        <f t="shared" si="78"/>
        <v>7252.5384717699726</v>
      </c>
      <c r="J61" s="7">
        <f t="shared" si="78"/>
        <v>7253.6677956132753</v>
      </c>
      <c r="K61" s="7">
        <f t="shared" si="78"/>
        <v>5781.5888411292617</v>
      </c>
      <c r="L61" s="7">
        <f t="shared" si="78"/>
        <v>5714.1057683276722</v>
      </c>
      <c r="M61" s="7">
        <f t="shared" si="78"/>
        <v>5667.7417504115438</v>
      </c>
      <c r="N61" s="7">
        <f t="shared" si="78"/>
        <v>5636.624397781371</v>
      </c>
      <c r="O61" s="7">
        <f t="shared" si="78"/>
        <v>5628.6065869991089</v>
      </c>
      <c r="P61" s="7">
        <f t="shared" si="78"/>
        <v>5637.1938813767447</v>
      </c>
      <c r="Q61" s="7">
        <f t="shared" si="78"/>
        <v>5650.8809653840999</v>
      </c>
      <c r="R61" s="7">
        <f t="shared" si="78"/>
        <v>5668.7093114050704</v>
      </c>
      <c r="S61" s="7">
        <f t="shared" si="78"/>
        <v>4915.9742648510364</v>
      </c>
      <c r="T61" s="7">
        <f t="shared" si="78"/>
        <v>4881.3397497738169</v>
      </c>
      <c r="U61" s="7">
        <f t="shared" si="78"/>
        <v>4860.5116398596601</v>
      </c>
      <c r="V61" s="7">
        <f t="shared" si="78"/>
        <v>4849.7820936380049</v>
      </c>
      <c r="W61" s="7">
        <f t="shared" si="78"/>
        <v>4846.6725011565104</v>
      </c>
      <c r="X61" s="7">
        <f t="shared" si="78"/>
        <v>4849.4637762121802</v>
      </c>
      <c r="Y61" s="7">
        <f t="shared" si="78"/>
        <v>4856.9269195458801</v>
      </c>
      <c r="Z61" s="7">
        <f t="shared" si="78"/>
        <v>4868.1607510974209</v>
      </c>
      <c r="AA61" s="7">
        <f t="shared" si="78"/>
        <v>4344.8160092033886</v>
      </c>
      <c r="AB61" s="7">
        <f t="shared" si="78"/>
        <v>4328.4403909799066</v>
      </c>
      <c r="AC61" s="7">
        <f t="shared" si="78"/>
        <v>4322.0173868099027</v>
      </c>
      <c r="AD61" s="7">
        <f t="shared" si="78"/>
        <v>4322.93797129422</v>
      </c>
      <c r="AE61" s="7">
        <f t="shared" si="78"/>
        <v>4329.4416377455691</v>
      </c>
      <c r="AF61" s="7">
        <f t="shared" si="78"/>
        <v>4340.2983959976318</v>
      </c>
      <c r="AG61" s="7">
        <f t="shared" si="78"/>
        <v>4354.6238454411996</v>
      </c>
      <c r="AH61" s="7">
        <f t="shared" si="78"/>
        <v>4371.7665593113497</v>
      </c>
      <c r="AI61" s="7">
        <f t="shared" ref="AI61:BN61" si="79">AI12</f>
        <v>3942.1207368679252</v>
      </c>
      <c r="AJ61" s="7">
        <f t="shared" si="79"/>
        <v>3937.1709501329069</v>
      </c>
      <c r="AK61" s="7">
        <f t="shared" si="79"/>
        <v>3939.8773927192542</v>
      </c>
      <c r="AL61" s="7">
        <f t="shared" si="79"/>
        <v>3948.2703225002388</v>
      </c>
      <c r="AM61" s="7">
        <f t="shared" si="79"/>
        <v>3961.0124660272963</v>
      </c>
      <c r="AN61" s="7">
        <f t="shared" si="79"/>
        <v>3977.1651545198174</v>
      </c>
      <c r="AO61" s="7">
        <f t="shared" si="79"/>
        <v>3996.0510525184109</v>
      </c>
      <c r="AP61" s="7">
        <f t="shared" si="79"/>
        <v>4017.1699268343928</v>
      </c>
      <c r="AQ61" s="7">
        <f t="shared" si="79"/>
        <v>3645.0112751411025</v>
      </c>
      <c r="AR61" s="7">
        <f t="shared" si="79"/>
        <v>3647.8474753668961</v>
      </c>
      <c r="AS61" s="7">
        <f t="shared" si="79"/>
        <v>3656.8531513349408</v>
      </c>
      <c r="AT61" s="7">
        <f t="shared" si="79"/>
        <v>3670.4661398242624</v>
      </c>
      <c r="AU61" s="7">
        <f t="shared" si="79"/>
        <v>3687.6214979412143</v>
      </c>
      <c r="AV61" s="7">
        <f t="shared" si="79"/>
        <v>3707.5694334303685</v>
      </c>
      <c r="AW61" s="7">
        <f t="shared" si="79"/>
        <v>3729.7677165657478</v>
      </c>
      <c r="AX61" s="7">
        <f t="shared" si="79"/>
        <v>3753.8153021408407</v>
      </c>
      <c r="AY61" s="7">
        <f t="shared" si="79"/>
        <v>3418.5200063012198</v>
      </c>
      <c r="AZ61" s="7">
        <f t="shared" si="79"/>
        <v>3427.0200440287176</v>
      </c>
      <c r="BA61" s="7">
        <f t="shared" si="79"/>
        <v>3440.6678229733761</v>
      </c>
      <c r="BB61" s="7">
        <f t="shared" si="79"/>
        <v>3458.1786814533525</v>
      </c>
      <c r="BC61" s="7">
        <f t="shared" si="79"/>
        <v>3478.6743820370275</v>
      </c>
      <c r="BD61" s="7">
        <f t="shared" si="79"/>
        <v>3501.5353697620931</v>
      </c>
      <c r="BE61" s="7">
        <f t="shared" si="79"/>
        <v>3526.313030641958</v>
      </c>
      <c r="BF61" s="7">
        <f t="shared" si="79"/>
        <v>3552.6753379044685</v>
      </c>
      <c r="BG61" s="7">
        <f t="shared" si="79"/>
        <v>3241.6219111286682</v>
      </c>
      <c r="BH61" s="7">
        <f t="shared" si="79"/>
        <v>3254.462718167154</v>
      </c>
      <c r="BI61" s="7">
        <f t="shared" si="79"/>
        <v>3271.7169815514426</v>
      </c>
      <c r="BJ61" s="7">
        <f t="shared" si="79"/>
        <v>3292.2985529155485</v>
      </c>
      <c r="BK61" s="7">
        <f t="shared" si="79"/>
        <v>3315.4634850151187</v>
      </c>
      <c r="BL61" s="7">
        <f t="shared" si="79"/>
        <v>3340.6863264736703</v>
      </c>
      <c r="BM61" s="7">
        <f t="shared" si="79"/>
        <v>3367.586371763397</v>
      </c>
      <c r="BN61" s="7">
        <f t="shared" si="79"/>
        <v>3395.8818325837783</v>
      </c>
      <c r="BO61" s="7">
        <f t="shared" ref="BO61:CD61" si="80">BO12</f>
        <v>3100.9040785641209</v>
      </c>
      <c r="BP61" s="7">
        <f t="shared" si="80"/>
        <v>3117.2169789480313</v>
      </c>
      <c r="BQ61" s="7">
        <f t="shared" si="80"/>
        <v>3137.3970646745911</v>
      </c>
      <c r="BR61" s="7">
        <f t="shared" si="80"/>
        <v>3160.5057727458407</v>
      </c>
      <c r="BS61" s="7">
        <f t="shared" si="80"/>
        <v>3185.899438181068</v>
      </c>
      <c r="BT61" s="7">
        <f t="shared" si="80"/>
        <v>3213.1231478340824</v>
      </c>
      <c r="BU61" s="7">
        <f t="shared" si="80"/>
        <v>3241.8472669900993</v>
      </c>
      <c r="BV61" s="7">
        <f t="shared" si="80"/>
        <v>3271.8279009327521</v>
      </c>
      <c r="BW61" s="7">
        <f t="shared" si="80"/>
        <v>2987.4016473540569</v>
      </c>
      <c r="BX61" s="7">
        <f t="shared" si="80"/>
        <v>3006.5923751427708</v>
      </c>
      <c r="BY61" s="7">
        <f t="shared" si="80"/>
        <v>3029.2326343698219</v>
      </c>
      <c r="BZ61" s="7">
        <f t="shared" si="80"/>
        <v>3054.4970212521212</v>
      </c>
      <c r="CA61" s="7">
        <f t="shared" si="80"/>
        <v>3081.8190485119358</v>
      </c>
      <c r="CB61" s="7">
        <f t="shared" si="80"/>
        <v>3110.7982649904375</v>
      </c>
      <c r="CC61" s="7">
        <f t="shared" si="80"/>
        <v>3141.1445806670436</v>
      </c>
      <c r="CD61" s="7">
        <f t="shared" si="80"/>
        <v>3172.643519327944</v>
      </c>
    </row>
    <row r="62" spans="1:82" x14ac:dyDescent="0.25">
      <c r="A62" t="s">
        <v>18</v>
      </c>
      <c r="B62" t="s">
        <v>81</v>
      </c>
      <c r="C62" s="3">
        <v>4.7</v>
      </c>
      <c r="D62" s="3">
        <v>4.7</v>
      </c>
      <c r="E62" s="3">
        <v>4.7</v>
      </c>
      <c r="F62" s="3">
        <v>4.7</v>
      </c>
      <c r="G62" s="3">
        <v>4.7</v>
      </c>
      <c r="H62" s="3">
        <v>4.7</v>
      </c>
      <c r="I62" s="3">
        <v>4.7</v>
      </c>
      <c r="J62" s="3">
        <v>4.7</v>
      </c>
      <c r="K62" s="3">
        <v>4.7</v>
      </c>
      <c r="L62" s="3">
        <v>4.7</v>
      </c>
      <c r="M62" s="3">
        <v>4.7</v>
      </c>
      <c r="N62" s="3">
        <v>4.7</v>
      </c>
      <c r="O62" s="3">
        <v>4.7</v>
      </c>
      <c r="P62" s="3">
        <v>4.7</v>
      </c>
      <c r="Q62" s="3">
        <v>4.7</v>
      </c>
      <c r="R62" s="3">
        <v>4.7</v>
      </c>
      <c r="S62" s="3">
        <v>4.7</v>
      </c>
      <c r="T62" s="3">
        <v>4.7</v>
      </c>
      <c r="U62" s="3">
        <v>4.7</v>
      </c>
      <c r="V62" s="3">
        <v>4.7</v>
      </c>
      <c r="W62" s="3">
        <v>4.7</v>
      </c>
      <c r="X62" s="3">
        <v>4.7</v>
      </c>
      <c r="Y62" s="3">
        <v>4.7</v>
      </c>
      <c r="Z62" s="3">
        <v>4.7</v>
      </c>
      <c r="AA62" s="3">
        <v>4.7</v>
      </c>
      <c r="AB62" s="3">
        <v>4.7</v>
      </c>
      <c r="AC62" s="3">
        <v>4.7</v>
      </c>
      <c r="AD62" s="3">
        <v>4.7</v>
      </c>
      <c r="AE62" s="3">
        <v>4.7</v>
      </c>
      <c r="AF62" s="3">
        <v>4.7</v>
      </c>
      <c r="AG62" s="3">
        <v>4.7</v>
      </c>
      <c r="AH62" s="3">
        <v>4.7</v>
      </c>
      <c r="AI62" s="3">
        <v>4.7</v>
      </c>
      <c r="AJ62" s="3">
        <v>4.7</v>
      </c>
      <c r="AK62" s="3">
        <v>4.7</v>
      </c>
      <c r="AL62" s="3">
        <v>4.7</v>
      </c>
      <c r="AM62" s="3">
        <v>4.7</v>
      </c>
      <c r="AN62" s="3">
        <v>4.7</v>
      </c>
      <c r="AO62" s="3">
        <v>4.7</v>
      </c>
      <c r="AP62" s="3">
        <v>4.7</v>
      </c>
      <c r="AQ62" s="3">
        <v>4.7</v>
      </c>
      <c r="AR62" s="3">
        <v>4.7</v>
      </c>
      <c r="AS62" s="3">
        <v>4.7</v>
      </c>
      <c r="AT62" s="3">
        <v>4.7</v>
      </c>
      <c r="AU62" s="3">
        <v>4.7</v>
      </c>
      <c r="AV62" s="3">
        <v>4.7</v>
      </c>
      <c r="AW62" s="3">
        <v>4.7</v>
      </c>
      <c r="AX62" s="3">
        <v>4.7</v>
      </c>
      <c r="AY62" s="3">
        <v>4.7</v>
      </c>
      <c r="AZ62" s="3">
        <v>4.7</v>
      </c>
      <c r="BA62" s="3">
        <v>4.7</v>
      </c>
      <c r="BB62" s="3">
        <v>4.7</v>
      </c>
      <c r="BC62" s="3">
        <v>4.7</v>
      </c>
      <c r="BD62" s="3">
        <v>4.7</v>
      </c>
      <c r="BE62" s="3">
        <v>4.7</v>
      </c>
      <c r="BF62" s="3">
        <v>4.7</v>
      </c>
      <c r="BG62" s="3">
        <v>4.7</v>
      </c>
      <c r="BH62" s="3">
        <v>4.7</v>
      </c>
      <c r="BI62" s="3">
        <v>4.7</v>
      </c>
      <c r="BJ62" s="3">
        <v>4.7</v>
      </c>
      <c r="BK62" s="3">
        <v>4.7</v>
      </c>
      <c r="BL62" s="3">
        <v>4.7</v>
      </c>
      <c r="BM62" s="3">
        <v>4.7</v>
      </c>
      <c r="BN62" s="3">
        <v>4.7</v>
      </c>
      <c r="BO62" s="3">
        <v>4.7</v>
      </c>
      <c r="BP62" s="3">
        <v>4.7</v>
      </c>
      <c r="BQ62" s="3">
        <v>4.7</v>
      </c>
      <c r="BR62" s="3">
        <v>4.7</v>
      </c>
      <c r="BS62" s="3">
        <v>4.7</v>
      </c>
      <c r="BT62" s="3">
        <v>4.7</v>
      </c>
      <c r="BU62" s="3">
        <v>4.7</v>
      </c>
      <c r="BV62" s="3">
        <v>4.7</v>
      </c>
      <c r="BW62" s="3">
        <v>4.7</v>
      </c>
      <c r="BX62" s="3">
        <v>4.7</v>
      </c>
      <c r="BY62" s="3">
        <v>4.7</v>
      </c>
      <c r="BZ62" s="3">
        <v>4.7</v>
      </c>
      <c r="CA62" s="3">
        <v>4.7</v>
      </c>
      <c r="CB62" s="3">
        <v>4.7</v>
      </c>
      <c r="CC62" s="3">
        <v>4.7</v>
      </c>
      <c r="CD62" s="3">
        <v>4.7</v>
      </c>
    </row>
    <row r="63" spans="1:82" x14ac:dyDescent="0.25">
      <c r="A63" t="s">
        <v>19</v>
      </c>
      <c r="B63" t="s">
        <v>76</v>
      </c>
      <c r="C63">
        <f t="shared" ref="C63:AH63" si="81">C61/C62</f>
        <v>1599.7835759235688</v>
      </c>
      <c r="D63">
        <f t="shared" si="81"/>
        <v>1579.325484462131</v>
      </c>
      <c r="E63">
        <f t="shared" si="81"/>
        <v>1564.5235894398597</v>
      </c>
      <c r="F63">
        <f t="shared" si="81"/>
        <v>1554.564286122393</v>
      </c>
      <c r="G63">
        <f t="shared" si="81"/>
        <v>1548.1960725146077</v>
      </c>
      <c r="H63">
        <f t="shared" si="81"/>
        <v>1544.5708157766467</v>
      </c>
      <c r="I63">
        <f t="shared" si="81"/>
        <v>1543.0932918659516</v>
      </c>
      <c r="J63">
        <f t="shared" si="81"/>
        <v>1543.3335735347393</v>
      </c>
      <c r="K63">
        <f t="shared" si="81"/>
        <v>1230.1252853466515</v>
      </c>
      <c r="L63">
        <f t="shared" si="81"/>
        <v>1215.7671847505685</v>
      </c>
      <c r="M63">
        <f t="shared" si="81"/>
        <v>1205.9025000875624</v>
      </c>
      <c r="N63">
        <f t="shared" si="81"/>
        <v>1199.2817867619938</v>
      </c>
      <c r="O63">
        <f t="shared" si="81"/>
        <v>1197.5758695742784</v>
      </c>
      <c r="P63">
        <f t="shared" si="81"/>
        <v>1199.4029534844137</v>
      </c>
      <c r="Q63">
        <f t="shared" si="81"/>
        <v>1202.3150990178935</v>
      </c>
      <c r="R63">
        <f t="shared" si="81"/>
        <v>1206.1083641287382</v>
      </c>
      <c r="S63">
        <f t="shared" si="81"/>
        <v>1045.9519712449014</v>
      </c>
      <c r="T63">
        <f t="shared" si="81"/>
        <v>1038.5829254837909</v>
      </c>
      <c r="U63">
        <f t="shared" si="81"/>
        <v>1034.1514127360979</v>
      </c>
      <c r="V63">
        <f t="shared" si="81"/>
        <v>1031.8685305612776</v>
      </c>
      <c r="W63">
        <f t="shared" si="81"/>
        <v>1031.2069151396831</v>
      </c>
      <c r="X63">
        <f t="shared" si="81"/>
        <v>1031.8008034494001</v>
      </c>
      <c r="Y63">
        <f t="shared" si="81"/>
        <v>1033.3887062863573</v>
      </c>
      <c r="Z63">
        <f t="shared" si="81"/>
        <v>1035.7788832122171</v>
      </c>
      <c r="AA63">
        <f t="shared" si="81"/>
        <v>924.42893812838054</v>
      </c>
      <c r="AB63">
        <f t="shared" si="81"/>
        <v>920.94476403827798</v>
      </c>
      <c r="AC63">
        <f t="shared" si="81"/>
        <v>919.57816740636224</v>
      </c>
      <c r="AD63">
        <f t="shared" si="81"/>
        <v>919.77403644557864</v>
      </c>
      <c r="AE63">
        <f t="shared" si="81"/>
        <v>921.15779526501467</v>
      </c>
      <c r="AF63">
        <f t="shared" si="81"/>
        <v>923.46774382928334</v>
      </c>
      <c r="AG63">
        <f t="shared" si="81"/>
        <v>926.51571179599989</v>
      </c>
      <c r="AH63">
        <f t="shared" si="81"/>
        <v>930.16309772581906</v>
      </c>
      <c r="AI63">
        <f t="shared" ref="AI63:BN63" si="82">AI61/AI62</f>
        <v>838.7490929506223</v>
      </c>
      <c r="AJ63">
        <f t="shared" si="82"/>
        <v>837.69594683678872</v>
      </c>
      <c r="AK63">
        <f t="shared" si="82"/>
        <v>838.27178568494764</v>
      </c>
      <c r="AL63">
        <f t="shared" si="82"/>
        <v>840.05751542558266</v>
      </c>
      <c r="AM63">
        <f t="shared" si="82"/>
        <v>842.76860979304172</v>
      </c>
      <c r="AN63">
        <f t="shared" si="82"/>
        <v>846.20535202549308</v>
      </c>
      <c r="AO63">
        <f t="shared" si="82"/>
        <v>850.22362819540649</v>
      </c>
      <c r="AP63">
        <f t="shared" si="82"/>
        <v>854.71700570944529</v>
      </c>
      <c r="AQ63">
        <f t="shared" si="82"/>
        <v>775.534313859809</v>
      </c>
      <c r="AR63">
        <f t="shared" si="82"/>
        <v>776.13776071636084</v>
      </c>
      <c r="AS63">
        <f t="shared" si="82"/>
        <v>778.05386198615759</v>
      </c>
      <c r="AT63">
        <f t="shared" si="82"/>
        <v>780.95024251580048</v>
      </c>
      <c r="AU63">
        <f t="shared" si="82"/>
        <v>784.60031871089666</v>
      </c>
      <c r="AV63">
        <f t="shared" si="82"/>
        <v>788.84456030433364</v>
      </c>
      <c r="AW63">
        <f t="shared" si="82"/>
        <v>793.56759926930806</v>
      </c>
      <c r="AX63">
        <f t="shared" si="82"/>
        <v>798.68410683847674</v>
      </c>
      <c r="AY63">
        <f t="shared" si="82"/>
        <v>727.34468219174892</v>
      </c>
      <c r="AZ63">
        <f t="shared" si="82"/>
        <v>729.15320085717394</v>
      </c>
      <c r="BA63">
        <f t="shared" si="82"/>
        <v>732.0569836113566</v>
      </c>
      <c r="BB63">
        <f t="shared" si="82"/>
        <v>735.78269818156434</v>
      </c>
      <c r="BC63">
        <f t="shared" si="82"/>
        <v>740.14348553979301</v>
      </c>
      <c r="BD63">
        <f t="shared" si="82"/>
        <v>745.0075254812964</v>
      </c>
      <c r="BE63">
        <f t="shared" si="82"/>
        <v>750.27936822169318</v>
      </c>
      <c r="BF63">
        <f t="shared" si="82"/>
        <v>755.88836976690811</v>
      </c>
      <c r="BG63">
        <f t="shared" si="82"/>
        <v>689.70678960184432</v>
      </c>
      <c r="BH63">
        <f t="shared" si="82"/>
        <v>692.43887620577743</v>
      </c>
      <c r="BI63">
        <f t="shared" si="82"/>
        <v>696.10999607477504</v>
      </c>
      <c r="BJ63">
        <f t="shared" si="82"/>
        <v>700.48905381181885</v>
      </c>
      <c r="BK63">
        <f t="shared" si="82"/>
        <v>705.41776276917415</v>
      </c>
      <c r="BL63">
        <f t="shared" si="82"/>
        <v>710.78432478163199</v>
      </c>
      <c r="BM63">
        <f t="shared" si="82"/>
        <v>716.50773867306316</v>
      </c>
      <c r="BN63">
        <f t="shared" si="82"/>
        <v>722.52804948591029</v>
      </c>
      <c r="BO63">
        <f t="shared" ref="BO63:CD63" si="83">BO61/BO62</f>
        <v>659.76682522640874</v>
      </c>
      <c r="BP63">
        <f t="shared" si="83"/>
        <v>663.23765509532575</v>
      </c>
      <c r="BQ63">
        <f t="shared" si="83"/>
        <v>667.53129035629593</v>
      </c>
      <c r="BR63">
        <f t="shared" si="83"/>
        <v>672.44803675443416</v>
      </c>
      <c r="BS63">
        <f t="shared" si="83"/>
        <v>677.85094429384424</v>
      </c>
      <c r="BT63">
        <f t="shared" si="83"/>
        <v>683.64322294342173</v>
      </c>
      <c r="BU63">
        <f t="shared" si="83"/>
        <v>689.7547376574679</v>
      </c>
      <c r="BV63">
        <f t="shared" si="83"/>
        <v>696.13359594313874</v>
      </c>
      <c r="BW63">
        <f t="shared" si="83"/>
        <v>635.61737177745886</v>
      </c>
      <c r="BX63">
        <f t="shared" si="83"/>
        <v>639.70050534952566</v>
      </c>
      <c r="BY63">
        <f t="shared" si="83"/>
        <v>644.51758178081309</v>
      </c>
      <c r="BZ63">
        <f t="shared" si="83"/>
        <v>649.89298324513209</v>
      </c>
      <c r="CA63">
        <f t="shared" si="83"/>
        <v>655.70618053445435</v>
      </c>
      <c r="CB63">
        <f t="shared" si="83"/>
        <v>661.87197127456113</v>
      </c>
      <c r="CC63">
        <f t="shared" si="83"/>
        <v>668.32863418447732</v>
      </c>
      <c r="CD63">
        <f t="shared" si="83"/>
        <v>675.03053602722207</v>
      </c>
    </row>
    <row r="64" spans="1:82" x14ac:dyDescent="0.25">
      <c r="A64" t="s">
        <v>27</v>
      </c>
      <c r="B64" t="s">
        <v>38</v>
      </c>
      <c r="C64" s="24" t="s">
        <v>157</v>
      </c>
      <c r="D64" s="24" t="s">
        <v>157</v>
      </c>
      <c r="E64" s="24" t="s">
        <v>157</v>
      </c>
      <c r="F64" s="24" t="s">
        <v>157</v>
      </c>
      <c r="G64" s="24" t="s">
        <v>157</v>
      </c>
      <c r="H64" s="24" t="s">
        <v>157</v>
      </c>
      <c r="I64" s="24" t="s">
        <v>157</v>
      </c>
      <c r="J64" s="24" t="s">
        <v>157</v>
      </c>
      <c r="K64" s="24" t="s">
        <v>157</v>
      </c>
      <c r="L64" s="24" t="s">
        <v>157</v>
      </c>
      <c r="M64" s="24" t="s">
        <v>157</v>
      </c>
      <c r="N64" s="24" t="s">
        <v>157</v>
      </c>
      <c r="O64" s="24" t="s">
        <v>157</v>
      </c>
      <c r="P64" s="24" t="s">
        <v>157</v>
      </c>
      <c r="Q64" s="24" t="s">
        <v>157</v>
      </c>
      <c r="R64" s="24" t="s">
        <v>157</v>
      </c>
      <c r="S64" s="24" t="s">
        <v>157</v>
      </c>
      <c r="T64" s="24" t="s">
        <v>157</v>
      </c>
      <c r="U64" s="24" t="s">
        <v>157</v>
      </c>
      <c r="V64" s="24" t="s">
        <v>157</v>
      </c>
      <c r="W64" s="24" t="s">
        <v>157</v>
      </c>
      <c r="X64" s="24" t="s">
        <v>157</v>
      </c>
      <c r="Y64" s="24" t="s">
        <v>157</v>
      </c>
      <c r="Z64" s="24" t="s">
        <v>157</v>
      </c>
      <c r="AA64" s="24" t="s">
        <v>157</v>
      </c>
      <c r="AB64" s="24" t="s">
        <v>157</v>
      </c>
      <c r="AC64" s="24" t="s">
        <v>157</v>
      </c>
      <c r="AD64" s="24" t="s">
        <v>157</v>
      </c>
      <c r="AE64" s="24" t="s">
        <v>157</v>
      </c>
      <c r="AF64" s="24" t="s">
        <v>157</v>
      </c>
      <c r="AG64" s="24" t="s">
        <v>157</v>
      </c>
      <c r="AH64" s="24" t="s">
        <v>157</v>
      </c>
      <c r="AI64" s="24" t="s">
        <v>157</v>
      </c>
      <c r="AJ64" s="24" t="s">
        <v>157</v>
      </c>
      <c r="AK64" s="24" t="s">
        <v>157</v>
      </c>
      <c r="AL64" s="24" t="s">
        <v>157</v>
      </c>
      <c r="AM64" s="24" t="s">
        <v>157</v>
      </c>
      <c r="AN64" s="24" t="s">
        <v>157</v>
      </c>
      <c r="AO64" s="24" t="s">
        <v>157</v>
      </c>
      <c r="AP64" s="24" t="s">
        <v>157</v>
      </c>
      <c r="AQ64" s="24" t="s">
        <v>157</v>
      </c>
      <c r="AR64" s="24" t="s">
        <v>157</v>
      </c>
      <c r="AS64" s="24" t="s">
        <v>157</v>
      </c>
      <c r="AT64" s="24" t="s">
        <v>157</v>
      </c>
      <c r="AU64" s="24" t="s">
        <v>157</v>
      </c>
      <c r="AV64" s="24" t="s">
        <v>157</v>
      </c>
      <c r="AW64" s="24" t="s">
        <v>157</v>
      </c>
      <c r="AX64" s="24" t="s">
        <v>157</v>
      </c>
      <c r="AY64" s="24" t="s">
        <v>157</v>
      </c>
      <c r="AZ64" s="24" t="s">
        <v>157</v>
      </c>
      <c r="BA64" s="24" t="s">
        <v>157</v>
      </c>
      <c r="BB64" s="24" t="s">
        <v>157</v>
      </c>
      <c r="BC64" s="24" t="s">
        <v>157</v>
      </c>
      <c r="BD64" s="24" t="s">
        <v>157</v>
      </c>
      <c r="BE64" s="24" t="s">
        <v>157</v>
      </c>
      <c r="BF64" s="24" t="s">
        <v>157</v>
      </c>
      <c r="BG64" s="24" t="s">
        <v>157</v>
      </c>
      <c r="BH64" s="24" t="s">
        <v>157</v>
      </c>
      <c r="BI64" s="24" t="s">
        <v>157</v>
      </c>
      <c r="BJ64" s="24" t="s">
        <v>157</v>
      </c>
      <c r="BK64" s="24" t="s">
        <v>157</v>
      </c>
      <c r="BL64" s="24" t="s">
        <v>157</v>
      </c>
      <c r="BM64" s="24" t="s">
        <v>157</v>
      </c>
      <c r="BN64" s="24" t="s">
        <v>157</v>
      </c>
      <c r="BO64" s="24" t="s">
        <v>157</v>
      </c>
      <c r="BP64" s="24" t="s">
        <v>157</v>
      </c>
      <c r="BQ64" s="24" t="s">
        <v>157</v>
      </c>
      <c r="BR64" s="24" t="s">
        <v>157</v>
      </c>
      <c r="BS64" s="24" t="s">
        <v>157</v>
      </c>
      <c r="BT64" s="24" t="s">
        <v>157</v>
      </c>
      <c r="BU64" s="24" t="s">
        <v>157</v>
      </c>
      <c r="BV64" s="24" t="s">
        <v>157</v>
      </c>
      <c r="BW64" s="24" t="s">
        <v>157</v>
      </c>
      <c r="BX64" s="24" t="s">
        <v>157</v>
      </c>
      <c r="BY64" s="24" t="s">
        <v>157</v>
      </c>
      <c r="BZ64" s="24" t="s">
        <v>157</v>
      </c>
      <c r="CA64" s="24" t="s">
        <v>157</v>
      </c>
      <c r="CB64" s="24" t="s">
        <v>157</v>
      </c>
      <c r="CC64" s="24" t="s">
        <v>157</v>
      </c>
      <c r="CD64" s="24" t="s">
        <v>157</v>
      </c>
    </row>
    <row r="65" spans="1:82" x14ac:dyDescent="0.25">
      <c r="A65" t="s">
        <v>28</v>
      </c>
      <c r="B65" t="s">
        <v>38</v>
      </c>
      <c r="C65">
        <v>1.7</v>
      </c>
      <c r="D65">
        <v>1.7</v>
      </c>
      <c r="E65">
        <v>1.7</v>
      </c>
      <c r="F65">
        <v>1.7</v>
      </c>
      <c r="G65">
        <v>1.7</v>
      </c>
      <c r="H65">
        <v>1.7</v>
      </c>
      <c r="I65">
        <v>1.7</v>
      </c>
      <c r="J65">
        <v>1.7</v>
      </c>
      <c r="K65">
        <v>1.7</v>
      </c>
      <c r="L65">
        <v>1.7</v>
      </c>
      <c r="M65">
        <v>1.7</v>
      </c>
      <c r="N65">
        <v>1.7</v>
      </c>
      <c r="O65">
        <v>1.7</v>
      </c>
      <c r="P65">
        <v>1.7</v>
      </c>
      <c r="Q65">
        <v>1.7</v>
      </c>
      <c r="R65">
        <v>1.7</v>
      </c>
      <c r="S65">
        <v>1.7</v>
      </c>
      <c r="T65">
        <v>1.7</v>
      </c>
      <c r="U65">
        <v>1.7</v>
      </c>
      <c r="V65">
        <v>1.7</v>
      </c>
      <c r="W65">
        <v>1.7</v>
      </c>
      <c r="X65">
        <v>1.7</v>
      </c>
      <c r="Y65">
        <v>1.7</v>
      </c>
      <c r="Z65">
        <v>1.7</v>
      </c>
      <c r="AA65">
        <v>1.7</v>
      </c>
      <c r="AB65">
        <v>1.7</v>
      </c>
      <c r="AC65">
        <v>1.7</v>
      </c>
      <c r="AD65">
        <v>1.7</v>
      </c>
      <c r="AE65">
        <v>1.7</v>
      </c>
      <c r="AF65">
        <v>1.7</v>
      </c>
      <c r="AG65">
        <v>1.7</v>
      </c>
      <c r="AH65">
        <v>1.7</v>
      </c>
      <c r="AI65">
        <v>1.7</v>
      </c>
      <c r="AJ65">
        <v>1.7</v>
      </c>
      <c r="AK65">
        <v>1.7</v>
      </c>
      <c r="AL65">
        <v>1.7</v>
      </c>
      <c r="AM65">
        <v>1.7</v>
      </c>
      <c r="AN65">
        <v>1.7</v>
      </c>
      <c r="AO65">
        <v>1.7</v>
      </c>
      <c r="AP65">
        <v>1.7</v>
      </c>
      <c r="AQ65">
        <v>1.7</v>
      </c>
      <c r="AR65">
        <v>1.7</v>
      </c>
      <c r="AS65">
        <v>1.7</v>
      </c>
      <c r="AT65">
        <v>1.7</v>
      </c>
      <c r="AU65">
        <v>1.7</v>
      </c>
      <c r="AV65">
        <v>1.7</v>
      </c>
      <c r="AW65">
        <v>1.7</v>
      </c>
      <c r="AX65">
        <v>1.7</v>
      </c>
      <c r="AY65">
        <v>1.7</v>
      </c>
      <c r="AZ65">
        <v>1.7</v>
      </c>
      <c r="BA65">
        <v>1.7</v>
      </c>
      <c r="BB65">
        <v>1.7</v>
      </c>
      <c r="BC65">
        <v>1.7</v>
      </c>
      <c r="BD65">
        <v>1.7</v>
      </c>
      <c r="BE65">
        <v>1.7</v>
      </c>
      <c r="BF65">
        <v>1.7</v>
      </c>
      <c r="BG65">
        <v>1.7</v>
      </c>
      <c r="BH65">
        <v>1.7</v>
      </c>
      <c r="BI65">
        <v>1.7</v>
      </c>
      <c r="BJ65">
        <v>1.7</v>
      </c>
      <c r="BK65">
        <v>1.7</v>
      </c>
      <c r="BL65">
        <v>1.7</v>
      </c>
      <c r="BM65">
        <v>1.7</v>
      </c>
      <c r="BN65">
        <v>1.7</v>
      </c>
      <c r="BO65">
        <v>1.7</v>
      </c>
      <c r="BP65">
        <v>1.7</v>
      </c>
      <c r="BQ65">
        <v>1.7</v>
      </c>
      <c r="BR65">
        <v>1.7</v>
      </c>
      <c r="BS65">
        <v>1.7</v>
      </c>
      <c r="BT65">
        <v>1.7</v>
      </c>
      <c r="BU65">
        <v>1.7</v>
      </c>
      <c r="BV65">
        <v>1.7</v>
      </c>
      <c r="BW65">
        <v>1.7</v>
      </c>
      <c r="BX65">
        <v>1.7</v>
      </c>
      <c r="BY65">
        <v>1.7</v>
      </c>
      <c r="BZ65">
        <v>1.7</v>
      </c>
      <c r="CA65">
        <v>1.7</v>
      </c>
      <c r="CB65">
        <v>1.7</v>
      </c>
      <c r="CC65">
        <v>1.7</v>
      </c>
      <c r="CD65">
        <v>1.7</v>
      </c>
    </row>
    <row r="66" spans="1:82" x14ac:dyDescent="0.25">
      <c r="A66" t="s">
        <v>41</v>
      </c>
      <c r="B66" t="s">
        <v>38</v>
      </c>
      <c r="C66" s="25" t="s">
        <v>158</v>
      </c>
      <c r="D66" s="25" t="s">
        <v>158</v>
      </c>
      <c r="E66" s="25" t="s">
        <v>158</v>
      </c>
      <c r="F66" s="25" t="s">
        <v>158</v>
      </c>
      <c r="G66" s="25" t="s">
        <v>158</v>
      </c>
      <c r="H66" s="25" t="s">
        <v>158</v>
      </c>
      <c r="I66" s="25" t="s">
        <v>158</v>
      </c>
      <c r="J66" s="25" t="s">
        <v>158</v>
      </c>
      <c r="K66" s="25" t="s">
        <v>158</v>
      </c>
      <c r="L66" s="25" t="s">
        <v>158</v>
      </c>
      <c r="M66" s="25" t="s">
        <v>158</v>
      </c>
      <c r="N66" s="25" t="s">
        <v>158</v>
      </c>
      <c r="O66" s="25" t="s">
        <v>158</v>
      </c>
      <c r="P66" s="25" t="s">
        <v>158</v>
      </c>
      <c r="Q66" s="25" t="s">
        <v>158</v>
      </c>
      <c r="R66" s="25" t="s">
        <v>158</v>
      </c>
      <c r="S66" s="25" t="s">
        <v>158</v>
      </c>
      <c r="T66" s="25" t="s">
        <v>158</v>
      </c>
      <c r="U66" s="25" t="s">
        <v>158</v>
      </c>
      <c r="V66" s="25" t="s">
        <v>158</v>
      </c>
      <c r="W66" s="25" t="s">
        <v>158</v>
      </c>
      <c r="X66" s="25" t="s">
        <v>158</v>
      </c>
      <c r="Y66" s="25" t="s">
        <v>158</v>
      </c>
      <c r="Z66" s="25" t="s">
        <v>158</v>
      </c>
      <c r="AA66" s="25" t="s">
        <v>158</v>
      </c>
      <c r="AB66" s="25" t="s">
        <v>158</v>
      </c>
      <c r="AC66" s="25" t="s">
        <v>158</v>
      </c>
      <c r="AD66" s="25" t="s">
        <v>158</v>
      </c>
      <c r="AE66" s="25" t="s">
        <v>158</v>
      </c>
      <c r="AF66" s="25" t="s">
        <v>158</v>
      </c>
      <c r="AG66" s="25" t="s">
        <v>158</v>
      </c>
      <c r="AH66" s="25" t="s">
        <v>158</v>
      </c>
      <c r="AI66" s="25" t="s">
        <v>158</v>
      </c>
      <c r="AJ66" s="25" t="s">
        <v>158</v>
      </c>
      <c r="AK66" s="25" t="s">
        <v>158</v>
      </c>
      <c r="AL66" s="25" t="s">
        <v>158</v>
      </c>
      <c r="AM66" s="25" t="s">
        <v>158</v>
      </c>
      <c r="AN66" s="25" t="s">
        <v>158</v>
      </c>
      <c r="AO66" s="25" t="s">
        <v>158</v>
      </c>
      <c r="AP66" s="25" t="s">
        <v>158</v>
      </c>
      <c r="AQ66" s="25" t="s">
        <v>158</v>
      </c>
      <c r="AR66" s="25" t="s">
        <v>158</v>
      </c>
      <c r="AS66" s="25" t="s">
        <v>158</v>
      </c>
      <c r="AT66" s="25" t="s">
        <v>158</v>
      </c>
      <c r="AU66" s="25" t="s">
        <v>158</v>
      </c>
      <c r="AV66" s="25" t="s">
        <v>158</v>
      </c>
      <c r="AW66" s="25" t="s">
        <v>158</v>
      </c>
      <c r="AX66" s="25" t="s">
        <v>158</v>
      </c>
      <c r="AY66" s="25" t="s">
        <v>158</v>
      </c>
      <c r="AZ66" s="25" t="s">
        <v>158</v>
      </c>
      <c r="BA66" s="25" t="s">
        <v>158</v>
      </c>
      <c r="BB66" s="25" t="s">
        <v>158</v>
      </c>
      <c r="BC66" s="25" t="s">
        <v>158</v>
      </c>
      <c r="BD66" s="25" t="s">
        <v>158</v>
      </c>
      <c r="BE66" s="25" t="s">
        <v>158</v>
      </c>
      <c r="BF66" s="25" t="s">
        <v>158</v>
      </c>
      <c r="BG66" s="25" t="s">
        <v>158</v>
      </c>
      <c r="BH66" s="25" t="s">
        <v>158</v>
      </c>
      <c r="BI66" s="25" t="s">
        <v>158</v>
      </c>
      <c r="BJ66" s="25" t="s">
        <v>158</v>
      </c>
      <c r="BK66" s="25" t="s">
        <v>158</v>
      </c>
      <c r="BL66" s="25" t="s">
        <v>158</v>
      </c>
      <c r="BM66" s="25" t="s">
        <v>158</v>
      </c>
      <c r="BN66" s="25" t="s">
        <v>158</v>
      </c>
      <c r="BO66" s="25" t="s">
        <v>158</v>
      </c>
      <c r="BP66" s="25" t="s">
        <v>158</v>
      </c>
      <c r="BQ66" s="25" t="s">
        <v>158</v>
      </c>
      <c r="BR66" s="25" t="s">
        <v>158</v>
      </c>
      <c r="BS66" s="25" t="s">
        <v>158</v>
      </c>
      <c r="BT66" s="25" t="s">
        <v>158</v>
      </c>
      <c r="BU66" s="25" t="s">
        <v>158</v>
      </c>
      <c r="BV66" s="25" t="s">
        <v>158</v>
      </c>
      <c r="BW66" s="25" t="s">
        <v>158</v>
      </c>
      <c r="BX66" s="25" t="s">
        <v>158</v>
      </c>
      <c r="BY66" s="25" t="s">
        <v>158</v>
      </c>
      <c r="BZ66" s="25" t="s">
        <v>158</v>
      </c>
      <c r="CA66" s="25" t="s">
        <v>158</v>
      </c>
      <c r="CB66" s="25" t="s">
        <v>158</v>
      </c>
      <c r="CC66" s="25" t="s">
        <v>158</v>
      </c>
      <c r="CD66" s="25" t="s">
        <v>158</v>
      </c>
    </row>
    <row r="67" spans="1:82" x14ac:dyDescent="0.25">
      <c r="A67" t="s">
        <v>20</v>
      </c>
      <c r="B67" t="s">
        <v>140</v>
      </c>
      <c r="C67" s="3">
        <f>0.493/3600</f>
        <v>1.3694444444444445E-4</v>
      </c>
      <c r="D67" s="3">
        <f t="shared" ref="D67:BO67" si="84">0.493/3600</f>
        <v>1.3694444444444445E-4</v>
      </c>
      <c r="E67" s="3">
        <f t="shared" si="84"/>
        <v>1.3694444444444445E-4</v>
      </c>
      <c r="F67" s="3">
        <f t="shared" si="84"/>
        <v>1.3694444444444445E-4</v>
      </c>
      <c r="G67" s="3">
        <f t="shared" si="84"/>
        <v>1.3694444444444445E-4</v>
      </c>
      <c r="H67" s="3">
        <f t="shared" si="84"/>
        <v>1.3694444444444445E-4</v>
      </c>
      <c r="I67" s="3">
        <f t="shared" si="84"/>
        <v>1.3694444444444445E-4</v>
      </c>
      <c r="J67" s="3">
        <f t="shared" si="84"/>
        <v>1.3694444444444445E-4</v>
      </c>
      <c r="K67" s="3">
        <f t="shared" si="84"/>
        <v>1.3694444444444445E-4</v>
      </c>
      <c r="L67" s="3">
        <f t="shared" si="84"/>
        <v>1.3694444444444445E-4</v>
      </c>
      <c r="M67" s="3">
        <f t="shared" si="84"/>
        <v>1.3694444444444445E-4</v>
      </c>
      <c r="N67" s="3">
        <f t="shared" si="84"/>
        <v>1.3694444444444445E-4</v>
      </c>
      <c r="O67" s="3">
        <f t="shared" si="84"/>
        <v>1.3694444444444445E-4</v>
      </c>
      <c r="P67" s="3">
        <f t="shared" si="84"/>
        <v>1.3694444444444445E-4</v>
      </c>
      <c r="Q67" s="3">
        <f t="shared" si="84"/>
        <v>1.3694444444444445E-4</v>
      </c>
      <c r="R67" s="3">
        <f t="shared" si="84"/>
        <v>1.3694444444444445E-4</v>
      </c>
      <c r="S67" s="3">
        <f t="shared" si="84"/>
        <v>1.3694444444444445E-4</v>
      </c>
      <c r="T67" s="3">
        <f t="shared" si="84"/>
        <v>1.3694444444444445E-4</v>
      </c>
      <c r="U67" s="3">
        <f t="shared" si="84"/>
        <v>1.3694444444444445E-4</v>
      </c>
      <c r="V67" s="3">
        <f t="shared" si="84"/>
        <v>1.3694444444444445E-4</v>
      </c>
      <c r="W67" s="3">
        <f t="shared" si="84"/>
        <v>1.3694444444444445E-4</v>
      </c>
      <c r="X67" s="3">
        <f t="shared" si="84"/>
        <v>1.3694444444444445E-4</v>
      </c>
      <c r="Y67" s="3">
        <f t="shared" si="84"/>
        <v>1.3694444444444445E-4</v>
      </c>
      <c r="Z67" s="3">
        <f t="shared" si="84"/>
        <v>1.3694444444444445E-4</v>
      </c>
      <c r="AA67" s="3">
        <f t="shared" si="84"/>
        <v>1.3694444444444445E-4</v>
      </c>
      <c r="AB67" s="3">
        <f t="shared" si="84"/>
        <v>1.3694444444444445E-4</v>
      </c>
      <c r="AC67" s="3">
        <f t="shared" si="84"/>
        <v>1.3694444444444445E-4</v>
      </c>
      <c r="AD67" s="3">
        <f t="shared" si="84"/>
        <v>1.3694444444444445E-4</v>
      </c>
      <c r="AE67" s="3">
        <f t="shared" si="84"/>
        <v>1.3694444444444445E-4</v>
      </c>
      <c r="AF67" s="3">
        <f t="shared" si="84"/>
        <v>1.3694444444444445E-4</v>
      </c>
      <c r="AG67" s="3">
        <f t="shared" si="84"/>
        <v>1.3694444444444445E-4</v>
      </c>
      <c r="AH67" s="3">
        <f t="shared" si="84"/>
        <v>1.3694444444444445E-4</v>
      </c>
      <c r="AI67" s="3">
        <f t="shared" si="84"/>
        <v>1.3694444444444445E-4</v>
      </c>
      <c r="AJ67" s="3">
        <f t="shared" si="84"/>
        <v>1.3694444444444445E-4</v>
      </c>
      <c r="AK67" s="3">
        <f t="shared" si="84"/>
        <v>1.3694444444444445E-4</v>
      </c>
      <c r="AL67" s="3">
        <f t="shared" si="84"/>
        <v>1.3694444444444445E-4</v>
      </c>
      <c r="AM67" s="3">
        <f t="shared" si="84"/>
        <v>1.3694444444444445E-4</v>
      </c>
      <c r="AN67" s="3">
        <f t="shared" si="84"/>
        <v>1.3694444444444445E-4</v>
      </c>
      <c r="AO67" s="3">
        <f t="shared" si="84"/>
        <v>1.3694444444444445E-4</v>
      </c>
      <c r="AP67" s="3">
        <f t="shared" si="84"/>
        <v>1.3694444444444445E-4</v>
      </c>
      <c r="AQ67" s="3">
        <f t="shared" si="84"/>
        <v>1.3694444444444445E-4</v>
      </c>
      <c r="AR67" s="3">
        <f t="shared" si="84"/>
        <v>1.3694444444444445E-4</v>
      </c>
      <c r="AS67" s="3">
        <f t="shared" si="84"/>
        <v>1.3694444444444445E-4</v>
      </c>
      <c r="AT67" s="3">
        <f t="shared" si="84"/>
        <v>1.3694444444444445E-4</v>
      </c>
      <c r="AU67" s="3">
        <f t="shared" si="84"/>
        <v>1.3694444444444445E-4</v>
      </c>
      <c r="AV67" s="3">
        <f t="shared" si="84"/>
        <v>1.3694444444444445E-4</v>
      </c>
      <c r="AW67" s="3">
        <f t="shared" si="84"/>
        <v>1.3694444444444445E-4</v>
      </c>
      <c r="AX67" s="3">
        <f t="shared" si="84"/>
        <v>1.3694444444444445E-4</v>
      </c>
      <c r="AY67" s="3">
        <f t="shared" si="84"/>
        <v>1.3694444444444445E-4</v>
      </c>
      <c r="AZ67" s="3">
        <f t="shared" si="84"/>
        <v>1.3694444444444445E-4</v>
      </c>
      <c r="BA67" s="3">
        <f t="shared" si="84"/>
        <v>1.3694444444444445E-4</v>
      </c>
      <c r="BB67" s="3">
        <f t="shared" si="84"/>
        <v>1.3694444444444445E-4</v>
      </c>
      <c r="BC67" s="3">
        <f t="shared" si="84"/>
        <v>1.3694444444444445E-4</v>
      </c>
      <c r="BD67" s="3">
        <f t="shared" si="84"/>
        <v>1.3694444444444445E-4</v>
      </c>
      <c r="BE67" s="3">
        <f t="shared" si="84"/>
        <v>1.3694444444444445E-4</v>
      </c>
      <c r="BF67" s="3">
        <f t="shared" si="84"/>
        <v>1.3694444444444445E-4</v>
      </c>
      <c r="BG67" s="3">
        <f t="shared" si="84"/>
        <v>1.3694444444444445E-4</v>
      </c>
      <c r="BH67" s="3">
        <f t="shared" si="84"/>
        <v>1.3694444444444445E-4</v>
      </c>
      <c r="BI67" s="3">
        <f t="shared" si="84"/>
        <v>1.3694444444444445E-4</v>
      </c>
      <c r="BJ67" s="3">
        <f t="shared" si="84"/>
        <v>1.3694444444444445E-4</v>
      </c>
      <c r="BK67" s="3">
        <f t="shared" si="84"/>
        <v>1.3694444444444445E-4</v>
      </c>
      <c r="BL67" s="3">
        <f t="shared" si="84"/>
        <v>1.3694444444444445E-4</v>
      </c>
      <c r="BM67" s="3">
        <f t="shared" si="84"/>
        <v>1.3694444444444445E-4</v>
      </c>
      <c r="BN67" s="3">
        <f t="shared" si="84"/>
        <v>1.3694444444444445E-4</v>
      </c>
      <c r="BO67" s="3">
        <f t="shared" si="84"/>
        <v>1.3694444444444445E-4</v>
      </c>
      <c r="BP67" s="3">
        <f t="shared" ref="BP67:CD67" si="85">0.493/3600</f>
        <v>1.3694444444444445E-4</v>
      </c>
      <c r="BQ67" s="3">
        <f t="shared" si="85"/>
        <v>1.3694444444444445E-4</v>
      </c>
      <c r="BR67" s="3">
        <f t="shared" si="85"/>
        <v>1.3694444444444445E-4</v>
      </c>
      <c r="BS67" s="3">
        <f t="shared" si="85"/>
        <v>1.3694444444444445E-4</v>
      </c>
      <c r="BT67" s="3">
        <f t="shared" si="85"/>
        <v>1.3694444444444445E-4</v>
      </c>
      <c r="BU67" s="3">
        <f t="shared" si="85"/>
        <v>1.3694444444444445E-4</v>
      </c>
      <c r="BV67" s="3">
        <f t="shared" si="85"/>
        <v>1.3694444444444445E-4</v>
      </c>
      <c r="BW67" s="3">
        <f t="shared" si="85"/>
        <v>1.3694444444444445E-4</v>
      </c>
      <c r="BX67" s="3">
        <f t="shared" si="85"/>
        <v>1.3694444444444445E-4</v>
      </c>
      <c r="BY67" s="3">
        <f t="shared" si="85"/>
        <v>1.3694444444444445E-4</v>
      </c>
      <c r="BZ67" s="3">
        <f t="shared" si="85"/>
        <v>1.3694444444444445E-4</v>
      </c>
      <c r="CA67" s="3">
        <f t="shared" si="85"/>
        <v>1.3694444444444445E-4</v>
      </c>
      <c r="CB67" s="3">
        <f t="shared" si="85"/>
        <v>1.3694444444444445E-4</v>
      </c>
      <c r="CC67" s="3">
        <f t="shared" si="85"/>
        <v>1.3694444444444445E-4</v>
      </c>
      <c r="CD67" s="3">
        <f t="shared" si="85"/>
        <v>1.3694444444444445E-4</v>
      </c>
    </row>
    <row r="70" spans="1:82" x14ac:dyDescent="0.25">
      <c r="A70" t="s">
        <v>22</v>
      </c>
      <c r="C70" s="3">
        <v>9.75</v>
      </c>
      <c r="D70" s="3">
        <v>9.75</v>
      </c>
      <c r="E70" s="3">
        <v>9.75</v>
      </c>
      <c r="F70" s="3">
        <v>9.75</v>
      </c>
      <c r="G70" s="3">
        <v>9.75</v>
      </c>
      <c r="H70" s="3">
        <v>9.75</v>
      </c>
      <c r="I70" s="3">
        <v>9.75</v>
      </c>
      <c r="J70" s="3">
        <v>9.75</v>
      </c>
      <c r="K70" s="3">
        <v>9.75</v>
      </c>
      <c r="L70" s="3">
        <v>9.75</v>
      </c>
      <c r="M70" s="3">
        <v>9.75</v>
      </c>
      <c r="N70" s="3">
        <v>9.75</v>
      </c>
      <c r="O70" s="3">
        <v>9.75</v>
      </c>
      <c r="P70" s="3">
        <v>9.75</v>
      </c>
      <c r="Q70" s="3">
        <v>9.75</v>
      </c>
      <c r="R70" s="3">
        <v>9.75</v>
      </c>
      <c r="S70" s="3">
        <v>9.75</v>
      </c>
      <c r="T70" s="3">
        <v>9.75</v>
      </c>
      <c r="U70" s="3">
        <v>9.75</v>
      </c>
      <c r="V70" s="3">
        <v>9.75</v>
      </c>
      <c r="W70" s="3">
        <v>9.75</v>
      </c>
      <c r="X70" s="3">
        <v>9.75</v>
      </c>
      <c r="Y70" s="3">
        <v>9.75</v>
      </c>
      <c r="Z70" s="3">
        <v>9.75</v>
      </c>
      <c r="AA70" s="3">
        <v>9.75</v>
      </c>
      <c r="AB70" s="3">
        <v>9.75</v>
      </c>
      <c r="AC70" s="3">
        <v>9.75</v>
      </c>
      <c r="AD70" s="3">
        <v>9.75</v>
      </c>
      <c r="AE70" s="3">
        <v>9.75</v>
      </c>
      <c r="AF70" s="3">
        <v>9.75</v>
      </c>
      <c r="AG70" s="3">
        <v>9.75</v>
      </c>
      <c r="AH70" s="3">
        <v>9.75</v>
      </c>
      <c r="AI70" s="3">
        <v>9.75</v>
      </c>
      <c r="AJ70" s="3">
        <v>9.75</v>
      </c>
      <c r="AK70" s="3">
        <v>9.75</v>
      </c>
      <c r="AL70" s="3">
        <v>9.75</v>
      </c>
      <c r="AM70" s="3">
        <v>9.75</v>
      </c>
      <c r="AN70" s="3">
        <v>9.75</v>
      </c>
      <c r="AO70" s="3">
        <v>9.75</v>
      </c>
      <c r="AP70" s="3">
        <v>9.75</v>
      </c>
      <c r="AQ70" s="3">
        <v>9.75</v>
      </c>
      <c r="AR70" s="3">
        <v>9.75</v>
      </c>
      <c r="AS70" s="3">
        <v>9.75</v>
      </c>
      <c r="AT70" s="3">
        <v>9.75</v>
      </c>
      <c r="AU70" s="3">
        <v>9.75</v>
      </c>
      <c r="AV70" s="3">
        <v>9.75</v>
      </c>
      <c r="AW70" s="3">
        <v>9.75</v>
      </c>
      <c r="AX70" s="3">
        <v>9.75</v>
      </c>
      <c r="AY70" s="3">
        <v>9.75</v>
      </c>
      <c r="AZ70" s="3">
        <v>9.75</v>
      </c>
      <c r="BA70" s="3">
        <v>9.75</v>
      </c>
      <c r="BB70" s="3">
        <v>9.75</v>
      </c>
      <c r="BC70" s="3">
        <v>9.75</v>
      </c>
      <c r="BD70" s="3">
        <v>9.75</v>
      </c>
      <c r="BE70" s="3">
        <v>9.75</v>
      </c>
      <c r="BF70" s="3">
        <v>9.75</v>
      </c>
      <c r="BG70" s="3">
        <v>9.75</v>
      </c>
      <c r="BH70" s="3">
        <v>9.75</v>
      </c>
      <c r="BI70" s="3">
        <v>9.75</v>
      </c>
      <c r="BJ70" s="3">
        <v>9.75</v>
      </c>
      <c r="BK70" s="3">
        <v>9.75</v>
      </c>
      <c r="BL70" s="3">
        <v>9.75</v>
      </c>
      <c r="BM70" s="3">
        <v>9.75</v>
      </c>
      <c r="BN70" s="3">
        <v>9.75</v>
      </c>
      <c r="BO70" s="3">
        <v>9.75</v>
      </c>
      <c r="BP70" s="3">
        <v>9.75</v>
      </c>
      <c r="BQ70" s="3">
        <v>9.75</v>
      </c>
      <c r="BR70" s="3">
        <v>9.75</v>
      </c>
      <c r="BS70" s="3">
        <v>9.75</v>
      </c>
      <c r="BT70" s="3">
        <v>9.75</v>
      </c>
      <c r="BU70" s="3">
        <v>9.75</v>
      </c>
      <c r="BV70" s="3">
        <v>9.75</v>
      </c>
      <c r="BW70" s="3">
        <v>9.75</v>
      </c>
      <c r="BX70" s="3">
        <v>9.75</v>
      </c>
      <c r="BY70" s="3">
        <v>9.75</v>
      </c>
      <c r="BZ70" s="3">
        <v>9.75</v>
      </c>
      <c r="CA70" s="3">
        <v>9.75</v>
      </c>
      <c r="CB70" s="3">
        <v>9.75</v>
      </c>
      <c r="CC70" s="3">
        <v>9.75</v>
      </c>
      <c r="CD70" s="3">
        <v>9.75</v>
      </c>
    </row>
    <row r="71" spans="1:82" x14ac:dyDescent="0.25">
      <c r="A71" t="s">
        <v>23</v>
      </c>
      <c r="C71" s="3">
        <v>0.14499999999999999</v>
      </c>
      <c r="D71" s="3">
        <v>0.14499999999999999</v>
      </c>
      <c r="E71" s="3">
        <v>0.14499999999999999</v>
      </c>
      <c r="F71" s="3">
        <v>0.14499999999999999</v>
      </c>
      <c r="G71" s="3">
        <v>0.14499999999999999</v>
      </c>
      <c r="H71" s="3">
        <v>0.14499999999999999</v>
      </c>
      <c r="I71" s="3">
        <v>0.14499999999999999</v>
      </c>
      <c r="J71" s="3">
        <v>0.14499999999999999</v>
      </c>
      <c r="K71" s="3">
        <v>0.14499999999999999</v>
      </c>
      <c r="L71" s="3">
        <v>0.14499999999999999</v>
      </c>
      <c r="M71" s="3">
        <v>0.14499999999999999</v>
      </c>
      <c r="N71" s="3">
        <v>0.14499999999999999</v>
      </c>
      <c r="O71" s="3">
        <v>0.14499999999999999</v>
      </c>
      <c r="P71" s="3">
        <v>0.14499999999999999</v>
      </c>
      <c r="Q71" s="3">
        <v>0.14499999999999999</v>
      </c>
      <c r="R71" s="3">
        <v>0.14499999999999999</v>
      </c>
      <c r="S71" s="3">
        <v>0.14499999999999999</v>
      </c>
      <c r="T71" s="3">
        <v>0.14499999999999999</v>
      </c>
      <c r="U71" s="3">
        <v>0.14499999999999999</v>
      </c>
      <c r="V71" s="3">
        <v>0.14499999999999999</v>
      </c>
      <c r="W71" s="3">
        <v>0.14499999999999999</v>
      </c>
      <c r="X71" s="3">
        <v>0.14499999999999999</v>
      </c>
      <c r="Y71" s="3">
        <v>0.14499999999999999</v>
      </c>
      <c r="Z71" s="3">
        <v>0.14499999999999999</v>
      </c>
      <c r="AA71" s="3">
        <v>0.14499999999999999</v>
      </c>
      <c r="AB71" s="3">
        <v>0.14499999999999999</v>
      </c>
      <c r="AC71" s="3">
        <v>0.14499999999999999</v>
      </c>
      <c r="AD71" s="3">
        <v>0.14499999999999999</v>
      </c>
      <c r="AE71" s="3">
        <v>0.14499999999999999</v>
      </c>
      <c r="AF71" s="3">
        <v>0.14499999999999999</v>
      </c>
      <c r="AG71" s="3">
        <v>0.14499999999999999</v>
      </c>
      <c r="AH71" s="3">
        <v>0.14499999999999999</v>
      </c>
      <c r="AI71" s="3">
        <v>0.14499999999999999</v>
      </c>
      <c r="AJ71" s="3">
        <v>0.14499999999999999</v>
      </c>
      <c r="AK71" s="3">
        <v>0.14499999999999999</v>
      </c>
      <c r="AL71" s="3">
        <v>0.14499999999999999</v>
      </c>
      <c r="AM71" s="3">
        <v>0.14499999999999999</v>
      </c>
      <c r="AN71" s="3">
        <v>0.14499999999999999</v>
      </c>
      <c r="AO71" s="3">
        <v>0.14499999999999999</v>
      </c>
      <c r="AP71" s="3">
        <v>0.14499999999999999</v>
      </c>
      <c r="AQ71" s="3">
        <v>0.14499999999999999</v>
      </c>
      <c r="AR71" s="3">
        <v>0.14499999999999999</v>
      </c>
      <c r="AS71" s="3">
        <v>0.14499999999999999</v>
      </c>
      <c r="AT71" s="3">
        <v>0.14499999999999999</v>
      </c>
      <c r="AU71" s="3">
        <v>0.14499999999999999</v>
      </c>
      <c r="AV71" s="3">
        <v>0.14499999999999999</v>
      </c>
      <c r="AW71" s="3">
        <v>0.14499999999999999</v>
      </c>
      <c r="AX71" s="3">
        <v>0.14499999999999999</v>
      </c>
      <c r="AY71" s="3">
        <v>0.14499999999999999</v>
      </c>
      <c r="AZ71" s="3">
        <v>0.14499999999999999</v>
      </c>
      <c r="BA71" s="3">
        <v>0.14499999999999999</v>
      </c>
      <c r="BB71" s="3">
        <v>0.14499999999999999</v>
      </c>
      <c r="BC71" s="3">
        <v>0.14499999999999999</v>
      </c>
      <c r="BD71" s="3">
        <v>0.14499999999999999</v>
      </c>
      <c r="BE71" s="3">
        <v>0.14499999999999999</v>
      </c>
      <c r="BF71" s="3">
        <v>0.14499999999999999</v>
      </c>
      <c r="BG71" s="3">
        <v>0.14499999999999999</v>
      </c>
      <c r="BH71" s="3">
        <v>0.14499999999999999</v>
      </c>
      <c r="BI71" s="3">
        <v>0.14499999999999999</v>
      </c>
      <c r="BJ71" s="3">
        <v>0.14499999999999999</v>
      </c>
      <c r="BK71" s="3">
        <v>0.14499999999999999</v>
      </c>
      <c r="BL71" s="3">
        <v>0.14499999999999999</v>
      </c>
      <c r="BM71" s="3">
        <v>0.14499999999999999</v>
      </c>
      <c r="BN71" s="3">
        <v>0.14499999999999999</v>
      </c>
      <c r="BO71" s="3">
        <v>0.14499999999999999</v>
      </c>
      <c r="BP71" s="3">
        <v>0.14499999999999999</v>
      </c>
      <c r="BQ71" s="3">
        <v>0.14499999999999999</v>
      </c>
      <c r="BR71" s="3">
        <v>0.14499999999999999</v>
      </c>
      <c r="BS71" s="3">
        <v>0.14499999999999999</v>
      </c>
      <c r="BT71" s="3">
        <v>0.14499999999999999</v>
      </c>
      <c r="BU71" s="3">
        <v>0.14499999999999999</v>
      </c>
      <c r="BV71" s="3">
        <v>0.14499999999999999</v>
      </c>
      <c r="BW71" s="3">
        <v>0.14499999999999999</v>
      </c>
      <c r="BX71" s="3">
        <v>0.14499999999999999</v>
      </c>
      <c r="BY71" s="3">
        <v>0.14499999999999999</v>
      </c>
      <c r="BZ71" s="3">
        <v>0.14499999999999999</v>
      </c>
      <c r="CA71" s="3">
        <v>0.14499999999999999</v>
      </c>
      <c r="CB71" s="3">
        <v>0.14499999999999999</v>
      </c>
      <c r="CC71" s="3">
        <v>0.14499999999999999</v>
      </c>
      <c r="CD71" s="3">
        <v>0.14499999999999999</v>
      </c>
    </row>
    <row r="72" spans="1:82" x14ac:dyDescent="0.25">
      <c r="A72" t="s">
        <v>24</v>
      </c>
      <c r="C72" s="3">
        <v>4</v>
      </c>
      <c r="D72" s="3">
        <v>4</v>
      </c>
      <c r="E72" s="3">
        <v>4</v>
      </c>
      <c r="F72" s="3">
        <v>4</v>
      </c>
      <c r="G72" s="3">
        <v>4</v>
      </c>
      <c r="H72" s="3">
        <v>4</v>
      </c>
      <c r="I72" s="3">
        <v>4</v>
      </c>
      <c r="J72" s="3">
        <v>4</v>
      </c>
      <c r="K72" s="3">
        <v>4</v>
      </c>
      <c r="L72" s="3">
        <v>4</v>
      </c>
      <c r="M72" s="3">
        <v>4</v>
      </c>
      <c r="N72" s="3">
        <v>4</v>
      </c>
      <c r="O72" s="3">
        <v>4</v>
      </c>
      <c r="P72" s="3">
        <v>4</v>
      </c>
      <c r="Q72" s="3">
        <v>4</v>
      </c>
      <c r="R72" s="3">
        <v>4</v>
      </c>
      <c r="S72" s="3">
        <v>4</v>
      </c>
      <c r="T72" s="3">
        <v>4</v>
      </c>
      <c r="U72" s="3">
        <v>4</v>
      </c>
      <c r="V72" s="3">
        <v>4</v>
      </c>
      <c r="W72" s="3">
        <v>4</v>
      </c>
      <c r="X72" s="3">
        <v>4</v>
      </c>
      <c r="Y72" s="3">
        <v>4</v>
      </c>
      <c r="Z72" s="3">
        <v>4</v>
      </c>
      <c r="AA72" s="3">
        <v>4</v>
      </c>
      <c r="AB72" s="3">
        <v>4</v>
      </c>
      <c r="AC72" s="3">
        <v>4</v>
      </c>
      <c r="AD72" s="3">
        <v>4</v>
      </c>
      <c r="AE72" s="3">
        <v>4</v>
      </c>
      <c r="AF72" s="3">
        <v>4</v>
      </c>
      <c r="AG72" s="3">
        <v>4</v>
      </c>
      <c r="AH72" s="3">
        <v>4</v>
      </c>
      <c r="AI72" s="3">
        <v>4</v>
      </c>
      <c r="AJ72" s="3">
        <v>4</v>
      </c>
      <c r="AK72" s="3">
        <v>4</v>
      </c>
      <c r="AL72" s="3">
        <v>4</v>
      </c>
      <c r="AM72" s="3">
        <v>4</v>
      </c>
      <c r="AN72" s="3">
        <v>4</v>
      </c>
      <c r="AO72" s="3">
        <v>4</v>
      </c>
      <c r="AP72" s="3">
        <v>4</v>
      </c>
      <c r="AQ72" s="3">
        <v>4</v>
      </c>
      <c r="AR72" s="3">
        <v>4</v>
      </c>
      <c r="AS72" s="3">
        <v>4</v>
      </c>
      <c r="AT72" s="3">
        <v>4</v>
      </c>
      <c r="AU72" s="3">
        <v>4</v>
      </c>
      <c r="AV72" s="3">
        <v>4</v>
      </c>
      <c r="AW72" s="3">
        <v>4</v>
      </c>
      <c r="AX72" s="3">
        <v>4</v>
      </c>
      <c r="AY72" s="3">
        <v>4</v>
      </c>
      <c r="AZ72" s="3">
        <v>4</v>
      </c>
      <c r="BA72" s="3">
        <v>4</v>
      </c>
      <c r="BB72" s="3">
        <v>4</v>
      </c>
      <c r="BC72" s="3">
        <v>4</v>
      </c>
      <c r="BD72" s="3">
        <v>4</v>
      </c>
      <c r="BE72" s="3">
        <v>4</v>
      </c>
      <c r="BF72" s="3">
        <v>4</v>
      </c>
      <c r="BG72" s="3">
        <v>4</v>
      </c>
      <c r="BH72" s="3">
        <v>4</v>
      </c>
      <c r="BI72" s="3">
        <v>4</v>
      </c>
      <c r="BJ72" s="3">
        <v>4</v>
      </c>
      <c r="BK72" s="3">
        <v>4</v>
      </c>
      <c r="BL72" s="3">
        <v>4</v>
      </c>
      <c r="BM72" s="3">
        <v>4</v>
      </c>
      <c r="BN72" s="3">
        <v>4</v>
      </c>
      <c r="BO72" s="3">
        <v>4</v>
      </c>
      <c r="BP72" s="3">
        <v>4</v>
      </c>
      <c r="BQ72" s="3">
        <v>4</v>
      </c>
      <c r="BR72" s="3">
        <v>4</v>
      </c>
      <c r="BS72" s="3">
        <v>4</v>
      </c>
      <c r="BT72" s="3">
        <v>4</v>
      </c>
      <c r="BU72" s="3">
        <v>4</v>
      </c>
      <c r="BV72" s="3">
        <v>4</v>
      </c>
      <c r="BW72" s="3">
        <v>4</v>
      </c>
      <c r="BX72" s="3">
        <v>4</v>
      </c>
      <c r="BY72" s="3">
        <v>4</v>
      </c>
      <c r="BZ72" s="3">
        <v>4</v>
      </c>
      <c r="CA72" s="3">
        <v>4</v>
      </c>
      <c r="CB72" s="3">
        <v>4</v>
      </c>
      <c r="CC72" s="3">
        <v>4</v>
      </c>
      <c r="CD72" s="3">
        <v>4</v>
      </c>
    </row>
    <row r="74" spans="1:82" x14ac:dyDescent="0.25">
      <c r="A74" t="s">
        <v>115</v>
      </c>
      <c r="B74" t="s">
        <v>76</v>
      </c>
      <c r="C74">
        <f>0.0103*((C25+0.5*C27)*C70)^0.5*C10^0.622*C11^0.785*(1+C42)^0.05*0.16^-0.4*(COS(RADIANS(C41))^-1)*(0.4*C10)^0.04</f>
        <v>536.88437514129362</v>
      </c>
      <c r="D74">
        <f t="shared" ref="D74:BO74" si="86">0.0103*((D25+0.5*D27)*D70)^0.5*D10^0.622*D11^0.785*(1+D42)^0.05*0.16^-0.4*(COS(RADIANS(D41))^-1)*(0.4*D10)^0.04</f>
        <v>580.64423755492203</v>
      </c>
      <c r="E74">
        <f t="shared" si="86"/>
        <v>621.15325369027357</v>
      </c>
      <c r="F74">
        <f t="shared" si="86"/>
        <v>661.23044923916552</v>
      </c>
      <c r="G74">
        <f t="shared" si="86"/>
        <v>700.91160532983076</v>
      </c>
      <c r="H74">
        <f t="shared" si="86"/>
        <v>740.2304588239773</v>
      </c>
      <c r="I74">
        <f t="shared" si="86"/>
        <v>779.21803132488833</v>
      </c>
      <c r="J74">
        <f t="shared" si="86"/>
        <v>817.9025395610779</v>
      </c>
      <c r="K74">
        <f t="shared" si="86"/>
        <v>621.13751192013058</v>
      </c>
      <c r="L74">
        <f t="shared" si="86"/>
        <v>668.30643346897273</v>
      </c>
      <c r="M74">
        <f t="shared" si="86"/>
        <v>714.89658937552065</v>
      </c>
      <c r="N74">
        <f t="shared" si="86"/>
        <v>760.9574740476553</v>
      </c>
      <c r="O74">
        <f t="shared" si="86"/>
        <v>807.00665069686818</v>
      </c>
      <c r="P74">
        <f t="shared" si="86"/>
        <v>853.00474871018548</v>
      </c>
      <c r="Q74">
        <f t="shared" si="86"/>
        <v>898.60864173523839</v>
      </c>
      <c r="R74">
        <f t="shared" si="86"/>
        <v>943.85560052520123</v>
      </c>
      <c r="S74">
        <f t="shared" si="86"/>
        <v>706.21559147589903</v>
      </c>
      <c r="T74">
        <f t="shared" si="86"/>
        <v>760.62990150554913</v>
      </c>
      <c r="U74">
        <f t="shared" si="86"/>
        <v>814.36018916095179</v>
      </c>
      <c r="V74">
        <f t="shared" si="86"/>
        <v>867.47497882196092</v>
      </c>
      <c r="W74">
        <f t="shared" si="86"/>
        <v>920.03460456140454</v>
      </c>
      <c r="X74">
        <f t="shared" si="86"/>
        <v>972.0920004700605</v>
      </c>
      <c r="Y74">
        <f t="shared" si="86"/>
        <v>1023.6936653838586</v>
      </c>
      <c r="Z74">
        <f t="shared" si="86"/>
        <v>1074.8805854936966</v>
      </c>
      <c r="AA74">
        <f t="shared" si="86"/>
        <v>789.6610934086259</v>
      </c>
      <c r="AB74">
        <f t="shared" si="86"/>
        <v>851.13436417299511</v>
      </c>
      <c r="AC74">
        <f t="shared" si="86"/>
        <v>911.83632894539517</v>
      </c>
      <c r="AD74">
        <f t="shared" si="86"/>
        <v>971.85056439342429</v>
      </c>
      <c r="AE74">
        <f t="shared" si="86"/>
        <v>1031.2490212570085</v>
      </c>
      <c r="AF74">
        <f t="shared" si="86"/>
        <v>1090.0938850261416</v>
      </c>
      <c r="AG74">
        <f t="shared" si="86"/>
        <v>1148.4392027946444</v>
      </c>
      <c r="AH74">
        <f t="shared" si="86"/>
        <v>1206.3322387632384</v>
      </c>
      <c r="AI74">
        <f t="shared" si="86"/>
        <v>871.85540531409549</v>
      </c>
      <c r="AJ74">
        <f t="shared" si="86"/>
        <v>940.26728542803687</v>
      </c>
      <c r="AK74">
        <f t="shared" si="86"/>
        <v>1007.8316758723984</v>
      </c>
      <c r="AL74">
        <f t="shared" si="86"/>
        <v>1074.645200705542</v>
      </c>
      <c r="AM74">
        <f t="shared" si="86"/>
        <v>1140.7900876733584</v>
      </c>
      <c r="AN74">
        <f t="shared" si="86"/>
        <v>1206.3368319991282</v>
      </c>
      <c r="AO74">
        <f t="shared" si="86"/>
        <v>1271.3463392239983</v>
      </c>
      <c r="AP74">
        <f t="shared" si="86"/>
        <v>1335.8716287261561</v>
      </c>
      <c r="AQ74">
        <f t="shared" si="86"/>
        <v>953.09955710997383</v>
      </c>
      <c r="AR74">
        <f t="shared" si="86"/>
        <v>1028.3696098749949</v>
      </c>
      <c r="AS74">
        <f t="shared" si="86"/>
        <v>1102.7238164588923</v>
      </c>
      <c r="AT74">
        <f t="shared" si="86"/>
        <v>1176.2706734194194</v>
      </c>
      <c r="AU74">
        <f t="shared" si="86"/>
        <v>1249.1018766204359</v>
      </c>
      <c r="AV74">
        <f t="shared" si="86"/>
        <v>1321.2956470570975</v>
      </c>
      <c r="AW74">
        <f t="shared" si="86"/>
        <v>1392.9193105783995</v>
      </c>
      <c r="AX74">
        <f t="shared" si="86"/>
        <v>1464.0313024424506</v>
      </c>
      <c r="AY74">
        <f t="shared" si="86"/>
        <v>1033.626066986131</v>
      </c>
      <c r="AZ74">
        <f t="shared" si="86"/>
        <v>1115.7002797604166</v>
      </c>
      <c r="BA74">
        <f t="shared" si="86"/>
        <v>1196.7962812557403</v>
      </c>
      <c r="BB74">
        <f t="shared" si="86"/>
        <v>1277.033679332658</v>
      </c>
      <c r="BC74">
        <f t="shared" si="86"/>
        <v>1356.5131010884929</v>
      </c>
      <c r="BD74">
        <f t="shared" si="86"/>
        <v>1435.3200973002579</v>
      </c>
      <c r="BE74">
        <f t="shared" si="86"/>
        <v>1513.5281113093949</v>
      </c>
      <c r="BF74">
        <f t="shared" si="86"/>
        <v>1591.2007557548284</v>
      </c>
      <c r="BG74">
        <f t="shared" si="86"/>
        <v>1113.6151594471121</v>
      </c>
      <c r="BH74">
        <f t="shared" si="86"/>
        <v>1202.4580439051574</v>
      </c>
      <c r="BI74">
        <f t="shared" si="86"/>
        <v>1290.2651911328676</v>
      </c>
      <c r="BJ74">
        <f t="shared" si="86"/>
        <v>1377.1667912062971</v>
      </c>
      <c r="BK74">
        <f t="shared" si="86"/>
        <v>1463.2720218075781</v>
      </c>
      <c r="BL74">
        <f t="shared" si="86"/>
        <v>1548.6734778030143</v>
      </c>
      <c r="BM74">
        <f t="shared" si="86"/>
        <v>1633.4504981822915</v>
      </c>
      <c r="BN74">
        <f t="shared" si="86"/>
        <v>1717.6716958698571</v>
      </c>
      <c r="BO74">
        <f t="shared" si="86"/>
        <v>1193.2079137408475</v>
      </c>
      <c r="BP74">
        <f t="shared" ref="BP74:CD74" si="87">0.0103*((BP25+0.5*BP27)*BP70)^0.5*BP10^0.622*BP11^0.785*(1+BP42)^0.05*0.16^-0.4*(COS(RADIANS(BP41))^-1)*(0.4*BP10)^0.04</f>
        <v>1288.7974830959738</v>
      </c>
      <c r="BQ74">
        <f t="shared" si="87"/>
        <v>1383.2978446081936</v>
      </c>
      <c r="BR74">
        <f t="shared" si="87"/>
        <v>1476.8493835760255</v>
      </c>
      <c r="BS74">
        <f t="shared" si="87"/>
        <v>1569.5695452282109</v>
      </c>
      <c r="BT74">
        <f t="shared" si="87"/>
        <v>1661.5577530213773</v>
      </c>
      <c r="BU74">
        <f t="shared" si="87"/>
        <v>1752.8990721527507</v>
      </c>
      <c r="BV74">
        <f t="shared" si="87"/>
        <v>1843.6669790903129</v>
      </c>
      <c r="BW74">
        <f t="shared" si="87"/>
        <v>1272.5159928217927</v>
      </c>
      <c r="BX74">
        <f t="shared" si="87"/>
        <v>1374.8403802689993</v>
      </c>
      <c r="BY74">
        <f t="shared" si="87"/>
        <v>1476.025578922015</v>
      </c>
      <c r="BZ74">
        <f t="shared" si="87"/>
        <v>1576.2218752841245</v>
      </c>
      <c r="CA74">
        <f t="shared" si="87"/>
        <v>1675.5547641135549</v>
      </c>
      <c r="CB74">
        <f t="shared" si="87"/>
        <v>1774.1303294829104</v>
      </c>
      <c r="CC74">
        <f t="shared" si="87"/>
        <v>1872.0392293741486</v>
      </c>
      <c r="CD74">
        <f t="shared" si="87"/>
        <v>1969.3596951996583</v>
      </c>
    </row>
    <row r="75" spans="1:82" x14ac:dyDescent="0.25">
      <c r="A75" t="s">
        <v>101</v>
      </c>
      <c r="B75" t="s">
        <v>76</v>
      </c>
      <c r="C75">
        <f>C74+C10*3</f>
        <v>836.88437514129362</v>
      </c>
      <c r="D75">
        <f t="shared" ref="D75:BO75" si="88">D74+D10*3</f>
        <v>880.64423755492203</v>
      </c>
      <c r="E75">
        <f t="shared" si="88"/>
        <v>921.15325369027357</v>
      </c>
      <c r="F75">
        <f t="shared" si="88"/>
        <v>961.23044923916552</v>
      </c>
      <c r="G75">
        <f t="shared" si="88"/>
        <v>1000.9116053298308</v>
      </c>
      <c r="H75">
        <f t="shared" si="88"/>
        <v>1040.2304588239772</v>
      </c>
      <c r="I75">
        <f t="shared" si="88"/>
        <v>1079.2180313248882</v>
      </c>
      <c r="J75">
        <f t="shared" si="88"/>
        <v>1117.9025395610779</v>
      </c>
      <c r="K75">
        <f t="shared" si="88"/>
        <v>996.13751192013058</v>
      </c>
      <c r="L75">
        <f t="shared" si="88"/>
        <v>1043.3064334689727</v>
      </c>
      <c r="M75">
        <f t="shared" si="88"/>
        <v>1089.8965893755208</v>
      </c>
      <c r="N75">
        <f t="shared" si="88"/>
        <v>1135.9574740476553</v>
      </c>
      <c r="O75">
        <f t="shared" si="88"/>
        <v>1182.0066506968683</v>
      </c>
      <c r="P75">
        <f t="shared" si="88"/>
        <v>1228.0047487101856</v>
      </c>
      <c r="Q75">
        <f t="shared" si="88"/>
        <v>1273.6086417352385</v>
      </c>
      <c r="R75">
        <f t="shared" si="88"/>
        <v>1318.8556005252012</v>
      </c>
      <c r="S75">
        <f t="shared" si="88"/>
        <v>1156.2155914758991</v>
      </c>
      <c r="T75">
        <f t="shared" si="88"/>
        <v>1210.6299015055492</v>
      </c>
      <c r="U75">
        <f t="shared" si="88"/>
        <v>1264.3601891609519</v>
      </c>
      <c r="V75">
        <f t="shared" si="88"/>
        <v>1317.474978821961</v>
      </c>
      <c r="W75">
        <f t="shared" si="88"/>
        <v>1370.0346045614046</v>
      </c>
      <c r="X75">
        <f t="shared" si="88"/>
        <v>1422.0920004700606</v>
      </c>
      <c r="Y75">
        <f t="shared" si="88"/>
        <v>1473.6936653838586</v>
      </c>
      <c r="Z75">
        <f t="shared" si="88"/>
        <v>1524.8805854936966</v>
      </c>
      <c r="AA75">
        <f t="shared" si="88"/>
        <v>1314.6610934086259</v>
      </c>
      <c r="AB75">
        <f t="shared" si="88"/>
        <v>1376.134364172995</v>
      </c>
      <c r="AC75">
        <f t="shared" si="88"/>
        <v>1436.8363289453951</v>
      </c>
      <c r="AD75">
        <f t="shared" si="88"/>
        <v>1496.8505643934243</v>
      </c>
      <c r="AE75">
        <f t="shared" si="88"/>
        <v>1556.2490212570085</v>
      </c>
      <c r="AF75">
        <f t="shared" si="88"/>
        <v>1615.0938850261416</v>
      </c>
      <c r="AG75">
        <f t="shared" si="88"/>
        <v>1673.4392027946444</v>
      </c>
      <c r="AH75">
        <f t="shared" si="88"/>
        <v>1731.3322387632384</v>
      </c>
      <c r="AI75">
        <f t="shared" si="88"/>
        <v>1471.8554053140956</v>
      </c>
      <c r="AJ75">
        <f t="shared" si="88"/>
        <v>1540.2672854280368</v>
      </c>
      <c r="AK75">
        <f t="shared" si="88"/>
        <v>1607.8316758723984</v>
      </c>
      <c r="AL75">
        <f t="shared" si="88"/>
        <v>1674.645200705542</v>
      </c>
      <c r="AM75">
        <f t="shared" si="88"/>
        <v>1740.7900876733584</v>
      </c>
      <c r="AN75">
        <f t="shared" si="88"/>
        <v>1806.3368319991282</v>
      </c>
      <c r="AO75">
        <f t="shared" si="88"/>
        <v>1871.3463392239983</v>
      </c>
      <c r="AP75">
        <f t="shared" si="88"/>
        <v>1935.8716287261561</v>
      </c>
      <c r="AQ75">
        <f t="shared" si="88"/>
        <v>1628.0995571099738</v>
      </c>
      <c r="AR75">
        <f t="shared" si="88"/>
        <v>1703.3696098749949</v>
      </c>
      <c r="AS75">
        <f t="shared" si="88"/>
        <v>1777.7238164588923</v>
      </c>
      <c r="AT75">
        <f t="shared" si="88"/>
        <v>1851.2706734194194</v>
      </c>
      <c r="AU75">
        <f t="shared" si="88"/>
        <v>1924.1018766204359</v>
      </c>
      <c r="AV75">
        <f t="shared" si="88"/>
        <v>1996.2956470570975</v>
      </c>
      <c r="AW75">
        <f t="shared" si="88"/>
        <v>2067.9193105783997</v>
      </c>
      <c r="AX75">
        <f t="shared" si="88"/>
        <v>2139.0313024424504</v>
      </c>
      <c r="AY75">
        <f t="shared" si="88"/>
        <v>1783.626066986131</v>
      </c>
      <c r="AZ75">
        <f t="shared" si="88"/>
        <v>1865.7002797604166</v>
      </c>
      <c r="BA75">
        <f t="shared" si="88"/>
        <v>1946.7962812557403</v>
      </c>
      <c r="BB75">
        <f t="shared" si="88"/>
        <v>2027.033679332658</v>
      </c>
      <c r="BC75">
        <f t="shared" si="88"/>
        <v>2106.5131010884929</v>
      </c>
      <c r="BD75">
        <f t="shared" si="88"/>
        <v>2185.3200973002577</v>
      </c>
      <c r="BE75">
        <f t="shared" si="88"/>
        <v>2263.5281113093952</v>
      </c>
      <c r="BF75">
        <f t="shared" si="88"/>
        <v>2341.2007557548286</v>
      </c>
      <c r="BG75">
        <f t="shared" si="88"/>
        <v>1938.6151594471121</v>
      </c>
      <c r="BH75">
        <f t="shared" si="88"/>
        <v>2027.4580439051574</v>
      </c>
      <c r="BI75">
        <f t="shared" si="88"/>
        <v>2115.2651911328676</v>
      </c>
      <c r="BJ75">
        <f t="shared" si="88"/>
        <v>2202.1667912062971</v>
      </c>
      <c r="BK75">
        <f t="shared" si="88"/>
        <v>2288.2720218075783</v>
      </c>
      <c r="BL75">
        <f t="shared" si="88"/>
        <v>2373.6734778030141</v>
      </c>
      <c r="BM75">
        <f t="shared" si="88"/>
        <v>2458.4504981822915</v>
      </c>
      <c r="BN75">
        <f t="shared" si="88"/>
        <v>2542.6716958698571</v>
      </c>
      <c r="BO75">
        <f t="shared" si="88"/>
        <v>2093.2079137408473</v>
      </c>
      <c r="BP75">
        <f t="shared" ref="BP75:CD75" si="89">BP74+BP10*3</f>
        <v>2188.7974830959738</v>
      </c>
      <c r="BQ75">
        <f t="shared" si="89"/>
        <v>2283.2978446081934</v>
      </c>
      <c r="BR75">
        <f t="shared" si="89"/>
        <v>2376.8493835760255</v>
      </c>
      <c r="BS75">
        <f t="shared" si="89"/>
        <v>2469.5695452282107</v>
      </c>
      <c r="BT75">
        <f t="shared" si="89"/>
        <v>2561.5577530213773</v>
      </c>
      <c r="BU75">
        <f t="shared" si="89"/>
        <v>2652.8990721527507</v>
      </c>
      <c r="BV75">
        <f t="shared" si="89"/>
        <v>2743.6669790903129</v>
      </c>
      <c r="BW75">
        <f t="shared" si="89"/>
        <v>2247.5159928217927</v>
      </c>
      <c r="BX75">
        <f t="shared" si="89"/>
        <v>2349.8403802689991</v>
      </c>
      <c r="BY75">
        <f t="shared" si="89"/>
        <v>2451.025578922015</v>
      </c>
      <c r="BZ75">
        <f t="shared" si="89"/>
        <v>2551.2218752841245</v>
      </c>
      <c r="CA75">
        <f t="shared" si="89"/>
        <v>2650.5547641135549</v>
      </c>
      <c r="CB75">
        <f t="shared" si="89"/>
        <v>2749.1303294829104</v>
      </c>
      <c r="CC75">
        <f t="shared" si="89"/>
        <v>2847.0392293741488</v>
      </c>
      <c r="CD75">
        <f t="shared" si="89"/>
        <v>2944.3596951996583</v>
      </c>
    </row>
    <row r="78" spans="1:82" x14ac:dyDescent="0.25">
      <c r="A78" s="5" t="s">
        <v>32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spans="1:82" x14ac:dyDescent="0.25">
      <c r="C79" s="3">
        <v>2.0499999999999998</v>
      </c>
      <c r="D79" s="3">
        <v>2.0499999999999998</v>
      </c>
      <c r="E79" s="3">
        <v>2.0499999999999998</v>
      </c>
      <c r="F79" s="3">
        <v>2.0499999999999998</v>
      </c>
      <c r="G79" s="3">
        <v>2.0499999999999998</v>
      </c>
      <c r="H79" s="3">
        <v>2.0499999999999998</v>
      </c>
      <c r="I79" s="3">
        <v>2.0499999999999998</v>
      </c>
      <c r="J79" s="3">
        <v>2.0499999999999998</v>
      </c>
      <c r="K79" s="3">
        <v>2.0499999999999998</v>
      </c>
      <c r="L79" s="3">
        <v>2.0499999999999998</v>
      </c>
      <c r="M79" s="3">
        <v>2.0499999999999998</v>
      </c>
      <c r="N79" s="3">
        <v>2.0499999999999998</v>
      </c>
      <c r="O79" s="3">
        <v>2.0499999999999998</v>
      </c>
      <c r="P79" s="3">
        <v>2.0499999999999998</v>
      </c>
      <c r="Q79" s="3">
        <v>2.0499999999999998</v>
      </c>
      <c r="R79" s="3">
        <v>2.0499999999999998</v>
      </c>
      <c r="S79" s="3">
        <v>2.0499999999999998</v>
      </c>
      <c r="T79" s="3">
        <v>2.0499999999999998</v>
      </c>
      <c r="U79" s="3">
        <v>2.0499999999999998</v>
      </c>
      <c r="V79" s="3">
        <v>2.0499999999999998</v>
      </c>
      <c r="W79" s="3">
        <v>2.0499999999999998</v>
      </c>
      <c r="X79" s="3">
        <v>2.0499999999999998</v>
      </c>
      <c r="Y79" s="3">
        <v>2.0499999999999998</v>
      </c>
      <c r="Z79" s="3">
        <v>2.0499999999999998</v>
      </c>
      <c r="AA79" s="3">
        <v>2.0499999999999998</v>
      </c>
      <c r="AB79" s="3">
        <v>2.0499999999999998</v>
      </c>
      <c r="AC79" s="3">
        <v>2.0499999999999998</v>
      </c>
      <c r="AD79" s="3">
        <v>2.0499999999999998</v>
      </c>
      <c r="AE79" s="3">
        <v>2.0499999999999998</v>
      </c>
      <c r="AF79" s="3">
        <v>2.0499999999999998</v>
      </c>
      <c r="AG79" s="3">
        <v>2.0499999999999998</v>
      </c>
      <c r="AH79" s="3">
        <v>2.0499999999999998</v>
      </c>
      <c r="AI79" s="3">
        <v>2.0499999999999998</v>
      </c>
      <c r="AJ79" s="3">
        <v>2.0499999999999998</v>
      </c>
      <c r="AK79" s="3">
        <v>2.0499999999999998</v>
      </c>
      <c r="AL79" s="3">
        <v>2.0499999999999998</v>
      </c>
      <c r="AM79" s="3">
        <v>2.0499999999999998</v>
      </c>
      <c r="AN79" s="3">
        <v>2.0499999999999998</v>
      </c>
      <c r="AO79" s="3">
        <v>2.0499999999999998</v>
      </c>
      <c r="AP79" s="3">
        <v>2.0499999999999998</v>
      </c>
      <c r="AQ79" s="3">
        <v>2.0499999999999998</v>
      </c>
      <c r="AR79" s="3">
        <v>2.0499999999999998</v>
      </c>
      <c r="AS79" s="3">
        <v>2.0499999999999998</v>
      </c>
      <c r="AT79" s="3">
        <v>2.0499999999999998</v>
      </c>
      <c r="AU79" s="3">
        <v>2.0499999999999998</v>
      </c>
      <c r="AV79" s="3">
        <v>2.0499999999999998</v>
      </c>
      <c r="AW79" s="3">
        <v>2.0499999999999998</v>
      </c>
      <c r="AX79" s="3">
        <v>2.0499999999999998</v>
      </c>
      <c r="AY79" s="3">
        <v>2.0499999999999998</v>
      </c>
      <c r="AZ79" s="3">
        <v>2.0499999999999998</v>
      </c>
      <c r="BA79" s="3">
        <v>2.0499999999999998</v>
      </c>
      <c r="BB79" s="3">
        <v>2.0499999999999998</v>
      </c>
      <c r="BC79" s="3">
        <v>2.0499999999999998</v>
      </c>
      <c r="BD79" s="3">
        <v>2.0499999999999998</v>
      </c>
      <c r="BE79" s="3">
        <v>2.0499999999999998</v>
      </c>
      <c r="BF79" s="3">
        <v>2.0499999999999998</v>
      </c>
      <c r="BG79" s="3">
        <v>2.0499999999999998</v>
      </c>
      <c r="BH79" s="3">
        <v>2.0499999999999998</v>
      </c>
      <c r="BI79" s="3">
        <v>2.0499999999999998</v>
      </c>
      <c r="BJ79" s="3">
        <v>2.0499999999999998</v>
      </c>
      <c r="BK79" s="3">
        <v>2.0499999999999998</v>
      </c>
      <c r="BL79" s="3">
        <v>2.0499999999999998</v>
      </c>
      <c r="BM79" s="3">
        <v>2.0499999999999998</v>
      </c>
      <c r="BN79" s="3">
        <v>2.0499999999999998</v>
      </c>
      <c r="BO79" s="3">
        <v>2.0499999999999998</v>
      </c>
      <c r="BP79" s="3">
        <v>2.0499999999999998</v>
      </c>
      <c r="BQ79" s="3">
        <v>2.0499999999999998</v>
      </c>
      <c r="BR79" s="3">
        <v>2.0499999999999998</v>
      </c>
      <c r="BS79" s="3">
        <v>2.0499999999999998</v>
      </c>
      <c r="BT79" s="3">
        <v>2.0499999999999998</v>
      </c>
      <c r="BU79" s="3">
        <v>2.0499999999999998</v>
      </c>
      <c r="BV79" s="3">
        <v>2.0499999999999998</v>
      </c>
      <c r="BW79" s="3">
        <v>2.0499999999999998</v>
      </c>
      <c r="BX79" s="3">
        <v>2.0499999999999998</v>
      </c>
      <c r="BY79" s="3">
        <v>2.0499999999999998</v>
      </c>
      <c r="BZ79" s="3">
        <v>2.0499999999999998</v>
      </c>
      <c r="CA79" s="3">
        <v>2.0499999999999998</v>
      </c>
      <c r="CB79" s="3">
        <v>2.0499999999999998</v>
      </c>
      <c r="CC79" s="3">
        <v>2.0499999999999998</v>
      </c>
      <c r="CD79" s="3">
        <v>2.0499999999999998</v>
      </c>
    </row>
    <row r="81" spans="1:82" x14ac:dyDescent="0.25">
      <c r="A81" s="1" t="s">
        <v>33</v>
      </c>
      <c r="B81" s="1" t="s">
        <v>79</v>
      </c>
      <c r="C81" s="1">
        <f t="shared" ref="C81:AH81" si="90">C10*C79</f>
        <v>204.99999999999997</v>
      </c>
      <c r="D81" s="1">
        <f t="shared" si="90"/>
        <v>204.99999999999997</v>
      </c>
      <c r="E81" s="1">
        <f t="shared" si="90"/>
        <v>204.99999999999997</v>
      </c>
      <c r="F81" s="1">
        <f t="shared" si="90"/>
        <v>204.99999999999997</v>
      </c>
      <c r="G81" s="1">
        <f t="shared" si="90"/>
        <v>204.99999999999997</v>
      </c>
      <c r="H81" s="1">
        <f t="shared" si="90"/>
        <v>204.99999999999997</v>
      </c>
      <c r="I81" s="1">
        <f t="shared" si="90"/>
        <v>204.99999999999997</v>
      </c>
      <c r="J81" s="1">
        <f t="shared" si="90"/>
        <v>204.99999999999997</v>
      </c>
      <c r="K81" s="1">
        <f t="shared" si="90"/>
        <v>256.25</v>
      </c>
      <c r="L81" s="1">
        <f t="shared" si="90"/>
        <v>256.25</v>
      </c>
      <c r="M81" s="1">
        <f t="shared" si="90"/>
        <v>256.25</v>
      </c>
      <c r="N81" s="1">
        <f t="shared" si="90"/>
        <v>256.25</v>
      </c>
      <c r="O81" s="1">
        <f t="shared" si="90"/>
        <v>256.25</v>
      </c>
      <c r="P81" s="1">
        <f t="shared" si="90"/>
        <v>256.25</v>
      </c>
      <c r="Q81" s="1">
        <f t="shared" si="90"/>
        <v>256.25</v>
      </c>
      <c r="R81" s="1">
        <f t="shared" si="90"/>
        <v>256.25</v>
      </c>
      <c r="S81" s="1">
        <f t="shared" si="90"/>
        <v>307.5</v>
      </c>
      <c r="T81" s="1">
        <f t="shared" si="90"/>
        <v>307.5</v>
      </c>
      <c r="U81" s="1">
        <f t="shared" si="90"/>
        <v>307.5</v>
      </c>
      <c r="V81" s="1">
        <f t="shared" si="90"/>
        <v>307.5</v>
      </c>
      <c r="W81" s="1">
        <f t="shared" si="90"/>
        <v>307.5</v>
      </c>
      <c r="X81" s="1">
        <f t="shared" si="90"/>
        <v>307.5</v>
      </c>
      <c r="Y81" s="1">
        <f t="shared" si="90"/>
        <v>307.5</v>
      </c>
      <c r="Z81" s="1">
        <f t="shared" si="90"/>
        <v>307.5</v>
      </c>
      <c r="AA81" s="1">
        <f t="shared" si="90"/>
        <v>358.74999999999994</v>
      </c>
      <c r="AB81" s="1">
        <f t="shared" si="90"/>
        <v>358.74999999999994</v>
      </c>
      <c r="AC81" s="1">
        <f t="shared" si="90"/>
        <v>358.74999999999994</v>
      </c>
      <c r="AD81" s="1">
        <f t="shared" si="90"/>
        <v>358.74999999999994</v>
      </c>
      <c r="AE81" s="1">
        <f t="shared" si="90"/>
        <v>358.74999999999994</v>
      </c>
      <c r="AF81" s="1">
        <f t="shared" si="90"/>
        <v>358.74999999999994</v>
      </c>
      <c r="AG81" s="1">
        <f t="shared" si="90"/>
        <v>358.74999999999994</v>
      </c>
      <c r="AH81" s="1">
        <f t="shared" si="90"/>
        <v>358.74999999999994</v>
      </c>
      <c r="AI81" s="1">
        <f t="shared" ref="AI81:BN81" si="91">AI10*AI79</f>
        <v>409.99999999999994</v>
      </c>
      <c r="AJ81" s="1">
        <f t="shared" si="91"/>
        <v>409.99999999999994</v>
      </c>
      <c r="AK81" s="1">
        <f t="shared" si="91"/>
        <v>409.99999999999994</v>
      </c>
      <c r="AL81" s="1">
        <f t="shared" si="91"/>
        <v>409.99999999999994</v>
      </c>
      <c r="AM81" s="1">
        <f t="shared" si="91"/>
        <v>409.99999999999994</v>
      </c>
      <c r="AN81" s="1">
        <f t="shared" si="91"/>
        <v>409.99999999999994</v>
      </c>
      <c r="AO81" s="1">
        <f t="shared" si="91"/>
        <v>409.99999999999994</v>
      </c>
      <c r="AP81" s="1">
        <f t="shared" si="91"/>
        <v>409.99999999999994</v>
      </c>
      <c r="AQ81" s="1">
        <f t="shared" si="91"/>
        <v>461.24999999999994</v>
      </c>
      <c r="AR81" s="1">
        <f t="shared" si="91"/>
        <v>461.24999999999994</v>
      </c>
      <c r="AS81" s="1">
        <f t="shared" si="91"/>
        <v>461.24999999999994</v>
      </c>
      <c r="AT81" s="1">
        <f t="shared" si="91"/>
        <v>461.24999999999994</v>
      </c>
      <c r="AU81" s="1">
        <f t="shared" si="91"/>
        <v>461.24999999999994</v>
      </c>
      <c r="AV81" s="1">
        <f t="shared" si="91"/>
        <v>461.24999999999994</v>
      </c>
      <c r="AW81" s="1">
        <f t="shared" si="91"/>
        <v>461.24999999999994</v>
      </c>
      <c r="AX81" s="1">
        <f t="shared" si="91"/>
        <v>461.24999999999994</v>
      </c>
      <c r="AY81" s="1">
        <f t="shared" si="91"/>
        <v>512.5</v>
      </c>
      <c r="AZ81" s="1">
        <f t="shared" si="91"/>
        <v>512.5</v>
      </c>
      <c r="BA81" s="1">
        <f t="shared" si="91"/>
        <v>512.5</v>
      </c>
      <c r="BB81" s="1">
        <f t="shared" si="91"/>
        <v>512.5</v>
      </c>
      <c r="BC81" s="1">
        <f t="shared" si="91"/>
        <v>512.5</v>
      </c>
      <c r="BD81" s="1">
        <f t="shared" si="91"/>
        <v>512.5</v>
      </c>
      <c r="BE81" s="1">
        <f t="shared" si="91"/>
        <v>512.5</v>
      </c>
      <c r="BF81" s="1">
        <f t="shared" si="91"/>
        <v>512.5</v>
      </c>
      <c r="BG81" s="1">
        <f t="shared" si="91"/>
        <v>563.75</v>
      </c>
      <c r="BH81" s="1">
        <f t="shared" si="91"/>
        <v>563.75</v>
      </c>
      <c r="BI81" s="1">
        <f t="shared" si="91"/>
        <v>563.75</v>
      </c>
      <c r="BJ81" s="1">
        <f t="shared" si="91"/>
        <v>563.75</v>
      </c>
      <c r="BK81" s="1">
        <f t="shared" si="91"/>
        <v>563.75</v>
      </c>
      <c r="BL81" s="1">
        <f t="shared" si="91"/>
        <v>563.75</v>
      </c>
      <c r="BM81" s="1">
        <f t="shared" si="91"/>
        <v>563.75</v>
      </c>
      <c r="BN81" s="1">
        <f t="shared" si="91"/>
        <v>563.75</v>
      </c>
      <c r="BO81" s="1">
        <f t="shared" ref="BO81:CD81" si="92">BO10*BO79</f>
        <v>615</v>
      </c>
      <c r="BP81" s="1">
        <f t="shared" si="92"/>
        <v>615</v>
      </c>
      <c r="BQ81" s="1">
        <f t="shared" si="92"/>
        <v>615</v>
      </c>
      <c r="BR81" s="1">
        <f t="shared" si="92"/>
        <v>615</v>
      </c>
      <c r="BS81" s="1">
        <f t="shared" si="92"/>
        <v>615</v>
      </c>
      <c r="BT81" s="1">
        <f t="shared" si="92"/>
        <v>615</v>
      </c>
      <c r="BU81" s="1">
        <f t="shared" si="92"/>
        <v>615</v>
      </c>
      <c r="BV81" s="1">
        <f t="shared" si="92"/>
        <v>615</v>
      </c>
      <c r="BW81" s="1">
        <f t="shared" si="92"/>
        <v>666.24999999999989</v>
      </c>
      <c r="BX81" s="1">
        <f t="shared" si="92"/>
        <v>666.24999999999989</v>
      </c>
      <c r="BY81" s="1">
        <f t="shared" si="92"/>
        <v>666.24999999999989</v>
      </c>
      <c r="BZ81" s="1">
        <f t="shared" si="92"/>
        <v>666.24999999999989</v>
      </c>
      <c r="CA81" s="1">
        <f t="shared" si="92"/>
        <v>666.24999999999989</v>
      </c>
      <c r="CB81" s="1">
        <f t="shared" si="92"/>
        <v>666.24999999999989</v>
      </c>
      <c r="CC81" s="1">
        <f t="shared" si="92"/>
        <v>666.24999999999989</v>
      </c>
      <c r="CD81" s="1">
        <f t="shared" si="92"/>
        <v>666.24999999999989</v>
      </c>
    </row>
    <row r="82" spans="1:82" x14ac:dyDescent="0.25">
      <c r="A82" s="1" t="s">
        <v>34</v>
      </c>
      <c r="B82" s="1" t="s">
        <v>79</v>
      </c>
      <c r="C82" s="1">
        <f>C81/89*21</f>
        <v>48.370786516853926</v>
      </c>
      <c r="D82" s="1">
        <f t="shared" ref="D82:BO82" si="93">D81/89*21</f>
        <v>48.370786516853926</v>
      </c>
      <c r="E82" s="1">
        <f t="shared" si="93"/>
        <v>48.370786516853926</v>
      </c>
      <c r="F82" s="1">
        <f t="shared" si="93"/>
        <v>48.370786516853926</v>
      </c>
      <c r="G82" s="1">
        <f t="shared" si="93"/>
        <v>48.370786516853926</v>
      </c>
      <c r="H82" s="1">
        <f t="shared" si="93"/>
        <v>48.370786516853926</v>
      </c>
      <c r="I82" s="1">
        <f t="shared" si="93"/>
        <v>48.370786516853926</v>
      </c>
      <c r="J82" s="1">
        <f t="shared" si="93"/>
        <v>48.370786516853926</v>
      </c>
      <c r="K82" s="1">
        <f t="shared" si="93"/>
        <v>60.463483146067418</v>
      </c>
      <c r="L82" s="1">
        <f t="shared" si="93"/>
        <v>60.463483146067418</v>
      </c>
      <c r="M82" s="1">
        <f t="shared" si="93"/>
        <v>60.463483146067418</v>
      </c>
      <c r="N82" s="1">
        <f t="shared" si="93"/>
        <v>60.463483146067418</v>
      </c>
      <c r="O82" s="1">
        <f t="shared" si="93"/>
        <v>60.463483146067418</v>
      </c>
      <c r="P82" s="1">
        <f t="shared" si="93"/>
        <v>60.463483146067418</v>
      </c>
      <c r="Q82" s="1">
        <f t="shared" si="93"/>
        <v>60.463483146067418</v>
      </c>
      <c r="R82" s="1">
        <f t="shared" si="93"/>
        <v>60.463483146067418</v>
      </c>
      <c r="S82" s="1">
        <f t="shared" si="93"/>
        <v>72.556179775280896</v>
      </c>
      <c r="T82" s="1">
        <f t="shared" si="93"/>
        <v>72.556179775280896</v>
      </c>
      <c r="U82" s="1">
        <f t="shared" si="93"/>
        <v>72.556179775280896</v>
      </c>
      <c r="V82" s="1">
        <f t="shared" si="93"/>
        <v>72.556179775280896</v>
      </c>
      <c r="W82" s="1">
        <f t="shared" si="93"/>
        <v>72.556179775280896</v>
      </c>
      <c r="X82" s="1">
        <f t="shared" si="93"/>
        <v>72.556179775280896</v>
      </c>
      <c r="Y82" s="1">
        <f t="shared" si="93"/>
        <v>72.556179775280896</v>
      </c>
      <c r="Z82" s="1">
        <f t="shared" si="93"/>
        <v>72.556179775280896</v>
      </c>
      <c r="AA82" s="1">
        <f t="shared" si="93"/>
        <v>84.648876404494359</v>
      </c>
      <c r="AB82" s="1">
        <f t="shared" si="93"/>
        <v>84.648876404494359</v>
      </c>
      <c r="AC82" s="1">
        <f t="shared" si="93"/>
        <v>84.648876404494359</v>
      </c>
      <c r="AD82" s="1">
        <f t="shared" si="93"/>
        <v>84.648876404494359</v>
      </c>
      <c r="AE82" s="1">
        <f t="shared" si="93"/>
        <v>84.648876404494359</v>
      </c>
      <c r="AF82" s="1">
        <f t="shared" si="93"/>
        <v>84.648876404494359</v>
      </c>
      <c r="AG82" s="1">
        <f t="shared" si="93"/>
        <v>84.648876404494359</v>
      </c>
      <c r="AH82" s="1">
        <f t="shared" si="93"/>
        <v>84.648876404494359</v>
      </c>
      <c r="AI82" s="1">
        <f t="shared" si="93"/>
        <v>96.741573033707851</v>
      </c>
      <c r="AJ82" s="1">
        <f t="shared" si="93"/>
        <v>96.741573033707851</v>
      </c>
      <c r="AK82" s="1">
        <f t="shared" si="93"/>
        <v>96.741573033707851</v>
      </c>
      <c r="AL82" s="1">
        <f t="shared" si="93"/>
        <v>96.741573033707851</v>
      </c>
      <c r="AM82" s="1">
        <f t="shared" si="93"/>
        <v>96.741573033707851</v>
      </c>
      <c r="AN82" s="1">
        <f t="shared" si="93"/>
        <v>96.741573033707851</v>
      </c>
      <c r="AO82" s="1">
        <f t="shared" si="93"/>
        <v>96.741573033707851</v>
      </c>
      <c r="AP82" s="1">
        <f t="shared" si="93"/>
        <v>96.741573033707851</v>
      </c>
      <c r="AQ82" s="1">
        <f t="shared" si="93"/>
        <v>108.83426966292133</v>
      </c>
      <c r="AR82" s="1">
        <f t="shared" si="93"/>
        <v>108.83426966292133</v>
      </c>
      <c r="AS82" s="1">
        <f t="shared" si="93"/>
        <v>108.83426966292133</v>
      </c>
      <c r="AT82" s="1">
        <f t="shared" si="93"/>
        <v>108.83426966292133</v>
      </c>
      <c r="AU82" s="1">
        <f t="shared" si="93"/>
        <v>108.83426966292133</v>
      </c>
      <c r="AV82" s="1">
        <f t="shared" si="93"/>
        <v>108.83426966292133</v>
      </c>
      <c r="AW82" s="1">
        <f t="shared" si="93"/>
        <v>108.83426966292133</v>
      </c>
      <c r="AX82" s="1">
        <f t="shared" si="93"/>
        <v>108.83426966292133</v>
      </c>
      <c r="AY82" s="1">
        <f t="shared" si="93"/>
        <v>120.92696629213484</v>
      </c>
      <c r="AZ82" s="1">
        <f t="shared" si="93"/>
        <v>120.92696629213484</v>
      </c>
      <c r="BA82" s="1">
        <f t="shared" si="93"/>
        <v>120.92696629213484</v>
      </c>
      <c r="BB82" s="1">
        <f t="shared" si="93"/>
        <v>120.92696629213484</v>
      </c>
      <c r="BC82" s="1">
        <f t="shared" si="93"/>
        <v>120.92696629213484</v>
      </c>
      <c r="BD82" s="1">
        <f t="shared" si="93"/>
        <v>120.92696629213484</v>
      </c>
      <c r="BE82" s="1">
        <f t="shared" si="93"/>
        <v>120.92696629213484</v>
      </c>
      <c r="BF82" s="1">
        <f t="shared" si="93"/>
        <v>120.92696629213484</v>
      </c>
      <c r="BG82" s="1">
        <f t="shared" si="93"/>
        <v>133.0196629213483</v>
      </c>
      <c r="BH82" s="1">
        <f t="shared" si="93"/>
        <v>133.0196629213483</v>
      </c>
      <c r="BI82" s="1">
        <f t="shared" si="93"/>
        <v>133.0196629213483</v>
      </c>
      <c r="BJ82" s="1">
        <f t="shared" si="93"/>
        <v>133.0196629213483</v>
      </c>
      <c r="BK82" s="1">
        <f t="shared" si="93"/>
        <v>133.0196629213483</v>
      </c>
      <c r="BL82" s="1">
        <f t="shared" si="93"/>
        <v>133.0196629213483</v>
      </c>
      <c r="BM82" s="1">
        <f t="shared" si="93"/>
        <v>133.0196629213483</v>
      </c>
      <c r="BN82" s="1">
        <f t="shared" si="93"/>
        <v>133.0196629213483</v>
      </c>
      <c r="BO82" s="1">
        <f t="shared" si="93"/>
        <v>145.11235955056179</v>
      </c>
      <c r="BP82" s="1">
        <f t="shared" ref="BP82:BZ82" si="94">BP81/89*21</f>
        <v>145.11235955056179</v>
      </c>
      <c r="BQ82" s="1">
        <f t="shared" si="94"/>
        <v>145.11235955056179</v>
      </c>
      <c r="BR82" s="1">
        <f t="shared" si="94"/>
        <v>145.11235955056179</v>
      </c>
      <c r="BS82" s="1">
        <f t="shared" si="94"/>
        <v>145.11235955056179</v>
      </c>
      <c r="BT82" s="1">
        <f t="shared" si="94"/>
        <v>145.11235955056179</v>
      </c>
      <c r="BU82" s="1">
        <f t="shared" si="94"/>
        <v>145.11235955056179</v>
      </c>
      <c r="BV82" s="1">
        <f t="shared" si="94"/>
        <v>145.11235955056179</v>
      </c>
      <c r="BW82" s="1">
        <f t="shared" si="94"/>
        <v>157.20505617977526</v>
      </c>
      <c r="BX82" s="1">
        <f t="shared" si="94"/>
        <v>157.20505617977526</v>
      </c>
      <c r="BY82" s="1">
        <f t="shared" si="94"/>
        <v>157.20505617977526</v>
      </c>
      <c r="BZ82" s="1">
        <f t="shared" si="94"/>
        <v>157.20505617977526</v>
      </c>
      <c r="CA82" s="1">
        <f t="shared" ref="CA82" si="95">CA81/89*21</f>
        <v>157.20505617977526</v>
      </c>
      <c r="CB82" s="1">
        <f t="shared" ref="CB82" si="96">CB81/89*21</f>
        <v>157.20505617977526</v>
      </c>
      <c r="CC82" s="1">
        <f t="shared" ref="CC82" si="97">CC81/89*21</f>
        <v>157.20505617977526</v>
      </c>
      <c r="CD82" s="1">
        <f t="shared" ref="CD82" si="98">CD81/89*21</f>
        <v>157.20505617977526</v>
      </c>
    </row>
    <row r="83" spans="1:82" x14ac:dyDescent="0.25">
      <c r="A83" s="1" t="s">
        <v>35</v>
      </c>
      <c r="B83" s="1" t="s">
        <v>79</v>
      </c>
      <c r="C83" s="1">
        <f>C82/21*13.5</f>
        <v>31.095505617977523</v>
      </c>
      <c r="D83" s="1">
        <f t="shared" ref="D83:BO83" si="99">D82/21*13.5</f>
        <v>31.095505617977523</v>
      </c>
      <c r="E83" s="1">
        <f t="shared" si="99"/>
        <v>31.095505617977523</v>
      </c>
      <c r="F83" s="1">
        <f t="shared" si="99"/>
        <v>31.095505617977523</v>
      </c>
      <c r="G83" s="1">
        <f t="shared" si="99"/>
        <v>31.095505617977523</v>
      </c>
      <c r="H83" s="1">
        <f t="shared" si="99"/>
        <v>31.095505617977523</v>
      </c>
      <c r="I83" s="1">
        <f t="shared" si="99"/>
        <v>31.095505617977523</v>
      </c>
      <c r="J83" s="1">
        <f t="shared" si="99"/>
        <v>31.095505617977523</v>
      </c>
      <c r="K83" s="1">
        <f t="shared" si="99"/>
        <v>38.86938202247191</v>
      </c>
      <c r="L83" s="1">
        <f t="shared" si="99"/>
        <v>38.86938202247191</v>
      </c>
      <c r="M83" s="1">
        <f t="shared" si="99"/>
        <v>38.86938202247191</v>
      </c>
      <c r="N83" s="1">
        <f t="shared" si="99"/>
        <v>38.86938202247191</v>
      </c>
      <c r="O83" s="1">
        <f t="shared" si="99"/>
        <v>38.86938202247191</v>
      </c>
      <c r="P83" s="1">
        <f t="shared" si="99"/>
        <v>38.86938202247191</v>
      </c>
      <c r="Q83" s="1">
        <f t="shared" si="99"/>
        <v>38.86938202247191</v>
      </c>
      <c r="R83" s="1">
        <f t="shared" si="99"/>
        <v>38.86938202247191</v>
      </c>
      <c r="S83" s="1">
        <f t="shared" si="99"/>
        <v>46.643258426966291</v>
      </c>
      <c r="T83" s="1">
        <f t="shared" si="99"/>
        <v>46.643258426966291</v>
      </c>
      <c r="U83" s="1">
        <f t="shared" si="99"/>
        <v>46.643258426966291</v>
      </c>
      <c r="V83" s="1">
        <f t="shared" si="99"/>
        <v>46.643258426966291</v>
      </c>
      <c r="W83" s="1">
        <f t="shared" si="99"/>
        <v>46.643258426966291</v>
      </c>
      <c r="X83" s="1">
        <f t="shared" si="99"/>
        <v>46.643258426966291</v>
      </c>
      <c r="Y83" s="1">
        <f t="shared" si="99"/>
        <v>46.643258426966291</v>
      </c>
      <c r="Z83" s="1">
        <f t="shared" si="99"/>
        <v>46.643258426966291</v>
      </c>
      <c r="AA83" s="1">
        <f t="shared" si="99"/>
        <v>54.417134831460665</v>
      </c>
      <c r="AB83" s="1">
        <f t="shared" si="99"/>
        <v>54.417134831460665</v>
      </c>
      <c r="AC83" s="1">
        <f t="shared" si="99"/>
        <v>54.417134831460665</v>
      </c>
      <c r="AD83" s="1">
        <f t="shared" si="99"/>
        <v>54.417134831460665</v>
      </c>
      <c r="AE83" s="1">
        <f t="shared" si="99"/>
        <v>54.417134831460665</v>
      </c>
      <c r="AF83" s="1">
        <f t="shared" si="99"/>
        <v>54.417134831460665</v>
      </c>
      <c r="AG83" s="1">
        <f t="shared" si="99"/>
        <v>54.417134831460665</v>
      </c>
      <c r="AH83" s="1">
        <f t="shared" si="99"/>
        <v>54.417134831460665</v>
      </c>
      <c r="AI83" s="1">
        <f t="shared" si="99"/>
        <v>62.191011235955045</v>
      </c>
      <c r="AJ83" s="1">
        <f t="shared" si="99"/>
        <v>62.191011235955045</v>
      </c>
      <c r="AK83" s="1">
        <f t="shared" si="99"/>
        <v>62.191011235955045</v>
      </c>
      <c r="AL83" s="1">
        <f t="shared" si="99"/>
        <v>62.191011235955045</v>
      </c>
      <c r="AM83" s="1">
        <f t="shared" si="99"/>
        <v>62.191011235955045</v>
      </c>
      <c r="AN83" s="1">
        <f t="shared" si="99"/>
        <v>62.191011235955045</v>
      </c>
      <c r="AO83" s="1">
        <f t="shared" si="99"/>
        <v>62.191011235955045</v>
      </c>
      <c r="AP83" s="1">
        <f t="shared" si="99"/>
        <v>62.191011235955045</v>
      </c>
      <c r="AQ83" s="1">
        <f t="shared" si="99"/>
        <v>69.964887640449433</v>
      </c>
      <c r="AR83" s="1">
        <f t="shared" si="99"/>
        <v>69.964887640449433</v>
      </c>
      <c r="AS83" s="1">
        <f t="shared" si="99"/>
        <v>69.964887640449433</v>
      </c>
      <c r="AT83" s="1">
        <f t="shared" si="99"/>
        <v>69.964887640449433</v>
      </c>
      <c r="AU83" s="1">
        <f t="shared" si="99"/>
        <v>69.964887640449433</v>
      </c>
      <c r="AV83" s="1">
        <f t="shared" si="99"/>
        <v>69.964887640449433</v>
      </c>
      <c r="AW83" s="1">
        <f t="shared" si="99"/>
        <v>69.964887640449433</v>
      </c>
      <c r="AX83" s="1">
        <f t="shared" si="99"/>
        <v>69.964887640449433</v>
      </c>
      <c r="AY83" s="1">
        <f t="shared" si="99"/>
        <v>77.738764044943821</v>
      </c>
      <c r="AZ83" s="1">
        <f t="shared" si="99"/>
        <v>77.738764044943821</v>
      </c>
      <c r="BA83" s="1">
        <f t="shared" si="99"/>
        <v>77.738764044943821</v>
      </c>
      <c r="BB83" s="1">
        <f t="shared" si="99"/>
        <v>77.738764044943821</v>
      </c>
      <c r="BC83" s="1">
        <f t="shared" si="99"/>
        <v>77.738764044943821</v>
      </c>
      <c r="BD83" s="1">
        <f t="shared" si="99"/>
        <v>77.738764044943821</v>
      </c>
      <c r="BE83" s="1">
        <f t="shared" si="99"/>
        <v>77.738764044943821</v>
      </c>
      <c r="BF83" s="1">
        <f t="shared" si="99"/>
        <v>77.738764044943821</v>
      </c>
      <c r="BG83" s="1">
        <f t="shared" si="99"/>
        <v>85.512640449438194</v>
      </c>
      <c r="BH83" s="1">
        <f t="shared" si="99"/>
        <v>85.512640449438194</v>
      </c>
      <c r="BI83" s="1">
        <f t="shared" si="99"/>
        <v>85.512640449438194</v>
      </c>
      <c r="BJ83" s="1">
        <f t="shared" si="99"/>
        <v>85.512640449438194</v>
      </c>
      <c r="BK83" s="1">
        <f t="shared" si="99"/>
        <v>85.512640449438194</v>
      </c>
      <c r="BL83" s="1">
        <f t="shared" si="99"/>
        <v>85.512640449438194</v>
      </c>
      <c r="BM83" s="1">
        <f t="shared" si="99"/>
        <v>85.512640449438194</v>
      </c>
      <c r="BN83" s="1">
        <f t="shared" si="99"/>
        <v>85.512640449438194</v>
      </c>
      <c r="BO83" s="1">
        <f t="shared" si="99"/>
        <v>93.286516853932582</v>
      </c>
      <c r="BP83" s="1">
        <f t="shared" ref="BP83:BZ83" si="100">BP82/21*13.5</f>
        <v>93.286516853932582</v>
      </c>
      <c r="BQ83" s="1">
        <f t="shared" si="100"/>
        <v>93.286516853932582</v>
      </c>
      <c r="BR83" s="1">
        <f t="shared" si="100"/>
        <v>93.286516853932582</v>
      </c>
      <c r="BS83" s="1">
        <f t="shared" si="100"/>
        <v>93.286516853932582</v>
      </c>
      <c r="BT83" s="1">
        <f t="shared" si="100"/>
        <v>93.286516853932582</v>
      </c>
      <c r="BU83" s="1">
        <f t="shared" si="100"/>
        <v>93.286516853932582</v>
      </c>
      <c r="BV83" s="1">
        <f t="shared" si="100"/>
        <v>93.286516853932582</v>
      </c>
      <c r="BW83" s="1">
        <f t="shared" si="100"/>
        <v>101.06039325842696</v>
      </c>
      <c r="BX83" s="1">
        <f t="shared" si="100"/>
        <v>101.06039325842696</v>
      </c>
      <c r="BY83" s="1">
        <f t="shared" si="100"/>
        <v>101.06039325842696</v>
      </c>
      <c r="BZ83" s="1">
        <f t="shared" si="100"/>
        <v>101.06039325842696</v>
      </c>
      <c r="CA83" s="1">
        <f t="shared" ref="CA83" si="101">CA82/21*13.5</f>
        <v>101.06039325842696</v>
      </c>
      <c r="CB83" s="1">
        <f t="shared" ref="CB83" si="102">CB82/21*13.5</f>
        <v>101.06039325842696</v>
      </c>
      <c r="CC83" s="1">
        <f t="shared" ref="CC83" si="103">CC82/21*13.5</f>
        <v>101.06039325842696</v>
      </c>
      <c r="CD83" s="1">
        <f t="shared" ref="CD83" si="104">CD82/21*13.5</f>
        <v>101.06039325842696</v>
      </c>
    </row>
    <row r="86" spans="1:82" x14ac:dyDescent="0.25">
      <c r="A86" s="1" t="s">
        <v>26</v>
      </c>
      <c r="B86" s="1" t="s">
        <v>79</v>
      </c>
      <c r="C86" s="1">
        <v>1156.8</v>
      </c>
      <c r="D86" s="1">
        <v>1156.8</v>
      </c>
      <c r="E86" s="1">
        <v>1156.8</v>
      </c>
      <c r="F86" s="1">
        <v>1156.8</v>
      </c>
      <c r="G86" s="1">
        <v>1156.8</v>
      </c>
      <c r="H86" s="1">
        <v>1156.8</v>
      </c>
      <c r="I86" s="1">
        <v>1156.8</v>
      </c>
      <c r="J86" s="1">
        <v>1156.8</v>
      </c>
      <c r="K86" s="1">
        <v>1156.8</v>
      </c>
      <c r="L86" s="1">
        <v>1156.8</v>
      </c>
      <c r="M86" s="1">
        <v>1156.8</v>
      </c>
      <c r="N86" s="1">
        <v>1156.8</v>
      </c>
      <c r="O86" s="1">
        <v>1156.8</v>
      </c>
      <c r="P86" s="1">
        <v>1156.8</v>
      </c>
      <c r="Q86" s="1">
        <v>1156.8</v>
      </c>
      <c r="R86" s="1">
        <v>1156.8</v>
      </c>
      <c r="S86" s="1">
        <v>1156.8</v>
      </c>
      <c r="T86" s="1">
        <v>1156.8</v>
      </c>
      <c r="U86" s="1">
        <v>1156.8</v>
      </c>
      <c r="V86" s="1">
        <v>1156.8</v>
      </c>
      <c r="W86" s="1">
        <v>1156.8</v>
      </c>
      <c r="X86" s="1">
        <v>1156.8</v>
      </c>
      <c r="Y86" s="1">
        <v>1156.8</v>
      </c>
      <c r="Z86" s="1">
        <v>1156.8</v>
      </c>
      <c r="AA86" s="1">
        <v>1156.8</v>
      </c>
      <c r="AB86" s="1">
        <v>1156.8</v>
      </c>
      <c r="AC86" s="1">
        <v>1156.8</v>
      </c>
      <c r="AD86" s="1">
        <v>1156.8</v>
      </c>
      <c r="AE86" s="1">
        <v>1156.8</v>
      </c>
      <c r="AF86" s="1">
        <v>1156.8</v>
      </c>
      <c r="AG86" s="1">
        <v>1156.8</v>
      </c>
      <c r="AH86" s="1">
        <v>1156.8</v>
      </c>
      <c r="AI86" s="1">
        <v>1156.8</v>
      </c>
      <c r="AJ86" s="1">
        <v>1156.8</v>
      </c>
      <c r="AK86" s="1">
        <v>1156.8</v>
      </c>
      <c r="AL86" s="1">
        <v>1156.8</v>
      </c>
      <c r="AM86" s="1">
        <v>1156.8</v>
      </c>
      <c r="AN86" s="1">
        <v>1156.8</v>
      </c>
      <c r="AO86" s="1">
        <v>1156.8</v>
      </c>
      <c r="AP86" s="1">
        <v>1156.8</v>
      </c>
      <c r="AQ86" s="1">
        <v>1156.8</v>
      </c>
      <c r="AR86" s="1">
        <v>1156.8</v>
      </c>
      <c r="AS86" s="1">
        <v>1156.8</v>
      </c>
      <c r="AT86" s="1">
        <v>1156.8</v>
      </c>
      <c r="AU86" s="1">
        <v>1156.8</v>
      </c>
      <c r="AV86" s="1">
        <v>1156.8</v>
      </c>
      <c r="AW86" s="1">
        <v>1156.8</v>
      </c>
      <c r="AX86" s="1">
        <v>1156.8</v>
      </c>
      <c r="AY86" s="1">
        <v>1156.8</v>
      </c>
      <c r="AZ86" s="1">
        <v>1156.8</v>
      </c>
      <c r="BA86" s="1">
        <v>1156.8</v>
      </c>
      <c r="BB86" s="1">
        <v>1156.8</v>
      </c>
      <c r="BC86" s="1">
        <v>1156.8</v>
      </c>
      <c r="BD86" s="1">
        <v>1156.8</v>
      </c>
      <c r="BE86" s="1">
        <v>1156.8</v>
      </c>
      <c r="BF86" s="1">
        <v>1156.8</v>
      </c>
      <c r="BG86" s="1">
        <v>1156.8</v>
      </c>
      <c r="BH86" s="1">
        <v>1156.8</v>
      </c>
      <c r="BI86" s="1">
        <v>1156.8</v>
      </c>
      <c r="BJ86" s="1">
        <v>1156.8</v>
      </c>
      <c r="BK86" s="1">
        <v>1156.8</v>
      </c>
      <c r="BL86" s="1">
        <v>1156.8</v>
      </c>
      <c r="BM86" s="1">
        <v>1156.8</v>
      </c>
      <c r="BN86" s="1">
        <v>1156.8</v>
      </c>
      <c r="BO86" s="1">
        <v>1156.8</v>
      </c>
      <c r="BP86" s="1">
        <v>1156.8</v>
      </c>
      <c r="BQ86" s="1">
        <v>1156.8</v>
      </c>
      <c r="BR86" s="1">
        <v>1156.8</v>
      </c>
      <c r="BS86" s="1">
        <v>1156.8</v>
      </c>
      <c r="BT86" s="1">
        <v>1156.8</v>
      </c>
      <c r="BU86" s="1">
        <v>1156.8</v>
      </c>
      <c r="BV86" s="1">
        <v>1156.8</v>
      </c>
      <c r="BW86" s="1">
        <v>1156.8</v>
      </c>
      <c r="BX86" s="1">
        <v>1156.8</v>
      </c>
      <c r="BY86" s="1">
        <v>1156.8</v>
      </c>
      <c r="BZ86" s="1">
        <v>1156.8</v>
      </c>
      <c r="CA86" s="1">
        <v>1156.8</v>
      </c>
      <c r="CB86" s="1">
        <v>1156.8</v>
      </c>
      <c r="CC86" s="1">
        <v>1156.8</v>
      </c>
      <c r="CD86" s="1">
        <v>1156.8</v>
      </c>
    </row>
    <row r="87" spans="1:82" x14ac:dyDescent="0.25">
      <c r="A87" s="1" t="s">
        <v>44</v>
      </c>
      <c r="B87" s="1" t="s">
        <v>79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</row>
    <row r="89" spans="1:82" x14ac:dyDescent="0.25">
      <c r="A89" s="1" t="s">
        <v>88</v>
      </c>
      <c r="B89" s="1" t="s">
        <v>79</v>
      </c>
      <c r="C89" s="1">
        <f t="shared" ref="C89:AH89" si="105">C86+C83+C82+C81</f>
        <v>1441.2662921348315</v>
      </c>
      <c r="D89" s="1">
        <f t="shared" si="105"/>
        <v>1441.2662921348315</v>
      </c>
      <c r="E89" s="1">
        <f t="shared" si="105"/>
        <v>1441.2662921348315</v>
      </c>
      <c r="F89" s="1">
        <f t="shared" si="105"/>
        <v>1441.2662921348315</v>
      </c>
      <c r="G89" s="1">
        <f t="shared" si="105"/>
        <v>1441.2662921348315</v>
      </c>
      <c r="H89" s="1">
        <f t="shared" si="105"/>
        <v>1441.2662921348315</v>
      </c>
      <c r="I89" s="1">
        <f t="shared" si="105"/>
        <v>1441.2662921348315</v>
      </c>
      <c r="J89" s="1">
        <f t="shared" si="105"/>
        <v>1441.2662921348315</v>
      </c>
      <c r="K89" s="1">
        <f t="shared" si="105"/>
        <v>1512.3828651685392</v>
      </c>
      <c r="L89" s="1">
        <f t="shared" si="105"/>
        <v>1512.3828651685392</v>
      </c>
      <c r="M89" s="1">
        <f t="shared" si="105"/>
        <v>1512.3828651685392</v>
      </c>
      <c r="N89" s="1">
        <f t="shared" si="105"/>
        <v>1512.3828651685392</v>
      </c>
      <c r="O89" s="1">
        <f t="shared" si="105"/>
        <v>1512.3828651685392</v>
      </c>
      <c r="P89" s="1">
        <f t="shared" si="105"/>
        <v>1512.3828651685392</v>
      </c>
      <c r="Q89" s="1">
        <f t="shared" si="105"/>
        <v>1512.3828651685392</v>
      </c>
      <c r="R89" s="1">
        <f t="shared" si="105"/>
        <v>1512.3828651685392</v>
      </c>
      <c r="S89" s="1">
        <f t="shared" si="105"/>
        <v>1583.4994382022471</v>
      </c>
      <c r="T89" s="1">
        <f t="shared" si="105"/>
        <v>1583.4994382022471</v>
      </c>
      <c r="U89" s="1">
        <f t="shared" si="105"/>
        <v>1583.4994382022471</v>
      </c>
      <c r="V89" s="1">
        <f t="shared" si="105"/>
        <v>1583.4994382022471</v>
      </c>
      <c r="W89" s="1">
        <f t="shared" si="105"/>
        <v>1583.4994382022471</v>
      </c>
      <c r="X89" s="1">
        <f t="shared" si="105"/>
        <v>1583.4994382022471</v>
      </c>
      <c r="Y89" s="1">
        <f t="shared" si="105"/>
        <v>1583.4994382022471</v>
      </c>
      <c r="Z89" s="1">
        <f t="shared" si="105"/>
        <v>1583.4994382022471</v>
      </c>
      <c r="AA89" s="1">
        <f t="shared" si="105"/>
        <v>1654.6160112359551</v>
      </c>
      <c r="AB89" s="1">
        <f t="shared" si="105"/>
        <v>1654.6160112359551</v>
      </c>
      <c r="AC89" s="1">
        <f t="shared" si="105"/>
        <v>1654.6160112359551</v>
      </c>
      <c r="AD89" s="1">
        <f t="shared" si="105"/>
        <v>1654.6160112359551</v>
      </c>
      <c r="AE89" s="1">
        <f t="shared" si="105"/>
        <v>1654.6160112359551</v>
      </c>
      <c r="AF89" s="1">
        <f t="shared" si="105"/>
        <v>1654.6160112359551</v>
      </c>
      <c r="AG89" s="1">
        <f t="shared" si="105"/>
        <v>1654.6160112359551</v>
      </c>
      <c r="AH89" s="1">
        <f t="shared" si="105"/>
        <v>1654.6160112359551</v>
      </c>
      <c r="AI89" s="1">
        <f t="shared" ref="AI89:BN89" si="106">AI86+AI83+AI82+AI81</f>
        <v>1725.732584269663</v>
      </c>
      <c r="AJ89" s="1">
        <f t="shared" si="106"/>
        <v>1725.732584269663</v>
      </c>
      <c r="AK89" s="1">
        <f t="shared" si="106"/>
        <v>1725.732584269663</v>
      </c>
      <c r="AL89" s="1">
        <f t="shared" si="106"/>
        <v>1725.732584269663</v>
      </c>
      <c r="AM89" s="1">
        <f t="shared" si="106"/>
        <v>1725.732584269663</v>
      </c>
      <c r="AN89" s="1">
        <f t="shared" si="106"/>
        <v>1725.732584269663</v>
      </c>
      <c r="AO89" s="1">
        <f t="shared" si="106"/>
        <v>1725.732584269663</v>
      </c>
      <c r="AP89" s="1">
        <f t="shared" si="106"/>
        <v>1725.732584269663</v>
      </c>
      <c r="AQ89" s="1">
        <f t="shared" si="106"/>
        <v>1796.8491573033707</v>
      </c>
      <c r="AR89" s="1">
        <f t="shared" si="106"/>
        <v>1796.8491573033707</v>
      </c>
      <c r="AS89" s="1">
        <f t="shared" si="106"/>
        <v>1796.8491573033707</v>
      </c>
      <c r="AT89" s="1">
        <f t="shared" si="106"/>
        <v>1796.8491573033707</v>
      </c>
      <c r="AU89" s="1">
        <f t="shared" si="106"/>
        <v>1796.8491573033707</v>
      </c>
      <c r="AV89" s="1">
        <f t="shared" si="106"/>
        <v>1796.8491573033707</v>
      </c>
      <c r="AW89" s="1">
        <f t="shared" si="106"/>
        <v>1796.8491573033707</v>
      </c>
      <c r="AX89" s="1">
        <f t="shared" si="106"/>
        <v>1796.8491573033707</v>
      </c>
      <c r="AY89" s="1">
        <f t="shared" si="106"/>
        <v>1867.9657303370786</v>
      </c>
      <c r="AZ89" s="1">
        <f t="shared" si="106"/>
        <v>1867.9657303370786</v>
      </c>
      <c r="BA89" s="1">
        <f t="shared" si="106"/>
        <v>1867.9657303370786</v>
      </c>
      <c r="BB89" s="1">
        <f t="shared" si="106"/>
        <v>1867.9657303370786</v>
      </c>
      <c r="BC89" s="1">
        <f t="shared" si="106"/>
        <v>1867.9657303370786</v>
      </c>
      <c r="BD89" s="1">
        <f t="shared" si="106"/>
        <v>1867.9657303370786</v>
      </c>
      <c r="BE89" s="1">
        <f t="shared" si="106"/>
        <v>1867.9657303370786</v>
      </c>
      <c r="BF89" s="1">
        <f t="shared" si="106"/>
        <v>1867.9657303370786</v>
      </c>
      <c r="BG89" s="1">
        <f t="shared" si="106"/>
        <v>1939.0823033707863</v>
      </c>
      <c r="BH89" s="1">
        <f t="shared" si="106"/>
        <v>1939.0823033707863</v>
      </c>
      <c r="BI89" s="1">
        <f t="shared" si="106"/>
        <v>1939.0823033707863</v>
      </c>
      <c r="BJ89" s="1">
        <f t="shared" si="106"/>
        <v>1939.0823033707863</v>
      </c>
      <c r="BK89" s="1">
        <f t="shared" si="106"/>
        <v>1939.0823033707863</v>
      </c>
      <c r="BL89" s="1">
        <f t="shared" si="106"/>
        <v>1939.0823033707863</v>
      </c>
      <c r="BM89" s="1">
        <f t="shared" si="106"/>
        <v>1939.0823033707863</v>
      </c>
      <c r="BN89" s="1">
        <f t="shared" si="106"/>
        <v>1939.0823033707863</v>
      </c>
      <c r="BO89" s="1">
        <f t="shared" ref="BO89:CD89" si="107">BO86+BO83+BO82+BO81</f>
        <v>2010.1988764044945</v>
      </c>
      <c r="BP89" s="1">
        <f t="shared" si="107"/>
        <v>2010.1988764044945</v>
      </c>
      <c r="BQ89" s="1">
        <f t="shared" si="107"/>
        <v>2010.1988764044945</v>
      </c>
      <c r="BR89" s="1">
        <f t="shared" si="107"/>
        <v>2010.1988764044945</v>
      </c>
      <c r="BS89" s="1">
        <f t="shared" si="107"/>
        <v>2010.1988764044945</v>
      </c>
      <c r="BT89" s="1">
        <f t="shared" si="107"/>
        <v>2010.1988764044945</v>
      </c>
      <c r="BU89" s="1">
        <f t="shared" si="107"/>
        <v>2010.1988764044945</v>
      </c>
      <c r="BV89" s="1">
        <f t="shared" si="107"/>
        <v>2010.1988764044945</v>
      </c>
      <c r="BW89" s="1">
        <f t="shared" si="107"/>
        <v>2081.315449438202</v>
      </c>
      <c r="BX89" s="1">
        <f t="shared" si="107"/>
        <v>2081.315449438202</v>
      </c>
      <c r="BY89" s="1">
        <f t="shared" si="107"/>
        <v>2081.315449438202</v>
      </c>
      <c r="BZ89" s="1">
        <f t="shared" si="107"/>
        <v>2081.315449438202</v>
      </c>
      <c r="CA89" s="1">
        <f t="shared" si="107"/>
        <v>2081.315449438202</v>
      </c>
      <c r="CB89" s="1">
        <f t="shared" si="107"/>
        <v>2081.315449438202</v>
      </c>
      <c r="CC89" s="1">
        <f t="shared" si="107"/>
        <v>2081.315449438202</v>
      </c>
      <c r="CD89" s="1">
        <f t="shared" si="107"/>
        <v>2081.315449438202</v>
      </c>
    </row>
    <row r="90" spans="1:82" x14ac:dyDescent="0.25">
      <c r="A90" s="9" t="s">
        <v>137</v>
      </c>
      <c r="B90" s="9" t="s">
        <v>37</v>
      </c>
      <c r="C90" s="9">
        <v>20000</v>
      </c>
      <c r="D90" s="9">
        <v>20000</v>
      </c>
      <c r="E90" s="9">
        <v>20000</v>
      </c>
      <c r="F90" s="9">
        <v>20000</v>
      </c>
      <c r="G90" s="9">
        <v>20000</v>
      </c>
      <c r="H90" s="9">
        <v>20000</v>
      </c>
      <c r="I90" s="9">
        <v>20000</v>
      </c>
      <c r="J90" s="9">
        <v>20000</v>
      </c>
      <c r="K90" s="9">
        <v>20000</v>
      </c>
      <c r="L90" s="9">
        <v>20000</v>
      </c>
      <c r="M90" s="9">
        <v>20000</v>
      </c>
      <c r="N90" s="9">
        <v>20000</v>
      </c>
      <c r="O90" s="9">
        <v>20000</v>
      </c>
      <c r="P90" s="9">
        <v>20000</v>
      </c>
      <c r="Q90" s="9">
        <v>20000</v>
      </c>
      <c r="R90" s="9">
        <v>20000</v>
      </c>
      <c r="S90" s="9">
        <v>20000</v>
      </c>
      <c r="T90" s="9">
        <v>20000</v>
      </c>
      <c r="U90" s="9">
        <v>20000</v>
      </c>
      <c r="V90" s="9">
        <v>20000</v>
      </c>
      <c r="W90" s="9">
        <v>20000</v>
      </c>
      <c r="X90" s="9">
        <v>20000</v>
      </c>
      <c r="Y90" s="9">
        <v>20000</v>
      </c>
      <c r="Z90" s="9">
        <v>20000</v>
      </c>
      <c r="AA90" s="9">
        <v>20000</v>
      </c>
      <c r="AB90" s="9">
        <v>20000</v>
      </c>
      <c r="AC90" s="9">
        <v>20000</v>
      </c>
      <c r="AD90" s="9">
        <v>20000</v>
      </c>
      <c r="AE90" s="9">
        <v>20000</v>
      </c>
      <c r="AF90" s="9">
        <v>20000</v>
      </c>
      <c r="AG90" s="9">
        <v>20000</v>
      </c>
      <c r="AH90" s="9">
        <v>20000</v>
      </c>
      <c r="AI90" s="9">
        <v>20000</v>
      </c>
      <c r="AJ90" s="9">
        <v>20000</v>
      </c>
      <c r="AK90" s="9">
        <v>20000</v>
      </c>
      <c r="AL90" s="9">
        <v>20000</v>
      </c>
      <c r="AM90" s="9">
        <v>20000</v>
      </c>
      <c r="AN90" s="9">
        <v>20000</v>
      </c>
      <c r="AO90" s="9">
        <v>20000</v>
      </c>
      <c r="AP90" s="9">
        <v>20000</v>
      </c>
      <c r="AQ90" s="9">
        <v>20000</v>
      </c>
      <c r="AR90" s="9">
        <v>20000</v>
      </c>
      <c r="AS90" s="9">
        <v>20000</v>
      </c>
      <c r="AT90" s="9">
        <v>20000</v>
      </c>
      <c r="AU90" s="9">
        <v>20000</v>
      </c>
      <c r="AV90" s="9">
        <v>20000</v>
      </c>
      <c r="AW90" s="9">
        <v>20000</v>
      </c>
      <c r="AX90" s="9">
        <v>20000</v>
      </c>
      <c r="AY90" s="9">
        <v>20000</v>
      </c>
      <c r="AZ90" s="9">
        <v>20000</v>
      </c>
      <c r="BA90" s="9">
        <v>20000</v>
      </c>
      <c r="BB90" s="9">
        <v>20000</v>
      </c>
      <c r="BC90" s="9">
        <v>20000</v>
      </c>
      <c r="BD90" s="9">
        <v>20000</v>
      </c>
      <c r="BE90" s="9">
        <v>20000</v>
      </c>
      <c r="BF90" s="9">
        <v>20000</v>
      </c>
      <c r="BG90" s="9">
        <v>20000</v>
      </c>
      <c r="BH90" s="9">
        <v>20000</v>
      </c>
      <c r="BI90" s="9">
        <v>20000</v>
      </c>
      <c r="BJ90" s="9">
        <v>20000</v>
      </c>
      <c r="BK90" s="9">
        <v>20000</v>
      </c>
      <c r="BL90" s="9">
        <v>20000</v>
      </c>
      <c r="BM90" s="9">
        <v>20000</v>
      </c>
      <c r="BN90" s="9">
        <v>20000</v>
      </c>
      <c r="BO90" s="9">
        <v>20000</v>
      </c>
      <c r="BP90" s="9">
        <v>20000</v>
      </c>
      <c r="BQ90" s="9">
        <v>20000</v>
      </c>
      <c r="BR90" s="9">
        <v>20000</v>
      </c>
      <c r="BS90" s="9">
        <v>20000</v>
      </c>
      <c r="BT90" s="9">
        <v>20000</v>
      </c>
      <c r="BU90" s="9">
        <v>20000</v>
      </c>
      <c r="BV90" s="9">
        <v>20000</v>
      </c>
      <c r="BW90" s="9">
        <v>20000</v>
      </c>
      <c r="BX90" s="9">
        <v>20000</v>
      </c>
      <c r="BY90" s="9">
        <v>20000</v>
      </c>
      <c r="BZ90" s="9">
        <v>20000</v>
      </c>
      <c r="CA90" s="9">
        <v>20000</v>
      </c>
      <c r="CB90" s="9">
        <v>20000</v>
      </c>
      <c r="CC90" s="9">
        <v>20000</v>
      </c>
      <c r="CD90" s="9">
        <v>20000</v>
      </c>
    </row>
    <row r="91" spans="1:82" x14ac:dyDescent="0.25">
      <c r="A91" t="s">
        <v>45</v>
      </c>
      <c r="C91">
        <f t="shared" ref="C91:AH91" si="108">C89/C10</f>
        <v>14.412662921348314</v>
      </c>
      <c r="D91">
        <f t="shared" si="108"/>
        <v>14.412662921348314</v>
      </c>
      <c r="E91">
        <f t="shared" si="108"/>
        <v>14.412662921348314</v>
      </c>
      <c r="F91">
        <f t="shared" si="108"/>
        <v>14.412662921348314</v>
      </c>
      <c r="G91">
        <f t="shared" si="108"/>
        <v>14.412662921348314</v>
      </c>
      <c r="H91">
        <f t="shared" si="108"/>
        <v>14.412662921348314</v>
      </c>
      <c r="I91">
        <f t="shared" si="108"/>
        <v>14.412662921348314</v>
      </c>
      <c r="J91">
        <f t="shared" si="108"/>
        <v>14.412662921348314</v>
      </c>
      <c r="K91">
        <f t="shared" si="108"/>
        <v>12.099062921348313</v>
      </c>
      <c r="L91">
        <f t="shared" si="108"/>
        <v>12.099062921348313</v>
      </c>
      <c r="M91">
        <f t="shared" si="108"/>
        <v>12.099062921348313</v>
      </c>
      <c r="N91">
        <f t="shared" si="108"/>
        <v>12.099062921348313</v>
      </c>
      <c r="O91">
        <f t="shared" si="108"/>
        <v>12.099062921348313</v>
      </c>
      <c r="P91">
        <f t="shared" si="108"/>
        <v>12.099062921348313</v>
      </c>
      <c r="Q91">
        <f t="shared" si="108"/>
        <v>12.099062921348313</v>
      </c>
      <c r="R91">
        <f t="shared" si="108"/>
        <v>12.099062921348313</v>
      </c>
      <c r="S91">
        <f t="shared" si="108"/>
        <v>10.556662921348314</v>
      </c>
      <c r="T91">
        <f t="shared" si="108"/>
        <v>10.556662921348314</v>
      </c>
      <c r="U91">
        <f t="shared" si="108"/>
        <v>10.556662921348314</v>
      </c>
      <c r="V91">
        <f t="shared" si="108"/>
        <v>10.556662921348314</v>
      </c>
      <c r="W91">
        <f t="shared" si="108"/>
        <v>10.556662921348314</v>
      </c>
      <c r="X91">
        <f t="shared" si="108"/>
        <v>10.556662921348314</v>
      </c>
      <c r="Y91">
        <f t="shared" si="108"/>
        <v>10.556662921348314</v>
      </c>
      <c r="Z91">
        <f t="shared" si="108"/>
        <v>10.556662921348314</v>
      </c>
      <c r="AA91">
        <f t="shared" si="108"/>
        <v>9.4549486356340289</v>
      </c>
      <c r="AB91">
        <f t="shared" si="108"/>
        <v>9.4549486356340289</v>
      </c>
      <c r="AC91">
        <f t="shared" si="108"/>
        <v>9.4549486356340289</v>
      </c>
      <c r="AD91">
        <f t="shared" si="108"/>
        <v>9.4549486356340289</v>
      </c>
      <c r="AE91">
        <f t="shared" si="108"/>
        <v>9.4549486356340289</v>
      </c>
      <c r="AF91">
        <f t="shared" si="108"/>
        <v>9.4549486356340289</v>
      </c>
      <c r="AG91">
        <f t="shared" si="108"/>
        <v>9.4549486356340289</v>
      </c>
      <c r="AH91">
        <f t="shared" si="108"/>
        <v>9.4549486356340289</v>
      </c>
      <c r="AI91">
        <f t="shared" ref="AI91:BN91" si="109">AI89/AI10</f>
        <v>8.6286629213483153</v>
      </c>
      <c r="AJ91">
        <f t="shared" si="109"/>
        <v>8.6286629213483153</v>
      </c>
      <c r="AK91">
        <f t="shared" si="109"/>
        <v>8.6286629213483153</v>
      </c>
      <c r="AL91">
        <f t="shared" si="109"/>
        <v>8.6286629213483153</v>
      </c>
      <c r="AM91">
        <f t="shared" si="109"/>
        <v>8.6286629213483153</v>
      </c>
      <c r="AN91">
        <f t="shared" si="109"/>
        <v>8.6286629213483153</v>
      </c>
      <c r="AO91">
        <f t="shared" si="109"/>
        <v>8.6286629213483153</v>
      </c>
      <c r="AP91">
        <f t="shared" si="109"/>
        <v>8.6286629213483153</v>
      </c>
      <c r="AQ91">
        <f t="shared" si="109"/>
        <v>7.9859962546816474</v>
      </c>
      <c r="AR91">
        <f t="shared" si="109"/>
        <v>7.9859962546816474</v>
      </c>
      <c r="AS91">
        <f t="shared" si="109"/>
        <v>7.9859962546816474</v>
      </c>
      <c r="AT91">
        <f t="shared" si="109"/>
        <v>7.9859962546816474</v>
      </c>
      <c r="AU91">
        <f t="shared" si="109"/>
        <v>7.9859962546816474</v>
      </c>
      <c r="AV91">
        <f t="shared" si="109"/>
        <v>7.9859962546816474</v>
      </c>
      <c r="AW91">
        <f t="shared" si="109"/>
        <v>7.9859962546816474</v>
      </c>
      <c r="AX91">
        <f t="shared" si="109"/>
        <v>7.9859962546816474</v>
      </c>
      <c r="AY91">
        <f t="shared" si="109"/>
        <v>7.4718629213483148</v>
      </c>
      <c r="AZ91">
        <f t="shared" si="109"/>
        <v>7.4718629213483148</v>
      </c>
      <c r="BA91">
        <f t="shared" si="109"/>
        <v>7.4718629213483148</v>
      </c>
      <c r="BB91">
        <f t="shared" si="109"/>
        <v>7.4718629213483148</v>
      </c>
      <c r="BC91">
        <f t="shared" si="109"/>
        <v>7.4718629213483148</v>
      </c>
      <c r="BD91">
        <f t="shared" si="109"/>
        <v>7.4718629213483148</v>
      </c>
      <c r="BE91">
        <f t="shared" si="109"/>
        <v>7.4718629213483148</v>
      </c>
      <c r="BF91">
        <f t="shared" si="109"/>
        <v>7.4718629213483148</v>
      </c>
      <c r="BG91">
        <f t="shared" si="109"/>
        <v>7.0512083758937685</v>
      </c>
      <c r="BH91">
        <f t="shared" si="109"/>
        <v>7.0512083758937685</v>
      </c>
      <c r="BI91">
        <f t="shared" si="109"/>
        <v>7.0512083758937685</v>
      </c>
      <c r="BJ91">
        <f t="shared" si="109"/>
        <v>7.0512083758937685</v>
      </c>
      <c r="BK91">
        <f t="shared" si="109"/>
        <v>7.0512083758937685</v>
      </c>
      <c r="BL91">
        <f t="shared" si="109"/>
        <v>7.0512083758937685</v>
      </c>
      <c r="BM91">
        <f t="shared" si="109"/>
        <v>7.0512083758937685</v>
      </c>
      <c r="BN91">
        <f t="shared" si="109"/>
        <v>7.0512083758937685</v>
      </c>
      <c r="BO91">
        <f t="shared" ref="BO91:CD91" si="110">BO89/BO10</f>
        <v>6.7006629213483153</v>
      </c>
      <c r="BP91">
        <f t="shared" si="110"/>
        <v>6.7006629213483153</v>
      </c>
      <c r="BQ91">
        <f t="shared" si="110"/>
        <v>6.7006629213483153</v>
      </c>
      <c r="BR91">
        <f t="shared" si="110"/>
        <v>6.7006629213483153</v>
      </c>
      <c r="BS91">
        <f t="shared" si="110"/>
        <v>6.7006629213483153</v>
      </c>
      <c r="BT91">
        <f t="shared" si="110"/>
        <v>6.7006629213483153</v>
      </c>
      <c r="BU91">
        <f t="shared" si="110"/>
        <v>6.7006629213483153</v>
      </c>
      <c r="BV91">
        <f t="shared" si="110"/>
        <v>6.7006629213483153</v>
      </c>
      <c r="BW91">
        <f t="shared" si="110"/>
        <v>6.4040475367329295</v>
      </c>
      <c r="BX91">
        <f t="shared" si="110"/>
        <v>6.4040475367329295</v>
      </c>
      <c r="BY91">
        <f t="shared" si="110"/>
        <v>6.4040475367329295</v>
      </c>
      <c r="BZ91">
        <f t="shared" si="110"/>
        <v>6.4040475367329295</v>
      </c>
      <c r="CA91">
        <f t="shared" si="110"/>
        <v>6.4040475367329295</v>
      </c>
      <c r="CB91">
        <f t="shared" si="110"/>
        <v>6.4040475367329295</v>
      </c>
      <c r="CC91">
        <f t="shared" si="110"/>
        <v>6.4040475367329295</v>
      </c>
      <c r="CD91">
        <f t="shared" si="110"/>
        <v>6.4040475367329295</v>
      </c>
    </row>
    <row r="92" spans="1:82" x14ac:dyDescent="0.25">
      <c r="A92" s="9" t="s">
        <v>96</v>
      </c>
      <c r="B92" s="9" t="s">
        <v>95</v>
      </c>
      <c r="C92">
        <v>3222899</v>
      </c>
      <c r="D92">
        <v>3222899</v>
      </c>
      <c r="E92">
        <v>3222899</v>
      </c>
      <c r="F92">
        <v>3222899</v>
      </c>
      <c r="G92">
        <v>3222899</v>
      </c>
      <c r="H92">
        <v>3222899</v>
      </c>
      <c r="I92">
        <v>3222899</v>
      </c>
      <c r="J92">
        <v>3222899</v>
      </c>
      <c r="K92">
        <v>3222899</v>
      </c>
      <c r="L92">
        <v>3222899</v>
      </c>
      <c r="M92">
        <v>3222899</v>
      </c>
      <c r="N92">
        <v>3222899</v>
      </c>
      <c r="O92">
        <v>3222899</v>
      </c>
      <c r="P92">
        <v>3222899</v>
      </c>
      <c r="Q92">
        <v>3222899</v>
      </c>
      <c r="R92">
        <v>3222899</v>
      </c>
      <c r="S92">
        <v>3222899</v>
      </c>
      <c r="T92">
        <v>3222899</v>
      </c>
      <c r="U92">
        <v>3222899</v>
      </c>
      <c r="V92">
        <v>3222899</v>
      </c>
      <c r="W92">
        <v>3222899</v>
      </c>
      <c r="X92">
        <v>3222899</v>
      </c>
      <c r="Y92">
        <v>3222899</v>
      </c>
      <c r="Z92">
        <v>3222899</v>
      </c>
      <c r="AA92">
        <v>3222899</v>
      </c>
      <c r="AB92">
        <v>3222899</v>
      </c>
      <c r="AC92">
        <v>3222899</v>
      </c>
      <c r="AD92">
        <v>3222899</v>
      </c>
      <c r="AE92">
        <v>3222899</v>
      </c>
      <c r="AF92">
        <v>3222899</v>
      </c>
      <c r="AG92">
        <v>3222899</v>
      </c>
      <c r="AH92">
        <v>3222899</v>
      </c>
      <c r="AI92">
        <v>3222899</v>
      </c>
      <c r="AJ92">
        <v>3222899</v>
      </c>
      <c r="AK92">
        <v>3222899</v>
      </c>
      <c r="AL92">
        <v>3222899</v>
      </c>
      <c r="AM92">
        <v>3222899</v>
      </c>
      <c r="AN92">
        <v>3222899</v>
      </c>
      <c r="AO92">
        <v>3222899</v>
      </c>
      <c r="AP92">
        <v>3222899</v>
      </c>
      <c r="AQ92">
        <v>3222899</v>
      </c>
      <c r="AR92">
        <v>3222899</v>
      </c>
      <c r="AS92">
        <v>3222899</v>
      </c>
      <c r="AT92">
        <v>3222899</v>
      </c>
      <c r="AU92">
        <v>3222899</v>
      </c>
      <c r="AV92">
        <v>3222899</v>
      </c>
      <c r="AW92">
        <v>3222899</v>
      </c>
      <c r="AX92">
        <v>3222899</v>
      </c>
      <c r="AY92">
        <v>3222899</v>
      </c>
      <c r="AZ92">
        <v>3222899</v>
      </c>
      <c r="BA92">
        <v>3222899</v>
      </c>
      <c r="BB92">
        <v>3222899</v>
      </c>
      <c r="BC92">
        <v>3222899</v>
      </c>
      <c r="BD92">
        <v>3222899</v>
      </c>
      <c r="BE92">
        <v>3222899</v>
      </c>
      <c r="BF92">
        <v>3222899</v>
      </c>
      <c r="BG92">
        <v>3222899</v>
      </c>
      <c r="BH92">
        <v>3222899</v>
      </c>
      <c r="BI92">
        <v>3222899</v>
      </c>
      <c r="BJ92">
        <v>3222899</v>
      </c>
      <c r="BK92">
        <v>3222899</v>
      </c>
      <c r="BL92">
        <v>3222899</v>
      </c>
      <c r="BM92">
        <v>3222899</v>
      </c>
      <c r="BN92">
        <v>3222899</v>
      </c>
      <c r="BO92">
        <v>3222899</v>
      </c>
      <c r="BP92">
        <v>3222899</v>
      </c>
      <c r="BQ92">
        <v>3222899</v>
      </c>
      <c r="BR92">
        <v>3222899</v>
      </c>
      <c r="BS92">
        <v>3222899</v>
      </c>
      <c r="BT92">
        <v>3222899</v>
      </c>
      <c r="BU92">
        <v>3222899</v>
      </c>
      <c r="BV92">
        <v>3222899</v>
      </c>
      <c r="BW92">
        <v>3222899</v>
      </c>
      <c r="BX92">
        <v>3222899</v>
      </c>
      <c r="BY92">
        <v>3222899</v>
      </c>
      <c r="BZ92">
        <v>3222899</v>
      </c>
      <c r="CA92">
        <v>3222899</v>
      </c>
      <c r="CB92">
        <v>3222899</v>
      </c>
      <c r="CC92">
        <v>3222899</v>
      </c>
      <c r="CD92">
        <v>3222899</v>
      </c>
    </row>
    <row r="93" spans="1:82" x14ac:dyDescent="0.25">
      <c r="A93" s="9" t="s">
        <v>39</v>
      </c>
      <c r="C93">
        <f t="shared" ref="C93:AH93" si="111">C92*C44</f>
        <v>14413242.497232189</v>
      </c>
      <c r="D93">
        <f t="shared" si="111"/>
        <v>13742487.510835608</v>
      </c>
      <c r="E93">
        <f t="shared" si="111"/>
        <v>13157430.070876937</v>
      </c>
      <c r="F93">
        <f t="shared" si="111"/>
        <v>12641249.916414363</v>
      </c>
      <c r="G93">
        <f t="shared" si="111"/>
        <v>12181413.220969655</v>
      </c>
      <c r="H93">
        <f t="shared" si="111"/>
        <v>11768363.219072282</v>
      </c>
      <c r="I93">
        <f t="shared" si="111"/>
        <v>11394668.689896712</v>
      </c>
      <c r="J93">
        <f t="shared" si="111"/>
        <v>11054452.371144131</v>
      </c>
      <c r="K93">
        <f t="shared" si="111"/>
        <v>16114495</v>
      </c>
      <c r="L93">
        <f t="shared" si="111"/>
        <v>15364568.127085147</v>
      </c>
      <c r="M93">
        <f t="shared" si="111"/>
        <v>14710454.023840349</v>
      </c>
      <c r="N93">
        <f t="shared" si="111"/>
        <v>14133347.066833027</v>
      </c>
      <c r="O93">
        <f t="shared" si="111"/>
        <v>13619234.012051405</v>
      </c>
      <c r="P93">
        <f t="shared" si="111"/>
        <v>13157430.070876937</v>
      </c>
      <c r="Q93">
        <f t="shared" si="111"/>
        <v>12739626.885848761</v>
      </c>
      <c r="R93">
        <f t="shared" si="111"/>
        <v>12359253.477956008</v>
      </c>
      <c r="S93">
        <f t="shared" si="111"/>
        <v>17652544.82860842</v>
      </c>
      <c r="T93">
        <f t="shared" si="111"/>
        <v>16831041.099058878</v>
      </c>
      <c r="U93">
        <f t="shared" si="111"/>
        <v>16114495</v>
      </c>
      <c r="V93">
        <f t="shared" si="111"/>
        <v>15482306.003107846</v>
      </c>
      <c r="W93">
        <f t="shared" si="111"/>
        <v>14919123.368684279</v>
      </c>
      <c r="X93">
        <f t="shared" si="111"/>
        <v>14413242.497232189</v>
      </c>
      <c r="Y93">
        <f t="shared" si="111"/>
        <v>13955562.039157316</v>
      </c>
      <c r="Z93">
        <f t="shared" si="111"/>
        <v>13538883.847601367</v>
      </c>
      <c r="AA93">
        <f t="shared" si="111"/>
        <v>19066927.616871968</v>
      </c>
      <c r="AB93">
        <f t="shared" si="111"/>
        <v>18179602.174541041</v>
      </c>
      <c r="AC93">
        <f t="shared" si="111"/>
        <v>17405643.930131663</v>
      </c>
      <c r="AD93">
        <f t="shared" si="111"/>
        <v>16722801.76992422</v>
      </c>
      <c r="AE93">
        <f t="shared" si="111"/>
        <v>16114495</v>
      </c>
      <c r="AF93">
        <f t="shared" si="111"/>
        <v>15568081.207972396</v>
      </c>
      <c r="AG93">
        <f t="shared" si="111"/>
        <v>15073729.812720435</v>
      </c>
      <c r="AH93">
        <f t="shared" si="111"/>
        <v>14623665.927027829</v>
      </c>
      <c r="AI93">
        <f t="shared" ref="AI93:BN93" si="112">AI92*AI44</f>
        <v>20383403.017358016</v>
      </c>
      <c r="AJ93">
        <f t="shared" si="112"/>
        <v>19434812.218566593</v>
      </c>
      <c r="AK93">
        <f t="shared" si="112"/>
        <v>18607416.052209754</v>
      </c>
      <c r="AL93">
        <f t="shared" si="112"/>
        <v>17877427.077140942</v>
      </c>
      <c r="AM93">
        <f t="shared" si="112"/>
        <v>17227119.785966214</v>
      </c>
      <c r="AN93">
        <f t="shared" si="112"/>
        <v>16642978.871344713</v>
      </c>
      <c r="AO93">
        <f t="shared" si="112"/>
        <v>16114495</v>
      </c>
      <c r="AP93">
        <f t="shared" si="112"/>
        <v>15633356.467879446</v>
      </c>
      <c r="AQ93">
        <f t="shared" si="112"/>
        <v>21619863.745848287</v>
      </c>
      <c r="AR93">
        <f t="shared" si="112"/>
        <v>20613731.266253412</v>
      </c>
      <c r="AS93">
        <f t="shared" si="112"/>
        <v>19736145.106315404</v>
      </c>
      <c r="AT93">
        <f t="shared" si="112"/>
        <v>18961874.874621544</v>
      </c>
      <c r="AU93">
        <f t="shared" si="112"/>
        <v>18272119.831454482</v>
      </c>
      <c r="AV93">
        <f t="shared" si="112"/>
        <v>17652544.82860842</v>
      </c>
      <c r="AW93">
        <f t="shared" si="112"/>
        <v>17092003.034845073</v>
      </c>
      <c r="AX93">
        <f t="shared" si="112"/>
        <v>16581678.556716196</v>
      </c>
      <c r="AY93">
        <f t="shared" si="112"/>
        <v>22789337.379793424</v>
      </c>
      <c r="AZ93">
        <f t="shared" si="112"/>
        <v>21728780.625329204</v>
      </c>
      <c r="BA93">
        <f t="shared" si="112"/>
        <v>20803723.58918089</v>
      </c>
      <c r="BB93">
        <f t="shared" si="112"/>
        <v>19987571.103641268</v>
      </c>
      <c r="BC93">
        <f t="shared" si="112"/>
        <v>19260505.448976036</v>
      </c>
      <c r="BD93">
        <f t="shared" si="112"/>
        <v>18607416.052209757</v>
      </c>
      <c r="BE93">
        <f t="shared" si="112"/>
        <v>18016553.121540233</v>
      </c>
      <c r="BF93">
        <f t="shared" si="112"/>
        <v>17478623.889332227</v>
      </c>
      <c r="BG93">
        <f t="shared" si="112"/>
        <v>23901658.687862121</v>
      </c>
      <c r="BH93">
        <f t="shared" si="112"/>
        <v>22789337.379793424</v>
      </c>
      <c r="BI93">
        <f t="shared" si="112"/>
        <v>21819129.375219025</v>
      </c>
      <c r="BJ93">
        <f t="shared" si="112"/>
        <v>20963141.426929001</v>
      </c>
      <c r="BK93">
        <f t="shared" si="112"/>
        <v>20200588.535115492</v>
      </c>
      <c r="BL93">
        <f t="shared" si="112"/>
        <v>19515622.597140901</v>
      </c>
      <c r="BM93">
        <f t="shared" si="112"/>
        <v>18895920.327398963</v>
      </c>
      <c r="BN93">
        <f t="shared" si="112"/>
        <v>18331735.388969827</v>
      </c>
      <c r="BO93">
        <f t="shared" ref="BO93:CD93" si="113">BO92*BO44</f>
        <v>24964468.307017073</v>
      </c>
      <c r="BP93">
        <f t="shared" si="113"/>
        <v>23802686.591148023</v>
      </c>
      <c r="BQ93">
        <f t="shared" si="113"/>
        <v>22789337.379793424</v>
      </c>
      <c r="BR93">
        <f t="shared" si="113"/>
        <v>21895287.1264055</v>
      </c>
      <c r="BS93">
        <f t="shared" si="113"/>
        <v>21098826.606710691</v>
      </c>
      <c r="BT93">
        <f t="shared" si="113"/>
        <v>20383403.017358016</v>
      </c>
      <c r="BU93">
        <f t="shared" si="113"/>
        <v>19736145.106315404</v>
      </c>
      <c r="BV93">
        <f t="shared" si="113"/>
        <v>19146873.156671882</v>
      </c>
      <c r="BW93">
        <f t="shared" si="113"/>
        <v>25983842.434733652</v>
      </c>
      <c r="BX93">
        <f t="shared" si="113"/>
        <v>24774621.686370641</v>
      </c>
      <c r="BY93">
        <f t="shared" si="113"/>
        <v>23719894.386939291</v>
      </c>
      <c r="BZ93">
        <f t="shared" si="113"/>
        <v>22789337.379793424</v>
      </c>
      <c r="CA93">
        <f t="shared" si="113"/>
        <v>21960354.987910517</v>
      </c>
      <c r="CB93">
        <f t="shared" si="113"/>
        <v>21215718.507324781</v>
      </c>
      <c r="CC93">
        <f t="shared" si="113"/>
        <v>20542031.114173342</v>
      </c>
      <c r="CD93">
        <f t="shared" si="113"/>
        <v>19928697.423167326</v>
      </c>
    </row>
    <row r="94" spans="1:82" x14ac:dyDescent="0.25">
      <c r="A94" s="9" t="s">
        <v>110</v>
      </c>
      <c r="C94">
        <f t="shared" ref="C94:AH94" si="114">0.455/((LOG10(C93)^2.58*(1+0.144*0.82^2)^0.65))</f>
        <v>2.6695630004722089E-3</v>
      </c>
      <c r="D94">
        <f t="shared" si="114"/>
        <v>2.6895785333986848E-3</v>
      </c>
      <c r="E94">
        <f t="shared" si="114"/>
        <v>2.708033571443095E-3</v>
      </c>
      <c r="F94">
        <f t="shared" si="114"/>
        <v>2.7251660930016366E-3</v>
      </c>
      <c r="G94">
        <f t="shared" si="114"/>
        <v>2.7411627101630301E-3</v>
      </c>
      <c r="H94">
        <f t="shared" si="114"/>
        <v>2.7561725584467948E-3</v>
      </c>
      <c r="I94">
        <f t="shared" si="114"/>
        <v>2.7703167709702578E-3</v>
      </c>
      <c r="J94">
        <f t="shared" si="114"/>
        <v>2.7836951249814879E-3</v>
      </c>
      <c r="K94">
        <f t="shared" si="114"/>
        <v>2.6235032934461412E-3</v>
      </c>
      <c r="L94">
        <f t="shared" si="114"/>
        <v>2.6430405580019122E-3</v>
      </c>
      <c r="M94">
        <f t="shared" si="114"/>
        <v>2.6610534100355182E-3</v>
      </c>
      <c r="N94">
        <f t="shared" si="114"/>
        <v>2.6777744025454392E-3</v>
      </c>
      <c r="O94">
        <f t="shared" si="114"/>
        <v>2.693385883064009E-3</v>
      </c>
      <c r="P94">
        <f t="shared" si="114"/>
        <v>2.708033571443095E-3</v>
      </c>
      <c r="Q94">
        <f t="shared" si="114"/>
        <v>2.7218358207680101E-3</v>
      </c>
      <c r="R94">
        <f t="shared" si="114"/>
        <v>2.7348901139775455E-3</v>
      </c>
      <c r="S94">
        <f t="shared" si="114"/>
        <v>2.5866844199350127E-3</v>
      </c>
      <c r="T94">
        <f t="shared" si="114"/>
        <v>2.6058417162427823E-3</v>
      </c>
      <c r="U94">
        <f t="shared" si="114"/>
        <v>2.6235032934461412E-3</v>
      </c>
      <c r="V94">
        <f t="shared" si="114"/>
        <v>2.6398973884795888E-3</v>
      </c>
      <c r="W94">
        <f t="shared" si="114"/>
        <v>2.6552029565134819E-3</v>
      </c>
      <c r="X94">
        <f t="shared" si="114"/>
        <v>2.6695630004722089E-3</v>
      </c>
      <c r="Y94">
        <f t="shared" si="114"/>
        <v>2.6830936622405598E-3</v>
      </c>
      <c r="Z94">
        <f t="shared" si="114"/>
        <v>2.6958905999889945E-3</v>
      </c>
      <c r="AA94">
        <f t="shared" si="114"/>
        <v>2.5561115754684669E-3</v>
      </c>
      <c r="AB94">
        <f t="shared" si="114"/>
        <v>2.574954960431885E-3</v>
      </c>
      <c r="AC94">
        <f t="shared" si="114"/>
        <v>2.5923263498252996E-3</v>
      </c>
      <c r="AD94">
        <f t="shared" si="114"/>
        <v>2.6084504109500019E-3</v>
      </c>
      <c r="AE94">
        <f t="shared" si="114"/>
        <v>2.6235032934461412E-3</v>
      </c>
      <c r="AF94">
        <f t="shared" si="114"/>
        <v>2.6376257534115183E-3</v>
      </c>
      <c r="AG94">
        <f t="shared" si="114"/>
        <v>2.6509321042103569E-3</v>
      </c>
      <c r="AH94">
        <f t="shared" si="114"/>
        <v>2.6635164951114526E-3</v>
      </c>
      <c r="AI94">
        <f t="shared" ref="AI94:BN94" si="115">0.455/((LOG10(AI93)^2.58*(1+0.144*0.82^2)^0.65))</f>
        <v>2.5300319912555285E-3</v>
      </c>
      <c r="AJ94">
        <f t="shared" si="115"/>
        <v>2.54860875470715E-3</v>
      </c>
      <c r="AK94">
        <f t="shared" si="115"/>
        <v>2.5657336854924807E-3</v>
      </c>
      <c r="AL94">
        <f t="shared" si="115"/>
        <v>2.5816284162204313E-3</v>
      </c>
      <c r="AM94">
        <f t="shared" si="115"/>
        <v>2.5964667115411029E-3</v>
      </c>
      <c r="AN94">
        <f t="shared" si="115"/>
        <v>2.610387417597144E-3</v>
      </c>
      <c r="AO94">
        <f t="shared" si="115"/>
        <v>2.6235032934461412E-3</v>
      </c>
      <c r="AP94">
        <f t="shared" si="115"/>
        <v>2.6359072057838945E-3</v>
      </c>
      <c r="AQ94">
        <f t="shared" si="115"/>
        <v>2.5073336470498456E-3</v>
      </c>
      <c r="AR94">
        <f t="shared" si="115"/>
        <v>2.5256792273954821E-3</v>
      </c>
      <c r="AS94">
        <f t="shared" si="115"/>
        <v>2.5425904679501469E-3</v>
      </c>
      <c r="AT94">
        <f t="shared" si="115"/>
        <v>2.558286367876085E-3</v>
      </c>
      <c r="AU94">
        <f t="shared" si="115"/>
        <v>2.5729386222560829E-3</v>
      </c>
      <c r="AV94">
        <f t="shared" si="115"/>
        <v>2.5866844199350127E-3</v>
      </c>
      <c r="AW94">
        <f t="shared" si="115"/>
        <v>2.5996351713195721E-3</v>
      </c>
      <c r="AX94">
        <f t="shared" si="115"/>
        <v>2.6118826302691444E-3</v>
      </c>
      <c r="AY94">
        <f t="shared" si="115"/>
        <v>2.487268027185195E-3</v>
      </c>
      <c r="AZ94">
        <f t="shared" si="115"/>
        <v>2.505409917331042E-3</v>
      </c>
      <c r="BA94">
        <f t="shared" si="115"/>
        <v>2.5221328879941685E-3</v>
      </c>
      <c r="BB94">
        <f t="shared" si="115"/>
        <v>2.5376536164231312E-3</v>
      </c>
      <c r="BC94">
        <f t="shared" si="115"/>
        <v>2.5521419730227604E-3</v>
      </c>
      <c r="BD94">
        <f t="shared" si="115"/>
        <v>2.5657336854924807E-3</v>
      </c>
      <c r="BE94">
        <f t="shared" si="115"/>
        <v>2.5785389752451108E-3</v>
      </c>
      <c r="BF94">
        <f t="shared" si="115"/>
        <v>2.590648615071339E-3</v>
      </c>
      <c r="BG94">
        <f t="shared" si="115"/>
        <v>2.4693079111183253E-3</v>
      </c>
      <c r="BH94">
        <f t="shared" si="115"/>
        <v>2.487268027185195E-3</v>
      </c>
      <c r="BI94">
        <f t="shared" si="115"/>
        <v>2.5038229910895088E-3</v>
      </c>
      <c r="BJ94">
        <f t="shared" si="115"/>
        <v>2.5191874066822812E-3</v>
      </c>
      <c r="BK94">
        <f t="shared" si="115"/>
        <v>2.5335295150369017E-3</v>
      </c>
      <c r="BL94">
        <f t="shared" si="115"/>
        <v>2.5469837391717599E-3</v>
      </c>
      <c r="BM94">
        <f t="shared" si="115"/>
        <v>2.5596592388552834E-3</v>
      </c>
      <c r="BN94">
        <f t="shared" si="115"/>
        <v>2.5716459109103879E-3</v>
      </c>
      <c r="BO94">
        <f t="shared" ref="BO94:CD94" si="116">0.455/((LOG10(BO93)^2.58*(1+0.144*0.82^2)^0.65))</f>
        <v>2.4530683612254719E-3</v>
      </c>
      <c r="BP94">
        <f t="shared" si="116"/>
        <v>2.4708645603529174E-3</v>
      </c>
      <c r="BQ94">
        <f t="shared" si="116"/>
        <v>2.487268027185195E-3</v>
      </c>
      <c r="BR94">
        <f t="shared" si="116"/>
        <v>2.5024914947940819E-3</v>
      </c>
      <c r="BS94">
        <f t="shared" si="116"/>
        <v>2.5167017341851212E-3</v>
      </c>
      <c r="BT94">
        <f t="shared" si="116"/>
        <v>2.5300319912555285E-3</v>
      </c>
      <c r="BU94">
        <f t="shared" si="116"/>
        <v>2.5425904679501469E-3</v>
      </c>
      <c r="BV94">
        <f t="shared" si="116"/>
        <v>2.5544662708047628E-3</v>
      </c>
      <c r="BW94">
        <f t="shared" si="116"/>
        <v>2.4382599990630492E-3</v>
      </c>
      <c r="BX94">
        <f t="shared" si="116"/>
        <v>2.455907095685118E-3</v>
      </c>
      <c r="BY94">
        <f t="shared" si="116"/>
        <v>2.4721727615647547E-3</v>
      </c>
      <c r="BZ94">
        <f t="shared" si="116"/>
        <v>2.487268027185195E-3</v>
      </c>
      <c r="CA94">
        <f t="shared" si="116"/>
        <v>2.501358325682981E-3</v>
      </c>
      <c r="CB94">
        <f t="shared" si="116"/>
        <v>2.5145758317141995E-3</v>
      </c>
      <c r="CC94">
        <f t="shared" si="116"/>
        <v>2.5270278755736529E-3</v>
      </c>
      <c r="CD94">
        <f t="shared" si="116"/>
        <v>2.5388028446252596E-3</v>
      </c>
    </row>
    <row r="95" spans="1:82" x14ac:dyDescent="0.25">
      <c r="A95" t="s">
        <v>107</v>
      </c>
      <c r="C95" s="6">
        <f t="shared" ref="C95:AH95" si="117">1.328/SQRT(C93)</f>
        <v>3.4979792447623525E-4</v>
      </c>
      <c r="D95" s="6">
        <f t="shared" si="117"/>
        <v>3.5823284286943949E-4</v>
      </c>
      <c r="E95" s="6">
        <f t="shared" si="117"/>
        <v>3.6611079944325368E-4</v>
      </c>
      <c r="F95" s="6">
        <f t="shared" si="117"/>
        <v>3.7351071611241646E-4</v>
      </c>
      <c r="G95" s="6">
        <f t="shared" si="117"/>
        <v>3.8049524795072084E-4</v>
      </c>
      <c r="H95" s="6">
        <f t="shared" si="117"/>
        <v>3.8711503856654817E-4</v>
      </c>
      <c r="I95" s="6">
        <f t="shared" si="117"/>
        <v>3.9341165679759963E-4</v>
      </c>
      <c r="J95" s="6">
        <f t="shared" si="117"/>
        <v>3.994196792791803E-4</v>
      </c>
      <c r="K95" s="6">
        <f t="shared" si="117"/>
        <v>3.3081845192012613E-4</v>
      </c>
      <c r="L95" s="6">
        <f t="shared" si="117"/>
        <v>3.3879570521312555E-4</v>
      </c>
      <c r="M95" s="6">
        <f t="shared" si="117"/>
        <v>3.4624621653890186E-4</v>
      </c>
      <c r="N95" s="6">
        <f t="shared" si="117"/>
        <v>3.5324462563608516E-4</v>
      </c>
      <c r="O95" s="6">
        <f t="shared" si="117"/>
        <v>3.5985018801497706E-4</v>
      </c>
      <c r="P95" s="6">
        <f t="shared" si="117"/>
        <v>3.6611079944325368E-4</v>
      </c>
      <c r="Q95" s="6">
        <f t="shared" si="117"/>
        <v>3.7206577330036703E-4</v>
      </c>
      <c r="R95" s="6">
        <f t="shared" si="117"/>
        <v>3.7774781014902442E-4</v>
      </c>
      <c r="S95" s="6">
        <f t="shared" si="117"/>
        <v>3.1607810541529148E-4</v>
      </c>
      <c r="T95" s="6">
        <f t="shared" si="117"/>
        <v>3.2369991457567625E-4</v>
      </c>
      <c r="U95" s="6">
        <f t="shared" si="117"/>
        <v>3.3081845192012613E-4</v>
      </c>
      <c r="V95" s="6">
        <f t="shared" si="117"/>
        <v>3.3750503144892743E-4</v>
      </c>
      <c r="W95" s="6">
        <f t="shared" si="117"/>
        <v>3.4381626841229607E-4</v>
      </c>
      <c r="X95" s="6">
        <f t="shared" si="117"/>
        <v>3.4979792447623525E-4</v>
      </c>
      <c r="Y95" s="6">
        <f t="shared" si="117"/>
        <v>3.5548756132577962E-4</v>
      </c>
      <c r="Z95" s="6">
        <f t="shared" si="117"/>
        <v>3.609164224778689E-4</v>
      </c>
      <c r="AA95" s="6">
        <f t="shared" si="117"/>
        <v>3.0412891746571454E-4</v>
      </c>
      <c r="AB95" s="6">
        <f t="shared" si="117"/>
        <v>3.114625876230716E-4</v>
      </c>
      <c r="AC95" s="6">
        <f t="shared" si="117"/>
        <v>3.1831201192489825E-4</v>
      </c>
      <c r="AD95" s="6">
        <f t="shared" si="117"/>
        <v>3.2474580837837567E-4</v>
      </c>
      <c r="AE95" s="6">
        <f t="shared" si="117"/>
        <v>3.3081845192012613E-4</v>
      </c>
      <c r="AF95" s="6">
        <f t="shared" si="117"/>
        <v>3.3657397421733761E-4</v>
      </c>
      <c r="AG95" s="6">
        <f t="shared" si="117"/>
        <v>3.4204851695275243E-4</v>
      </c>
      <c r="AH95" s="6">
        <f t="shared" si="117"/>
        <v>3.4727214249646816E-4</v>
      </c>
      <c r="AI95" s="6">
        <f t="shared" ref="AI95:BN95" si="118">1.328/SQRT(AI93)</f>
        <v>2.9414382075525588E-4</v>
      </c>
      <c r="AJ95" s="6">
        <f t="shared" si="118"/>
        <v>3.0123671339505887E-4</v>
      </c>
      <c r="AK95" s="6">
        <f t="shared" si="118"/>
        <v>3.0786125883750372E-4</v>
      </c>
      <c r="AL95" s="6">
        <f t="shared" si="118"/>
        <v>3.1408382223777883E-4</v>
      </c>
      <c r="AM95" s="6">
        <f t="shared" si="118"/>
        <v>3.1995709002283446E-4</v>
      </c>
      <c r="AN95" s="6">
        <f t="shared" si="118"/>
        <v>3.2552364822141386E-4</v>
      </c>
      <c r="AO95" s="6">
        <f t="shared" si="118"/>
        <v>3.3081845192012613E-4</v>
      </c>
      <c r="AP95" s="6">
        <f t="shared" si="118"/>
        <v>3.3587057648765112E-4</v>
      </c>
      <c r="AQ95" s="6">
        <f t="shared" si="118"/>
        <v>2.8560880935046102E-4</v>
      </c>
      <c r="AR95" s="6">
        <f t="shared" si="118"/>
        <v>2.9249589137891663E-4</v>
      </c>
      <c r="AS95" s="6">
        <f t="shared" si="118"/>
        <v>2.9892821598613312E-4</v>
      </c>
      <c r="AT95" s="6">
        <f t="shared" si="118"/>
        <v>3.0497022264565452E-4</v>
      </c>
      <c r="AU95" s="6">
        <f t="shared" si="118"/>
        <v>3.1067306901101091E-4</v>
      </c>
      <c r="AV95" s="6">
        <f t="shared" si="118"/>
        <v>3.1607810541529148E-4</v>
      </c>
      <c r="AW95" s="6">
        <f t="shared" si="118"/>
        <v>3.2121927267235207E-4</v>
      </c>
      <c r="AX95" s="6">
        <f t="shared" si="118"/>
        <v>3.2612480248669966E-4</v>
      </c>
      <c r="AY95" s="6">
        <f t="shared" si="118"/>
        <v>2.7818405031941742E-4</v>
      </c>
      <c r="AZ95" s="6">
        <f t="shared" si="118"/>
        <v>2.8489209401707144E-4</v>
      </c>
      <c r="BA95" s="6">
        <f t="shared" si="118"/>
        <v>2.91157202282724E-4</v>
      </c>
      <c r="BB95" s="6">
        <f t="shared" si="118"/>
        <v>2.9704213940502438E-4</v>
      </c>
      <c r="BC95" s="6">
        <f t="shared" si="118"/>
        <v>3.0259673313016945E-4</v>
      </c>
      <c r="BD95" s="6">
        <f t="shared" si="118"/>
        <v>3.0786125883750372E-4</v>
      </c>
      <c r="BE95" s="6">
        <f t="shared" si="118"/>
        <v>3.1286877500687991E-4</v>
      </c>
      <c r="BF95" s="6">
        <f t="shared" si="118"/>
        <v>3.1764677942425538E-4</v>
      </c>
      <c r="BG95" s="6">
        <f t="shared" si="118"/>
        <v>2.7163395361711569E-4</v>
      </c>
      <c r="BH95" s="6">
        <f t="shared" si="118"/>
        <v>2.7818405031941742E-4</v>
      </c>
      <c r="BI95" s="6">
        <f t="shared" si="118"/>
        <v>2.8430164090767864E-4</v>
      </c>
      <c r="BJ95" s="6">
        <f t="shared" si="118"/>
        <v>2.9004801182823685E-4</v>
      </c>
      <c r="BK95" s="6">
        <f t="shared" si="118"/>
        <v>2.9547181758764505E-4</v>
      </c>
      <c r="BL95" s="6">
        <f t="shared" si="118"/>
        <v>3.0061238524477772E-4</v>
      </c>
      <c r="BM95" s="6">
        <f t="shared" si="118"/>
        <v>3.0550199488748529E-4</v>
      </c>
      <c r="BN95" s="6">
        <f t="shared" si="118"/>
        <v>3.101674968413231E-4</v>
      </c>
      <c r="BO95" s="6">
        <f t="shared" ref="BO95:CD95" si="119">1.328/SQRT(BO93)</f>
        <v>2.6578894578390425E-4</v>
      </c>
      <c r="BP95" s="6">
        <f t="shared" si="119"/>
        <v>2.7219809778461978E-4</v>
      </c>
      <c r="BQ95" s="6">
        <f t="shared" si="119"/>
        <v>2.7818405031941742E-4</v>
      </c>
      <c r="BR95" s="6">
        <f t="shared" si="119"/>
        <v>2.8380677107549528E-4</v>
      </c>
      <c r="BS95" s="6">
        <f t="shared" si="119"/>
        <v>2.8911386761380867E-4</v>
      </c>
      <c r="BT95" s="6">
        <f t="shared" si="119"/>
        <v>2.9414382075525588E-4</v>
      </c>
      <c r="BU95" s="6">
        <f t="shared" si="119"/>
        <v>2.9892821598613312E-4</v>
      </c>
      <c r="BV95" s="6">
        <f t="shared" si="119"/>
        <v>3.0349332586783521E-4</v>
      </c>
      <c r="BW95" s="6">
        <f t="shared" si="119"/>
        <v>2.6052319043729313E-4</v>
      </c>
      <c r="BX95" s="6">
        <f t="shared" si="119"/>
        <v>2.6680536565078575E-4</v>
      </c>
      <c r="BY95" s="6">
        <f t="shared" si="119"/>
        <v>2.7267272573821237E-4</v>
      </c>
      <c r="BZ95" s="6">
        <f t="shared" si="119"/>
        <v>2.7818405031941742E-4</v>
      </c>
      <c r="CA95" s="6">
        <f t="shared" si="119"/>
        <v>2.8338600376425426E-4</v>
      </c>
      <c r="CB95" s="6">
        <f t="shared" si="119"/>
        <v>2.8831630451959606E-4</v>
      </c>
      <c r="CC95" s="6">
        <f t="shared" si="119"/>
        <v>2.9300591230665019E-4</v>
      </c>
      <c r="CD95" s="6">
        <f t="shared" si="119"/>
        <v>2.9748057918028601E-4</v>
      </c>
    </row>
    <row r="96" spans="1:82" x14ac:dyDescent="0.25">
      <c r="A96" t="s">
        <v>54</v>
      </c>
      <c r="C96">
        <f t="shared" ref="C96:AH96" si="120">0.0035*C91</f>
        <v>5.0444320224719098E-2</v>
      </c>
      <c r="D96">
        <f t="shared" si="120"/>
        <v>5.0444320224719098E-2</v>
      </c>
      <c r="E96">
        <f t="shared" si="120"/>
        <v>5.0444320224719098E-2</v>
      </c>
      <c r="F96">
        <f t="shared" si="120"/>
        <v>5.0444320224719098E-2</v>
      </c>
      <c r="G96">
        <f t="shared" si="120"/>
        <v>5.0444320224719098E-2</v>
      </c>
      <c r="H96">
        <f t="shared" si="120"/>
        <v>5.0444320224719098E-2</v>
      </c>
      <c r="I96">
        <f t="shared" si="120"/>
        <v>5.0444320224719098E-2</v>
      </c>
      <c r="J96">
        <f t="shared" si="120"/>
        <v>5.0444320224719098E-2</v>
      </c>
      <c r="K96">
        <f t="shared" si="120"/>
        <v>4.2346720224719095E-2</v>
      </c>
      <c r="L96">
        <f t="shared" si="120"/>
        <v>4.2346720224719095E-2</v>
      </c>
      <c r="M96">
        <f t="shared" si="120"/>
        <v>4.2346720224719095E-2</v>
      </c>
      <c r="N96">
        <f t="shared" si="120"/>
        <v>4.2346720224719095E-2</v>
      </c>
      <c r="O96">
        <f t="shared" si="120"/>
        <v>4.2346720224719095E-2</v>
      </c>
      <c r="P96">
        <f t="shared" si="120"/>
        <v>4.2346720224719095E-2</v>
      </c>
      <c r="Q96">
        <f t="shared" si="120"/>
        <v>4.2346720224719095E-2</v>
      </c>
      <c r="R96">
        <f t="shared" si="120"/>
        <v>4.2346720224719095E-2</v>
      </c>
      <c r="S96">
        <f t="shared" si="120"/>
        <v>3.6948320224719104E-2</v>
      </c>
      <c r="T96">
        <f t="shared" si="120"/>
        <v>3.6948320224719104E-2</v>
      </c>
      <c r="U96">
        <f t="shared" si="120"/>
        <v>3.6948320224719104E-2</v>
      </c>
      <c r="V96">
        <f t="shared" si="120"/>
        <v>3.6948320224719104E-2</v>
      </c>
      <c r="W96">
        <f t="shared" si="120"/>
        <v>3.6948320224719104E-2</v>
      </c>
      <c r="X96">
        <f t="shared" si="120"/>
        <v>3.6948320224719104E-2</v>
      </c>
      <c r="Y96">
        <f t="shared" si="120"/>
        <v>3.6948320224719104E-2</v>
      </c>
      <c r="Z96">
        <f t="shared" si="120"/>
        <v>3.6948320224719104E-2</v>
      </c>
      <c r="AA96">
        <f t="shared" si="120"/>
        <v>3.3092320224719099E-2</v>
      </c>
      <c r="AB96">
        <f t="shared" si="120"/>
        <v>3.3092320224719099E-2</v>
      </c>
      <c r="AC96">
        <f t="shared" si="120"/>
        <v>3.3092320224719099E-2</v>
      </c>
      <c r="AD96">
        <f t="shared" si="120"/>
        <v>3.3092320224719099E-2</v>
      </c>
      <c r="AE96">
        <f t="shared" si="120"/>
        <v>3.3092320224719099E-2</v>
      </c>
      <c r="AF96">
        <f t="shared" si="120"/>
        <v>3.3092320224719099E-2</v>
      </c>
      <c r="AG96">
        <f t="shared" si="120"/>
        <v>3.3092320224719099E-2</v>
      </c>
      <c r="AH96">
        <f t="shared" si="120"/>
        <v>3.3092320224719099E-2</v>
      </c>
      <c r="AI96">
        <f t="shared" ref="AI96:BN96" si="121">0.0035*AI91</f>
        <v>3.0200320224719104E-2</v>
      </c>
      <c r="AJ96">
        <f t="shared" si="121"/>
        <v>3.0200320224719104E-2</v>
      </c>
      <c r="AK96">
        <f t="shared" si="121"/>
        <v>3.0200320224719104E-2</v>
      </c>
      <c r="AL96">
        <f t="shared" si="121"/>
        <v>3.0200320224719104E-2</v>
      </c>
      <c r="AM96">
        <f t="shared" si="121"/>
        <v>3.0200320224719104E-2</v>
      </c>
      <c r="AN96">
        <f t="shared" si="121"/>
        <v>3.0200320224719104E-2</v>
      </c>
      <c r="AO96">
        <f t="shared" si="121"/>
        <v>3.0200320224719104E-2</v>
      </c>
      <c r="AP96">
        <f t="shared" si="121"/>
        <v>3.0200320224719104E-2</v>
      </c>
      <c r="AQ96">
        <f t="shared" si="121"/>
        <v>2.7950986891385768E-2</v>
      </c>
      <c r="AR96">
        <f t="shared" si="121"/>
        <v>2.7950986891385768E-2</v>
      </c>
      <c r="AS96">
        <f t="shared" si="121"/>
        <v>2.7950986891385768E-2</v>
      </c>
      <c r="AT96">
        <f t="shared" si="121"/>
        <v>2.7950986891385768E-2</v>
      </c>
      <c r="AU96">
        <f t="shared" si="121"/>
        <v>2.7950986891385768E-2</v>
      </c>
      <c r="AV96">
        <f t="shared" si="121"/>
        <v>2.7950986891385768E-2</v>
      </c>
      <c r="AW96">
        <f t="shared" si="121"/>
        <v>2.7950986891385768E-2</v>
      </c>
      <c r="AX96">
        <f t="shared" si="121"/>
        <v>2.7950986891385768E-2</v>
      </c>
      <c r="AY96">
        <f t="shared" si="121"/>
        <v>2.6151520224719102E-2</v>
      </c>
      <c r="AZ96">
        <f t="shared" si="121"/>
        <v>2.6151520224719102E-2</v>
      </c>
      <c r="BA96">
        <f t="shared" si="121"/>
        <v>2.6151520224719102E-2</v>
      </c>
      <c r="BB96">
        <f t="shared" si="121"/>
        <v>2.6151520224719102E-2</v>
      </c>
      <c r="BC96">
        <f t="shared" si="121"/>
        <v>2.6151520224719102E-2</v>
      </c>
      <c r="BD96">
        <f t="shared" si="121"/>
        <v>2.6151520224719102E-2</v>
      </c>
      <c r="BE96">
        <f t="shared" si="121"/>
        <v>2.6151520224719102E-2</v>
      </c>
      <c r="BF96">
        <f t="shared" si="121"/>
        <v>2.6151520224719102E-2</v>
      </c>
      <c r="BG96">
        <f t="shared" si="121"/>
        <v>2.4679229315628191E-2</v>
      </c>
      <c r="BH96">
        <f t="shared" si="121"/>
        <v>2.4679229315628191E-2</v>
      </c>
      <c r="BI96">
        <f t="shared" si="121"/>
        <v>2.4679229315628191E-2</v>
      </c>
      <c r="BJ96">
        <f t="shared" si="121"/>
        <v>2.4679229315628191E-2</v>
      </c>
      <c r="BK96">
        <f t="shared" si="121"/>
        <v>2.4679229315628191E-2</v>
      </c>
      <c r="BL96">
        <f t="shared" si="121"/>
        <v>2.4679229315628191E-2</v>
      </c>
      <c r="BM96">
        <f t="shared" si="121"/>
        <v>2.4679229315628191E-2</v>
      </c>
      <c r="BN96">
        <f t="shared" si="121"/>
        <v>2.4679229315628191E-2</v>
      </c>
      <c r="BO96">
        <f t="shared" ref="BO96:CD96" si="122">0.0035*BO91</f>
        <v>2.3452320224719103E-2</v>
      </c>
      <c r="BP96">
        <f t="shared" si="122"/>
        <v>2.3452320224719103E-2</v>
      </c>
      <c r="BQ96">
        <f t="shared" si="122"/>
        <v>2.3452320224719103E-2</v>
      </c>
      <c r="BR96">
        <f t="shared" si="122"/>
        <v>2.3452320224719103E-2</v>
      </c>
      <c r="BS96">
        <f t="shared" si="122"/>
        <v>2.3452320224719103E-2</v>
      </c>
      <c r="BT96">
        <f t="shared" si="122"/>
        <v>2.3452320224719103E-2</v>
      </c>
      <c r="BU96">
        <f t="shared" si="122"/>
        <v>2.3452320224719103E-2</v>
      </c>
      <c r="BV96">
        <f t="shared" si="122"/>
        <v>2.3452320224719103E-2</v>
      </c>
      <c r="BW96">
        <f t="shared" si="122"/>
        <v>2.2414166378565255E-2</v>
      </c>
      <c r="BX96">
        <f t="shared" si="122"/>
        <v>2.2414166378565255E-2</v>
      </c>
      <c r="BY96">
        <f t="shared" si="122"/>
        <v>2.2414166378565255E-2</v>
      </c>
      <c r="BZ96">
        <f t="shared" si="122"/>
        <v>2.2414166378565255E-2</v>
      </c>
      <c r="CA96">
        <f t="shared" si="122"/>
        <v>2.2414166378565255E-2</v>
      </c>
      <c r="CB96">
        <f t="shared" si="122"/>
        <v>2.2414166378565255E-2</v>
      </c>
      <c r="CC96">
        <f t="shared" si="122"/>
        <v>2.2414166378565255E-2</v>
      </c>
      <c r="CD96">
        <f t="shared" si="122"/>
        <v>2.2414166378565255E-2</v>
      </c>
    </row>
    <row r="97" spans="1:82" x14ac:dyDescent="0.25">
      <c r="A97" t="s">
        <v>133</v>
      </c>
      <c r="C97" s="12">
        <f t="shared" ref="C97:AH97" si="123">1/(PI()*C11* (4.61*(1-0.045*C11^0.68)*(COS(12*PI()/180))^0.15-3.1))</f>
        <v>7.2586290939556875E-2</v>
      </c>
      <c r="D97" s="12">
        <f t="shared" si="123"/>
        <v>6.9253313751558507E-2</v>
      </c>
      <c r="E97" s="12">
        <f t="shared" si="123"/>
        <v>6.6687861263165782E-2</v>
      </c>
      <c r="F97" s="12">
        <f t="shared" si="123"/>
        <v>6.4741112161479111E-2</v>
      </c>
      <c r="G97" s="12">
        <f t="shared" si="123"/>
        <v>6.3310775504107186E-2</v>
      </c>
      <c r="H97" s="12">
        <f t="shared" si="123"/>
        <v>6.2326590900124157E-2</v>
      </c>
      <c r="I97" s="12">
        <f t="shared" si="123"/>
        <v>6.1741498947127819E-2</v>
      </c>
      <c r="J97" s="12">
        <f t="shared" si="123"/>
        <v>6.1526238959325942E-2</v>
      </c>
      <c r="K97" s="12">
        <f t="shared" si="123"/>
        <v>7.2586290939556875E-2</v>
      </c>
      <c r="L97" s="12">
        <f t="shared" si="123"/>
        <v>6.9253313751558507E-2</v>
      </c>
      <c r="M97" s="12">
        <f t="shared" si="123"/>
        <v>6.6687861263165782E-2</v>
      </c>
      <c r="N97" s="12">
        <f t="shared" si="123"/>
        <v>6.4741112161479111E-2</v>
      </c>
      <c r="O97" s="12">
        <f t="shared" si="123"/>
        <v>6.3310775504107186E-2</v>
      </c>
      <c r="P97" s="12">
        <f t="shared" si="123"/>
        <v>6.2326590900124157E-2</v>
      </c>
      <c r="Q97" s="12">
        <f t="shared" si="123"/>
        <v>6.1741498947127819E-2</v>
      </c>
      <c r="R97" s="12">
        <f t="shared" si="123"/>
        <v>6.1526238959325942E-2</v>
      </c>
      <c r="S97" s="12">
        <f t="shared" si="123"/>
        <v>7.2586290939556875E-2</v>
      </c>
      <c r="T97" s="12">
        <f t="shared" si="123"/>
        <v>6.9253313751558507E-2</v>
      </c>
      <c r="U97" s="12">
        <f t="shared" si="123"/>
        <v>6.6687861263165782E-2</v>
      </c>
      <c r="V97" s="12">
        <f t="shared" si="123"/>
        <v>6.4741112161479111E-2</v>
      </c>
      <c r="W97" s="12">
        <f t="shared" si="123"/>
        <v>6.3310775504107186E-2</v>
      </c>
      <c r="X97" s="12">
        <f t="shared" si="123"/>
        <v>6.2326590900124157E-2</v>
      </c>
      <c r="Y97" s="12">
        <f t="shared" si="123"/>
        <v>6.1741498947127819E-2</v>
      </c>
      <c r="Z97" s="12">
        <f t="shared" si="123"/>
        <v>6.1526238959325942E-2</v>
      </c>
      <c r="AA97" s="12">
        <f t="shared" si="123"/>
        <v>7.2586290939556875E-2</v>
      </c>
      <c r="AB97" s="12">
        <f t="shared" si="123"/>
        <v>6.9253313751558507E-2</v>
      </c>
      <c r="AC97" s="12">
        <f t="shared" si="123"/>
        <v>6.6687861263165782E-2</v>
      </c>
      <c r="AD97" s="12">
        <f t="shared" si="123"/>
        <v>6.4741112161479111E-2</v>
      </c>
      <c r="AE97" s="12">
        <f t="shared" si="123"/>
        <v>6.3310775504107186E-2</v>
      </c>
      <c r="AF97" s="12">
        <f t="shared" si="123"/>
        <v>6.2326590900124157E-2</v>
      </c>
      <c r="AG97" s="12">
        <f t="shared" si="123"/>
        <v>6.1741498947127819E-2</v>
      </c>
      <c r="AH97" s="12">
        <f t="shared" si="123"/>
        <v>6.1526238959325942E-2</v>
      </c>
      <c r="AI97" s="12">
        <f t="shared" ref="AI97:BN97" si="124">1/(PI()*AI11* (4.61*(1-0.045*AI11^0.68)*(COS(12*PI()/180))^0.15-3.1))</f>
        <v>7.2586290939556875E-2</v>
      </c>
      <c r="AJ97" s="12">
        <f t="shared" si="124"/>
        <v>6.9253313751558507E-2</v>
      </c>
      <c r="AK97" s="12">
        <f t="shared" si="124"/>
        <v>6.6687861263165782E-2</v>
      </c>
      <c r="AL97" s="12">
        <f t="shared" si="124"/>
        <v>6.4741112161479111E-2</v>
      </c>
      <c r="AM97" s="12">
        <f t="shared" si="124"/>
        <v>6.3310775504107186E-2</v>
      </c>
      <c r="AN97" s="12">
        <f t="shared" si="124"/>
        <v>6.2326590900124157E-2</v>
      </c>
      <c r="AO97" s="12">
        <f t="shared" si="124"/>
        <v>6.1741498947127819E-2</v>
      </c>
      <c r="AP97" s="12">
        <f t="shared" si="124"/>
        <v>6.1526238959325942E-2</v>
      </c>
      <c r="AQ97" s="12">
        <f t="shared" si="124"/>
        <v>7.2586290939556875E-2</v>
      </c>
      <c r="AR97" s="12">
        <f t="shared" si="124"/>
        <v>6.9253313751558507E-2</v>
      </c>
      <c r="AS97" s="12">
        <f t="shared" si="124"/>
        <v>6.6687861263165782E-2</v>
      </c>
      <c r="AT97" s="12">
        <f t="shared" si="124"/>
        <v>6.4741112161479111E-2</v>
      </c>
      <c r="AU97" s="12">
        <f t="shared" si="124"/>
        <v>6.3310775504107186E-2</v>
      </c>
      <c r="AV97" s="12">
        <f t="shared" si="124"/>
        <v>6.2326590900124157E-2</v>
      </c>
      <c r="AW97" s="12">
        <f t="shared" si="124"/>
        <v>6.1741498947127819E-2</v>
      </c>
      <c r="AX97" s="12">
        <f t="shared" si="124"/>
        <v>6.1526238959325942E-2</v>
      </c>
      <c r="AY97" s="12">
        <f t="shared" si="124"/>
        <v>7.2586290939556875E-2</v>
      </c>
      <c r="AZ97" s="12">
        <f t="shared" si="124"/>
        <v>6.9253313751558507E-2</v>
      </c>
      <c r="BA97" s="12">
        <f t="shared" si="124"/>
        <v>6.6687861263165782E-2</v>
      </c>
      <c r="BB97" s="12">
        <f t="shared" si="124"/>
        <v>6.4741112161479111E-2</v>
      </c>
      <c r="BC97" s="12">
        <f t="shared" si="124"/>
        <v>6.3310775504107186E-2</v>
      </c>
      <c r="BD97" s="12">
        <f t="shared" si="124"/>
        <v>6.2326590900124157E-2</v>
      </c>
      <c r="BE97" s="12">
        <f t="shared" si="124"/>
        <v>6.1741498947127819E-2</v>
      </c>
      <c r="BF97" s="12">
        <f t="shared" si="124"/>
        <v>6.1526238959325942E-2</v>
      </c>
      <c r="BG97" s="12">
        <f t="shared" si="124"/>
        <v>7.2586290939556875E-2</v>
      </c>
      <c r="BH97" s="12">
        <f t="shared" si="124"/>
        <v>6.9253313751558507E-2</v>
      </c>
      <c r="BI97" s="12">
        <f t="shared" si="124"/>
        <v>6.6687861263165782E-2</v>
      </c>
      <c r="BJ97" s="12">
        <f t="shared" si="124"/>
        <v>6.4741112161479111E-2</v>
      </c>
      <c r="BK97" s="12">
        <f t="shared" si="124"/>
        <v>6.3310775504107186E-2</v>
      </c>
      <c r="BL97" s="12">
        <f t="shared" si="124"/>
        <v>6.2326590900124157E-2</v>
      </c>
      <c r="BM97" s="12">
        <f t="shared" si="124"/>
        <v>6.1741498947127819E-2</v>
      </c>
      <c r="BN97" s="12">
        <f t="shared" si="124"/>
        <v>6.1526238959325942E-2</v>
      </c>
      <c r="BO97" s="12">
        <f t="shared" ref="BO97:CD97" si="125">1/(PI()*BO11* (4.61*(1-0.045*BO11^0.68)*(COS(12*PI()/180))^0.15-3.1))</f>
        <v>7.2586290939556875E-2</v>
      </c>
      <c r="BP97" s="12">
        <f t="shared" si="125"/>
        <v>6.9253313751558507E-2</v>
      </c>
      <c r="BQ97" s="12">
        <f t="shared" si="125"/>
        <v>6.6687861263165782E-2</v>
      </c>
      <c r="BR97" s="12">
        <f t="shared" si="125"/>
        <v>6.4741112161479111E-2</v>
      </c>
      <c r="BS97" s="12">
        <f t="shared" si="125"/>
        <v>6.3310775504107186E-2</v>
      </c>
      <c r="BT97" s="12">
        <f t="shared" si="125"/>
        <v>6.2326590900124157E-2</v>
      </c>
      <c r="BU97" s="12">
        <f t="shared" si="125"/>
        <v>6.1741498947127819E-2</v>
      </c>
      <c r="BV97" s="12">
        <f t="shared" si="125"/>
        <v>6.1526238959325942E-2</v>
      </c>
      <c r="BW97" s="12">
        <f t="shared" si="125"/>
        <v>7.2586290939556875E-2</v>
      </c>
      <c r="BX97" s="12">
        <f t="shared" si="125"/>
        <v>6.9253313751558507E-2</v>
      </c>
      <c r="BY97" s="12">
        <f t="shared" si="125"/>
        <v>6.6687861263165782E-2</v>
      </c>
      <c r="BZ97" s="12">
        <f t="shared" si="125"/>
        <v>6.4741112161479111E-2</v>
      </c>
      <c r="CA97" s="12">
        <f t="shared" si="125"/>
        <v>6.3310775504107186E-2</v>
      </c>
      <c r="CB97" s="12">
        <f t="shared" si="125"/>
        <v>6.2326590900124157E-2</v>
      </c>
      <c r="CC97" s="12">
        <f t="shared" si="125"/>
        <v>6.1741498947127819E-2</v>
      </c>
      <c r="CD97" s="12">
        <f t="shared" si="125"/>
        <v>6.1526238959325942E-2</v>
      </c>
    </row>
    <row r="98" spans="1:82" x14ac:dyDescent="0.25">
      <c r="A98" t="s">
        <v>134</v>
      </c>
      <c r="C98" s="12">
        <v>5.26</v>
      </c>
      <c r="D98" s="12">
        <v>5.26</v>
      </c>
      <c r="E98" s="12">
        <v>5.26</v>
      </c>
      <c r="F98" s="12">
        <v>5.26</v>
      </c>
      <c r="G98" s="12">
        <v>5.26</v>
      </c>
      <c r="H98" s="12">
        <v>5.26</v>
      </c>
      <c r="I98" s="12">
        <v>5.26</v>
      </c>
      <c r="J98" s="12">
        <v>5.26</v>
      </c>
      <c r="K98" s="12">
        <v>5.26</v>
      </c>
      <c r="L98" s="12">
        <v>5.26</v>
      </c>
      <c r="M98" s="12">
        <v>5.26</v>
      </c>
      <c r="N98" s="12">
        <v>5.26</v>
      </c>
      <c r="O98" s="12">
        <v>5.26</v>
      </c>
      <c r="P98" s="12">
        <v>5.26</v>
      </c>
      <c r="Q98" s="12">
        <v>5.26</v>
      </c>
      <c r="R98" s="12">
        <v>5.26</v>
      </c>
      <c r="S98" s="12">
        <v>5.26</v>
      </c>
      <c r="T98" s="12">
        <v>5.26</v>
      </c>
      <c r="U98" s="12">
        <v>5.26</v>
      </c>
      <c r="V98" s="12">
        <v>5.26</v>
      </c>
      <c r="W98" s="12">
        <v>5.26</v>
      </c>
      <c r="X98" s="12">
        <v>5.26</v>
      </c>
      <c r="Y98" s="12">
        <v>5.26</v>
      </c>
      <c r="Z98" s="12">
        <v>5.26</v>
      </c>
      <c r="AA98" s="12">
        <v>5.26</v>
      </c>
      <c r="AB98" s="12">
        <v>5.26</v>
      </c>
      <c r="AC98" s="12">
        <v>5.26</v>
      </c>
      <c r="AD98" s="12">
        <v>5.26</v>
      </c>
      <c r="AE98" s="12">
        <v>5.26</v>
      </c>
      <c r="AF98" s="12">
        <v>5.26</v>
      </c>
      <c r="AG98" s="12">
        <v>5.26</v>
      </c>
      <c r="AH98" s="12">
        <v>5.26</v>
      </c>
      <c r="AI98" s="12">
        <v>5.26</v>
      </c>
      <c r="AJ98" s="12">
        <v>5.26</v>
      </c>
      <c r="AK98" s="12">
        <v>5.26</v>
      </c>
      <c r="AL98" s="12">
        <v>5.26</v>
      </c>
      <c r="AM98" s="12">
        <v>5.26</v>
      </c>
      <c r="AN98" s="12">
        <v>5.26</v>
      </c>
      <c r="AO98" s="12">
        <v>5.26</v>
      </c>
      <c r="AP98" s="12">
        <v>5.26</v>
      </c>
      <c r="AQ98" s="12">
        <v>5.26</v>
      </c>
      <c r="AR98" s="12">
        <v>5.26</v>
      </c>
      <c r="AS98" s="12">
        <v>5.26</v>
      </c>
      <c r="AT98" s="12">
        <v>5.26</v>
      </c>
      <c r="AU98" s="12">
        <v>5.26</v>
      </c>
      <c r="AV98" s="12">
        <v>5.26</v>
      </c>
      <c r="AW98" s="12">
        <v>5.26</v>
      </c>
      <c r="AX98" s="12">
        <v>5.26</v>
      </c>
      <c r="AY98" s="12">
        <v>5.26</v>
      </c>
      <c r="AZ98" s="12">
        <v>5.26</v>
      </c>
      <c r="BA98" s="12">
        <v>5.26</v>
      </c>
      <c r="BB98" s="12">
        <v>5.26</v>
      </c>
      <c r="BC98" s="12">
        <v>5.26</v>
      </c>
      <c r="BD98" s="12">
        <v>5.26</v>
      </c>
      <c r="BE98" s="12">
        <v>5.26</v>
      </c>
      <c r="BF98" s="12">
        <v>5.26</v>
      </c>
      <c r="BG98" s="12">
        <v>5.26</v>
      </c>
      <c r="BH98" s="12">
        <v>5.26</v>
      </c>
      <c r="BI98" s="12">
        <v>5.26</v>
      </c>
      <c r="BJ98" s="12">
        <v>5.26</v>
      </c>
      <c r="BK98" s="12">
        <v>5.26</v>
      </c>
      <c r="BL98" s="12">
        <v>5.26</v>
      </c>
      <c r="BM98" s="12">
        <v>5.26</v>
      </c>
      <c r="BN98" s="12">
        <v>5.26</v>
      </c>
      <c r="BO98" s="12">
        <v>5.26</v>
      </c>
      <c r="BP98" s="12">
        <v>5.26</v>
      </c>
      <c r="BQ98" s="12">
        <v>5.26</v>
      </c>
      <c r="BR98" s="12">
        <v>5.26</v>
      </c>
      <c r="BS98" s="12">
        <v>5.26</v>
      </c>
      <c r="BT98" s="12">
        <v>5.26</v>
      </c>
      <c r="BU98" s="12">
        <v>5.26</v>
      </c>
      <c r="BV98" s="12">
        <v>5.26</v>
      </c>
      <c r="BW98" s="12">
        <v>5.26</v>
      </c>
      <c r="BX98" s="12">
        <v>5.26</v>
      </c>
      <c r="BY98" s="12">
        <v>5.26</v>
      </c>
      <c r="BZ98" s="12">
        <v>5.26</v>
      </c>
      <c r="CA98" s="12">
        <v>5.26</v>
      </c>
      <c r="CB98" s="12">
        <v>5.26</v>
      </c>
      <c r="CC98" s="12">
        <v>5.26</v>
      </c>
      <c r="CD98" s="12">
        <v>5.26</v>
      </c>
    </row>
    <row r="99" spans="1:82" x14ac:dyDescent="0.25">
      <c r="A99" t="s">
        <v>1</v>
      </c>
      <c r="C99">
        <f t="shared" ref="C99:AH99" si="126">1/(PI()*C11*(1.78*(1-0.045*C11^0.68)-0.64))</f>
        <v>7.0680099052263495E-2</v>
      </c>
      <c r="D99">
        <f t="shared" si="126"/>
        <v>6.5418350022499891E-2</v>
      </c>
      <c r="E99">
        <f t="shared" si="126"/>
        <v>6.1040578694919495E-2</v>
      </c>
      <c r="F99">
        <f t="shared" si="126"/>
        <v>5.7344904069682158E-2</v>
      </c>
      <c r="G99">
        <f t="shared" si="126"/>
        <v>5.4186894944221575E-2</v>
      </c>
      <c r="H99">
        <f t="shared" si="126"/>
        <v>5.1460480021934714E-2</v>
      </c>
      <c r="I99">
        <f t="shared" si="126"/>
        <v>4.9086000821089222E-2</v>
      </c>
      <c r="J99">
        <f t="shared" si="126"/>
        <v>4.7002471290741865E-2</v>
      </c>
      <c r="K99">
        <f t="shared" si="126"/>
        <v>7.0680099052263495E-2</v>
      </c>
      <c r="L99">
        <f t="shared" si="126"/>
        <v>6.5418350022499891E-2</v>
      </c>
      <c r="M99">
        <f t="shared" si="126"/>
        <v>6.1040578694919495E-2</v>
      </c>
      <c r="N99">
        <f t="shared" si="126"/>
        <v>5.7344904069682158E-2</v>
      </c>
      <c r="O99">
        <f t="shared" si="126"/>
        <v>5.4186894944221575E-2</v>
      </c>
      <c r="P99">
        <f t="shared" si="126"/>
        <v>5.1460480021934714E-2</v>
      </c>
      <c r="Q99">
        <f t="shared" si="126"/>
        <v>4.9086000821089222E-2</v>
      </c>
      <c r="R99">
        <f t="shared" si="126"/>
        <v>4.7002471290741865E-2</v>
      </c>
      <c r="S99">
        <f t="shared" si="126"/>
        <v>7.0680099052263495E-2</v>
      </c>
      <c r="T99">
        <f t="shared" si="126"/>
        <v>6.5418350022499891E-2</v>
      </c>
      <c r="U99">
        <f t="shared" si="126"/>
        <v>6.1040578694919495E-2</v>
      </c>
      <c r="V99">
        <f t="shared" si="126"/>
        <v>5.7344904069682158E-2</v>
      </c>
      <c r="W99">
        <f t="shared" si="126"/>
        <v>5.4186894944221575E-2</v>
      </c>
      <c r="X99">
        <f t="shared" si="126"/>
        <v>5.1460480021934714E-2</v>
      </c>
      <c r="Y99">
        <f t="shared" si="126"/>
        <v>4.9086000821089222E-2</v>
      </c>
      <c r="Z99">
        <f t="shared" si="126"/>
        <v>4.7002471290741865E-2</v>
      </c>
      <c r="AA99">
        <f t="shared" si="126"/>
        <v>7.0680099052263495E-2</v>
      </c>
      <c r="AB99">
        <f t="shared" si="126"/>
        <v>6.5418350022499891E-2</v>
      </c>
      <c r="AC99">
        <f t="shared" si="126"/>
        <v>6.1040578694919495E-2</v>
      </c>
      <c r="AD99">
        <f t="shared" si="126"/>
        <v>5.7344904069682158E-2</v>
      </c>
      <c r="AE99">
        <f t="shared" si="126"/>
        <v>5.4186894944221575E-2</v>
      </c>
      <c r="AF99">
        <f t="shared" si="126"/>
        <v>5.1460480021934714E-2</v>
      </c>
      <c r="AG99">
        <f t="shared" si="126"/>
        <v>4.9086000821089222E-2</v>
      </c>
      <c r="AH99">
        <f t="shared" si="126"/>
        <v>4.7002471290741865E-2</v>
      </c>
      <c r="AI99">
        <f t="shared" ref="AI99:BN99" si="127">1/(PI()*AI11*(1.78*(1-0.045*AI11^0.68)-0.64))</f>
        <v>7.0680099052263495E-2</v>
      </c>
      <c r="AJ99">
        <f t="shared" si="127"/>
        <v>6.5418350022499891E-2</v>
      </c>
      <c r="AK99">
        <f t="shared" si="127"/>
        <v>6.1040578694919495E-2</v>
      </c>
      <c r="AL99">
        <f t="shared" si="127"/>
        <v>5.7344904069682158E-2</v>
      </c>
      <c r="AM99">
        <f t="shared" si="127"/>
        <v>5.4186894944221575E-2</v>
      </c>
      <c r="AN99">
        <f t="shared" si="127"/>
        <v>5.1460480021934714E-2</v>
      </c>
      <c r="AO99">
        <f t="shared" si="127"/>
        <v>4.9086000821089222E-2</v>
      </c>
      <c r="AP99">
        <f t="shared" si="127"/>
        <v>4.7002471290741865E-2</v>
      </c>
      <c r="AQ99">
        <f t="shared" si="127"/>
        <v>7.0680099052263495E-2</v>
      </c>
      <c r="AR99">
        <f t="shared" si="127"/>
        <v>6.5418350022499891E-2</v>
      </c>
      <c r="AS99">
        <f t="shared" si="127"/>
        <v>6.1040578694919495E-2</v>
      </c>
      <c r="AT99">
        <f t="shared" si="127"/>
        <v>5.7344904069682158E-2</v>
      </c>
      <c r="AU99">
        <f t="shared" si="127"/>
        <v>5.4186894944221575E-2</v>
      </c>
      <c r="AV99">
        <f t="shared" si="127"/>
        <v>5.1460480021934714E-2</v>
      </c>
      <c r="AW99">
        <f t="shared" si="127"/>
        <v>4.9086000821089222E-2</v>
      </c>
      <c r="AX99">
        <f t="shared" si="127"/>
        <v>4.7002471290741865E-2</v>
      </c>
      <c r="AY99">
        <f t="shared" si="127"/>
        <v>7.0680099052263495E-2</v>
      </c>
      <c r="AZ99">
        <f t="shared" si="127"/>
        <v>6.5418350022499891E-2</v>
      </c>
      <c r="BA99">
        <f t="shared" si="127"/>
        <v>6.1040578694919495E-2</v>
      </c>
      <c r="BB99">
        <f t="shared" si="127"/>
        <v>5.7344904069682158E-2</v>
      </c>
      <c r="BC99">
        <f t="shared" si="127"/>
        <v>5.4186894944221575E-2</v>
      </c>
      <c r="BD99">
        <f t="shared" si="127"/>
        <v>5.1460480021934714E-2</v>
      </c>
      <c r="BE99">
        <f t="shared" si="127"/>
        <v>4.9086000821089222E-2</v>
      </c>
      <c r="BF99">
        <f t="shared" si="127"/>
        <v>4.7002471290741865E-2</v>
      </c>
      <c r="BG99">
        <f t="shared" si="127"/>
        <v>7.0680099052263495E-2</v>
      </c>
      <c r="BH99">
        <f t="shared" si="127"/>
        <v>6.5418350022499891E-2</v>
      </c>
      <c r="BI99">
        <f t="shared" si="127"/>
        <v>6.1040578694919495E-2</v>
      </c>
      <c r="BJ99">
        <f t="shared" si="127"/>
        <v>5.7344904069682158E-2</v>
      </c>
      <c r="BK99">
        <f t="shared" si="127"/>
        <v>5.4186894944221575E-2</v>
      </c>
      <c r="BL99">
        <f t="shared" si="127"/>
        <v>5.1460480021934714E-2</v>
      </c>
      <c r="BM99">
        <f t="shared" si="127"/>
        <v>4.9086000821089222E-2</v>
      </c>
      <c r="BN99">
        <f t="shared" si="127"/>
        <v>4.7002471290741865E-2</v>
      </c>
      <c r="BO99">
        <f t="shared" ref="BO99:CD99" si="128">1/(PI()*BO11*(1.78*(1-0.045*BO11^0.68)-0.64))</f>
        <v>7.0680099052263495E-2</v>
      </c>
      <c r="BP99">
        <f t="shared" si="128"/>
        <v>6.5418350022499891E-2</v>
      </c>
      <c r="BQ99">
        <f t="shared" si="128"/>
        <v>6.1040578694919495E-2</v>
      </c>
      <c r="BR99">
        <f t="shared" si="128"/>
        <v>5.7344904069682158E-2</v>
      </c>
      <c r="BS99">
        <f t="shared" si="128"/>
        <v>5.4186894944221575E-2</v>
      </c>
      <c r="BT99">
        <f t="shared" si="128"/>
        <v>5.1460480021934714E-2</v>
      </c>
      <c r="BU99">
        <f t="shared" si="128"/>
        <v>4.9086000821089222E-2</v>
      </c>
      <c r="BV99">
        <f t="shared" si="128"/>
        <v>4.7002471290741865E-2</v>
      </c>
      <c r="BW99">
        <f t="shared" si="128"/>
        <v>7.0680099052263495E-2</v>
      </c>
      <c r="BX99">
        <f t="shared" si="128"/>
        <v>6.5418350022499891E-2</v>
      </c>
      <c r="BY99">
        <f t="shared" si="128"/>
        <v>6.1040578694919495E-2</v>
      </c>
      <c r="BZ99">
        <f t="shared" si="128"/>
        <v>5.7344904069682158E-2</v>
      </c>
      <c r="CA99">
        <f t="shared" si="128"/>
        <v>5.4186894944221575E-2</v>
      </c>
      <c r="CB99">
        <f t="shared" si="128"/>
        <v>5.1460480021934714E-2</v>
      </c>
      <c r="CC99">
        <f t="shared" si="128"/>
        <v>4.9086000821089222E-2</v>
      </c>
      <c r="CD99">
        <f t="shared" si="128"/>
        <v>4.7002471290741865E-2</v>
      </c>
    </row>
    <row r="101" spans="1:82" x14ac:dyDescent="0.25">
      <c r="A101" s="5" t="s">
        <v>46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spans="1:82" x14ac:dyDescent="0.25">
      <c r="A102" t="s">
        <v>0</v>
      </c>
      <c r="B102" t="s">
        <v>76</v>
      </c>
      <c r="C102" s="7">
        <f t="shared" ref="C102:AH102" si="129">C75</f>
        <v>836.88437514129362</v>
      </c>
      <c r="D102" s="7">
        <f t="shared" si="129"/>
        <v>880.64423755492203</v>
      </c>
      <c r="E102" s="7">
        <f t="shared" si="129"/>
        <v>921.15325369027357</v>
      </c>
      <c r="F102" s="7">
        <f t="shared" si="129"/>
        <v>961.23044923916552</v>
      </c>
      <c r="G102" s="7">
        <f t="shared" si="129"/>
        <v>1000.9116053298308</v>
      </c>
      <c r="H102" s="7">
        <f t="shared" si="129"/>
        <v>1040.2304588239772</v>
      </c>
      <c r="I102" s="7">
        <f t="shared" si="129"/>
        <v>1079.2180313248882</v>
      </c>
      <c r="J102" s="7">
        <f t="shared" si="129"/>
        <v>1117.9025395610779</v>
      </c>
      <c r="K102" s="7">
        <f t="shared" si="129"/>
        <v>996.13751192013058</v>
      </c>
      <c r="L102" s="7">
        <f t="shared" si="129"/>
        <v>1043.3064334689727</v>
      </c>
      <c r="M102" s="7">
        <f t="shared" si="129"/>
        <v>1089.8965893755208</v>
      </c>
      <c r="N102" s="7">
        <f t="shared" si="129"/>
        <v>1135.9574740476553</v>
      </c>
      <c r="O102" s="7">
        <f t="shared" si="129"/>
        <v>1182.0066506968683</v>
      </c>
      <c r="P102" s="7">
        <f t="shared" si="129"/>
        <v>1228.0047487101856</v>
      </c>
      <c r="Q102" s="7">
        <f t="shared" si="129"/>
        <v>1273.6086417352385</v>
      </c>
      <c r="R102" s="7">
        <f t="shared" si="129"/>
        <v>1318.8556005252012</v>
      </c>
      <c r="S102" s="7">
        <f t="shared" si="129"/>
        <v>1156.2155914758991</v>
      </c>
      <c r="T102" s="7">
        <f t="shared" si="129"/>
        <v>1210.6299015055492</v>
      </c>
      <c r="U102" s="7">
        <f t="shared" si="129"/>
        <v>1264.3601891609519</v>
      </c>
      <c r="V102" s="7">
        <f t="shared" si="129"/>
        <v>1317.474978821961</v>
      </c>
      <c r="W102" s="7">
        <f t="shared" si="129"/>
        <v>1370.0346045614046</v>
      </c>
      <c r="X102" s="7">
        <f t="shared" si="129"/>
        <v>1422.0920004700606</v>
      </c>
      <c r="Y102" s="7">
        <f t="shared" si="129"/>
        <v>1473.6936653838586</v>
      </c>
      <c r="Z102" s="7">
        <f t="shared" si="129"/>
        <v>1524.8805854936966</v>
      </c>
      <c r="AA102" s="7">
        <f t="shared" si="129"/>
        <v>1314.6610934086259</v>
      </c>
      <c r="AB102" s="7">
        <f t="shared" si="129"/>
        <v>1376.134364172995</v>
      </c>
      <c r="AC102" s="7">
        <f t="shared" si="129"/>
        <v>1436.8363289453951</v>
      </c>
      <c r="AD102" s="7">
        <f t="shared" si="129"/>
        <v>1496.8505643934243</v>
      </c>
      <c r="AE102" s="7">
        <f t="shared" si="129"/>
        <v>1556.2490212570085</v>
      </c>
      <c r="AF102" s="7">
        <f t="shared" si="129"/>
        <v>1615.0938850261416</v>
      </c>
      <c r="AG102" s="7">
        <f t="shared" si="129"/>
        <v>1673.4392027946444</v>
      </c>
      <c r="AH102" s="7">
        <f t="shared" si="129"/>
        <v>1731.3322387632384</v>
      </c>
      <c r="AI102" s="7">
        <f t="shared" ref="AI102:BN102" si="130">AI75</f>
        <v>1471.8554053140956</v>
      </c>
      <c r="AJ102" s="7">
        <f t="shared" si="130"/>
        <v>1540.2672854280368</v>
      </c>
      <c r="AK102" s="7">
        <f t="shared" si="130"/>
        <v>1607.8316758723984</v>
      </c>
      <c r="AL102" s="7">
        <f t="shared" si="130"/>
        <v>1674.645200705542</v>
      </c>
      <c r="AM102" s="7">
        <f t="shared" si="130"/>
        <v>1740.7900876733584</v>
      </c>
      <c r="AN102" s="7">
        <f t="shared" si="130"/>
        <v>1806.3368319991282</v>
      </c>
      <c r="AO102" s="7">
        <f t="shared" si="130"/>
        <v>1871.3463392239983</v>
      </c>
      <c r="AP102" s="7">
        <f t="shared" si="130"/>
        <v>1935.8716287261561</v>
      </c>
      <c r="AQ102" s="7">
        <f t="shared" si="130"/>
        <v>1628.0995571099738</v>
      </c>
      <c r="AR102" s="7">
        <f t="shared" si="130"/>
        <v>1703.3696098749949</v>
      </c>
      <c r="AS102" s="7">
        <f t="shared" si="130"/>
        <v>1777.7238164588923</v>
      </c>
      <c r="AT102" s="7">
        <f t="shared" si="130"/>
        <v>1851.2706734194194</v>
      </c>
      <c r="AU102" s="7">
        <f t="shared" si="130"/>
        <v>1924.1018766204359</v>
      </c>
      <c r="AV102" s="7">
        <f t="shared" si="130"/>
        <v>1996.2956470570975</v>
      </c>
      <c r="AW102" s="7">
        <f t="shared" si="130"/>
        <v>2067.9193105783997</v>
      </c>
      <c r="AX102" s="7">
        <f t="shared" si="130"/>
        <v>2139.0313024424504</v>
      </c>
      <c r="AY102" s="7">
        <f t="shared" si="130"/>
        <v>1783.626066986131</v>
      </c>
      <c r="AZ102" s="7">
        <f t="shared" si="130"/>
        <v>1865.7002797604166</v>
      </c>
      <c r="BA102" s="7">
        <f t="shared" si="130"/>
        <v>1946.7962812557403</v>
      </c>
      <c r="BB102" s="7">
        <f t="shared" si="130"/>
        <v>2027.033679332658</v>
      </c>
      <c r="BC102" s="7">
        <f t="shared" si="130"/>
        <v>2106.5131010884929</v>
      </c>
      <c r="BD102" s="7">
        <f t="shared" si="130"/>
        <v>2185.3200973002577</v>
      </c>
      <c r="BE102" s="7">
        <f t="shared" si="130"/>
        <v>2263.5281113093952</v>
      </c>
      <c r="BF102" s="7">
        <f t="shared" si="130"/>
        <v>2341.2007557548286</v>
      </c>
      <c r="BG102" s="7">
        <f t="shared" si="130"/>
        <v>1938.6151594471121</v>
      </c>
      <c r="BH102" s="7">
        <f t="shared" si="130"/>
        <v>2027.4580439051574</v>
      </c>
      <c r="BI102" s="7">
        <f t="shared" si="130"/>
        <v>2115.2651911328676</v>
      </c>
      <c r="BJ102" s="7">
        <f t="shared" si="130"/>
        <v>2202.1667912062971</v>
      </c>
      <c r="BK102" s="7">
        <f t="shared" si="130"/>
        <v>2288.2720218075783</v>
      </c>
      <c r="BL102" s="7">
        <f t="shared" si="130"/>
        <v>2373.6734778030141</v>
      </c>
      <c r="BM102" s="7">
        <f t="shared" si="130"/>
        <v>2458.4504981822915</v>
      </c>
      <c r="BN102" s="7">
        <f t="shared" si="130"/>
        <v>2542.6716958698571</v>
      </c>
      <c r="BO102" s="7">
        <f t="shared" ref="BO102:CD102" si="131">BO75</f>
        <v>2093.2079137408473</v>
      </c>
      <c r="BP102" s="7">
        <f t="shared" si="131"/>
        <v>2188.7974830959738</v>
      </c>
      <c r="BQ102" s="7">
        <f t="shared" si="131"/>
        <v>2283.2978446081934</v>
      </c>
      <c r="BR102" s="7">
        <f t="shared" si="131"/>
        <v>2376.8493835760255</v>
      </c>
      <c r="BS102" s="7">
        <f t="shared" si="131"/>
        <v>2469.5695452282107</v>
      </c>
      <c r="BT102" s="7">
        <f t="shared" si="131"/>
        <v>2561.5577530213773</v>
      </c>
      <c r="BU102" s="7">
        <f t="shared" si="131"/>
        <v>2652.8990721527507</v>
      </c>
      <c r="BV102" s="7">
        <f t="shared" si="131"/>
        <v>2743.6669790903129</v>
      </c>
      <c r="BW102" s="7">
        <f t="shared" si="131"/>
        <v>2247.5159928217927</v>
      </c>
      <c r="BX102" s="7">
        <f t="shared" si="131"/>
        <v>2349.8403802689991</v>
      </c>
      <c r="BY102" s="7">
        <f t="shared" si="131"/>
        <v>2451.025578922015</v>
      </c>
      <c r="BZ102" s="7">
        <f t="shared" si="131"/>
        <v>2551.2218752841245</v>
      </c>
      <c r="CA102" s="7">
        <f t="shared" si="131"/>
        <v>2650.5547641135549</v>
      </c>
      <c r="CB102" s="7">
        <f t="shared" si="131"/>
        <v>2749.1303294829104</v>
      </c>
      <c r="CC102" s="7">
        <f t="shared" si="131"/>
        <v>2847.0392293741488</v>
      </c>
      <c r="CD102" s="7">
        <f t="shared" si="131"/>
        <v>2944.3596951996583</v>
      </c>
    </row>
    <row r="103" spans="1:82" x14ac:dyDescent="0.25">
      <c r="A103" t="s">
        <v>102</v>
      </c>
      <c r="B103" t="s">
        <v>76</v>
      </c>
      <c r="C103" s="12">
        <v>1530</v>
      </c>
      <c r="D103" s="12">
        <v>1530</v>
      </c>
      <c r="E103" s="12">
        <v>1530</v>
      </c>
      <c r="F103" s="12">
        <v>1530</v>
      </c>
      <c r="G103" s="12">
        <v>1530</v>
      </c>
      <c r="H103" s="12">
        <v>1530</v>
      </c>
      <c r="I103" s="12">
        <v>1530</v>
      </c>
      <c r="J103" s="12">
        <v>1530</v>
      </c>
      <c r="K103" s="12">
        <v>1530</v>
      </c>
      <c r="L103" s="12">
        <v>1530</v>
      </c>
      <c r="M103" s="12">
        <v>1530</v>
      </c>
      <c r="N103" s="12">
        <v>1530</v>
      </c>
      <c r="O103" s="12">
        <v>1530</v>
      </c>
      <c r="P103" s="12">
        <v>1530</v>
      </c>
      <c r="Q103" s="12">
        <v>1530</v>
      </c>
      <c r="R103" s="12">
        <v>1530</v>
      </c>
      <c r="S103" s="12">
        <v>1530</v>
      </c>
      <c r="T103" s="12">
        <v>1530</v>
      </c>
      <c r="U103" s="12">
        <v>1530</v>
      </c>
      <c r="V103" s="12">
        <v>1530</v>
      </c>
      <c r="W103" s="12">
        <v>1530</v>
      </c>
      <c r="X103" s="12">
        <v>1530</v>
      </c>
      <c r="Y103" s="12">
        <v>1530</v>
      </c>
      <c r="Z103" s="12">
        <v>1530</v>
      </c>
      <c r="AA103" s="12">
        <v>1530</v>
      </c>
      <c r="AB103" s="12">
        <v>1530</v>
      </c>
      <c r="AC103" s="12">
        <v>1530</v>
      </c>
      <c r="AD103" s="12">
        <v>1530</v>
      </c>
      <c r="AE103" s="12">
        <v>1530</v>
      </c>
      <c r="AF103" s="12">
        <v>1530</v>
      </c>
      <c r="AG103" s="12">
        <v>1530</v>
      </c>
      <c r="AH103" s="12">
        <v>1530</v>
      </c>
      <c r="AI103" s="12">
        <v>1530</v>
      </c>
      <c r="AJ103" s="12">
        <v>1530</v>
      </c>
      <c r="AK103" s="12">
        <v>1530</v>
      </c>
      <c r="AL103" s="12">
        <v>1530</v>
      </c>
      <c r="AM103" s="12">
        <v>1530</v>
      </c>
      <c r="AN103" s="12">
        <v>1530</v>
      </c>
      <c r="AO103" s="12">
        <v>1530</v>
      </c>
      <c r="AP103" s="12">
        <v>1530</v>
      </c>
      <c r="AQ103" s="12">
        <v>1530</v>
      </c>
      <c r="AR103" s="12">
        <v>1530</v>
      </c>
      <c r="AS103" s="12">
        <v>1530</v>
      </c>
      <c r="AT103" s="12">
        <v>1530</v>
      </c>
      <c r="AU103" s="12">
        <v>1530</v>
      </c>
      <c r="AV103" s="12">
        <v>1530</v>
      </c>
      <c r="AW103" s="12">
        <v>1530</v>
      </c>
      <c r="AX103" s="12">
        <v>1530</v>
      </c>
      <c r="AY103" s="12">
        <v>1530</v>
      </c>
      <c r="AZ103" s="12">
        <v>1530</v>
      </c>
      <c r="BA103" s="12">
        <v>1530</v>
      </c>
      <c r="BB103" s="12">
        <v>1530</v>
      </c>
      <c r="BC103" s="12">
        <v>1530</v>
      </c>
      <c r="BD103" s="12">
        <v>1530</v>
      </c>
      <c r="BE103" s="12">
        <v>1530</v>
      </c>
      <c r="BF103" s="12">
        <v>1530</v>
      </c>
      <c r="BG103" s="12">
        <v>1530</v>
      </c>
      <c r="BH103" s="12">
        <v>1530</v>
      </c>
      <c r="BI103" s="12">
        <v>1530</v>
      </c>
      <c r="BJ103" s="12">
        <v>1530</v>
      </c>
      <c r="BK103" s="12">
        <v>1530</v>
      </c>
      <c r="BL103" s="12">
        <v>1530</v>
      </c>
      <c r="BM103" s="12">
        <v>1530</v>
      </c>
      <c r="BN103" s="12">
        <v>1530</v>
      </c>
      <c r="BO103" s="12">
        <v>1530</v>
      </c>
      <c r="BP103" s="12">
        <v>1530</v>
      </c>
      <c r="BQ103" s="12">
        <v>1530</v>
      </c>
      <c r="BR103" s="12">
        <v>1530</v>
      </c>
      <c r="BS103" s="12">
        <v>1530</v>
      </c>
      <c r="BT103" s="12">
        <v>1530</v>
      </c>
      <c r="BU103" s="12">
        <v>1530</v>
      </c>
      <c r="BV103" s="12">
        <v>1530</v>
      </c>
      <c r="BW103" s="12">
        <v>1530</v>
      </c>
      <c r="BX103" s="12">
        <v>1530</v>
      </c>
      <c r="BY103" s="12">
        <v>1530</v>
      </c>
      <c r="BZ103" s="12">
        <v>1530</v>
      </c>
      <c r="CA103" s="12">
        <v>1530</v>
      </c>
      <c r="CB103" s="12">
        <v>1530</v>
      </c>
      <c r="CC103" s="12">
        <v>1530</v>
      </c>
      <c r="CD103" s="12">
        <v>1530</v>
      </c>
    </row>
    <row r="104" spans="1:82" x14ac:dyDescent="0.25">
      <c r="A104" t="s">
        <v>47</v>
      </c>
      <c r="B104" t="s">
        <v>76</v>
      </c>
      <c r="C104">
        <f t="shared" ref="C104:AH104" si="132">C102-C103</f>
        <v>-693.11562485870638</v>
      </c>
      <c r="D104">
        <f t="shared" si="132"/>
        <v>-649.35576244507797</v>
      </c>
      <c r="E104">
        <f t="shared" si="132"/>
        <v>-608.84674630972643</v>
      </c>
      <c r="F104">
        <f t="shared" si="132"/>
        <v>-568.76955076083448</v>
      </c>
      <c r="G104">
        <f t="shared" si="132"/>
        <v>-529.08839467016924</v>
      </c>
      <c r="H104">
        <f t="shared" si="132"/>
        <v>-489.76954117602281</v>
      </c>
      <c r="I104">
        <f t="shared" si="132"/>
        <v>-450.78196867511178</v>
      </c>
      <c r="J104">
        <f t="shared" si="132"/>
        <v>-412.0974604389221</v>
      </c>
      <c r="K104">
        <f t="shared" si="132"/>
        <v>-533.86248807986942</v>
      </c>
      <c r="L104">
        <f t="shared" si="132"/>
        <v>-486.69356653102727</v>
      </c>
      <c r="M104">
        <f t="shared" si="132"/>
        <v>-440.10341062447924</v>
      </c>
      <c r="N104">
        <f t="shared" si="132"/>
        <v>-394.0425259523447</v>
      </c>
      <c r="O104">
        <f t="shared" si="132"/>
        <v>-347.99334930313171</v>
      </c>
      <c r="P104">
        <f t="shared" si="132"/>
        <v>-301.99525128981441</v>
      </c>
      <c r="Q104">
        <f t="shared" si="132"/>
        <v>-256.39135826476149</v>
      </c>
      <c r="R104">
        <f t="shared" si="132"/>
        <v>-211.14439947479877</v>
      </c>
      <c r="S104">
        <f t="shared" si="132"/>
        <v>-373.78440852410085</v>
      </c>
      <c r="T104">
        <f t="shared" si="132"/>
        <v>-319.37009849445076</v>
      </c>
      <c r="U104">
        <f t="shared" si="132"/>
        <v>-265.6398108390481</v>
      </c>
      <c r="V104">
        <f t="shared" si="132"/>
        <v>-212.52502117803897</v>
      </c>
      <c r="W104">
        <f t="shared" si="132"/>
        <v>-159.96539543859535</v>
      </c>
      <c r="X104">
        <f t="shared" si="132"/>
        <v>-107.90799952993939</v>
      </c>
      <c r="Y104">
        <f t="shared" si="132"/>
        <v>-56.306334616141385</v>
      </c>
      <c r="Z104">
        <f t="shared" si="132"/>
        <v>-5.1194145063034284</v>
      </c>
      <c r="AA104">
        <f t="shared" si="132"/>
        <v>-215.3389065913741</v>
      </c>
      <c r="AB104">
        <f t="shared" si="132"/>
        <v>-153.86563582700501</v>
      </c>
      <c r="AC104">
        <f t="shared" si="132"/>
        <v>-93.163671054604947</v>
      </c>
      <c r="AD104">
        <f t="shared" si="132"/>
        <v>-33.149435606575707</v>
      </c>
      <c r="AE104">
        <f t="shared" si="132"/>
        <v>26.249021257008508</v>
      </c>
      <c r="AF104">
        <f t="shared" si="132"/>
        <v>85.093885026141606</v>
      </c>
      <c r="AG104">
        <f t="shared" si="132"/>
        <v>143.43920279464442</v>
      </c>
      <c r="AH104">
        <f t="shared" si="132"/>
        <v>201.33223876323837</v>
      </c>
      <c r="AI104">
        <f t="shared" ref="AI104:BN104" si="133">AI102-AI103</f>
        <v>-58.144594685904394</v>
      </c>
      <c r="AJ104">
        <f t="shared" si="133"/>
        <v>10.267285428036757</v>
      </c>
      <c r="AK104">
        <f t="shared" si="133"/>
        <v>77.831675872398364</v>
      </c>
      <c r="AL104">
        <f t="shared" si="133"/>
        <v>144.64520070554204</v>
      </c>
      <c r="AM104">
        <f t="shared" si="133"/>
        <v>210.79008767335836</v>
      </c>
      <c r="AN104">
        <f t="shared" si="133"/>
        <v>276.33683199912821</v>
      </c>
      <c r="AO104">
        <f t="shared" si="133"/>
        <v>341.34633922399826</v>
      </c>
      <c r="AP104">
        <f t="shared" si="133"/>
        <v>405.87162872615613</v>
      </c>
      <c r="AQ104">
        <f t="shared" si="133"/>
        <v>98.09955710997383</v>
      </c>
      <c r="AR104">
        <f t="shared" si="133"/>
        <v>173.36960987499492</v>
      </c>
      <c r="AS104">
        <f t="shared" si="133"/>
        <v>247.72381645889232</v>
      </c>
      <c r="AT104">
        <f t="shared" si="133"/>
        <v>321.27067341941938</v>
      </c>
      <c r="AU104">
        <f t="shared" si="133"/>
        <v>394.10187662043586</v>
      </c>
      <c r="AV104">
        <f t="shared" si="133"/>
        <v>466.29564705709754</v>
      </c>
      <c r="AW104">
        <f t="shared" si="133"/>
        <v>537.91931057839975</v>
      </c>
      <c r="AX104">
        <f t="shared" si="133"/>
        <v>609.0313024424504</v>
      </c>
      <c r="AY104">
        <f t="shared" si="133"/>
        <v>253.62606698613104</v>
      </c>
      <c r="AZ104">
        <f t="shared" si="133"/>
        <v>335.70027976041661</v>
      </c>
      <c r="BA104">
        <f t="shared" si="133"/>
        <v>416.79628125574027</v>
      </c>
      <c r="BB104">
        <f t="shared" si="133"/>
        <v>497.03367933265804</v>
      </c>
      <c r="BC104">
        <f t="shared" si="133"/>
        <v>576.51310108849293</v>
      </c>
      <c r="BD104">
        <f t="shared" si="133"/>
        <v>655.32009730025766</v>
      </c>
      <c r="BE104">
        <f t="shared" si="133"/>
        <v>733.52811130939517</v>
      </c>
      <c r="BF104">
        <f t="shared" si="133"/>
        <v>811.20075575482861</v>
      </c>
      <c r="BG104">
        <f t="shared" si="133"/>
        <v>408.61515944711209</v>
      </c>
      <c r="BH104">
        <f t="shared" si="133"/>
        <v>497.45804390515741</v>
      </c>
      <c r="BI104">
        <f t="shared" si="133"/>
        <v>585.26519113286759</v>
      </c>
      <c r="BJ104">
        <f t="shared" si="133"/>
        <v>672.16679120629715</v>
      </c>
      <c r="BK104">
        <f t="shared" si="133"/>
        <v>758.27202180757831</v>
      </c>
      <c r="BL104">
        <f t="shared" si="133"/>
        <v>843.67347780301407</v>
      </c>
      <c r="BM104">
        <f t="shared" si="133"/>
        <v>928.45049818229154</v>
      </c>
      <c r="BN104">
        <f t="shared" si="133"/>
        <v>1012.6716958698571</v>
      </c>
      <c r="BO104">
        <f t="shared" ref="BO104:CD104" si="134">BO102-BO103</f>
        <v>563.20791374084729</v>
      </c>
      <c r="BP104">
        <f t="shared" si="134"/>
        <v>658.7974830959738</v>
      </c>
      <c r="BQ104">
        <f t="shared" si="134"/>
        <v>753.29784460819337</v>
      </c>
      <c r="BR104">
        <f t="shared" si="134"/>
        <v>846.8493835760255</v>
      </c>
      <c r="BS104">
        <f t="shared" si="134"/>
        <v>939.5695452282107</v>
      </c>
      <c r="BT104">
        <f t="shared" si="134"/>
        <v>1031.5577530213773</v>
      </c>
      <c r="BU104">
        <f t="shared" si="134"/>
        <v>1122.8990721527507</v>
      </c>
      <c r="BV104">
        <f t="shared" si="134"/>
        <v>1213.6669790903129</v>
      </c>
      <c r="BW104">
        <f t="shared" si="134"/>
        <v>717.51599282179268</v>
      </c>
      <c r="BX104">
        <f t="shared" si="134"/>
        <v>819.84038026899907</v>
      </c>
      <c r="BY104">
        <f t="shared" si="134"/>
        <v>921.02557892201503</v>
      </c>
      <c r="BZ104">
        <f t="shared" si="134"/>
        <v>1021.2218752841245</v>
      </c>
      <c r="CA104">
        <f t="shared" si="134"/>
        <v>1120.5547641135549</v>
      </c>
      <c r="CB104">
        <f t="shared" si="134"/>
        <v>1219.1303294829104</v>
      </c>
      <c r="CC104">
        <f t="shared" si="134"/>
        <v>1317.0392293741488</v>
      </c>
      <c r="CD104">
        <f t="shared" si="134"/>
        <v>1414.3596951996583</v>
      </c>
    </row>
    <row r="106" spans="1:82" x14ac:dyDescent="0.25">
      <c r="A106" t="s">
        <v>49</v>
      </c>
      <c r="B106" t="s">
        <v>89</v>
      </c>
      <c r="C106" s="3">
        <v>4.8</v>
      </c>
      <c r="D106" s="3">
        <v>4.8</v>
      </c>
      <c r="E106" s="3">
        <v>4.8</v>
      </c>
      <c r="F106" s="3">
        <v>4.8</v>
      </c>
      <c r="G106" s="3">
        <v>4.8</v>
      </c>
      <c r="H106" s="3">
        <v>4.8</v>
      </c>
      <c r="I106" s="3">
        <v>4.8</v>
      </c>
      <c r="J106" s="3">
        <v>4.8</v>
      </c>
      <c r="K106" s="3">
        <v>4.8</v>
      </c>
      <c r="L106" s="3">
        <v>4.8</v>
      </c>
      <c r="M106" s="3">
        <v>4.8</v>
      </c>
      <c r="N106" s="3">
        <v>4.8</v>
      </c>
      <c r="O106" s="3">
        <v>4.8</v>
      </c>
      <c r="P106" s="3">
        <v>4.8</v>
      </c>
      <c r="Q106" s="3">
        <v>4.8</v>
      </c>
      <c r="R106" s="3">
        <v>4.8</v>
      </c>
      <c r="S106" s="3">
        <v>4.8</v>
      </c>
      <c r="T106" s="3">
        <v>4.8</v>
      </c>
      <c r="U106" s="3">
        <v>4.8</v>
      </c>
      <c r="V106" s="3">
        <v>4.8</v>
      </c>
      <c r="W106" s="3">
        <v>4.8</v>
      </c>
      <c r="X106" s="3">
        <v>4.8</v>
      </c>
      <c r="Y106" s="3">
        <v>4.8</v>
      </c>
      <c r="Z106" s="3">
        <v>4.8</v>
      </c>
      <c r="AA106" s="3">
        <v>4.8</v>
      </c>
      <c r="AB106" s="3">
        <v>4.8</v>
      </c>
      <c r="AC106" s="3">
        <v>4.8</v>
      </c>
      <c r="AD106" s="3">
        <v>4.8</v>
      </c>
      <c r="AE106" s="3">
        <v>4.8</v>
      </c>
      <c r="AF106" s="3">
        <v>4.8</v>
      </c>
      <c r="AG106" s="3">
        <v>4.8</v>
      </c>
      <c r="AH106" s="3">
        <v>4.8</v>
      </c>
      <c r="AI106" s="3">
        <v>4.8</v>
      </c>
      <c r="AJ106" s="3">
        <v>4.8</v>
      </c>
      <c r="AK106" s="3">
        <v>4.8</v>
      </c>
      <c r="AL106" s="3">
        <v>4.8</v>
      </c>
      <c r="AM106" s="3">
        <v>4.8</v>
      </c>
      <c r="AN106" s="3">
        <v>4.8</v>
      </c>
      <c r="AO106" s="3">
        <v>4.8</v>
      </c>
      <c r="AP106" s="3">
        <v>4.8</v>
      </c>
      <c r="AQ106" s="3">
        <v>4.8</v>
      </c>
      <c r="AR106" s="3">
        <v>4.8</v>
      </c>
      <c r="AS106" s="3">
        <v>4.8</v>
      </c>
      <c r="AT106" s="3">
        <v>4.8</v>
      </c>
      <c r="AU106" s="3">
        <v>4.8</v>
      </c>
      <c r="AV106" s="3">
        <v>4.8</v>
      </c>
      <c r="AW106" s="3">
        <v>4.8</v>
      </c>
      <c r="AX106" s="3">
        <v>4.8</v>
      </c>
      <c r="AY106" s="3">
        <v>4.8</v>
      </c>
      <c r="AZ106" s="3">
        <v>4.8</v>
      </c>
      <c r="BA106" s="3">
        <v>4.8</v>
      </c>
      <c r="BB106" s="3">
        <v>4.8</v>
      </c>
      <c r="BC106" s="3">
        <v>4.8</v>
      </c>
      <c r="BD106" s="3">
        <v>4.8</v>
      </c>
      <c r="BE106" s="3">
        <v>4.8</v>
      </c>
      <c r="BF106" s="3">
        <v>4.8</v>
      </c>
      <c r="BG106" s="3">
        <v>4.8</v>
      </c>
      <c r="BH106" s="3">
        <v>4.8</v>
      </c>
      <c r="BI106" s="3">
        <v>4.8</v>
      </c>
      <c r="BJ106" s="3">
        <v>4.8</v>
      </c>
      <c r="BK106" s="3">
        <v>4.8</v>
      </c>
      <c r="BL106" s="3">
        <v>4.8</v>
      </c>
      <c r="BM106" s="3">
        <v>4.8</v>
      </c>
      <c r="BN106" s="3">
        <v>4.8</v>
      </c>
      <c r="BO106" s="3">
        <v>4.8</v>
      </c>
      <c r="BP106" s="3">
        <v>4.8</v>
      </c>
      <c r="BQ106" s="3">
        <v>4.8</v>
      </c>
      <c r="BR106" s="3">
        <v>4.8</v>
      </c>
      <c r="BS106" s="3">
        <v>4.8</v>
      </c>
      <c r="BT106" s="3">
        <v>4.8</v>
      </c>
      <c r="BU106" s="3">
        <v>4.8</v>
      </c>
      <c r="BV106" s="3">
        <v>4.8</v>
      </c>
      <c r="BW106" s="3">
        <v>4.8</v>
      </c>
      <c r="BX106" s="3">
        <v>4.8</v>
      </c>
      <c r="BY106" s="3">
        <v>4.8</v>
      </c>
      <c r="BZ106" s="3">
        <v>4.8</v>
      </c>
      <c r="CA106" s="3">
        <v>4.8</v>
      </c>
      <c r="CB106" s="3">
        <v>4.8</v>
      </c>
      <c r="CC106" s="3">
        <v>4.8</v>
      </c>
      <c r="CD106" s="3">
        <v>4.8</v>
      </c>
    </row>
    <row r="107" spans="1:82" x14ac:dyDescent="0.25">
      <c r="A107" t="s">
        <v>138</v>
      </c>
      <c r="B107" t="s">
        <v>76</v>
      </c>
      <c r="C107" s="12">
        <v>1156.8</v>
      </c>
      <c r="D107" s="12">
        <v>1156.8</v>
      </c>
      <c r="E107" s="12">
        <v>1156.8</v>
      </c>
      <c r="F107" s="12">
        <v>1156.8</v>
      </c>
      <c r="G107" s="12">
        <v>1156.8</v>
      </c>
      <c r="H107" s="12">
        <v>1156.8</v>
      </c>
      <c r="I107" s="12">
        <v>1156.8</v>
      </c>
      <c r="J107" s="12">
        <v>1156.8</v>
      </c>
      <c r="K107" s="12">
        <v>1156.8</v>
      </c>
      <c r="L107" s="12">
        <v>1156.8</v>
      </c>
      <c r="M107" s="12">
        <v>1156.8</v>
      </c>
      <c r="N107" s="12">
        <v>1156.8</v>
      </c>
      <c r="O107" s="12">
        <v>1156.8</v>
      </c>
      <c r="P107" s="12">
        <v>1156.8</v>
      </c>
      <c r="Q107" s="12">
        <v>1156.8</v>
      </c>
      <c r="R107" s="12">
        <v>1156.8</v>
      </c>
      <c r="S107" s="12">
        <v>1156.8</v>
      </c>
      <c r="T107" s="12">
        <v>1156.8</v>
      </c>
      <c r="U107" s="12">
        <v>1156.8</v>
      </c>
      <c r="V107" s="12">
        <v>1156.8</v>
      </c>
      <c r="W107" s="12">
        <v>1156.8</v>
      </c>
      <c r="X107" s="12">
        <v>1156.8</v>
      </c>
      <c r="Y107" s="12">
        <v>1156.8</v>
      </c>
      <c r="Z107" s="12">
        <v>1156.8</v>
      </c>
      <c r="AA107" s="12">
        <v>1156.8</v>
      </c>
      <c r="AB107" s="12">
        <v>1156.8</v>
      </c>
      <c r="AC107" s="12">
        <v>1156.8</v>
      </c>
      <c r="AD107" s="12">
        <v>1156.8</v>
      </c>
      <c r="AE107" s="12">
        <v>1156.8</v>
      </c>
      <c r="AF107" s="12">
        <v>1156.8</v>
      </c>
      <c r="AG107" s="12">
        <v>1156.8</v>
      </c>
      <c r="AH107" s="12">
        <v>1156.8</v>
      </c>
      <c r="AI107" s="12">
        <v>1156.8</v>
      </c>
      <c r="AJ107" s="12">
        <v>1156.8</v>
      </c>
      <c r="AK107" s="12">
        <v>1156.8</v>
      </c>
      <c r="AL107" s="12">
        <v>1156.8</v>
      </c>
      <c r="AM107" s="12">
        <v>1156.8</v>
      </c>
      <c r="AN107" s="12">
        <v>1156.8</v>
      </c>
      <c r="AO107" s="12">
        <v>1156.8</v>
      </c>
      <c r="AP107" s="12">
        <v>1156.8</v>
      </c>
      <c r="AQ107" s="12">
        <v>1156.8</v>
      </c>
      <c r="AR107" s="12">
        <v>1156.8</v>
      </c>
      <c r="AS107" s="12">
        <v>1156.8</v>
      </c>
      <c r="AT107" s="12">
        <v>1156.8</v>
      </c>
      <c r="AU107" s="12">
        <v>1156.8</v>
      </c>
      <c r="AV107" s="12">
        <v>1156.8</v>
      </c>
      <c r="AW107" s="12">
        <v>1156.8</v>
      </c>
      <c r="AX107" s="12">
        <v>1156.8</v>
      </c>
      <c r="AY107" s="12">
        <v>1156.8</v>
      </c>
      <c r="AZ107" s="12">
        <v>1156.8</v>
      </c>
      <c r="BA107" s="12">
        <v>1156.8</v>
      </c>
      <c r="BB107" s="12">
        <v>1156.8</v>
      </c>
      <c r="BC107" s="12">
        <v>1156.8</v>
      </c>
      <c r="BD107" s="12">
        <v>1156.8</v>
      </c>
      <c r="BE107" s="12">
        <v>1156.8</v>
      </c>
      <c r="BF107" s="12">
        <v>1156.8</v>
      </c>
      <c r="BG107" s="12">
        <v>1156.8</v>
      </c>
      <c r="BH107" s="12">
        <v>1156.8</v>
      </c>
      <c r="BI107" s="12">
        <v>1156.8</v>
      </c>
      <c r="BJ107" s="12">
        <v>1156.8</v>
      </c>
      <c r="BK107" s="12">
        <v>1156.8</v>
      </c>
      <c r="BL107" s="12">
        <v>1156.8</v>
      </c>
      <c r="BM107" s="12">
        <v>1156.8</v>
      </c>
      <c r="BN107" s="12">
        <v>1156.8</v>
      </c>
      <c r="BO107" s="12">
        <v>1156.8</v>
      </c>
      <c r="BP107" s="12">
        <v>1156.8</v>
      </c>
      <c r="BQ107" s="12">
        <v>1156.8</v>
      </c>
      <c r="BR107" s="12">
        <v>1156.8</v>
      </c>
      <c r="BS107" s="12">
        <v>1156.8</v>
      </c>
      <c r="BT107" s="12">
        <v>1156.8</v>
      </c>
      <c r="BU107" s="12">
        <v>1156.8</v>
      </c>
      <c r="BV107" s="12">
        <v>1156.8</v>
      </c>
      <c r="BW107" s="12">
        <v>1156.8</v>
      </c>
      <c r="BX107" s="12">
        <v>1156.8</v>
      </c>
      <c r="BY107" s="12">
        <v>1156.8</v>
      </c>
      <c r="BZ107" s="12">
        <v>1156.8</v>
      </c>
      <c r="CA107" s="12">
        <v>1156.8</v>
      </c>
      <c r="CB107" s="12">
        <v>1156.8</v>
      </c>
      <c r="CC107" s="12">
        <v>1156.8</v>
      </c>
      <c r="CD107" s="12">
        <v>1156.8</v>
      </c>
    </row>
    <row r="108" spans="1:82" x14ac:dyDescent="0.25">
      <c r="A108" t="s">
        <v>48</v>
      </c>
      <c r="B108" t="s">
        <v>76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</row>
    <row r="110" spans="1:82" x14ac:dyDescent="0.25">
      <c r="A110" t="s">
        <v>119</v>
      </c>
      <c r="B110" t="s">
        <v>89</v>
      </c>
      <c r="C110" s="3">
        <v>4</v>
      </c>
      <c r="D110" s="3">
        <v>4</v>
      </c>
      <c r="E110" s="3">
        <v>4</v>
      </c>
      <c r="F110" s="3">
        <v>4</v>
      </c>
      <c r="G110" s="3">
        <v>4</v>
      </c>
      <c r="H110" s="3">
        <v>4</v>
      </c>
      <c r="I110" s="3">
        <v>4</v>
      </c>
      <c r="J110" s="3">
        <v>4</v>
      </c>
      <c r="K110" s="3">
        <v>4</v>
      </c>
      <c r="L110" s="3">
        <v>4</v>
      </c>
      <c r="M110" s="3">
        <v>4</v>
      </c>
      <c r="N110" s="3">
        <v>4</v>
      </c>
      <c r="O110" s="3">
        <v>4</v>
      </c>
      <c r="P110" s="3">
        <v>4</v>
      </c>
      <c r="Q110" s="3">
        <v>4</v>
      </c>
      <c r="R110" s="3">
        <v>4</v>
      </c>
      <c r="S110" s="3">
        <v>4</v>
      </c>
      <c r="T110" s="3">
        <v>4</v>
      </c>
      <c r="U110" s="3">
        <v>4</v>
      </c>
      <c r="V110" s="3">
        <v>4</v>
      </c>
      <c r="W110" s="3">
        <v>4</v>
      </c>
      <c r="X110" s="3">
        <v>4</v>
      </c>
      <c r="Y110" s="3">
        <v>4</v>
      </c>
      <c r="Z110" s="3">
        <v>4</v>
      </c>
      <c r="AA110" s="3">
        <v>4</v>
      </c>
      <c r="AB110" s="3">
        <v>4</v>
      </c>
      <c r="AC110" s="3">
        <v>4</v>
      </c>
      <c r="AD110" s="3">
        <v>4</v>
      </c>
      <c r="AE110" s="3">
        <v>4</v>
      </c>
      <c r="AF110" s="3">
        <v>4</v>
      </c>
      <c r="AG110" s="3">
        <v>4</v>
      </c>
      <c r="AH110" s="3">
        <v>4</v>
      </c>
      <c r="AI110" s="3">
        <v>4</v>
      </c>
      <c r="AJ110" s="3">
        <v>4</v>
      </c>
      <c r="AK110" s="3">
        <v>4</v>
      </c>
      <c r="AL110" s="3">
        <v>4</v>
      </c>
      <c r="AM110" s="3">
        <v>4</v>
      </c>
      <c r="AN110" s="3">
        <v>4</v>
      </c>
      <c r="AO110" s="3">
        <v>4</v>
      </c>
      <c r="AP110" s="3">
        <v>4</v>
      </c>
      <c r="AQ110" s="3">
        <v>4</v>
      </c>
      <c r="AR110" s="3">
        <v>4</v>
      </c>
      <c r="AS110" s="3">
        <v>4</v>
      </c>
      <c r="AT110" s="3">
        <v>4</v>
      </c>
      <c r="AU110" s="3">
        <v>4</v>
      </c>
      <c r="AV110" s="3">
        <v>4</v>
      </c>
      <c r="AW110" s="3">
        <v>4</v>
      </c>
      <c r="AX110" s="3">
        <v>4</v>
      </c>
      <c r="AY110" s="3">
        <v>4</v>
      </c>
      <c r="AZ110" s="3">
        <v>4</v>
      </c>
      <c r="BA110" s="3">
        <v>4</v>
      </c>
      <c r="BB110" s="3">
        <v>4</v>
      </c>
      <c r="BC110" s="3">
        <v>4</v>
      </c>
      <c r="BD110" s="3">
        <v>4</v>
      </c>
      <c r="BE110" s="3">
        <v>4</v>
      </c>
      <c r="BF110" s="3">
        <v>4</v>
      </c>
      <c r="BG110" s="3">
        <v>4</v>
      </c>
      <c r="BH110" s="3">
        <v>4</v>
      </c>
      <c r="BI110" s="3">
        <v>4</v>
      </c>
      <c r="BJ110" s="3">
        <v>4</v>
      </c>
      <c r="BK110" s="3">
        <v>4</v>
      </c>
      <c r="BL110" s="3">
        <v>4</v>
      </c>
      <c r="BM110" s="3">
        <v>4</v>
      </c>
      <c r="BN110" s="3">
        <v>4</v>
      </c>
      <c r="BO110" s="3">
        <v>4</v>
      </c>
      <c r="BP110" s="3">
        <v>4</v>
      </c>
      <c r="BQ110" s="3">
        <v>4</v>
      </c>
      <c r="BR110" s="3">
        <v>4</v>
      </c>
      <c r="BS110" s="3">
        <v>4</v>
      </c>
      <c r="BT110" s="3">
        <v>4</v>
      </c>
      <c r="BU110" s="3">
        <v>4</v>
      </c>
      <c r="BV110" s="3">
        <v>4</v>
      </c>
      <c r="BW110" s="3">
        <v>4</v>
      </c>
      <c r="BX110" s="3">
        <v>4</v>
      </c>
      <c r="BY110" s="3">
        <v>4</v>
      </c>
      <c r="BZ110" s="3">
        <v>4</v>
      </c>
      <c r="CA110" s="3">
        <v>4</v>
      </c>
      <c r="CB110" s="3">
        <v>4</v>
      </c>
      <c r="CC110" s="3">
        <v>4</v>
      </c>
      <c r="CD110" s="3">
        <v>4</v>
      </c>
    </row>
    <row r="111" spans="1:82" x14ac:dyDescent="0.25">
      <c r="A111" t="s">
        <v>103</v>
      </c>
      <c r="B111" t="s">
        <v>79</v>
      </c>
      <c r="C111" s="12">
        <v>81.349999999999994</v>
      </c>
      <c r="D111" s="12">
        <v>81.349999999999994</v>
      </c>
      <c r="E111" s="12">
        <v>81.349999999999994</v>
      </c>
      <c r="F111" s="12">
        <v>81.349999999999994</v>
      </c>
      <c r="G111" s="12">
        <v>81.349999999999994</v>
      </c>
      <c r="H111" s="12">
        <v>81.349999999999994</v>
      </c>
      <c r="I111" s="12">
        <v>81.349999999999994</v>
      </c>
      <c r="J111" s="12">
        <v>81.349999999999994</v>
      </c>
      <c r="K111" s="12">
        <v>81.349999999999994</v>
      </c>
      <c r="L111" s="12">
        <v>81.349999999999994</v>
      </c>
      <c r="M111" s="12">
        <v>81.349999999999994</v>
      </c>
      <c r="N111" s="12">
        <v>81.349999999999994</v>
      </c>
      <c r="O111" s="12">
        <v>81.349999999999994</v>
      </c>
      <c r="P111" s="12">
        <v>81.349999999999994</v>
      </c>
      <c r="Q111" s="12">
        <v>81.349999999999994</v>
      </c>
      <c r="R111" s="12">
        <v>81.349999999999994</v>
      </c>
      <c r="S111" s="12">
        <v>81.349999999999994</v>
      </c>
      <c r="T111" s="12">
        <v>81.349999999999994</v>
      </c>
      <c r="U111" s="12">
        <v>81.349999999999994</v>
      </c>
      <c r="V111" s="12">
        <v>81.349999999999994</v>
      </c>
      <c r="W111" s="12">
        <v>81.349999999999994</v>
      </c>
      <c r="X111" s="12">
        <v>81.349999999999994</v>
      </c>
      <c r="Y111" s="12">
        <v>81.349999999999994</v>
      </c>
      <c r="Z111" s="12">
        <v>81.349999999999994</v>
      </c>
      <c r="AA111" s="12">
        <v>81.349999999999994</v>
      </c>
      <c r="AB111" s="12">
        <v>81.349999999999994</v>
      </c>
      <c r="AC111" s="12">
        <v>81.349999999999994</v>
      </c>
      <c r="AD111" s="12">
        <v>81.349999999999994</v>
      </c>
      <c r="AE111" s="12">
        <v>81.349999999999994</v>
      </c>
      <c r="AF111" s="12">
        <v>81.349999999999994</v>
      </c>
      <c r="AG111" s="12">
        <v>81.349999999999994</v>
      </c>
      <c r="AH111" s="12">
        <v>81.349999999999994</v>
      </c>
      <c r="AI111" s="12">
        <v>81.349999999999994</v>
      </c>
      <c r="AJ111" s="12">
        <v>81.349999999999994</v>
      </c>
      <c r="AK111" s="12">
        <v>81.349999999999994</v>
      </c>
      <c r="AL111" s="12">
        <v>81.349999999999994</v>
      </c>
      <c r="AM111" s="12">
        <v>81.349999999999994</v>
      </c>
      <c r="AN111" s="12">
        <v>81.349999999999994</v>
      </c>
      <c r="AO111" s="12">
        <v>81.349999999999994</v>
      </c>
      <c r="AP111" s="12">
        <v>81.349999999999994</v>
      </c>
      <c r="AQ111" s="12">
        <v>81.349999999999994</v>
      </c>
      <c r="AR111" s="12">
        <v>81.349999999999994</v>
      </c>
      <c r="AS111" s="12">
        <v>81.349999999999994</v>
      </c>
      <c r="AT111" s="12">
        <v>81.349999999999994</v>
      </c>
      <c r="AU111" s="12">
        <v>81.349999999999994</v>
      </c>
      <c r="AV111" s="12">
        <v>81.349999999999994</v>
      </c>
      <c r="AW111" s="12">
        <v>81.349999999999994</v>
      </c>
      <c r="AX111" s="12">
        <v>81.349999999999994</v>
      </c>
      <c r="AY111" s="12">
        <v>81.349999999999994</v>
      </c>
      <c r="AZ111" s="12">
        <v>81.349999999999994</v>
      </c>
      <c r="BA111" s="12">
        <v>81.349999999999994</v>
      </c>
      <c r="BB111" s="12">
        <v>81.349999999999994</v>
      </c>
      <c r="BC111" s="12">
        <v>81.349999999999994</v>
      </c>
      <c r="BD111" s="12">
        <v>81.349999999999994</v>
      </c>
      <c r="BE111" s="12">
        <v>81.349999999999994</v>
      </c>
      <c r="BF111" s="12">
        <v>81.349999999999994</v>
      </c>
      <c r="BG111" s="12">
        <v>81.349999999999994</v>
      </c>
      <c r="BH111" s="12">
        <v>81.349999999999994</v>
      </c>
      <c r="BI111" s="12">
        <v>81.349999999999994</v>
      </c>
      <c r="BJ111" s="12">
        <v>81.349999999999994</v>
      </c>
      <c r="BK111" s="12">
        <v>81.349999999999994</v>
      </c>
      <c r="BL111" s="12">
        <v>81.349999999999994</v>
      </c>
      <c r="BM111" s="12">
        <v>81.349999999999994</v>
      </c>
      <c r="BN111" s="12">
        <v>81.349999999999994</v>
      </c>
      <c r="BO111" s="12">
        <v>81.349999999999994</v>
      </c>
      <c r="BP111" s="12">
        <v>81.349999999999994</v>
      </c>
      <c r="BQ111" s="12">
        <v>81.349999999999994</v>
      </c>
      <c r="BR111" s="12">
        <v>81.349999999999994</v>
      </c>
      <c r="BS111" s="12">
        <v>81.349999999999994</v>
      </c>
      <c r="BT111" s="12">
        <v>81.349999999999994</v>
      </c>
      <c r="BU111" s="12">
        <v>81.349999999999994</v>
      </c>
      <c r="BV111" s="12">
        <v>81.349999999999994</v>
      </c>
      <c r="BW111" s="12">
        <v>81.349999999999994</v>
      </c>
      <c r="BX111" s="12">
        <v>81.349999999999994</v>
      </c>
      <c r="BY111" s="12">
        <v>81.349999999999994</v>
      </c>
      <c r="BZ111" s="12">
        <v>81.349999999999994</v>
      </c>
      <c r="CA111" s="12">
        <v>81.349999999999994</v>
      </c>
      <c r="CB111" s="12">
        <v>81.349999999999994</v>
      </c>
      <c r="CC111" s="12">
        <v>81.349999999999994</v>
      </c>
      <c r="CD111" s="12">
        <v>81.349999999999994</v>
      </c>
    </row>
    <row r="112" spans="1:82" x14ac:dyDescent="0.25">
      <c r="A112" t="s">
        <v>50</v>
      </c>
      <c r="B112" t="s">
        <v>76</v>
      </c>
      <c r="C112">
        <f t="shared" ref="C112:AH112" si="135">(C82-C111)*C110</f>
        <v>-131.91685393258427</v>
      </c>
      <c r="D112">
        <f t="shared" si="135"/>
        <v>-131.91685393258427</v>
      </c>
      <c r="E112">
        <f t="shared" si="135"/>
        <v>-131.91685393258427</v>
      </c>
      <c r="F112">
        <f t="shared" si="135"/>
        <v>-131.91685393258427</v>
      </c>
      <c r="G112">
        <f t="shared" si="135"/>
        <v>-131.91685393258427</v>
      </c>
      <c r="H112">
        <f t="shared" si="135"/>
        <v>-131.91685393258427</v>
      </c>
      <c r="I112">
        <f t="shared" si="135"/>
        <v>-131.91685393258427</v>
      </c>
      <c r="J112">
        <f t="shared" si="135"/>
        <v>-131.91685393258427</v>
      </c>
      <c r="K112">
        <f t="shared" si="135"/>
        <v>-83.546067415730306</v>
      </c>
      <c r="L112">
        <f t="shared" si="135"/>
        <v>-83.546067415730306</v>
      </c>
      <c r="M112">
        <f t="shared" si="135"/>
        <v>-83.546067415730306</v>
      </c>
      <c r="N112">
        <f t="shared" si="135"/>
        <v>-83.546067415730306</v>
      </c>
      <c r="O112">
        <f t="shared" si="135"/>
        <v>-83.546067415730306</v>
      </c>
      <c r="P112">
        <f t="shared" si="135"/>
        <v>-83.546067415730306</v>
      </c>
      <c r="Q112">
        <f t="shared" si="135"/>
        <v>-83.546067415730306</v>
      </c>
      <c r="R112">
        <f t="shared" si="135"/>
        <v>-83.546067415730306</v>
      </c>
      <c r="S112">
        <f t="shared" si="135"/>
        <v>-35.175280898876395</v>
      </c>
      <c r="T112">
        <f t="shared" si="135"/>
        <v>-35.175280898876395</v>
      </c>
      <c r="U112">
        <f t="shared" si="135"/>
        <v>-35.175280898876395</v>
      </c>
      <c r="V112">
        <f t="shared" si="135"/>
        <v>-35.175280898876395</v>
      </c>
      <c r="W112">
        <f t="shared" si="135"/>
        <v>-35.175280898876395</v>
      </c>
      <c r="X112">
        <f t="shared" si="135"/>
        <v>-35.175280898876395</v>
      </c>
      <c r="Y112">
        <f t="shared" si="135"/>
        <v>-35.175280898876395</v>
      </c>
      <c r="Z112">
        <f t="shared" si="135"/>
        <v>-35.175280898876395</v>
      </c>
      <c r="AA112">
        <f t="shared" si="135"/>
        <v>13.19550561797746</v>
      </c>
      <c r="AB112">
        <f t="shared" si="135"/>
        <v>13.19550561797746</v>
      </c>
      <c r="AC112">
        <f t="shared" si="135"/>
        <v>13.19550561797746</v>
      </c>
      <c r="AD112">
        <f t="shared" si="135"/>
        <v>13.19550561797746</v>
      </c>
      <c r="AE112">
        <f t="shared" si="135"/>
        <v>13.19550561797746</v>
      </c>
      <c r="AF112">
        <f t="shared" si="135"/>
        <v>13.19550561797746</v>
      </c>
      <c r="AG112">
        <f t="shared" si="135"/>
        <v>13.19550561797746</v>
      </c>
      <c r="AH112">
        <f t="shared" si="135"/>
        <v>13.19550561797746</v>
      </c>
      <c r="AI112">
        <f t="shared" ref="AI112:BN112" si="136">(AI82-AI111)*AI110</f>
        <v>61.566292134831428</v>
      </c>
      <c r="AJ112">
        <f t="shared" si="136"/>
        <v>61.566292134831428</v>
      </c>
      <c r="AK112">
        <f t="shared" si="136"/>
        <v>61.566292134831428</v>
      </c>
      <c r="AL112">
        <f t="shared" si="136"/>
        <v>61.566292134831428</v>
      </c>
      <c r="AM112">
        <f t="shared" si="136"/>
        <v>61.566292134831428</v>
      </c>
      <c r="AN112">
        <f t="shared" si="136"/>
        <v>61.566292134831428</v>
      </c>
      <c r="AO112">
        <f t="shared" si="136"/>
        <v>61.566292134831428</v>
      </c>
      <c r="AP112">
        <f t="shared" si="136"/>
        <v>61.566292134831428</v>
      </c>
      <c r="AQ112">
        <f t="shared" si="136"/>
        <v>109.93707865168534</v>
      </c>
      <c r="AR112">
        <f t="shared" si="136"/>
        <v>109.93707865168534</v>
      </c>
      <c r="AS112">
        <f t="shared" si="136"/>
        <v>109.93707865168534</v>
      </c>
      <c r="AT112">
        <f t="shared" si="136"/>
        <v>109.93707865168534</v>
      </c>
      <c r="AU112">
        <f t="shared" si="136"/>
        <v>109.93707865168534</v>
      </c>
      <c r="AV112">
        <f t="shared" si="136"/>
        <v>109.93707865168534</v>
      </c>
      <c r="AW112">
        <f t="shared" si="136"/>
        <v>109.93707865168534</v>
      </c>
      <c r="AX112">
        <f t="shared" si="136"/>
        <v>109.93707865168534</v>
      </c>
      <c r="AY112">
        <f t="shared" si="136"/>
        <v>158.30786516853937</v>
      </c>
      <c r="AZ112">
        <f t="shared" si="136"/>
        <v>158.30786516853937</v>
      </c>
      <c r="BA112">
        <f t="shared" si="136"/>
        <v>158.30786516853937</v>
      </c>
      <c r="BB112">
        <f t="shared" si="136"/>
        <v>158.30786516853937</v>
      </c>
      <c r="BC112">
        <f t="shared" si="136"/>
        <v>158.30786516853937</v>
      </c>
      <c r="BD112">
        <f t="shared" si="136"/>
        <v>158.30786516853937</v>
      </c>
      <c r="BE112">
        <f t="shared" si="136"/>
        <v>158.30786516853937</v>
      </c>
      <c r="BF112">
        <f t="shared" si="136"/>
        <v>158.30786516853937</v>
      </c>
      <c r="BG112">
        <f t="shared" si="136"/>
        <v>206.67865168539322</v>
      </c>
      <c r="BH112">
        <f t="shared" si="136"/>
        <v>206.67865168539322</v>
      </c>
      <c r="BI112">
        <f t="shared" si="136"/>
        <v>206.67865168539322</v>
      </c>
      <c r="BJ112">
        <f t="shared" si="136"/>
        <v>206.67865168539322</v>
      </c>
      <c r="BK112">
        <f t="shared" si="136"/>
        <v>206.67865168539322</v>
      </c>
      <c r="BL112">
        <f t="shared" si="136"/>
        <v>206.67865168539322</v>
      </c>
      <c r="BM112">
        <f t="shared" si="136"/>
        <v>206.67865168539322</v>
      </c>
      <c r="BN112">
        <f t="shared" si="136"/>
        <v>206.67865168539322</v>
      </c>
      <c r="BO112">
        <f t="shared" ref="BO112:CD112" si="137">(BO82-BO111)*BO110</f>
        <v>255.04943820224719</v>
      </c>
      <c r="BP112">
        <f t="shared" si="137"/>
        <v>255.04943820224719</v>
      </c>
      <c r="BQ112">
        <f t="shared" si="137"/>
        <v>255.04943820224719</v>
      </c>
      <c r="BR112">
        <f t="shared" si="137"/>
        <v>255.04943820224719</v>
      </c>
      <c r="BS112">
        <f t="shared" si="137"/>
        <v>255.04943820224719</v>
      </c>
      <c r="BT112">
        <f t="shared" si="137"/>
        <v>255.04943820224719</v>
      </c>
      <c r="BU112">
        <f t="shared" si="137"/>
        <v>255.04943820224719</v>
      </c>
      <c r="BV112">
        <f t="shared" si="137"/>
        <v>255.04943820224719</v>
      </c>
      <c r="BW112">
        <f t="shared" si="137"/>
        <v>303.42022471910104</v>
      </c>
      <c r="BX112">
        <f t="shared" si="137"/>
        <v>303.42022471910104</v>
      </c>
      <c r="BY112">
        <f t="shared" si="137"/>
        <v>303.42022471910104</v>
      </c>
      <c r="BZ112">
        <f t="shared" si="137"/>
        <v>303.42022471910104</v>
      </c>
      <c r="CA112">
        <f t="shared" si="137"/>
        <v>303.42022471910104</v>
      </c>
      <c r="CB112">
        <f t="shared" si="137"/>
        <v>303.42022471910104</v>
      </c>
      <c r="CC112">
        <f t="shared" si="137"/>
        <v>303.42022471910104</v>
      </c>
      <c r="CD112">
        <f t="shared" si="137"/>
        <v>303.42022471910104</v>
      </c>
    </row>
    <row r="114" spans="1:82" x14ac:dyDescent="0.25">
      <c r="A114" t="s">
        <v>118</v>
      </c>
      <c r="B114" t="s">
        <v>89</v>
      </c>
      <c r="C114" s="3">
        <v>5.3</v>
      </c>
      <c r="D114" s="3">
        <v>5.3</v>
      </c>
      <c r="E114" s="3">
        <v>5.3</v>
      </c>
      <c r="F114" s="3">
        <v>5.3</v>
      </c>
      <c r="G114" s="3">
        <v>5.3</v>
      </c>
      <c r="H114" s="3">
        <v>5.3</v>
      </c>
      <c r="I114" s="3">
        <v>5.3</v>
      </c>
      <c r="J114" s="3">
        <v>5.3</v>
      </c>
      <c r="K114" s="3">
        <v>5.3</v>
      </c>
      <c r="L114" s="3">
        <v>5.3</v>
      </c>
      <c r="M114" s="3">
        <v>5.3</v>
      </c>
      <c r="N114" s="3">
        <v>5.3</v>
      </c>
      <c r="O114" s="3">
        <v>5.3</v>
      </c>
      <c r="P114" s="3">
        <v>5.3</v>
      </c>
      <c r="Q114" s="3">
        <v>5.3</v>
      </c>
      <c r="R114" s="3">
        <v>5.3</v>
      </c>
      <c r="S114" s="3">
        <v>5.3</v>
      </c>
      <c r="T114" s="3">
        <v>5.3</v>
      </c>
      <c r="U114" s="3">
        <v>5.3</v>
      </c>
      <c r="V114" s="3">
        <v>5.3</v>
      </c>
      <c r="W114" s="3">
        <v>5.3</v>
      </c>
      <c r="X114" s="3">
        <v>5.3</v>
      </c>
      <c r="Y114" s="3">
        <v>5.3</v>
      </c>
      <c r="Z114" s="3">
        <v>5.3</v>
      </c>
      <c r="AA114" s="3">
        <v>5.3</v>
      </c>
      <c r="AB114" s="3">
        <v>5.3</v>
      </c>
      <c r="AC114" s="3">
        <v>5.3</v>
      </c>
      <c r="AD114" s="3">
        <v>5.3</v>
      </c>
      <c r="AE114" s="3">
        <v>5.3</v>
      </c>
      <c r="AF114" s="3">
        <v>5.3</v>
      </c>
      <c r="AG114" s="3">
        <v>5.3</v>
      </c>
      <c r="AH114" s="3">
        <v>5.3</v>
      </c>
      <c r="AI114" s="3">
        <v>5.3</v>
      </c>
      <c r="AJ114" s="3">
        <v>5.3</v>
      </c>
      <c r="AK114" s="3">
        <v>5.3</v>
      </c>
      <c r="AL114" s="3">
        <v>5.3</v>
      </c>
      <c r="AM114" s="3">
        <v>5.3</v>
      </c>
      <c r="AN114" s="3">
        <v>5.3</v>
      </c>
      <c r="AO114" s="3">
        <v>5.3</v>
      </c>
      <c r="AP114" s="3">
        <v>5.3</v>
      </c>
      <c r="AQ114" s="3">
        <v>5.3</v>
      </c>
      <c r="AR114" s="3">
        <v>5.3</v>
      </c>
      <c r="AS114" s="3">
        <v>5.3</v>
      </c>
      <c r="AT114" s="3">
        <v>5.3</v>
      </c>
      <c r="AU114" s="3">
        <v>5.3</v>
      </c>
      <c r="AV114" s="3">
        <v>5.3</v>
      </c>
      <c r="AW114" s="3">
        <v>5.3</v>
      </c>
      <c r="AX114" s="3">
        <v>5.3</v>
      </c>
      <c r="AY114" s="3">
        <v>5.3</v>
      </c>
      <c r="AZ114" s="3">
        <v>5.3</v>
      </c>
      <c r="BA114" s="3">
        <v>5.3</v>
      </c>
      <c r="BB114" s="3">
        <v>5.3</v>
      </c>
      <c r="BC114" s="3">
        <v>5.3</v>
      </c>
      <c r="BD114" s="3">
        <v>5.3</v>
      </c>
      <c r="BE114" s="3">
        <v>5.3</v>
      </c>
      <c r="BF114" s="3">
        <v>5.3</v>
      </c>
      <c r="BG114" s="3">
        <v>5.3</v>
      </c>
      <c r="BH114" s="3">
        <v>5.3</v>
      </c>
      <c r="BI114" s="3">
        <v>5.3</v>
      </c>
      <c r="BJ114" s="3">
        <v>5.3</v>
      </c>
      <c r="BK114" s="3">
        <v>5.3</v>
      </c>
      <c r="BL114" s="3">
        <v>5.3</v>
      </c>
      <c r="BM114" s="3">
        <v>5.3</v>
      </c>
      <c r="BN114" s="3">
        <v>5.3</v>
      </c>
      <c r="BO114" s="3">
        <v>5.3</v>
      </c>
      <c r="BP114" s="3">
        <v>5.3</v>
      </c>
      <c r="BQ114" s="3">
        <v>5.3</v>
      </c>
      <c r="BR114" s="3">
        <v>5.3</v>
      </c>
      <c r="BS114" s="3">
        <v>5.3</v>
      </c>
      <c r="BT114" s="3">
        <v>5.3</v>
      </c>
      <c r="BU114" s="3">
        <v>5.3</v>
      </c>
      <c r="BV114" s="3">
        <v>5.3</v>
      </c>
      <c r="BW114" s="3">
        <v>5.3</v>
      </c>
      <c r="BX114" s="3">
        <v>5.3</v>
      </c>
      <c r="BY114" s="3">
        <v>5.3</v>
      </c>
      <c r="BZ114" s="3">
        <v>5.3</v>
      </c>
      <c r="CA114" s="3">
        <v>5.3</v>
      </c>
      <c r="CB114" s="3">
        <v>5.3</v>
      </c>
      <c r="CC114" s="3">
        <v>5.3</v>
      </c>
      <c r="CD114" s="3">
        <v>5.3</v>
      </c>
    </row>
    <row r="115" spans="1:82" x14ac:dyDescent="0.25">
      <c r="A115" t="s">
        <v>104</v>
      </c>
      <c r="B115" t="s">
        <v>79</v>
      </c>
      <c r="C115" s="12">
        <v>52.3</v>
      </c>
      <c r="D115" s="12">
        <v>52.3</v>
      </c>
      <c r="E115" s="12">
        <v>52.3</v>
      </c>
      <c r="F115" s="12">
        <v>52.3</v>
      </c>
      <c r="G115" s="12">
        <v>52.3</v>
      </c>
      <c r="H115" s="12">
        <v>52.3</v>
      </c>
      <c r="I115" s="12">
        <v>52.3</v>
      </c>
      <c r="J115" s="12">
        <v>52.3</v>
      </c>
      <c r="K115" s="12">
        <v>52.3</v>
      </c>
      <c r="L115" s="12">
        <v>52.3</v>
      </c>
      <c r="M115" s="12">
        <v>52.3</v>
      </c>
      <c r="N115" s="12">
        <v>52.3</v>
      </c>
      <c r="O115" s="12">
        <v>52.3</v>
      </c>
      <c r="P115" s="12">
        <v>52.3</v>
      </c>
      <c r="Q115" s="12">
        <v>52.3</v>
      </c>
      <c r="R115" s="12">
        <v>52.3</v>
      </c>
      <c r="S115" s="12">
        <v>52.3</v>
      </c>
      <c r="T115" s="12">
        <v>52.3</v>
      </c>
      <c r="U115" s="12">
        <v>52.3</v>
      </c>
      <c r="V115" s="12">
        <v>52.3</v>
      </c>
      <c r="W115" s="12">
        <v>52.3</v>
      </c>
      <c r="X115" s="12">
        <v>52.3</v>
      </c>
      <c r="Y115" s="12">
        <v>52.3</v>
      </c>
      <c r="Z115" s="12">
        <v>52.3</v>
      </c>
      <c r="AA115" s="12">
        <v>52.3</v>
      </c>
      <c r="AB115" s="12">
        <v>52.3</v>
      </c>
      <c r="AC115" s="12">
        <v>52.3</v>
      </c>
      <c r="AD115" s="12">
        <v>52.3</v>
      </c>
      <c r="AE115" s="12">
        <v>52.3</v>
      </c>
      <c r="AF115" s="12">
        <v>52.3</v>
      </c>
      <c r="AG115" s="12">
        <v>52.3</v>
      </c>
      <c r="AH115" s="12">
        <v>52.3</v>
      </c>
      <c r="AI115" s="12">
        <v>52.3</v>
      </c>
      <c r="AJ115" s="12">
        <v>52.3</v>
      </c>
      <c r="AK115" s="12">
        <v>52.3</v>
      </c>
      <c r="AL115" s="12">
        <v>52.3</v>
      </c>
      <c r="AM115" s="12">
        <v>52.3</v>
      </c>
      <c r="AN115" s="12">
        <v>52.3</v>
      </c>
      <c r="AO115" s="12">
        <v>52.3</v>
      </c>
      <c r="AP115" s="12">
        <v>52.3</v>
      </c>
      <c r="AQ115" s="12">
        <v>52.3</v>
      </c>
      <c r="AR115" s="12">
        <v>52.3</v>
      </c>
      <c r="AS115" s="12">
        <v>52.3</v>
      </c>
      <c r="AT115" s="12">
        <v>52.3</v>
      </c>
      <c r="AU115" s="12">
        <v>52.3</v>
      </c>
      <c r="AV115" s="12">
        <v>52.3</v>
      </c>
      <c r="AW115" s="12">
        <v>52.3</v>
      </c>
      <c r="AX115" s="12">
        <v>52.3</v>
      </c>
      <c r="AY115" s="12">
        <v>52.3</v>
      </c>
      <c r="AZ115" s="12">
        <v>52.3</v>
      </c>
      <c r="BA115" s="12">
        <v>52.3</v>
      </c>
      <c r="BB115" s="12">
        <v>52.3</v>
      </c>
      <c r="BC115" s="12">
        <v>52.3</v>
      </c>
      <c r="BD115" s="12">
        <v>52.3</v>
      </c>
      <c r="BE115" s="12">
        <v>52.3</v>
      </c>
      <c r="BF115" s="12">
        <v>52.3</v>
      </c>
      <c r="BG115" s="12">
        <v>52.3</v>
      </c>
      <c r="BH115" s="12">
        <v>52.3</v>
      </c>
      <c r="BI115" s="12">
        <v>52.3</v>
      </c>
      <c r="BJ115" s="12">
        <v>52.3</v>
      </c>
      <c r="BK115" s="12">
        <v>52.3</v>
      </c>
      <c r="BL115" s="12">
        <v>52.3</v>
      </c>
      <c r="BM115" s="12">
        <v>52.3</v>
      </c>
      <c r="BN115" s="12">
        <v>52.3</v>
      </c>
      <c r="BO115" s="12">
        <v>52.3</v>
      </c>
      <c r="BP115" s="12">
        <v>52.3</v>
      </c>
      <c r="BQ115" s="12">
        <v>52.3</v>
      </c>
      <c r="BR115" s="12">
        <v>52.3</v>
      </c>
      <c r="BS115" s="12">
        <v>52.3</v>
      </c>
      <c r="BT115" s="12">
        <v>52.3</v>
      </c>
      <c r="BU115" s="12">
        <v>52.3</v>
      </c>
      <c r="BV115" s="12">
        <v>52.3</v>
      </c>
      <c r="BW115" s="12">
        <v>52.3</v>
      </c>
      <c r="BX115" s="12">
        <v>52.3</v>
      </c>
      <c r="BY115" s="12">
        <v>52.3</v>
      </c>
      <c r="BZ115" s="12">
        <v>52.3</v>
      </c>
      <c r="CA115" s="12">
        <v>52.3</v>
      </c>
      <c r="CB115" s="12">
        <v>52.3</v>
      </c>
      <c r="CC115" s="12">
        <v>52.3</v>
      </c>
      <c r="CD115" s="12">
        <v>52.3</v>
      </c>
    </row>
    <row r="116" spans="1:82" x14ac:dyDescent="0.25">
      <c r="A116" t="s">
        <v>51</v>
      </c>
      <c r="B116" t="s">
        <v>76</v>
      </c>
      <c r="C116">
        <f>(C83-C115)*C114</f>
        <v>-112.38382022471912</v>
      </c>
      <c r="D116">
        <f t="shared" ref="D116:AH116" si="138">(D83-D115)*D114</f>
        <v>-112.38382022471912</v>
      </c>
      <c r="E116">
        <f t="shared" si="138"/>
        <v>-112.38382022471912</v>
      </c>
      <c r="F116">
        <f t="shared" si="138"/>
        <v>-112.38382022471912</v>
      </c>
      <c r="G116">
        <f t="shared" si="138"/>
        <v>-112.38382022471912</v>
      </c>
      <c r="H116">
        <f t="shared" si="138"/>
        <v>-112.38382022471912</v>
      </c>
      <c r="I116">
        <f t="shared" si="138"/>
        <v>-112.38382022471912</v>
      </c>
      <c r="J116">
        <f t="shared" si="138"/>
        <v>-112.38382022471912</v>
      </c>
      <c r="K116">
        <f t="shared" si="138"/>
        <v>-71.182275280898864</v>
      </c>
      <c r="L116">
        <f t="shared" si="138"/>
        <v>-71.182275280898864</v>
      </c>
      <c r="M116">
        <f t="shared" si="138"/>
        <v>-71.182275280898864</v>
      </c>
      <c r="N116">
        <f t="shared" si="138"/>
        <v>-71.182275280898864</v>
      </c>
      <c r="O116">
        <f t="shared" si="138"/>
        <v>-71.182275280898864</v>
      </c>
      <c r="P116">
        <f t="shared" si="138"/>
        <v>-71.182275280898864</v>
      </c>
      <c r="Q116">
        <f t="shared" si="138"/>
        <v>-71.182275280898864</v>
      </c>
      <c r="R116">
        <f t="shared" si="138"/>
        <v>-71.182275280898864</v>
      </c>
      <c r="S116">
        <f t="shared" si="138"/>
        <v>-29.98073033707864</v>
      </c>
      <c r="T116">
        <f t="shared" si="138"/>
        <v>-29.98073033707864</v>
      </c>
      <c r="U116">
        <f t="shared" si="138"/>
        <v>-29.98073033707864</v>
      </c>
      <c r="V116">
        <f t="shared" si="138"/>
        <v>-29.98073033707864</v>
      </c>
      <c r="W116">
        <f t="shared" si="138"/>
        <v>-29.98073033707864</v>
      </c>
      <c r="X116">
        <f t="shared" si="138"/>
        <v>-29.98073033707864</v>
      </c>
      <c r="Y116">
        <f t="shared" si="138"/>
        <v>-29.98073033707864</v>
      </c>
      <c r="Z116">
        <f t="shared" si="138"/>
        <v>-29.98073033707864</v>
      </c>
      <c r="AA116">
        <f t="shared" si="138"/>
        <v>11.220814606741538</v>
      </c>
      <c r="AB116">
        <f t="shared" si="138"/>
        <v>11.220814606741538</v>
      </c>
      <c r="AC116">
        <f t="shared" si="138"/>
        <v>11.220814606741538</v>
      </c>
      <c r="AD116">
        <f t="shared" si="138"/>
        <v>11.220814606741538</v>
      </c>
      <c r="AE116">
        <f t="shared" si="138"/>
        <v>11.220814606741538</v>
      </c>
      <c r="AF116">
        <f t="shared" si="138"/>
        <v>11.220814606741538</v>
      </c>
      <c r="AG116">
        <f t="shared" si="138"/>
        <v>11.220814606741538</v>
      </c>
      <c r="AH116">
        <f t="shared" si="138"/>
        <v>11.220814606741538</v>
      </c>
      <c r="AI116">
        <f t="shared" ref="AI116:BN116" si="139">(AI83-AI115)*AI114</f>
        <v>52.422359550561751</v>
      </c>
      <c r="AJ116">
        <f t="shared" si="139"/>
        <v>52.422359550561751</v>
      </c>
      <c r="AK116">
        <f t="shared" si="139"/>
        <v>52.422359550561751</v>
      </c>
      <c r="AL116">
        <f t="shared" si="139"/>
        <v>52.422359550561751</v>
      </c>
      <c r="AM116">
        <f t="shared" si="139"/>
        <v>52.422359550561751</v>
      </c>
      <c r="AN116">
        <f t="shared" si="139"/>
        <v>52.422359550561751</v>
      </c>
      <c r="AO116">
        <f t="shared" si="139"/>
        <v>52.422359550561751</v>
      </c>
      <c r="AP116">
        <f t="shared" si="139"/>
        <v>52.422359550561751</v>
      </c>
      <c r="AQ116">
        <f t="shared" si="139"/>
        <v>93.623904494382003</v>
      </c>
      <c r="AR116">
        <f t="shared" si="139"/>
        <v>93.623904494382003</v>
      </c>
      <c r="AS116">
        <f t="shared" si="139"/>
        <v>93.623904494382003</v>
      </c>
      <c r="AT116">
        <f t="shared" si="139"/>
        <v>93.623904494382003</v>
      </c>
      <c r="AU116">
        <f t="shared" si="139"/>
        <v>93.623904494382003</v>
      </c>
      <c r="AV116">
        <f t="shared" si="139"/>
        <v>93.623904494382003</v>
      </c>
      <c r="AW116">
        <f t="shared" si="139"/>
        <v>93.623904494382003</v>
      </c>
      <c r="AX116">
        <f t="shared" si="139"/>
        <v>93.623904494382003</v>
      </c>
      <c r="AY116">
        <f t="shared" si="139"/>
        <v>134.82544943820227</v>
      </c>
      <c r="AZ116">
        <f t="shared" si="139"/>
        <v>134.82544943820227</v>
      </c>
      <c r="BA116">
        <f t="shared" si="139"/>
        <v>134.82544943820227</v>
      </c>
      <c r="BB116">
        <f t="shared" si="139"/>
        <v>134.82544943820227</v>
      </c>
      <c r="BC116">
        <f t="shared" si="139"/>
        <v>134.82544943820227</v>
      </c>
      <c r="BD116">
        <f t="shared" si="139"/>
        <v>134.82544943820227</v>
      </c>
      <c r="BE116">
        <f t="shared" si="139"/>
        <v>134.82544943820227</v>
      </c>
      <c r="BF116">
        <f t="shared" si="139"/>
        <v>134.82544943820227</v>
      </c>
      <c r="BG116">
        <f t="shared" si="139"/>
        <v>176.02699438202245</v>
      </c>
      <c r="BH116">
        <f t="shared" si="139"/>
        <v>176.02699438202245</v>
      </c>
      <c r="BI116">
        <f t="shared" si="139"/>
        <v>176.02699438202245</v>
      </c>
      <c r="BJ116">
        <f t="shared" si="139"/>
        <v>176.02699438202245</v>
      </c>
      <c r="BK116">
        <f t="shared" si="139"/>
        <v>176.02699438202245</v>
      </c>
      <c r="BL116">
        <f t="shared" si="139"/>
        <v>176.02699438202245</v>
      </c>
      <c r="BM116">
        <f t="shared" si="139"/>
        <v>176.02699438202245</v>
      </c>
      <c r="BN116">
        <f t="shared" si="139"/>
        <v>176.02699438202245</v>
      </c>
      <c r="BO116">
        <f t="shared" ref="BO116:CD116" si="140">(BO83-BO115)*BO114</f>
        <v>217.22853932584269</v>
      </c>
      <c r="BP116">
        <f t="shared" si="140"/>
        <v>217.22853932584269</v>
      </c>
      <c r="BQ116">
        <f t="shared" si="140"/>
        <v>217.22853932584269</v>
      </c>
      <c r="BR116">
        <f t="shared" si="140"/>
        <v>217.22853932584269</v>
      </c>
      <c r="BS116">
        <f t="shared" si="140"/>
        <v>217.22853932584269</v>
      </c>
      <c r="BT116">
        <f t="shared" si="140"/>
        <v>217.22853932584269</v>
      </c>
      <c r="BU116">
        <f t="shared" si="140"/>
        <v>217.22853932584269</v>
      </c>
      <c r="BV116">
        <f t="shared" si="140"/>
        <v>217.22853932584269</v>
      </c>
      <c r="BW116">
        <f t="shared" si="140"/>
        <v>258.43008426966287</v>
      </c>
      <c r="BX116">
        <f t="shared" si="140"/>
        <v>258.43008426966287</v>
      </c>
      <c r="BY116">
        <f t="shared" si="140"/>
        <v>258.43008426966287</v>
      </c>
      <c r="BZ116">
        <f t="shared" si="140"/>
        <v>258.43008426966287</v>
      </c>
      <c r="CA116">
        <f t="shared" si="140"/>
        <v>258.43008426966287</v>
      </c>
      <c r="CB116">
        <f t="shared" si="140"/>
        <v>258.43008426966287</v>
      </c>
      <c r="CC116">
        <f t="shared" si="140"/>
        <v>258.43008426966287</v>
      </c>
      <c r="CD116">
        <f t="shared" si="140"/>
        <v>258.43008426966287</v>
      </c>
    </row>
    <row r="118" spans="1:82" x14ac:dyDescent="0.25">
      <c r="A118" t="s">
        <v>117</v>
      </c>
    </row>
    <row r="119" spans="1:82" x14ac:dyDescent="0.25">
      <c r="A119" t="s">
        <v>108</v>
      </c>
      <c r="B119" t="s">
        <v>76</v>
      </c>
      <c r="C119" s="12">
        <v>3500</v>
      </c>
      <c r="D119" s="12">
        <v>3500</v>
      </c>
      <c r="E119" s="12">
        <v>3500</v>
      </c>
      <c r="F119" s="12">
        <v>3500</v>
      </c>
      <c r="G119" s="12">
        <v>3500</v>
      </c>
      <c r="H119" s="12">
        <v>3500</v>
      </c>
      <c r="I119" s="12">
        <v>3500</v>
      </c>
      <c r="J119" s="12">
        <v>3500</v>
      </c>
      <c r="K119" s="12">
        <v>3500</v>
      </c>
      <c r="L119" s="12">
        <v>3500</v>
      </c>
      <c r="M119" s="12">
        <v>3500</v>
      </c>
      <c r="N119" s="12">
        <v>3500</v>
      </c>
      <c r="O119" s="12">
        <v>3500</v>
      </c>
      <c r="P119" s="12">
        <v>3500</v>
      </c>
      <c r="Q119" s="12">
        <v>3500</v>
      </c>
      <c r="R119" s="12">
        <v>3500</v>
      </c>
      <c r="S119" s="12">
        <v>3500</v>
      </c>
      <c r="T119" s="12">
        <v>3500</v>
      </c>
      <c r="U119" s="12">
        <v>3500</v>
      </c>
      <c r="V119" s="12">
        <v>3500</v>
      </c>
      <c r="W119" s="12">
        <v>3500</v>
      </c>
      <c r="X119" s="12">
        <v>3500</v>
      </c>
      <c r="Y119" s="12">
        <v>3500</v>
      </c>
      <c r="Z119" s="12">
        <v>3500</v>
      </c>
      <c r="AA119" s="12">
        <v>3500</v>
      </c>
      <c r="AB119" s="12">
        <v>3500</v>
      </c>
      <c r="AC119" s="12">
        <v>3500</v>
      </c>
      <c r="AD119" s="12">
        <v>3500</v>
      </c>
      <c r="AE119" s="12">
        <v>3500</v>
      </c>
      <c r="AF119" s="12">
        <v>3500</v>
      </c>
      <c r="AG119" s="12">
        <v>3500</v>
      </c>
      <c r="AH119" s="12">
        <v>3500</v>
      </c>
      <c r="AI119" s="12">
        <v>3500</v>
      </c>
      <c r="AJ119" s="12">
        <v>3500</v>
      </c>
      <c r="AK119" s="12">
        <v>3500</v>
      </c>
      <c r="AL119" s="12">
        <v>3500</v>
      </c>
      <c r="AM119" s="12">
        <v>3500</v>
      </c>
      <c r="AN119" s="12">
        <v>3500</v>
      </c>
      <c r="AO119" s="12">
        <v>3500</v>
      </c>
      <c r="AP119" s="12">
        <v>3500</v>
      </c>
      <c r="AQ119" s="12">
        <v>3500</v>
      </c>
      <c r="AR119" s="12">
        <v>3500</v>
      </c>
      <c r="AS119" s="12">
        <v>3500</v>
      </c>
      <c r="AT119" s="12">
        <v>3500</v>
      </c>
      <c r="AU119" s="12">
        <v>3500</v>
      </c>
      <c r="AV119" s="12">
        <v>3500</v>
      </c>
      <c r="AW119" s="12">
        <v>3500</v>
      </c>
      <c r="AX119" s="12">
        <v>3500</v>
      </c>
      <c r="AY119" s="12">
        <v>3500</v>
      </c>
      <c r="AZ119" s="12">
        <v>3500</v>
      </c>
      <c r="BA119" s="12">
        <v>3500</v>
      </c>
      <c r="BB119" s="12">
        <v>3500</v>
      </c>
      <c r="BC119" s="12">
        <v>3500</v>
      </c>
      <c r="BD119" s="12">
        <v>3500</v>
      </c>
      <c r="BE119" s="12">
        <v>3500</v>
      </c>
      <c r="BF119" s="12">
        <v>3500</v>
      </c>
      <c r="BG119" s="12">
        <v>3500</v>
      </c>
      <c r="BH119" s="12">
        <v>3500</v>
      </c>
      <c r="BI119" s="12">
        <v>3500</v>
      </c>
      <c r="BJ119" s="12">
        <v>3500</v>
      </c>
      <c r="BK119" s="12">
        <v>3500</v>
      </c>
      <c r="BL119" s="12">
        <v>3500</v>
      </c>
      <c r="BM119" s="12">
        <v>3500</v>
      </c>
      <c r="BN119" s="12">
        <v>3500</v>
      </c>
      <c r="BO119" s="12">
        <v>3500</v>
      </c>
      <c r="BP119" s="12">
        <v>3500</v>
      </c>
      <c r="BQ119" s="12">
        <v>3500</v>
      </c>
      <c r="BR119" s="12">
        <v>3500</v>
      </c>
      <c r="BS119" s="12">
        <v>3500</v>
      </c>
      <c r="BT119" s="12">
        <v>3500</v>
      </c>
      <c r="BU119" s="12">
        <v>3500</v>
      </c>
      <c r="BV119" s="12">
        <v>3500</v>
      </c>
      <c r="BW119" s="12">
        <v>3500</v>
      </c>
      <c r="BX119" s="12">
        <v>3500</v>
      </c>
      <c r="BY119" s="12">
        <v>3500</v>
      </c>
      <c r="BZ119" s="12">
        <v>3500</v>
      </c>
      <c r="CA119" s="12">
        <v>3500</v>
      </c>
      <c r="CB119" s="12">
        <v>3500</v>
      </c>
      <c r="CC119" s="12">
        <v>3500</v>
      </c>
      <c r="CD119" s="12">
        <v>3500</v>
      </c>
    </row>
    <row r="120" spans="1:82" x14ac:dyDescent="0.25">
      <c r="A120" t="s">
        <v>105</v>
      </c>
      <c r="B120" t="s">
        <v>81</v>
      </c>
      <c r="C120" s="12">
        <v>5</v>
      </c>
      <c r="D120" s="12">
        <v>5</v>
      </c>
      <c r="E120" s="12">
        <v>5</v>
      </c>
      <c r="F120" s="12">
        <v>5</v>
      </c>
      <c r="G120" s="12">
        <v>5</v>
      </c>
      <c r="H120" s="12">
        <v>5</v>
      </c>
      <c r="I120" s="12">
        <v>5</v>
      </c>
      <c r="J120" s="12">
        <v>5</v>
      </c>
      <c r="K120" s="12">
        <v>5</v>
      </c>
      <c r="L120" s="12">
        <v>5</v>
      </c>
      <c r="M120" s="12">
        <v>5</v>
      </c>
      <c r="N120" s="12">
        <v>5</v>
      </c>
      <c r="O120" s="12">
        <v>5</v>
      </c>
      <c r="P120" s="12">
        <v>5</v>
      </c>
      <c r="Q120" s="12">
        <v>5</v>
      </c>
      <c r="R120" s="12">
        <v>5</v>
      </c>
      <c r="S120" s="12">
        <v>5</v>
      </c>
      <c r="T120" s="12">
        <v>5</v>
      </c>
      <c r="U120" s="12">
        <v>5</v>
      </c>
      <c r="V120" s="12">
        <v>5</v>
      </c>
      <c r="W120" s="12">
        <v>5</v>
      </c>
      <c r="X120" s="12">
        <v>5</v>
      </c>
      <c r="Y120" s="12">
        <v>5</v>
      </c>
      <c r="Z120" s="12">
        <v>5</v>
      </c>
      <c r="AA120" s="12">
        <v>5</v>
      </c>
      <c r="AB120" s="12">
        <v>5</v>
      </c>
      <c r="AC120" s="12">
        <v>5</v>
      </c>
      <c r="AD120" s="12">
        <v>5</v>
      </c>
      <c r="AE120" s="12">
        <v>5</v>
      </c>
      <c r="AF120" s="12">
        <v>5</v>
      </c>
      <c r="AG120" s="12">
        <v>5</v>
      </c>
      <c r="AH120" s="12">
        <v>5</v>
      </c>
      <c r="AI120" s="12">
        <v>5</v>
      </c>
      <c r="AJ120" s="12">
        <v>5</v>
      </c>
      <c r="AK120" s="12">
        <v>5</v>
      </c>
      <c r="AL120" s="12">
        <v>5</v>
      </c>
      <c r="AM120" s="12">
        <v>5</v>
      </c>
      <c r="AN120" s="12">
        <v>5</v>
      </c>
      <c r="AO120" s="12">
        <v>5</v>
      </c>
      <c r="AP120" s="12">
        <v>5</v>
      </c>
      <c r="AQ120" s="12">
        <v>5</v>
      </c>
      <c r="AR120" s="12">
        <v>5</v>
      </c>
      <c r="AS120" s="12">
        <v>5</v>
      </c>
      <c r="AT120" s="12">
        <v>5</v>
      </c>
      <c r="AU120" s="12">
        <v>5</v>
      </c>
      <c r="AV120" s="12">
        <v>5</v>
      </c>
      <c r="AW120" s="12">
        <v>5</v>
      </c>
      <c r="AX120" s="12">
        <v>5</v>
      </c>
      <c r="AY120" s="12">
        <v>5</v>
      </c>
      <c r="AZ120" s="12">
        <v>5</v>
      </c>
      <c r="BA120" s="12">
        <v>5</v>
      </c>
      <c r="BB120" s="12">
        <v>5</v>
      </c>
      <c r="BC120" s="12">
        <v>5</v>
      </c>
      <c r="BD120" s="12">
        <v>5</v>
      </c>
      <c r="BE120" s="12">
        <v>5</v>
      </c>
      <c r="BF120" s="12">
        <v>5</v>
      </c>
      <c r="BG120" s="12">
        <v>5</v>
      </c>
      <c r="BH120" s="12">
        <v>5</v>
      </c>
      <c r="BI120" s="12">
        <v>5</v>
      </c>
      <c r="BJ120" s="12">
        <v>5</v>
      </c>
      <c r="BK120" s="12">
        <v>5</v>
      </c>
      <c r="BL120" s="12">
        <v>5</v>
      </c>
      <c r="BM120" s="12">
        <v>5</v>
      </c>
      <c r="BN120" s="12">
        <v>5</v>
      </c>
      <c r="BO120" s="12">
        <v>5</v>
      </c>
      <c r="BP120" s="12">
        <v>5</v>
      </c>
      <c r="BQ120" s="12">
        <v>5</v>
      </c>
      <c r="BR120" s="12">
        <v>5</v>
      </c>
      <c r="BS120" s="12">
        <v>5</v>
      </c>
      <c r="BT120" s="12">
        <v>5</v>
      </c>
      <c r="BU120" s="12">
        <v>5</v>
      </c>
      <c r="BV120" s="12">
        <v>5</v>
      </c>
      <c r="BW120" s="12">
        <v>5</v>
      </c>
      <c r="BX120" s="12">
        <v>5</v>
      </c>
      <c r="BY120" s="12">
        <v>5</v>
      </c>
      <c r="BZ120" s="12">
        <v>5</v>
      </c>
      <c r="CA120" s="12">
        <v>5</v>
      </c>
      <c r="CB120" s="12">
        <v>5</v>
      </c>
      <c r="CC120" s="12">
        <v>5</v>
      </c>
      <c r="CD120" s="12">
        <v>5</v>
      </c>
    </row>
    <row r="121" spans="1:82" x14ac:dyDescent="0.25">
      <c r="A121" t="s">
        <v>106</v>
      </c>
      <c r="B121" t="s">
        <v>76</v>
      </c>
      <c r="C121">
        <f t="shared" ref="C121:AH121" si="141">C119/C120</f>
        <v>700</v>
      </c>
      <c r="D121">
        <f t="shared" si="141"/>
        <v>700</v>
      </c>
      <c r="E121">
        <f t="shared" si="141"/>
        <v>700</v>
      </c>
      <c r="F121">
        <f t="shared" si="141"/>
        <v>700</v>
      </c>
      <c r="G121">
        <f t="shared" si="141"/>
        <v>700</v>
      </c>
      <c r="H121">
        <f t="shared" si="141"/>
        <v>700</v>
      </c>
      <c r="I121">
        <f t="shared" si="141"/>
        <v>700</v>
      </c>
      <c r="J121">
        <f t="shared" si="141"/>
        <v>700</v>
      </c>
      <c r="K121">
        <f t="shared" si="141"/>
        <v>700</v>
      </c>
      <c r="L121">
        <f t="shared" si="141"/>
        <v>700</v>
      </c>
      <c r="M121">
        <f t="shared" si="141"/>
        <v>700</v>
      </c>
      <c r="N121">
        <f t="shared" si="141"/>
        <v>700</v>
      </c>
      <c r="O121">
        <f t="shared" si="141"/>
        <v>700</v>
      </c>
      <c r="P121">
        <f t="shared" si="141"/>
        <v>700</v>
      </c>
      <c r="Q121">
        <f t="shared" si="141"/>
        <v>700</v>
      </c>
      <c r="R121">
        <f t="shared" si="141"/>
        <v>700</v>
      </c>
      <c r="S121">
        <f t="shared" si="141"/>
        <v>700</v>
      </c>
      <c r="T121">
        <f t="shared" si="141"/>
        <v>700</v>
      </c>
      <c r="U121">
        <f t="shared" si="141"/>
        <v>700</v>
      </c>
      <c r="V121">
        <f t="shared" si="141"/>
        <v>700</v>
      </c>
      <c r="W121">
        <f t="shared" si="141"/>
        <v>700</v>
      </c>
      <c r="X121">
        <f t="shared" si="141"/>
        <v>700</v>
      </c>
      <c r="Y121">
        <f t="shared" si="141"/>
        <v>700</v>
      </c>
      <c r="Z121">
        <f t="shared" si="141"/>
        <v>700</v>
      </c>
      <c r="AA121">
        <f t="shared" si="141"/>
        <v>700</v>
      </c>
      <c r="AB121">
        <f t="shared" si="141"/>
        <v>700</v>
      </c>
      <c r="AC121">
        <f t="shared" si="141"/>
        <v>700</v>
      </c>
      <c r="AD121">
        <f t="shared" si="141"/>
        <v>700</v>
      </c>
      <c r="AE121">
        <f t="shared" si="141"/>
        <v>700</v>
      </c>
      <c r="AF121">
        <f t="shared" si="141"/>
        <v>700</v>
      </c>
      <c r="AG121">
        <f t="shared" si="141"/>
        <v>700</v>
      </c>
      <c r="AH121">
        <f t="shared" si="141"/>
        <v>700</v>
      </c>
      <c r="AI121">
        <f t="shared" ref="AI121:BN121" si="142">AI119/AI120</f>
        <v>700</v>
      </c>
      <c r="AJ121">
        <f t="shared" si="142"/>
        <v>700</v>
      </c>
      <c r="AK121">
        <f t="shared" si="142"/>
        <v>700</v>
      </c>
      <c r="AL121">
        <f t="shared" si="142"/>
        <v>700</v>
      </c>
      <c r="AM121">
        <f t="shared" si="142"/>
        <v>700</v>
      </c>
      <c r="AN121">
        <f t="shared" si="142"/>
        <v>700</v>
      </c>
      <c r="AO121">
        <f t="shared" si="142"/>
        <v>700</v>
      </c>
      <c r="AP121">
        <f t="shared" si="142"/>
        <v>700</v>
      </c>
      <c r="AQ121">
        <f t="shared" si="142"/>
        <v>700</v>
      </c>
      <c r="AR121">
        <f t="shared" si="142"/>
        <v>700</v>
      </c>
      <c r="AS121">
        <f t="shared" si="142"/>
        <v>700</v>
      </c>
      <c r="AT121">
        <f t="shared" si="142"/>
        <v>700</v>
      </c>
      <c r="AU121">
        <f t="shared" si="142"/>
        <v>700</v>
      </c>
      <c r="AV121">
        <f t="shared" si="142"/>
        <v>700</v>
      </c>
      <c r="AW121">
        <f t="shared" si="142"/>
        <v>700</v>
      </c>
      <c r="AX121">
        <f t="shared" si="142"/>
        <v>700</v>
      </c>
      <c r="AY121">
        <f t="shared" si="142"/>
        <v>700</v>
      </c>
      <c r="AZ121">
        <f t="shared" si="142"/>
        <v>700</v>
      </c>
      <c r="BA121">
        <f t="shared" si="142"/>
        <v>700</v>
      </c>
      <c r="BB121">
        <f t="shared" si="142"/>
        <v>700</v>
      </c>
      <c r="BC121">
        <f t="shared" si="142"/>
        <v>700</v>
      </c>
      <c r="BD121">
        <f t="shared" si="142"/>
        <v>700</v>
      </c>
      <c r="BE121">
        <f t="shared" si="142"/>
        <v>700</v>
      </c>
      <c r="BF121">
        <f t="shared" si="142"/>
        <v>700</v>
      </c>
      <c r="BG121">
        <f t="shared" si="142"/>
        <v>700</v>
      </c>
      <c r="BH121">
        <f t="shared" si="142"/>
        <v>700</v>
      </c>
      <c r="BI121">
        <f t="shared" si="142"/>
        <v>700</v>
      </c>
      <c r="BJ121">
        <f t="shared" si="142"/>
        <v>700</v>
      </c>
      <c r="BK121">
        <f t="shared" si="142"/>
        <v>700</v>
      </c>
      <c r="BL121">
        <f t="shared" si="142"/>
        <v>700</v>
      </c>
      <c r="BM121">
        <f t="shared" si="142"/>
        <v>700</v>
      </c>
      <c r="BN121">
        <f t="shared" si="142"/>
        <v>700</v>
      </c>
      <c r="BO121">
        <f t="shared" ref="BO121:CD121" si="143">BO119/BO120</f>
        <v>700</v>
      </c>
      <c r="BP121">
        <f t="shared" si="143"/>
        <v>700</v>
      </c>
      <c r="BQ121">
        <f t="shared" si="143"/>
        <v>700</v>
      </c>
      <c r="BR121">
        <f t="shared" si="143"/>
        <v>700</v>
      </c>
      <c r="BS121">
        <f t="shared" si="143"/>
        <v>700</v>
      </c>
      <c r="BT121">
        <f t="shared" si="143"/>
        <v>700</v>
      </c>
      <c r="BU121">
        <f t="shared" si="143"/>
        <v>700</v>
      </c>
      <c r="BV121">
        <f t="shared" si="143"/>
        <v>700</v>
      </c>
      <c r="BW121">
        <f t="shared" si="143"/>
        <v>700</v>
      </c>
      <c r="BX121">
        <f t="shared" si="143"/>
        <v>700</v>
      </c>
      <c r="BY121">
        <f t="shared" si="143"/>
        <v>700</v>
      </c>
      <c r="BZ121">
        <f t="shared" si="143"/>
        <v>700</v>
      </c>
      <c r="CA121">
        <f t="shared" si="143"/>
        <v>700</v>
      </c>
      <c r="CB121">
        <f t="shared" si="143"/>
        <v>700</v>
      </c>
      <c r="CC121">
        <f t="shared" si="143"/>
        <v>700</v>
      </c>
      <c r="CD121">
        <f t="shared" si="143"/>
        <v>700</v>
      </c>
    </row>
    <row r="123" spans="1:82" x14ac:dyDescent="0.25">
      <c r="A123" t="s">
        <v>52</v>
      </c>
      <c r="B123" t="s">
        <v>76</v>
      </c>
      <c r="C123" s="7">
        <f t="shared" ref="C123:AH123" si="144">C63</f>
        <v>1599.7835759235688</v>
      </c>
      <c r="D123" s="7">
        <f t="shared" si="144"/>
        <v>1579.325484462131</v>
      </c>
      <c r="E123" s="7">
        <f t="shared" si="144"/>
        <v>1564.5235894398597</v>
      </c>
      <c r="F123" s="7">
        <f t="shared" si="144"/>
        <v>1554.564286122393</v>
      </c>
      <c r="G123" s="7">
        <f t="shared" si="144"/>
        <v>1548.1960725146077</v>
      </c>
      <c r="H123" s="7">
        <f t="shared" si="144"/>
        <v>1544.5708157766467</v>
      </c>
      <c r="I123" s="7">
        <f t="shared" si="144"/>
        <v>1543.0932918659516</v>
      </c>
      <c r="J123" s="7">
        <f t="shared" si="144"/>
        <v>1543.3335735347393</v>
      </c>
      <c r="K123" s="7">
        <f t="shared" si="144"/>
        <v>1230.1252853466515</v>
      </c>
      <c r="L123" s="7">
        <f t="shared" si="144"/>
        <v>1215.7671847505685</v>
      </c>
      <c r="M123" s="7">
        <f t="shared" si="144"/>
        <v>1205.9025000875624</v>
      </c>
      <c r="N123" s="7">
        <f t="shared" si="144"/>
        <v>1199.2817867619938</v>
      </c>
      <c r="O123" s="7">
        <f t="shared" si="144"/>
        <v>1197.5758695742784</v>
      </c>
      <c r="P123" s="7">
        <f t="shared" si="144"/>
        <v>1199.4029534844137</v>
      </c>
      <c r="Q123" s="7">
        <f t="shared" si="144"/>
        <v>1202.3150990178935</v>
      </c>
      <c r="R123" s="7">
        <f t="shared" si="144"/>
        <v>1206.1083641287382</v>
      </c>
      <c r="S123" s="7">
        <f t="shared" si="144"/>
        <v>1045.9519712449014</v>
      </c>
      <c r="T123" s="7">
        <f t="shared" si="144"/>
        <v>1038.5829254837909</v>
      </c>
      <c r="U123" s="7">
        <f t="shared" si="144"/>
        <v>1034.1514127360979</v>
      </c>
      <c r="V123" s="7">
        <f t="shared" si="144"/>
        <v>1031.8685305612776</v>
      </c>
      <c r="W123" s="7">
        <f t="shared" si="144"/>
        <v>1031.2069151396831</v>
      </c>
      <c r="X123" s="7">
        <f t="shared" si="144"/>
        <v>1031.8008034494001</v>
      </c>
      <c r="Y123" s="7">
        <f t="shared" si="144"/>
        <v>1033.3887062863573</v>
      </c>
      <c r="Z123" s="7">
        <f t="shared" si="144"/>
        <v>1035.7788832122171</v>
      </c>
      <c r="AA123" s="7">
        <f t="shared" si="144"/>
        <v>924.42893812838054</v>
      </c>
      <c r="AB123" s="7">
        <f t="shared" si="144"/>
        <v>920.94476403827798</v>
      </c>
      <c r="AC123" s="7">
        <f t="shared" si="144"/>
        <v>919.57816740636224</v>
      </c>
      <c r="AD123" s="7">
        <f t="shared" si="144"/>
        <v>919.77403644557864</v>
      </c>
      <c r="AE123" s="7">
        <f t="shared" si="144"/>
        <v>921.15779526501467</v>
      </c>
      <c r="AF123" s="7">
        <f t="shared" si="144"/>
        <v>923.46774382928334</v>
      </c>
      <c r="AG123" s="7">
        <f t="shared" si="144"/>
        <v>926.51571179599989</v>
      </c>
      <c r="AH123" s="7">
        <f t="shared" si="144"/>
        <v>930.16309772581906</v>
      </c>
      <c r="AI123" s="7">
        <f t="shared" ref="AI123:BN123" si="145">AI63</f>
        <v>838.7490929506223</v>
      </c>
      <c r="AJ123" s="7">
        <f t="shared" si="145"/>
        <v>837.69594683678872</v>
      </c>
      <c r="AK123" s="7">
        <f t="shared" si="145"/>
        <v>838.27178568494764</v>
      </c>
      <c r="AL123" s="7">
        <f t="shared" si="145"/>
        <v>840.05751542558266</v>
      </c>
      <c r="AM123" s="7">
        <f t="shared" si="145"/>
        <v>842.76860979304172</v>
      </c>
      <c r="AN123" s="7">
        <f t="shared" si="145"/>
        <v>846.20535202549308</v>
      </c>
      <c r="AO123" s="7">
        <f t="shared" si="145"/>
        <v>850.22362819540649</v>
      </c>
      <c r="AP123" s="7">
        <f t="shared" si="145"/>
        <v>854.71700570944529</v>
      </c>
      <c r="AQ123" s="7">
        <f t="shared" si="145"/>
        <v>775.534313859809</v>
      </c>
      <c r="AR123" s="7">
        <f t="shared" si="145"/>
        <v>776.13776071636084</v>
      </c>
      <c r="AS123" s="7">
        <f t="shared" si="145"/>
        <v>778.05386198615759</v>
      </c>
      <c r="AT123" s="7">
        <f t="shared" si="145"/>
        <v>780.95024251580048</v>
      </c>
      <c r="AU123" s="7">
        <f t="shared" si="145"/>
        <v>784.60031871089666</v>
      </c>
      <c r="AV123" s="7">
        <f t="shared" si="145"/>
        <v>788.84456030433364</v>
      </c>
      <c r="AW123" s="7">
        <f t="shared" si="145"/>
        <v>793.56759926930806</v>
      </c>
      <c r="AX123" s="7">
        <f t="shared" si="145"/>
        <v>798.68410683847674</v>
      </c>
      <c r="AY123" s="7">
        <f t="shared" si="145"/>
        <v>727.34468219174892</v>
      </c>
      <c r="AZ123" s="7">
        <f t="shared" si="145"/>
        <v>729.15320085717394</v>
      </c>
      <c r="BA123" s="7">
        <f t="shared" si="145"/>
        <v>732.0569836113566</v>
      </c>
      <c r="BB123" s="7">
        <f t="shared" si="145"/>
        <v>735.78269818156434</v>
      </c>
      <c r="BC123" s="7">
        <f t="shared" si="145"/>
        <v>740.14348553979301</v>
      </c>
      <c r="BD123" s="7">
        <f t="shared" si="145"/>
        <v>745.0075254812964</v>
      </c>
      <c r="BE123" s="7">
        <f t="shared" si="145"/>
        <v>750.27936822169318</v>
      </c>
      <c r="BF123" s="7">
        <f t="shared" si="145"/>
        <v>755.88836976690811</v>
      </c>
      <c r="BG123" s="7">
        <f t="shared" si="145"/>
        <v>689.70678960184432</v>
      </c>
      <c r="BH123" s="7">
        <f t="shared" si="145"/>
        <v>692.43887620577743</v>
      </c>
      <c r="BI123" s="7">
        <f t="shared" si="145"/>
        <v>696.10999607477504</v>
      </c>
      <c r="BJ123" s="7">
        <f t="shared" si="145"/>
        <v>700.48905381181885</v>
      </c>
      <c r="BK123" s="7">
        <f t="shared" si="145"/>
        <v>705.41776276917415</v>
      </c>
      <c r="BL123" s="7">
        <f t="shared" si="145"/>
        <v>710.78432478163199</v>
      </c>
      <c r="BM123" s="7">
        <f t="shared" si="145"/>
        <v>716.50773867306316</v>
      </c>
      <c r="BN123" s="7">
        <f t="shared" si="145"/>
        <v>722.52804948591029</v>
      </c>
      <c r="BO123" s="7">
        <f t="shared" ref="BO123:CD123" si="146">BO63</f>
        <v>659.76682522640874</v>
      </c>
      <c r="BP123" s="7">
        <f t="shared" si="146"/>
        <v>663.23765509532575</v>
      </c>
      <c r="BQ123" s="7">
        <f t="shared" si="146"/>
        <v>667.53129035629593</v>
      </c>
      <c r="BR123" s="7">
        <f t="shared" si="146"/>
        <v>672.44803675443416</v>
      </c>
      <c r="BS123" s="7">
        <f t="shared" si="146"/>
        <v>677.85094429384424</v>
      </c>
      <c r="BT123" s="7">
        <f t="shared" si="146"/>
        <v>683.64322294342173</v>
      </c>
      <c r="BU123" s="7">
        <f t="shared" si="146"/>
        <v>689.7547376574679</v>
      </c>
      <c r="BV123" s="7">
        <f t="shared" si="146"/>
        <v>696.13359594313874</v>
      </c>
      <c r="BW123" s="7">
        <f t="shared" si="146"/>
        <v>635.61737177745886</v>
      </c>
      <c r="BX123" s="7">
        <f t="shared" si="146"/>
        <v>639.70050534952566</v>
      </c>
      <c r="BY123" s="7">
        <f t="shared" si="146"/>
        <v>644.51758178081309</v>
      </c>
      <c r="BZ123" s="7">
        <f t="shared" si="146"/>
        <v>649.89298324513209</v>
      </c>
      <c r="CA123" s="7">
        <f t="shared" si="146"/>
        <v>655.70618053445435</v>
      </c>
      <c r="CB123" s="7">
        <f t="shared" si="146"/>
        <v>661.87197127456113</v>
      </c>
      <c r="CC123" s="7">
        <f t="shared" si="146"/>
        <v>668.32863418447732</v>
      </c>
      <c r="CD123" s="7">
        <f t="shared" si="146"/>
        <v>675.03053602722207</v>
      </c>
    </row>
    <row r="124" spans="1:82" x14ac:dyDescent="0.25">
      <c r="A124" t="s">
        <v>98</v>
      </c>
      <c r="B124" t="s">
        <v>76</v>
      </c>
      <c r="C124">
        <f t="shared" ref="C124:AH124" si="147">C155/C62</f>
        <v>1415.9619124148933</v>
      </c>
      <c r="D124">
        <f t="shared" si="147"/>
        <v>1362.5209402897144</v>
      </c>
      <c r="E124">
        <f t="shared" si="147"/>
        <v>1319.7488190340139</v>
      </c>
      <c r="F124">
        <f t="shared" si="147"/>
        <v>1285.056329342111</v>
      </c>
      <c r="G124">
        <f t="shared" si="147"/>
        <v>1256.4253529024486</v>
      </c>
      <c r="H124">
        <f t="shared" si="147"/>
        <v>1232.4659826657717</v>
      </c>
      <c r="I124">
        <f t="shared" si="147"/>
        <v>1212.1887520235075</v>
      </c>
      <c r="J124">
        <f t="shared" si="147"/>
        <v>1194.8696666888216</v>
      </c>
      <c r="K124">
        <f t="shared" si="147"/>
        <v>1307.0683020738306</v>
      </c>
      <c r="L124">
        <f t="shared" si="147"/>
        <v>1266.3763977953288</v>
      </c>
      <c r="M124">
        <f t="shared" si="147"/>
        <v>1233.91637511524</v>
      </c>
      <c r="N124">
        <f t="shared" si="147"/>
        <v>1207.4783667256067</v>
      </c>
      <c r="O124">
        <f t="shared" si="147"/>
        <v>1186.4224799225181</v>
      </c>
      <c r="P124">
        <f t="shared" si="147"/>
        <v>1169.3501649206924</v>
      </c>
      <c r="Q124">
        <f t="shared" si="147"/>
        <v>1154.8445582901165</v>
      </c>
      <c r="R124">
        <f t="shared" si="147"/>
        <v>1142.4219281163082</v>
      </c>
      <c r="S124">
        <f t="shared" si="147"/>
        <v>1272.1961947691946</v>
      </c>
      <c r="T124">
        <f t="shared" si="147"/>
        <v>1239.4550264374932</v>
      </c>
      <c r="U124">
        <f t="shared" si="147"/>
        <v>1213.179562475867</v>
      </c>
      <c r="V124">
        <f t="shared" si="147"/>
        <v>1191.6866729021267</v>
      </c>
      <c r="W124">
        <f t="shared" si="147"/>
        <v>1173.8355982434493</v>
      </c>
      <c r="X124">
        <f t="shared" si="147"/>
        <v>1158.8252482093221</v>
      </c>
      <c r="Y124">
        <f t="shared" si="147"/>
        <v>1146.0763042989856</v>
      </c>
      <c r="Z124">
        <f t="shared" si="147"/>
        <v>1135.1593539805333</v>
      </c>
      <c r="AA124">
        <f t="shared" si="147"/>
        <v>1261.8400418345254</v>
      </c>
      <c r="AB124">
        <f t="shared" si="147"/>
        <v>1234.1002835438951</v>
      </c>
      <c r="AC124">
        <f t="shared" si="147"/>
        <v>1211.7657570493291</v>
      </c>
      <c r="AD124">
        <f t="shared" si="147"/>
        <v>1193.4577527364549</v>
      </c>
      <c r="AE124">
        <f t="shared" si="147"/>
        <v>1178.2335609098436</v>
      </c>
      <c r="AF124">
        <f t="shared" si="147"/>
        <v>1165.4264471082213</v>
      </c>
      <c r="AG124">
        <f t="shared" si="147"/>
        <v>1154.5514265123738</v>
      </c>
      <c r="AH124">
        <f t="shared" si="147"/>
        <v>1145.2472505356313</v>
      </c>
      <c r="AI124">
        <f t="shared" ref="AI124:BN124" si="148">AI155/AI62</f>
        <v>1265.5138279113153</v>
      </c>
      <c r="AJ124">
        <f t="shared" si="148"/>
        <v>1241.2047738684469</v>
      </c>
      <c r="AK124">
        <f t="shared" si="148"/>
        <v>1221.5983258909896</v>
      </c>
      <c r="AL124">
        <f t="shared" si="148"/>
        <v>1205.5122974961255</v>
      </c>
      <c r="AM124">
        <f t="shared" si="148"/>
        <v>1192.133442434194</v>
      </c>
      <c r="AN124">
        <f t="shared" si="148"/>
        <v>1180.8837550661415</v>
      </c>
      <c r="AO124">
        <f t="shared" si="148"/>
        <v>1171.3410811608744</v>
      </c>
      <c r="AP124">
        <f t="shared" si="148"/>
        <v>1163.1899011665241</v>
      </c>
      <c r="AQ124">
        <f t="shared" si="148"/>
        <v>1277.9846193073126</v>
      </c>
      <c r="AR124">
        <f t="shared" si="148"/>
        <v>1256.1713893125493</v>
      </c>
      <c r="AS124">
        <f t="shared" si="148"/>
        <v>1238.5638335822784</v>
      </c>
      <c r="AT124">
        <f t="shared" si="148"/>
        <v>1224.1161889868656</v>
      </c>
      <c r="AU124">
        <f t="shared" si="148"/>
        <v>1212.1058742209254</v>
      </c>
      <c r="AV124">
        <f t="shared" si="148"/>
        <v>1202.0174721085527</v>
      </c>
      <c r="AW124">
        <f t="shared" si="148"/>
        <v>1193.4734177424482</v>
      </c>
      <c r="AX124">
        <f t="shared" si="148"/>
        <v>1186.1908123373694</v>
      </c>
      <c r="AY124">
        <f t="shared" si="148"/>
        <v>1296.3422251221416</v>
      </c>
      <c r="AZ124">
        <f t="shared" si="148"/>
        <v>1276.4236687029179</v>
      </c>
      <c r="BA124">
        <f t="shared" si="148"/>
        <v>1260.3427148509968</v>
      </c>
      <c r="BB124">
        <f t="shared" si="148"/>
        <v>1247.1532597916728</v>
      </c>
      <c r="BC124">
        <f t="shared" si="148"/>
        <v>1236.1993846488112</v>
      </c>
      <c r="BD124">
        <f t="shared" si="148"/>
        <v>1227.0119379763771</v>
      </c>
      <c r="BE124">
        <f t="shared" si="148"/>
        <v>1219.2464644495421</v>
      </c>
      <c r="BF124">
        <f t="shared" si="148"/>
        <v>1212.6443814439363</v>
      </c>
      <c r="BG124">
        <f t="shared" si="148"/>
        <v>1318.8367491463359</v>
      </c>
      <c r="BH124">
        <f t="shared" si="148"/>
        <v>1300.4036458480764</v>
      </c>
      <c r="BI124">
        <f t="shared" si="148"/>
        <v>1285.5260353852784</v>
      </c>
      <c r="BJ124">
        <f t="shared" si="148"/>
        <v>1273.3334036677199</v>
      </c>
      <c r="BK124">
        <f t="shared" si="148"/>
        <v>1263.2206438865906</v>
      </c>
      <c r="BL124">
        <f t="shared" si="148"/>
        <v>1254.7540142672278</v>
      </c>
      <c r="BM124">
        <f t="shared" si="148"/>
        <v>1247.6144879714673</v>
      </c>
      <c r="BN124">
        <f t="shared" si="148"/>
        <v>1241.5622132732767</v>
      </c>
      <c r="BO124">
        <f t="shared" ref="BO124:CD124" si="149">BO155/BO62</f>
        <v>1344.3517416915697</v>
      </c>
      <c r="BP124">
        <f t="shared" si="149"/>
        <v>1327.1130511658655</v>
      </c>
      <c r="BQ124">
        <f t="shared" si="149"/>
        <v>1313.2079047640252</v>
      </c>
      <c r="BR124">
        <f t="shared" si="149"/>
        <v>1301.8247864693965</v>
      </c>
      <c r="BS124">
        <f t="shared" si="149"/>
        <v>1292.398401137589</v>
      </c>
      <c r="BT124">
        <f t="shared" si="149"/>
        <v>1284.5228396941939</v>
      </c>
      <c r="BU124">
        <f t="shared" si="149"/>
        <v>1277.8991171091945</v>
      </c>
      <c r="BV124">
        <f t="shared" si="149"/>
        <v>1272.3021796042708</v>
      </c>
      <c r="BW124">
        <f t="shared" si="149"/>
        <v>1372.1408889124391</v>
      </c>
      <c r="BX124">
        <f t="shared" si="149"/>
        <v>1355.8823052168966</v>
      </c>
      <c r="BY124">
        <f t="shared" si="149"/>
        <v>1342.7790428224055</v>
      </c>
      <c r="BZ124">
        <f t="shared" si="149"/>
        <v>1332.0666753557318</v>
      </c>
      <c r="CA124">
        <f t="shared" si="149"/>
        <v>1323.2117803019648</v>
      </c>
      <c r="CB124">
        <f t="shared" si="149"/>
        <v>1315.8307877903048</v>
      </c>
      <c r="CC124">
        <f t="shared" si="149"/>
        <v>1309.6408339178308</v>
      </c>
      <c r="CD124">
        <f t="shared" si="149"/>
        <v>1304.4287907326514</v>
      </c>
    </row>
    <row r="126" spans="1:82" x14ac:dyDescent="0.25">
      <c r="A126" t="s">
        <v>67</v>
      </c>
      <c r="B126" t="s">
        <v>76</v>
      </c>
      <c r="C126">
        <f t="shared" ref="C126:AH126" si="150">MAX(C123:C124)</f>
        <v>1599.7835759235688</v>
      </c>
      <c r="D126">
        <f t="shared" si="150"/>
        <v>1579.325484462131</v>
      </c>
      <c r="E126">
        <f t="shared" si="150"/>
        <v>1564.5235894398597</v>
      </c>
      <c r="F126">
        <f t="shared" si="150"/>
        <v>1554.564286122393</v>
      </c>
      <c r="G126">
        <f t="shared" si="150"/>
        <v>1548.1960725146077</v>
      </c>
      <c r="H126">
        <f t="shared" si="150"/>
        <v>1544.5708157766467</v>
      </c>
      <c r="I126">
        <f t="shared" si="150"/>
        <v>1543.0932918659516</v>
      </c>
      <c r="J126">
        <f t="shared" si="150"/>
        <v>1543.3335735347393</v>
      </c>
      <c r="K126">
        <f t="shared" si="150"/>
        <v>1307.0683020738306</v>
      </c>
      <c r="L126">
        <f t="shared" si="150"/>
        <v>1266.3763977953288</v>
      </c>
      <c r="M126">
        <f t="shared" si="150"/>
        <v>1233.91637511524</v>
      </c>
      <c r="N126">
        <f t="shared" si="150"/>
        <v>1207.4783667256067</v>
      </c>
      <c r="O126">
        <f t="shared" si="150"/>
        <v>1197.5758695742784</v>
      </c>
      <c r="P126">
        <f t="shared" si="150"/>
        <v>1199.4029534844137</v>
      </c>
      <c r="Q126">
        <f t="shared" si="150"/>
        <v>1202.3150990178935</v>
      </c>
      <c r="R126">
        <f t="shared" si="150"/>
        <v>1206.1083641287382</v>
      </c>
      <c r="S126">
        <f t="shared" si="150"/>
        <v>1272.1961947691946</v>
      </c>
      <c r="T126">
        <f t="shared" si="150"/>
        <v>1239.4550264374932</v>
      </c>
      <c r="U126">
        <f t="shared" si="150"/>
        <v>1213.179562475867</v>
      </c>
      <c r="V126">
        <f t="shared" si="150"/>
        <v>1191.6866729021267</v>
      </c>
      <c r="W126">
        <f t="shared" si="150"/>
        <v>1173.8355982434493</v>
      </c>
      <c r="X126">
        <f t="shared" si="150"/>
        <v>1158.8252482093221</v>
      </c>
      <c r="Y126">
        <f t="shared" si="150"/>
        <v>1146.0763042989856</v>
      </c>
      <c r="Z126">
        <f t="shared" si="150"/>
        <v>1135.1593539805333</v>
      </c>
      <c r="AA126">
        <f t="shared" si="150"/>
        <v>1261.8400418345254</v>
      </c>
      <c r="AB126">
        <f t="shared" si="150"/>
        <v>1234.1002835438951</v>
      </c>
      <c r="AC126">
        <f t="shared" si="150"/>
        <v>1211.7657570493291</v>
      </c>
      <c r="AD126">
        <f t="shared" si="150"/>
        <v>1193.4577527364549</v>
      </c>
      <c r="AE126">
        <f t="shared" si="150"/>
        <v>1178.2335609098436</v>
      </c>
      <c r="AF126">
        <f t="shared" si="150"/>
        <v>1165.4264471082213</v>
      </c>
      <c r="AG126">
        <f t="shared" si="150"/>
        <v>1154.5514265123738</v>
      </c>
      <c r="AH126">
        <f t="shared" si="150"/>
        <v>1145.2472505356313</v>
      </c>
      <c r="AI126">
        <f t="shared" ref="AI126:BN126" si="151">MAX(AI123:AI124)</f>
        <v>1265.5138279113153</v>
      </c>
      <c r="AJ126">
        <f t="shared" si="151"/>
        <v>1241.2047738684469</v>
      </c>
      <c r="AK126">
        <f t="shared" si="151"/>
        <v>1221.5983258909896</v>
      </c>
      <c r="AL126">
        <f t="shared" si="151"/>
        <v>1205.5122974961255</v>
      </c>
      <c r="AM126">
        <f t="shared" si="151"/>
        <v>1192.133442434194</v>
      </c>
      <c r="AN126">
        <f t="shared" si="151"/>
        <v>1180.8837550661415</v>
      </c>
      <c r="AO126">
        <f t="shared" si="151"/>
        <v>1171.3410811608744</v>
      </c>
      <c r="AP126">
        <f t="shared" si="151"/>
        <v>1163.1899011665241</v>
      </c>
      <c r="AQ126">
        <f t="shared" si="151"/>
        <v>1277.9846193073126</v>
      </c>
      <c r="AR126">
        <f t="shared" si="151"/>
        <v>1256.1713893125493</v>
      </c>
      <c r="AS126">
        <f t="shared" si="151"/>
        <v>1238.5638335822784</v>
      </c>
      <c r="AT126">
        <f t="shared" si="151"/>
        <v>1224.1161889868656</v>
      </c>
      <c r="AU126">
        <f t="shared" si="151"/>
        <v>1212.1058742209254</v>
      </c>
      <c r="AV126">
        <f t="shared" si="151"/>
        <v>1202.0174721085527</v>
      </c>
      <c r="AW126">
        <f t="shared" si="151"/>
        <v>1193.4734177424482</v>
      </c>
      <c r="AX126">
        <f t="shared" si="151"/>
        <v>1186.1908123373694</v>
      </c>
      <c r="AY126">
        <f t="shared" si="151"/>
        <v>1296.3422251221416</v>
      </c>
      <c r="AZ126">
        <f t="shared" si="151"/>
        <v>1276.4236687029179</v>
      </c>
      <c r="BA126">
        <f t="shared" si="151"/>
        <v>1260.3427148509968</v>
      </c>
      <c r="BB126">
        <f t="shared" si="151"/>
        <v>1247.1532597916728</v>
      </c>
      <c r="BC126">
        <f t="shared" si="151"/>
        <v>1236.1993846488112</v>
      </c>
      <c r="BD126">
        <f t="shared" si="151"/>
        <v>1227.0119379763771</v>
      </c>
      <c r="BE126">
        <f t="shared" si="151"/>
        <v>1219.2464644495421</v>
      </c>
      <c r="BF126">
        <f t="shared" si="151"/>
        <v>1212.6443814439363</v>
      </c>
      <c r="BG126">
        <f t="shared" si="151"/>
        <v>1318.8367491463359</v>
      </c>
      <c r="BH126">
        <f t="shared" si="151"/>
        <v>1300.4036458480764</v>
      </c>
      <c r="BI126">
        <f t="shared" si="151"/>
        <v>1285.5260353852784</v>
      </c>
      <c r="BJ126">
        <f t="shared" si="151"/>
        <v>1273.3334036677199</v>
      </c>
      <c r="BK126">
        <f t="shared" si="151"/>
        <v>1263.2206438865906</v>
      </c>
      <c r="BL126">
        <f t="shared" si="151"/>
        <v>1254.7540142672278</v>
      </c>
      <c r="BM126">
        <f t="shared" si="151"/>
        <v>1247.6144879714673</v>
      </c>
      <c r="BN126">
        <f t="shared" si="151"/>
        <v>1241.5622132732767</v>
      </c>
      <c r="BO126">
        <f t="shared" ref="BO126:CD126" si="152">MAX(BO123:BO124)</f>
        <v>1344.3517416915697</v>
      </c>
      <c r="BP126">
        <f t="shared" si="152"/>
        <v>1327.1130511658655</v>
      </c>
      <c r="BQ126">
        <f t="shared" si="152"/>
        <v>1313.2079047640252</v>
      </c>
      <c r="BR126">
        <f t="shared" si="152"/>
        <v>1301.8247864693965</v>
      </c>
      <c r="BS126">
        <f t="shared" si="152"/>
        <v>1292.398401137589</v>
      </c>
      <c r="BT126">
        <f t="shared" si="152"/>
        <v>1284.5228396941939</v>
      </c>
      <c r="BU126">
        <f t="shared" si="152"/>
        <v>1277.8991171091945</v>
      </c>
      <c r="BV126">
        <f t="shared" si="152"/>
        <v>1272.3021796042708</v>
      </c>
      <c r="BW126">
        <f t="shared" si="152"/>
        <v>1372.1408889124391</v>
      </c>
      <c r="BX126">
        <f t="shared" si="152"/>
        <v>1355.8823052168966</v>
      </c>
      <c r="BY126">
        <f t="shared" si="152"/>
        <v>1342.7790428224055</v>
      </c>
      <c r="BZ126">
        <f t="shared" si="152"/>
        <v>1332.0666753557318</v>
      </c>
      <c r="CA126">
        <f t="shared" si="152"/>
        <v>1323.2117803019648</v>
      </c>
      <c r="CB126">
        <f t="shared" si="152"/>
        <v>1315.8307877903048</v>
      </c>
      <c r="CC126">
        <f t="shared" si="152"/>
        <v>1309.6408339178308</v>
      </c>
      <c r="CD126">
        <f t="shared" si="152"/>
        <v>1304.4287907326514</v>
      </c>
    </row>
    <row r="127" spans="1:82" x14ac:dyDescent="0.25">
      <c r="A127" t="s">
        <v>68</v>
      </c>
      <c r="B127" t="s">
        <v>76</v>
      </c>
      <c r="C127">
        <f t="shared" ref="C127:AH127" si="153">(C126-C121)*C60</f>
        <v>899.78357592356883</v>
      </c>
      <c r="D127">
        <f t="shared" si="153"/>
        <v>879.32548446213104</v>
      </c>
      <c r="E127">
        <f t="shared" si="153"/>
        <v>864.52358943985973</v>
      </c>
      <c r="F127">
        <f t="shared" si="153"/>
        <v>854.56428612239301</v>
      </c>
      <c r="G127">
        <f t="shared" si="153"/>
        <v>848.19607251460775</v>
      </c>
      <c r="H127">
        <f t="shared" si="153"/>
        <v>844.57081577664667</v>
      </c>
      <c r="I127">
        <f t="shared" si="153"/>
        <v>843.09329186595164</v>
      </c>
      <c r="J127">
        <f t="shared" si="153"/>
        <v>843.33357353473934</v>
      </c>
      <c r="K127">
        <f t="shared" si="153"/>
        <v>607.06830207383064</v>
      </c>
      <c r="L127">
        <f t="shared" si="153"/>
        <v>566.37639779532878</v>
      </c>
      <c r="M127">
        <f t="shared" si="153"/>
        <v>533.91637511524004</v>
      </c>
      <c r="N127">
        <f t="shared" si="153"/>
        <v>507.47836672560675</v>
      </c>
      <c r="O127">
        <f t="shared" si="153"/>
        <v>497.57586957427839</v>
      </c>
      <c r="P127">
        <f t="shared" si="153"/>
        <v>499.40295348441373</v>
      </c>
      <c r="Q127">
        <f t="shared" si="153"/>
        <v>502.31509901789354</v>
      </c>
      <c r="R127">
        <f t="shared" si="153"/>
        <v>506.10836412873823</v>
      </c>
      <c r="S127">
        <f t="shared" si="153"/>
        <v>572.19619476919456</v>
      </c>
      <c r="T127">
        <f t="shared" si="153"/>
        <v>539.45502643749319</v>
      </c>
      <c r="U127">
        <f t="shared" si="153"/>
        <v>513.17956247586699</v>
      </c>
      <c r="V127">
        <f t="shared" si="153"/>
        <v>491.6866729021267</v>
      </c>
      <c r="W127">
        <f t="shared" si="153"/>
        <v>473.83559824344934</v>
      </c>
      <c r="X127">
        <f t="shared" si="153"/>
        <v>458.82524820932213</v>
      </c>
      <c r="Y127">
        <f t="shared" si="153"/>
        <v>446.07630429898563</v>
      </c>
      <c r="Z127">
        <f t="shared" si="153"/>
        <v>435.1593539805333</v>
      </c>
      <c r="AA127">
        <f t="shared" si="153"/>
        <v>561.84004183452544</v>
      </c>
      <c r="AB127">
        <f t="shared" si="153"/>
        <v>534.1002835438951</v>
      </c>
      <c r="AC127">
        <f t="shared" si="153"/>
        <v>511.76575704932907</v>
      </c>
      <c r="AD127">
        <f t="shared" si="153"/>
        <v>493.45775273645495</v>
      </c>
      <c r="AE127">
        <f t="shared" si="153"/>
        <v>478.23356090984362</v>
      </c>
      <c r="AF127">
        <f t="shared" si="153"/>
        <v>465.42644710822128</v>
      </c>
      <c r="AG127">
        <f t="shared" si="153"/>
        <v>454.55142651237384</v>
      </c>
      <c r="AH127">
        <f t="shared" si="153"/>
        <v>445.24725053563134</v>
      </c>
      <c r="AI127">
        <f t="shared" ref="AI127:BN127" si="154">(AI126-AI121)*AI60</f>
        <v>565.51382791131527</v>
      </c>
      <c r="AJ127">
        <f t="shared" si="154"/>
        <v>541.20477386844686</v>
      </c>
      <c r="AK127">
        <f t="shared" si="154"/>
        <v>521.5983258909896</v>
      </c>
      <c r="AL127">
        <f t="shared" si="154"/>
        <v>505.51229749612548</v>
      </c>
      <c r="AM127">
        <f t="shared" si="154"/>
        <v>492.13344243419397</v>
      </c>
      <c r="AN127">
        <f t="shared" si="154"/>
        <v>480.88375506614148</v>
      </c>
      <c r="AO127">
        <f t="shared" si="154"/>
        <v>471.34108116087441</v>
      </c>
      <c r="AP127">
        <f t="shared" si="154"/>
        <v>463.18990116652412</v>
      </c>
      <c r="AQ127">
        <f t="shared" si="154"/>
        <v>577.98461930731264</v>
      </c>
      <c r="AR127">
        <f t="shared" si="154"/>
        <v>556.17138931254931</v>
      </c>
      <c r="AS127">
        <f t="shared" si="154"/>
        <v>538.56383358227845</v>
      </c>
      <c r="AT127">
        <f t="shared" si="154"/>
        <v>524.11618898686561</v>
      </c>
      <c r="AU127">
        <f t="shared" si="154"/>
        <v>512.10587422092544</v>
      </c>
      <c r="AV127">
        <f t="shared" si="154"/>
        <v>502.01747210855274</v>
      </c>
      <c r="AW127">
        <f t="shared" si="154"/>
        <v>493.47341774244819</v>
      </c>
      <c r="AX127">
        <f t="shared" si="154"/>
        <v>486.19081233736938</v>
      </c>
      <c r="AY127">
        <f t="shared" si="154"/>
        <v>596.3422251221416</v>
      </c>
      <c r="AZ127">
        <f t="shared" si="154"/>
        <v>576.42366870291789</v>
      </c>
      <c r="BA127">
        <f t="shared" si="154"/>
        <v>560.3427148509968</v>
      </c>
      <c r="BB127">
        <f t="shared" si="154"/>
        <v>547.15325979167278</v>
      </c>
      <c r="BC127">
        <f t="shared" si="154"/>
        <v>536.19938464881125</v>
      </c>
      <c r="BD127">
        <f t="shared" si="154"/>
        <v>527.01193797637711</v>
      </c>
      <c r="BE127">
        <f t="shared" si="154"/>
        <v>519.24646444954215</v>
      </c>
      <c r="BF127">
        <f t="shared" si="154"/>
        <v>512.64438144393625</v>
      </c>
      <c r="BG127">
        <f t="shared" si="154"/>
        <v>618.83674914633593</v>
      </c>
      <c r="BH127">
        <f t="shared" si="154"/>
        <v>600.40364584807639</v>
      </c>
      <c r="BI127">
        <f t="shared" si="154"/>
        <v>585.52603538527842</v>
      </c>
      <c r="BJ127">
        <f t="shared" si="154"/>
        <v>573.33340366771995</v>
      </c>
      <c r="BK127">
        <f t="shared" si="154"/>
        <v>563.22064388659055</v>
      </c>
      <c r="BL127">
        <f t="shared" si="154"/>
        <v>554.75401426722783</v>
      </c>
      <c r="BM127">
        <f t="shared" si="154"/>
        <v>547.61448797146727</v>
      </c>
      <c r="BN127">
        <f t="shared" si="154"/>
        <v>541.56221327327671</v>
      </c>
      <c r="BO127">
        <f t="shared" ref="BO127:CD127" si="155">(BO126-BO121)*BO60</f>
        <v>644.35174169156971</v>
      </c>
      <c r="BP127">
        <f t="shared" si="155"/>
        <v>627.1130511658655</v>
      </c>
      <c r="BQ127">
        <f t="shared" si="155"/>
        <v>613.20790476402522</v>
      </c>
      <c r="BR127">
        <f t="shared" si="155"/>
        <v>601.82478646939649</v>
      </c>
      <c r="BS127">
        <f t="shared" si="155"/>
        <v>592.39840113758896</v>
      </c>
      <c r="BT127">
        <f t="shared" si="155"/>
        <v>584.52283969419386</v>
      </c>
      <c r="BU127">
        <f t="shared" si="155"/>
        <v>577.89911710919455</v>
      </c>
      <c r="BV127">
        <f t="shared" si="155"/>
        <v>572.3021796042708</v>
      </c>
      <c r="BW127">
        <f t="shared" si="155"/>
        <v>672.1408889124391</v>
      </c>
      <c r="BX127">
        <f t="shared" si="155"/>
        <v>655.88230521689661</v>
      </c>
      <c r="BY127">
        <f t="shared" si="155"/>
        <v>642.77904282240547</v>
      </c>
      <c r="BZ127">
        <f t="shared" si="155"/>
        <v>632.06667535573183</v>
      </c>
      <c r="CA127">
        <f t="shared" si="155"/>
        <v>623.21178030196484</v>
      </c>
      <c r="CB127">
        <f t="shared" si="155"/>
        <v>615.83078779030484</v>
      </c>
      <c r="CC127">
        <f t="shared" si="155"/>
        <v>609.64083391783083</v>
      </c>
      <c r="CD127">
        <f t="shared" si="155"/>
        <v>604.42879073265135</v>
      </c>
    </row>
    <row r="129" spans="1:82" x14ac:dyDescent="0.25">
      <c r="A129" t="s">
        <v>72</v>
      </c>
      <c r="B129" t="s">
        <v>76</v>
      </c>
      <c r="C129">
        <f t="shared" ref="C129:AH129" si="156">C127+C116+C112+C108+C104</f>
        <v>-37.63272309244087</v>
      </c>
      <c r="D129">
        <f t="shared" si="156"/>
        <v>-14.330952140250247</v>
      </c>
      <c r="E129">
        <f t="shared" si="156"/>
        <v>11.376168972829987</v>
      </c>
      <c r="F129">
        <f t="shared" si="156"/>
        <v>41.494061204255217</v>
      </c>
      <c r="G129">
        <f t="shared" si="156"/>
        <v>74.807003687135193</v>
      </c>
      <c r="H129">
        <f t="shared" si="156"/>
        <v>110.50060044332054</v>
      </c>
      <c r="I129">
        <f t="shared" si="156"/>
        <v>148.01064903353654</v>
      </c>
      <c r="J129">
        <f t="shared" si="156"/>
        <v>186.93543893851393</v>
      </c>
      <c r="K129">
        <f t="shared" si="156"/>
        <v>-81.522528702668012</v>
      </c>
      <c r="L129">
        <f t="shared" si="156"/>
        <v>-75.045511432327658</v>
      </c>
      <c r="M129">
        <f t="shared" si="156"/>
        <v>-60.915378205868365</v>
      </c>
      <c r="N129">
        <f t="shared" si="156"/>
        <v>-41.292501923367126</v>
      </c>
      <c r="O129">
        <f t="shared" si="156"/>
        <v>-5.1458224254824927</v>
      </c>
      <c r="P129">
        <f t="shared" si="156"/>
        <v>42.679359497970154</v>
      </c>
      <c r="Q129">
        <f t="shared" si="156"/>
        <v>91.195398056502881</v>
      </c>
      <c r="R129">
        <f t="shared" si="156"/>
        <v>140.23562195731029</v>
      </c>
      <c r="S129">
        <f t="shared" si="156"/>
        <v>133.25577500913869</v>
      </c>
      <c r="T129">
        <f t="shared" si="156"/>
        <v>154.92891670708741</v>
      </c>
      <c r="U129">
        <f t="shared" si="156"/>
        <v>182.38374040086387</v>
      </c>
      <c r="V129">
        <f t="shared" si="156"/>
        <v>214.00564048813271</v>
      </c>
      <c r="W129">
        <f t="shared" si="156"/>
        <v>248.71419156889897</v>
      </c>
      <c r="X129">
        <f t="shared" si="156"/>
        <v>285.76123744342772</v>
      </c>
      <c r="Y129">
        <f t="shared" si="156"/>
        <v>324.61395844688923</v>
      </c>
      <c r="Z129">
        <f t="shared" si="156"/>
        <v>364.88392823827485</v>
      </c>
      <c r="AA129">
        <f t="shared" si="156"/>
        <v>370.91745546787035</v>
      </c>
      <c r="AB129">
        <f t="shared" si="156"/>
        <v>404.65096794160911</v>
      </c>
      <c r="AC129">
        <f t="shared" si="156"/>
        <v>443.01840621944314</v>
      </c>
      <c r="AD129">
        <f t="shared" si="156"/>
        <v>484.72463735459826</v>
      </c>
      <c r="AE129">
        <f t="shared" si="156"/>
        <v>528.89890239157114</v>
      </c>
      <c r="AF129">
        <f t="shared" si="156"/>
        <v>574.9366523590819</v>
      </c>
      <c r="AG129">
        <f t="shared" si="156"/>
        <v>622.40694953173727</v>
      </c>
      <c r="AH129">
        <f t="shared" si="156"/>
        <v>670.99580952358872</v>
      </c>
      <c r="AI129">
        <f t="shared" ref="AI129:BN129" si="157">AI127+AI116+AI112+AI108+AI104</f>
        <v>621.35788491080405</v>
      </c>
      <c r="AJ129">
        <f t="shared" si="157"/>
        <v>665.46071098187679</v>
      </c>
      <c r="AK129">
        <f t="shared" si="157"/>
        <v>713.41865344878113</v>
      </c>
      <c r="AL129">
        <f t="shared" si="157"/>
        <v>764.14614988706069</v>
      </c>
      <c r="AM129">
        <f t="shared" si="157"/>
        <v>816.91218179294549</v>
      </c>
      <c r="AN129">
        <f t="shared" si="157"/>
        <v>871.20923875066285</v>
      </c>
      <c r="AO129">
        <f t="shared" si="157"/>
        <v>926.67607207026583</v>
      </c>
      <c r="AP129">
        <f t="shared" si="157"/>
        <v>983.05018157807342</v>
      </c>
      <c r="AQ129">
        <f t="shared" si="157"/>
        <v>879.6451595633539</v>
      </c>
      <c r="AR129">
        <f t="shared" si="157"/>
        <v>933.10198233361166</v>
      </c>
      <c r="AS129">
        <f t="shared" si="157"/>
        <v>989.84863318723819</v>
      </c>
      <c r="AT129">
        <f t="shared" si="157"/>
        <v>1048.9478455523524</v>
      </c>
      <c r="AU129">
        <f t="shared" si="157"/>
        <v>1109.7687339874287</v>
      </c>
      <c r="AV129">
        <f t="shared" si="157"/>
        <v>1171.8741023117177</v>
      </c>
      <c r="AW129">
        <f t="shared" si="157"/>
        <v>1234.9537114669154</v>
      </c>
      <c r="AX129">
        <f t="shared" si="157"/>
        <v>1298.7830979258872</v>
      </c>
      <c r="AY129">
        <f t="shared" si="157"/>
        <v>1143.1016067150142</v>
      </c>
      <c r="AZ129">
        <f t="shared" si="157"/>
        <v>1205.2572630700761</v>
      </c>
      <c r="BA129">
        <f t="shared" si="157"/>
        <v>1270.2723107134786</v>
      </c>
      <c r="BB129">
        <f t="shared" si="157"/>
        <v>1337.3202537310724</v>
      </c>
      <c r="BC129">
        <f t="shared" si="157"/>
        <v>1405.8458003440458</v>
      </c>
      <c r="BD129">
        <f t="shared" si="157"/>
        <v>1475.4653498833763</v>
      </c>
      <c r="BE129">
        <f t="shared" si="157"/>
        <v>1545.9078903656789</v>
      </c>
      <c r="BF129">
        <f t="shared" si="157"/>
        <v>1616.9784518055064</v>
      </c>
      <c r="BG129">
        <f t="shared" si="157"/>
        <v>1410.1575546608638</v>
      </c>
      <c r="BH129">
        <f t="shared" si="157"/>
        <v>1480.5673358206495</v>
      </c>
      <c r="BI129">
        <f t="shared" si="157"/>
        <v>1553.4968725855615</v>
      </c>
      <c r="BJ129">
        <f t="shared" si="157"/>
        <v>1628.2058409414326</v>
      </c>
      <c r="BK129">
        <f t="shared" si="157"/>
        <v>1704.1983117615846</v>
      </c>
      <c r="BL129">
        <f t="shared" si="157"/>
        <v>1781.1331381376576</v>
      </c>
      <c r="BM129">
        <f t="shared" si="157"/>
        <v>1858.7706322211743</v>
      </c>
      <c r="BN129">
        <f t="shared" si="157"/>
        <v>1936.9395552105493</v>
      </c>
      <c r="BO129">
        <f t="shared" ref="BO129:CD129" si="158">BO127+BO116+BO112+BO108+BO104</f>
        <v>1679.8376329605069</v>
      </c>
      <c r="BP129">
        <f t="shared" si="158"/>
        <v>1758.1885117899292</v>
      </c>
      <c r="BQ129">
        <f t="shared" si="158"/>
        <v>1838.7837269003085</v>
      </c>
      <c r="BR129">
        <f t="shared" si="158"/>
        <v>1920.9521475735119</v>
      </c>
      <c r="BS129">
        <f t="shared" si="158"/>
        <v>2004.2459238938895</v>
      </c>
      <c r="BT129">
        <f t="shared" si="158"/>
        <v>2088.3585702436612</v>
      </c>
      <c r="BU129">
        <f t="shared" si="158"/>
        <v>2173.0761667900351</v>
      </c>
      <c r="BV129">
        <f t="shared" si="158"/>
        <v>2258.2471362226734</v>
      </c>
      <c r="BW129">
        <f t="shared" si="158"/>
        <v>1951.5071907229958</v>
      </c>
      <c r="BX129">
        <f t="shared" si="158"/>
        <v>2037.5729944746595</v>
      </c>
      <c r="BY129">
        <f t="shared" si="158"/>
        <v>2125.6549307331843</v>
      </c>
      <c r="BZ129">
        <f t="shared" si="158"/>
        <v>2215.1388596286201</v>
      </c>
      <c r="CA129">
        <f t="shared" si="158"/>
        <v>2305.6168534042836</v>
      </c>
      <c r="CB129">
        <f t="shared" si="158"/>
        <v>2396.8114262619792</v>
      </c>
      <c r="CC129">
        <f t="shared" si="158"/>
        <v>2488.5303722807434</v>
      </c>
      <c r="CD129">
        <f t="shared" si="158"/>
        <v>2580.6387949210734</v>
      </c>
    </row>
    <row r="132" spans="1:82" x14ac:dyDescent="0.25">
      <c r="A132" s="5" t="s">
        <v>131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spans="1:82" x14ac:dyDescent="0.25">
      <c r="A133" t="s">
        <v>124</v>
      </c>
      <c r="C133" s="3">
        <f t="shared" ref="C133:AH133" si="159">0.97*0.985</f>
        <v>0.95544999999999991</v>
      </c>
      <c r="D133" s="3">
        <f t="shared" si="159"/>
        <v>0.95544999999999991</v>
      </c>
      <c r="E133" s="3">
        <f t="shared" si="159"/>
        <v>0.95544999999999991</v>
      </c>
      <c r="F133" s="3">
        <f t="shared" si="159"/>
        <v>0.95544999999999991</v>
      </c>
      <c r="G133" s="3">
        <f t="shared" si="159"/>
        <v>0.95544999999999991</v>
      </c>
      <c r="H133" s="3">
        <f t="shared" si="159"/>
        <v>0.95544999999999991</v>
      </c>
      <c r="I133" s="3">
        <f t="shared" si="159"/>
        <v>0.95544999999999991</v>
      </c>
      <c r="J133" s="3">
        <f t="shared" si="159"/>
        <v>0.95544999999999991</v>
      </c>
      <c r="K133" s="3">
        <f t="shared" si="159"/>
        <v>0.95544999999999991</v>
      </c>
      <c r="L133" s="3">
        <f t="shared" si="159"/>
        <v>0.95544999999999991</v>
      </c>
      <c r="M133" s="3">
        <f t="shared" si="159"/>
        <v>0.95544999999999991</v>
      </c>
      <c r="N133" s="3">
        <f t="shared" si="159"/>
        <v>0.95544999999999991</v>
      </c>
      <c r="O133" s="3">
        <f t="shared" si="159"/>
        <v>0.95544999999999991</v>
      </c>
      <c r="P133" s="3">
        <f t="shared" si="159"/>
        <v>0.95544999999999991</v>
      </c>
      <c r="Q133" s="3">
        <f t="shared" si="159"/>
        <v>0.95544999999999991</v>
      </c>
      <c r="R133" s="3">
        <f t="shared" si="159"/>
        <v>0.95544999999999991</v>
      </c>
      <c r="S133" s="3">
        <f t="shared" si="159"/>
        <v>0.95544999999999991</v>
      </c>
      <c r="T133" s="3">
        <f t="shared" si="159"/>
        <v>0.95544999999999991</v>
      </c>
      <c r="U133" s="3">
        <f t="shared" si="159"/>
        <v>0.95544999999999991</v>
      </c>
      <c r="V133" s="3">
        <f t="shared" si="159"/>
        <v>0.95544999999999991</v>
      </c>
      <c r="W133" s="3">
        <f t="shared" si="159"/>
        <v>0.95544999999999991</v>
      </c>
      <c r="X133" s="3">
        <f t="shared" si="159"/>
        <v>0.95544999999999991</v>
      </c>
      <c r="Y133" s="3">
        <f t="shared" si="159"/>
        <v>0.95544999999999991</v>
      </c>
      <c r="Z133" s="3">
        <f t="shared" si="159"/>
        <v>0.95544999999999991</v>
      </c>
      <c r="AA133" s="3">
        <f t="shared" si="159"/>
        <v>0.95544999999999991</v>
      </c>
      <c r="AB133" s="3">
        <f t="shared" si="159"/>
        <v>0.95544999999999991</v>
      </c>
      <c r="AC133" s="3">
        <f t="shared" si="159"/>
        <v>0.95544999999999991</v>
      </c>
      <c r="AD133" s="3">
        <f t="shared" si="159"/>
        <v>0.95544999999999991</v>
      </c>
      <c r="AE133" s="3">
        <f t="shared" si="159"/>
        <v>0.95544999999999991</v>
      </c>
      <c r="AF133" s="3">
        <f t="shared" si="159"/>
        <v>0.95544999999999991</v>
      </c>
      <c r="AG133" s="3">
        <f t="shared" si="159"/>
        <v>0.95544999999999991</v>
      </c>
      <c r="AH133" s="3">
        <f t="shared" si="159"/>
        <v>0.95544999999999991</v>
      </c>
      <c r="AI133" s="3">
        <f t="shared" ref="AI133:BN133" si="160">0.97*0.985</f>
        <v>0.95544999999999991</v>
      </c>
      <c r="AJ133" s="3">
        <f t="shared" si="160"/>
        <v>0.95544999999999991</v>
      </c>
      <c r="AK133" s="3">
        <f t="shared" si="160"/>
        <v>0.95544999999999991</v>
      </c>
      <c r="AL133" s="3">
        <f t="shared" si="160"/>
        <v>0.95544999999999991</v>
      </c>
      <c r="AM133" s="3">
        <f t="shared" si="160"/>
        <v>0.95544999999999991</v>
      </c>
      <c r="AN133" s="3">
        <f t="shared" si="160"/>
        <v>0.95544999999999991</v>
      </c>
      <c r="AO133" s="3">
        <f t="shared" si="160"/>
        <v>0.95544999999999991</v>
      </c>
      <c r="AP133" s="3">
        <f t="shared" si="160"/>
        <v>0.95544999999999991</v>
      </c>
      <c r="AQ133" s="3">
        <f t="shared" si="160"/>
        <v>0.95544999999999991</v>
      </c>
      <c r="AR133" s="3">
        <f t="shared" si="160"/>
        <v>0.95544999999999991</v>
      </c>
      <c r="AS133" s="3">
        <f t="shared" si="160"/>
        <v>0.95544999999999991</v>
      </c>
      <c r="AT133" s="3">
        <f t="shared" si="160"/>
        <v>0.95544999999999991</v>
      </c>
      <c r="AU133" s="3">
        <f t="shared" si="160"/>
        <v>0.95544999999999991</v>
      </c>
      <c r="AV133" s="3">
        <f t="shared" si="160"/>
        <v>0.95544999999999991</v>
      </c>
      <c r="AW133" s="3">
        <f t="shared" si="160"/>
        <v>0.95544999999999991</v>
      </c>
      <c r="AX133" s="3">
        <f t="shared" si="160"/>
        <v>0.95544999999999991</v>
      </c>
      <c r="AY133" s="3">
        <f t="shared" si="160"/>
        <v>0.95544999999999991</v>
      </c>
      <c r="AZ133" s="3">
        <f t="shared" si="160"/>
        <v>0.95544999999999991</v>
      </c>
      <c r="BA133" s="3">
        <f t="shared" si="160"/>
        <v>0.95544999999999991</v>
      </c>
      <c r="BB133" s="3">
        <f t="shared" si="160"/>
        <v>0.95544999999999991</v>
      </c>
      <c r="BC133" s="3">
        <f t="shared" si="160"/>
        <v>0.95544999999999991</v>
      </c>
      <c r="BD133" s="3">
        <f t="shared" si="160"/>
        <v>0.95544999999999991</v>
      </c>
      <c r="BE133" s="3">
        <f t="shared" si="160"/>
        <v>0.95544999999999991</v>
      </c>
      <c r="BF133" s="3">
        <f t="shared" si="160"/>
        <v>0.95544999999999991</v>
      </c>
      <c r="BG133" s="3">
        <f t="shared" si="160"/>
        <v>0.95544999999999991</v>
      </c>
      <c r="BH133" s="3">
        <f t="shared" si="160"/>
        <v>0.95544999999999991</v>
      </c>
      <c r="BI133" s="3">
        <f t="shared" si="160"/>
        <v>0.95544999999999991</v>
      </c>
      <c r="BJ133" s="3">
        <f t="shared" si="160"/>
        <v>0.95544999999999991</v>
      </c>
      <c r="BK133" s="3">
        <f t="shared" si="160"/>
        <v>0.95544999999999991</v>
      </c>
      <c r="BL133" s="3">
        <f t="shared" si="160"/>
        <v>0.95544999999999991</v>
      </c>
      <c r="BM133" s="3">
        <f t="shared" si="160"/>
        <v>0.95544999999999991</v>
      </c>
      <c r="BN133" s="3">
        <f t="shared" si="160"/>
        <v>0.95544999999999991</v>
      </c>
      <c r="BO133" s="3">
        <f t="shared" ref="BO133:CD133" si="161">0.97*0.985</f>
        <v>0.95544999999999991</v>
      </c>
      <c r="BP133" s="3">
        <f t="shared" si="161"/>
        <v>0.95544999999999991</v>
      </c>
      <c r="BQ133" s="3">
        <f t="shared" si="161"/>
        <v>0.95544999999999991</v>
      </c>
      <c r="BR133" s="3">
        <f t="shared" si="161"/>
        <v>0.95544999999999991</v>
      </c>
      <c r="BS133" s="3">
        <f t="shared" si="161"/>
        <v>0.95544999999999991</v>
      </c>
      <c r="BT133" s="3">
        <f t="shared" si="161"/>
        <v>0.95544999999999991</v>
      </c>
      <c r="BU133" s="3">
        <f t="shared" si="161"/>
        <v>0.95544999999999991</v>
      </c>
      <c r="BV133" s="3">
        <f t="shared" si="161"/>
        <v>0.95544999999999991</v>
      </c>
      <c r="BW133" s="3">
        <f t="shared" si="161"/>
        <v>0.95544999999999991</v>
      </c>
      <c r="BX133" s="3">
        <f t="shared" si="161"/>
        <v>0.95544999999999991</v>
      </c>
      <c r="BY133" s="3">
        <f t="shared" si="161"/>
        <v>0.95544999999999991</v>
      </c>
      <c r="BZ133" s="3">
        <f t="shared" si="161"/>
        <v>0.95544999999999991</v>
      </c>
      <c r="CA133" s="3">
        <f t="shared" si="161"/>
        <v>0.95544999999999991</v>
      </c>
      <c r="CB133" s="3">
        <f t="shared" si="161"/>
        <v>0.95544999999999991</v>
      </c>
      <c r="CC133" s="3">
        <f t="shared" si="161"/>
        <v>0.95544999999999991</v>
      </c>
      <c r="CD133" s="3">
        <f t="shared" si="161"/>
        <v>0.95544999999999991</v>
      </c>
    </row>
    <row r="134" spans="1:82" x14ac:dyDescent="0.25">
      <c r="A134" t="s">
        <v>120</v>
      </c>
      <c r="B134" t="s">
        <v>76</v>
      </c>
      <c r="C134">
        <f t="shared" ref="C134:AH134" si="162">C133*C24</f>
        <v>13460.22812901866</v>
      </c>
      <c r="D134">
        <f t="shared" si="162"/>
        <v>13373.886382472547</v>
      </c>
      <c r="E134">
        <f t="shared" si="162"/>
        <v>13311.066957460438</v>
      </c>
      <c r="F134">
        <f t="shared" si="162"/>
        <v>13268.63217179562</v>
      </c>
      <c r="G134">
        <f t="shared" si="162"/>
        <v>13241.427091401049</v>
      </c>
      <c r="H134">
        <f t="shared" si="162"/>
        <v>13225.914962312112</v>
      </c>
      <c r="I134">
        <f t="shared" si="162"/>
        <v>13219.58756393795</v>
      </c>
      <c r="J134">
        <f t="shared" si="162"/>
        <v>13220.616775146989</v>
      </c>
      <c r="K134">
        <f t="shared" si="162"/>
        <v>13196.279360722703</v>
      </c>
      <c r="L134">
        <f t="shared" si="162"/>
        <v>13119.039405605208</v>
      </c>
      <c r="M134">
        <f t="shared" si="162"/>
        <v>13065.707330076102</v>
      </c>
      <c r="N134">
        <f t="shared" si="162"/>
        <v>13029.790926231974</v>
      </c>
      <c r="O134">
        <f t="shared" si="162"/>
        <v>13020.520492903197</v>
      </c>
      <c r="P134">
        <f t="shared" si="162"/>
        <v>13030.449099622074</v>
      </c>
      <c r="Q134">
        <f t="shared" si="162"/>
        <v>13046.258448906941</v>
      </c>
      <c r="R134">
        <f t="shared" si="162"/>
        <v>13066.822503400699</v>
      </c>
      <c r="S134">
        <f t="shared" si="162"/>
        <v>13329.790458738666</v>
      </c>
      <c r="T134">
        <f t="shared" si="162"/>
        <v>13282.751272481888</v>
      </c>
      <c r="U134">
        <f t="shared" si="162"/>
        <v>13254.383000427406</v>
      </c>
      <c r="V134">
        <f t="shared" si="162"/>
        <v>13239.745437947142</v>
      </c>
      <c r="W134">
        <f t="shared" si="162"/>
        <v>13235.500214801963</v>
      </c>
      <c r="X134">
        <f t="shared" si="162"/>
        <v>13239.310932771321</v>
      </c>
      <c r="Y134">
        <f t="shared" si="162"/>
        <v>13249.494418398932</v>
      </c>
      <c r="Z134">
        <f t="shared" si="162"/>
        <v>13264.808280837955</v>
      </c>
      <c r="AA134">
        <f t="shared" si="162"/>
        <v>13535.603122752402</v>
      </c>
      <c r="AB134">
        <f t="shared" si="162"/>
        <v>13510.07118806861</v>
      </c>
      <c r="AC134">
        <f t="shared" si="162"/>
        <v>13500.043620255805</v>
      </c>
      <c r="AD134">
        <f t="shared" si="162"/>
        <v>13501.481290198937</v>
      </c>
      <c r="AE134">
        <f t="shared" si="162"/>
        <v>13511.633659963185</v>
      </c>
      <c r="AF134">
        <f t="shared" si="162"/>
        <v>13528.564329545423</v>
      </c>
      <c r="AG134">
        <f t="shared" si="162"/>
        <v>13550.87191018237</v>
      </c>
      <c r="AH134">
        <f t="shared" si="162"/>
        <v>13577.518361882272</v>
      </c>
      <c r="AI134">
        <f t="shared" ref="AI134:BN134" si="163">AI133*AI24</f>
        <v>13783.288646531981</v>
      </c>
      <c r="AJ134">
        <f t="shared" si="163"/>
        <v>13774.632675140212</v>
      </c>
      <c r="AK134">
        <f t="shared" si="163"/>
        <v>13779.366257764779</v>
      </c>
      <c r="AL134">
        <f t="shared" si="163"/>
        <v>13794.035207699199</v>
      </c>
      <c r="AM134">
        <f t="shared" si="163"/>
        <v>13816.275832025076</v>
      </c>
      <c r="AN134">
        <f t="shared" si="163"/>
        <v>13844.417998576026</v>
      </c>
      <c r="AO134">
        <f t="shared" si="163"/>
        <v>13877.249751173311</v>
      </c>
      <c r="AP134">
        <f t="shared" si="163"/>
        <v>13913.871617709234</v>
      </c>
      <c r="AQ134">
        <f t="shared" si="163"/>
        <v>14057.677947183471</v>
      </c>
      <c r="AR134">
        <f t="shared" si="163"/>
        <v>14063.146055995916</v>
      </c>
      <c r="AS134">
        <f t="shared" si="163"/>
        <v>14080.494652334175</v>
      </c>
      <c r="AT134">
        <f t="shared" si="163"/>
        <v>14106.678306744052</v>
      </c>
      <c r="AU134">
        <f t="shared" si="163"/>
        <v>14139.606413354541</v>
      </c>
      <c r="AV134">
        <f t="shared" si="163"/>
        <v>14177.798449109838</v>
      </c>
      <c r="AW134">
        <f t="shared" si="163"/>
        <v>14220.178384391878</v>
      </c>
      <c r="AX134">
        <f t="shared" si="163"/>
        <v>14265.946855260176</v>
      </c>
      <c r="AY134">
        <f t="shared" si="163"/>
        <v>14350.332367387131</v>
      </c>
      <c r="AZ134">
        <f t="shared" si="163"/>
        <v>14368.162106078165</v>
      </c>
      <c r="BA134">
        <f t="shared" si="163"/>
        <v>14396.743593001731</v>
      </c>
      <c r="BB134">
        <f t="shared" si="163"/>
        <v>14433.332332314523</v>
      </c>
      <c r="BC134">
        <f t="shared" si="163"/>
        <v>14476.040397141405</v>
      </c>
      <c r="BD134">
        <f t="shared" si="163"/>
        <v>14523.528982799797</v>
      </c>
      <c r="BE134">
        <f t="shared" si="163"/>
        <v>14574.824296040879</v>
      </c>
      <c r="BF134">
        <f t="shared" si="163"/>
        <v>14629.202701698228</v>
      </c>
      <c r="BG134">
        <f t="shared" si="163"/>
        <v>14656.167478621217</v>
      </c>
      <c r="BH134">
        <f t="shared" si="163"/>
        <v>14685.167007100599</v>
      </c>
      <c r="BI134">
        <f t="shared" si="163"/>
        <v>14724.043898404379</v>
      </c>
      <c r="BJ134">
        <f t="shared" si="163"/>
        <v>14770.283970713899</v>
      </c>
      <c r="BK134">
        <f t="shared" si="163"/>
        <v>14822.155463093834</v>
      </c>
      <c r="BL134">
        <f t="shared" si="163"/>
        <v>14878.429424349068</v>
      </c>
      <c r="BM134">
        <f t="shared" si="163"/>
        <v>14938.211745248125</v>
      </c>
      <c r="BN134">
        <f t="shared" si="163"/>
        <v>15000.838114857184</v>
      </c>
      <c r="BO134">
        <f t="shared" ref="BO134:CD134" si="164">BO133*BO24</f>
        <v>14971.92648816825</v>
      </c>
      <c r="BP134">
        <f t="shared" si="164"/>
        <v>15011.256175470642</v>
      </c>
      <c r="BQ134">
        <f t="shared" si="164"/>
        <v>15059.767355206814</v>
      </c>
      <c r="BR134">
        <f t="shared" si="164"/>
        <v>15115.127464813124</v>
      </c>
      <c r="BS134">
        <f t="shared" si="164"/>
        <v>15175.728617651785</v>
      </c>
      <c r="BT134">
        <f t="shared" si="164"/>
        <v>15240.429467914972</v>
      </c>
      <c r="BU134">
        <f t="shared" si="164"/>
        <v>15308.399768392679</v>
      </c>
      <c r="BV134">
        <f t="shared" si="164"/>
        <v>15379.022975867923</v>
      </c>
      <c r="BW134">
        <f t="shared" si="164"/>
        <v>15295.419094371222</v>
      </c>
      <c r="BX134">
        <f t="shared" si="164"/>
        <v>15344.468463393257</v>
      </c>
      <c r="BY134">
        <f t="shared" si="164"/>
        <v>15402.133611996825</v>
      </c>
      <c r="BZ134">
        <f t="shared" si="164"/>
        <v>15466.228637431741</v>
      </c>
      <c r="CA134">
        <f t="shared" si="164"/>
        <v>15535.246215867503</v>
      </c>
      <c r="CB134">
        <f t="shared" si="164"/>
        <v>15608.116471831965</v>
      </c>
      <c r="CC134">
        <f t="shared" si="164"/>
        <v>15684.061501028196</v>
      </c>
      <c r="CD134">
        <f t="shared" si="164"/>
        <v>15762.504087087729</v>
      </c>
    </row>
    <row r="136" spans="1:82" x14ac:dyDescent="0.25">
      <c r="A136" t="s">
        <v>137</v>
      </c>
      <c r="B136" t="s">
        <v>37</v>
      </c>
      <c r="C136" s="3">
        <v>20000</v>
      </c>
      <c r="D136" s="3">
        <v>20000</v>
      </c>
      <c r="E136" s="3">
        <v>20000</v>
      </c>
      <c r="F136" s="3">
        <v>20000</v>
      </c>
      <c r="G136" s="3">
        <v>20000</v>
      </c>
      <c r="H136" s="3">
        <v>20000</v>
      </c>
      <c r="I136" s="3">
        <v>20000</v>
      </c>
      <c r="J136" s="3">
        <v>20000</v>
      </c>
      <c r="K136" s="3">
        <v>20000</v>
      </c>
      <c r="L136" s="3">
        <v>20000</v>
      </c>
      <c r="M136" s="3">
        <v>20000</v>
      </c>
      <c r="N136" s="3">
        <v>20000</v>
      </c>
      <c r="O136" s="3">
        <v>20000</v>
      </c>
      <c r="P136" s="3">
        <v>20000</v>
      </c>
      <c r="Q136" s="3">
        <v>20000</v>
      </c>
      <c r="R136" s="3">
        <v>20000</v>
      </c>
      <c r="S136" s="3">
        <v>20000</v>
      </c>
      <c r="T136" s="3">
        <v>20000</v>
      </c>
      <c r="U136" s="3">
        <v>20000</v>
      </c>
      <c r="V136" s="3">
        <v>20000</v>
      </c>
      <c r="W136" s="3">
        <v>20000</v>
      </c>
      <c r="X136" s="3">
        <v>20000</v>
      </c>
      <c r="Y136" s="3">
        <v>20000</v>
      </c>
      <c r="Z136" s="3">
        <v>20000</v>
      </c>
      <c r="AA136" s="3">
        <v>20000</v>
      </c>
      <c r="AB136" s="3">
        <v>20000</v>
      </c>
      <c r="AC136" s="3">
        <v>20000</v>
      </c>
      <c r="AD136" s="3">
        <v>20000</v>
      </c>
      <c r="AE136" s="3">
        <v>20000</v>
      </c>
      <c r="AF136" s="3">
        <v>20000</v>
      </c>
      <c r="AG136" s="3">
        <v>20000</v>
      </c>
      <c r="AH136" s="3">
        <v>20000</v>
      </c>
      <c r="AI136" s="3">
        <v>20000</v>
      </c>
      <c r="AJ136" s="3">
        <v>20000</v>
      </c>
      <c r="AK136" s="3">
        <v>20000</v>
      </c>
      <c r="AL136" s="3">
        <v>20000</v>
      </c>
      <c r="AM136" s="3">
        <v>20000</v>
      </c>
      <c r="AN136" s="3">
        <v>20000</v>
      </c>
      <c r="AO136" s="3">
        <v>20000</v>
      </c>
      <c r="AP136" s="3">
        <v>20000</v>
      </c>
      <c r="AQ136" s="3">
        <v>20000</v>
      </c>
      <c r="AR136" s="3">
        <v>20000</v>
      </c>
      <c r="AS136" s="3">
        <v>20000</v>
      </c>
      <c r="AT136" s="3">
        <v>20000</v>
      </c>
      <c r="AU136" s="3">
        <v>20000</v>
      </c>
      <c r="AV136" s="3">
        <v>20000</v>
      </c>
      <c r="AW136" s="3">
        <v>20000</v>
      </c>
      <c r="AX136" s="3">
        <v>20000</v>
      </c>
      <c r="AY136" s="3">
        <v>20000</v>
      </c>
      <c r="AZ136" s="3">
        <v>20000</v>
      </c>
      <c r="BA136" s="3">
        <v>20000</v>
      </c>
      <c r="BB136" s="3">
        <v>20000</v>
      </c>
      <c r="BC136" s="3">
        <v>20000</v>
      </c>
      <c r="BD136" s="3">
        <v>20000</v>
      </c>
      <c r="BE136" s="3">
        <v>20000</v>
      </c>
      <c r="BF136" s="3">
        <v>20000</v>
      </c>
      <c r="BG136" s="3">
        <v>20000</v>
      </c>
      <c r="BH136" s="3">
        <v>20000</v>
      </c>
      <c r="BI136" s="3">
        <v>20000</v>
      </c>
      <c r="BJ136" s="3">
        <v>20000</v>
      </c>
      <c r="BK136" s="3">
        <v>20000</v>
      </c>
      <c r="BL136" s="3">
        <v>20000</v>
      </c>
      <c r="BM136" s="3">
        <v>20000</v>
      </c>
      <c r="BN136" s="3">
        <v>20000</v>
      </c>
      <c r="BO136" s="3">
        <v>20000</v>
      </c>
      <c r="BP136" s="3">
        <v>20000</v>
      </c>
      <c r="BQ136" s="3">
        <v>20000</v>
      </c>
      <c r="BR136" s="3">
        <v>20000</v>
      </c>
      <c r="BS136" s="3">
        <v>20000</v>
      </c>
      <c r="BT136" s="3">
        <v>20000</v>
      </c>
      <c r="BU136" s="3">
        <v>20000</v>
      </c>
      <c r="BV136" s="3">
        <v>20000</v>
      </c>
      <c r="BW136" s="3">
        <v>20000</v>
      </c>
      <c r="BX136" s="3">
        <v>20000</v>
      </c>
      <c r="BY136" s="3">
        <v>20000</v>
      </c>
      <c r="BZ136" s="3">
        <v>20000</v>
      </c>
      <c r="CA136" s="3">
        <v>20000</v>
      </c>
      <c r="CB136" s="3">
        <v>20000</v>
      </c>
      <c r="CC136" s="3">
        <v>20000</v>
      </c>
      <c r="CD136" s="3">
        <v>20000</v>
      </c>
    </row>
    <row r="137" spans="1:82" x14ac:dyDescent="0.25">
      <c r="A137" t="s">
        <v>5</v>
      </c>
      <c r="B137" t="s">
        <v>82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</row>
    <row r="138" spans="1:82" x14ac:dyDescent="0.25">
      <c r="A138" t="s">
        <v>6</v>
      </c>
      <c r="C138" s="3">
        <v>0.5</v>
      </c>
      <c r="D138" s="3">
        <v>0.5</v>
      </c>
      <c r="E138" s="3">
        <v>0.5</v>
      </c>
      <c r="F138" s="3">
        <v>0.5</v>
      </c>
      <c r="G138" s="3">
        <v>0.5</v>
      </c>
      <c r="H138" s="3">
        <v>0.5</v>
      </c>
      <c r="I138" s="3">
        <v>0.5</v>
      </c>
      <c r="J138" s="3">
        <v>0.5</v>
      </c>
      <c r="K138" s="3">
        <v>0.5</v>
      </c>
      <c r="L138" s="3">
        <v>0.5</v>
      </c>
      <c r="M138" s="3">
        <v>0.5</v>
      </c>
      <c r="N138" s="3">
        <v>0.5</v>
      </c>
      <c r="O138" s="3">
        <v>0.5</v>
      </c>
      <c r="P138" s="3">
        <v>0.5</v>
      </c>
      <c r="Q138" s="3">
        <v>0.5</v>
      </c>
      <c r="R138" s="3">
        <v>0.5</v>
      </c>
      <c r="S138" s="3">
        <v>0.5</v>
      </c>
      <c r="T138" s="3">
        <v>0.5</v>
      </c>
      <c r="U138" s="3">
        <v>0.5</v>
      </c>
      <c r="V138" s="3">
        <v>0.5</v>
      </c>
      <c r="W138" s="3">
        <v>0.5</v>
      </c>
      <c r="X138" s="3">
        <v>0.5</v>
      </c>
      <c r="Y138" s="3">
        <v>0.5</v>
      </c>
      <c r="Z138" s="3">
        <v>0.5</v>
      </c>
      <c r="AA138" s="3">
        <v>0.5</v>
      </c>
      <c r="AB138" s="3">
        <v>0.5</v>
      </c>
      <c r="AC138" s="3">
        <v>0.5</v>
      </c>
      <c r="AD138" s="3">
        <v>0.5</v>
      </c>
      <c r="AE138" s="3">
        <v>0.5</v>
      </c>
      <c r="AF138" s="3">
        <v>0.5</v>
      </c>
      <c r="AG138" s="3">
        <v>0.5</v>
      </c>
      <c r="AH138" s="3">
        <v>0.5</v>
      </c>
      <c r="AI138" s="3">
        <v>0.5</v>
      </c>
      <c r="AJ138" s="3">
        <v>0.5</v>
      </c>
      <c r="AK138" s="3">
        <v>0.5</v>
      </c>
      <c r="AL138" s="3">
        <v>0.5</v>
      </c>
      <c r="AM138" s="3">
        <v>0.5</v>
      </c>
      <c r="AN138" s="3">
        <v>0.5</v>
      </c>
      <c r="AO138" s="3">
        <v>0.5</v>
      </c>
      <c r="AP138" s="3">
        <v>0.5</v>
      </c>
      <c r="AQ138" s="3">
        <v>0.5</v>
      </c>
      <c r="AR138" s="3">
        <v>0.5</v>
      </c>
      <c r="AS138" s="3">
        <v>0.5</v>
      </c>
      <c r="AT138" s="3">
        <v>0.5</v>
      </c>
      <c r="AU138" s="3">
        <v>0.5</v>
      </c>
      <c r="AV138" s="3">
        <v>0.5</v>
      </c>
      <c r="AW138" s="3">
        <v>0.5</v>
      </c>
      <c r="AX138" s="3">
        <v>0.5</v>
      </c>
      <c r="AY138" s="3">
        <v>0.5</v>
      </c>
      <c r="AZ138" s="3">
        <v>0.5</v>
      </c>
      <c r="BA138" s="3">
        <v>0.5</v>
      </c>
      <c r="BB138" s="3">
        <v>0.5</v>
      </c>
      <c r="BC138" s="3">
        <v>0.5</v>
      </c>
      <c r="BD138" s="3">
        <v>0.5</v>
      </c>
      <c r="BE138" s="3">
        <v>0.5</v>
      </c>
      <c r="BF138" s="3">
        <v>0.5</v>
      </c>
      <c r="BG138" s="3">
        <v>0.5</v>
      </c>
      <c r="BH138" s="3">
        <v>0.5</v>
      </c>
      <c r="BI138" s="3">
        <v>0.5</v>
      </c>
      <c r="BJ138" s="3">
        <v>0.5</v>
      </c>
      <c r="BK138" s="3">
        <v>0.5</v>
      </c>
      <c r="BL138" s="3">
        <v>0.5</v>
      </c>
      <c r="BM138" s="3">
        <v>0.5</v>
      </c>
      <c r="BN138" s="3">
        <v>0.5</v>
      </c>
      <c r="BO138" s="3">
        <v>0.5</v>
      </c>
      <c r="BP138" s="3">
        <v>0.5</v>
      </c>
      <c r="BQ138" s="3">
        <v>0.5</v>
      </c>
      <c r="BR138" s="3">
        <v>0.5</v>
      </c>
      <c r="BS138" s="3">
        <v>0.5</v>
      </c>
      <c r="BT138" s="3">
        <v>0.5</v>
      </c>
      <c r="BU138" s="3">
        <v>0.5</v>
      </c>
      <c r="BV138" s="3">
        <v>0.5</v>
      </c>
      <c r="BW138" s="3">
        <v>0.5</v>
      </c>
      <c r="BX138" s="3">
        <v>0.5</v>
      </c>
      <c r="BY138" s="3">
        <v>0.5</v>
      </c>
      <c r="BZ138" s="3">
        <v>0.5</v>
      </c>
      <c r="CA138" s="3">
        <v>0.5</v>
      </c>
      <c r="CB138" s="3">
        <v>0.5</v>
      </c>
      <c r="CC138" s="3">
        <v>0.5</v>
      </c>
      <c r="CD138" s="3">
        <v>0.5</v>
      </c>
    </row>
    <row r="139" spans="1:82" x14ac:dyDescent="0.25">
      <c r="A139" t="s">
        <v>7</v>
      </c>
      <c r="B139" t="s">
        <v>83</v>
      </c>
      <c r="C139" s="3">
        <v>170.32300000000001</v>
      </c>
      <c r="D139" s="3">
        <v>170.32300000000001</v>
      </c>
      <c r="E139" s="3">
        <v>170.32300000000001</v>
      </c>
      <c r="F139" s="3">
        <v>170.32300000000001</v>
      </c>
      <c r="G139" s="3">
        <v>170.32300000000001</v>
      </c>
      <c r="H139" s="3">
        <v>170.32300000000001</v>
      </c>
      <c r="I139" s="3">
        <v>170.32300000000001</v>
      </c>
      <c r="J139" s="3">
        <v>170.32300000000001</v>
      </c>
      <c r="K139" s="3">
        <v>170.32300000000001</v>
      </c>
      <c r="L139" s="3">
        <v>170.32300000000001</v>
      </c>
      <c r="M139" s="3">
        <v>170.32300000000001</v>
      </c>
      <c r="N139" s="3">
        <v>170.32300000000001</v>
      </c>
      <c r="O139" s="3">
        <v>170.32300000000001</v>
      </c>
      <c r="P139" s="3">
        <v>170.32300000000001</v>
      </c>
      <c r="Q139" s="3">
        <v>170.32300000000001</v>
      </c>
      <c r="R139" s="3">
        <v>170.32300000000001</v>
      </c>
      <c r="S139" s="3">
        <v>170.32300000000001</v>
      </c>
      <c r="T139" s="3">
        <v>170.32300000000001</v>
      </c>
      <c r="U139" s="3">
        <v>170.32300000000001</v>
      </c>
      <c r="V139" s="3">
        <v>170.32300000000001</v>
      </c>
      <c r="W139" s="3">
        <v>170.32300000000001</v>
      </c>
      <c r="X139" s="3">
        <v>170.32300000000001</v>
      </c>
      <c r="Y139" s="3">
        <v>170.32300000000001</v>
      </c>
      <c r="Z139" s="3">
        <v>170.32300000000001</v>
      </c>
      <c r="AA139" s="3">
        <v>170.32300000000001</v>
      </c>
      <c r="AB139" s="3">
        <v>170.32300000000001</v>
      </c>
      <c r="AC139" s="3">
        <v>170.32300000000001</v>
      </c>
      <c r="AD139" s="3">
        <v>170.32300000000001</v>
      </c>
      <c r="AE139" s="3">
        <v>170.32300000000001</v>
      </c>
      <c r="AF139" s="3">
        <v>170.32300000000001</v>
      </c>
      <c r="AG139" s="3">
        <v>170.32300000000001</v>
      </c>
      <c r="AH139" s="3">
        <v>170.32300000000001</v>
      </c>
      <c r="AI139" s="3">
        <v>170.32300000000001</v>
      </c>
      <c r="AJ139" s="3">
        <v>170.32300000000001</v>
      </c>
      <c r="AK139" s="3">
        <v>170.32300000000001</v>
      </c>
      <c r="AL139" s="3">
        <v>170.32300000000001</v>
      </c>
      <c r="AM139" s="3">
        <v>170.32300000000001</v>
      </c>
      <c r="AN139" s="3">
        <v>170.32300000000001</v>
      </c>
      <c r="AO139" s="3">
        <v>170.32300000000001</v>
      </c>
      <c r="AP139" s="3">
        <v>170.32300000000001</v>
      </c>
      <c r="AQ139" s="3">
        <v>170.32300000000001</v>
      </c>
      <c r="AR139" s="3">
        <v>170.32300000000001</v>
      </c>
      <c r="AS139" s="3">
        <v>170.32300000000001</v>
      </c>
      <c r="AT139" s="3">
        <v>170.32300000000001</v>
      </c>
      <c r="AU139" s="3">
        <v>170.32300000000001</v>
      </c>
      <c r="AV139" s="3">
        <v>170.32300000000001</v>
      </c>
      <c r="AW139" s="3">
        <v>170.32300000000001</v>
      </c>
      <c r="AX139" s="3">
        <v>170.32300000000001</v>
      </c>
      <c r="AY139" s="3">
        <v>170.32300000000001</v>
      </c>
      <c r="AZ139" s="3">
        <v>170.32300000000001</v>
      </c>
      <c r="BA139" s="3">
        <v>170.32300000000001</v>
      </c>
      <c r="BB139" s="3">
        <v>170.32300000000001</v>
      </c>
      <c r="BC139" s="3">
        <v>170.32300000000001</v>
      </c>
      <c r="BD139" s="3">
        <v>170.32300000000001</v>
      </c>
      <c r="BE139" s="3">
        <v>170.32300000000001</v>
      </c>
      <c r="BF139" s="3">
        <v>170.32300000000001</v>
      </c>
      <c r="BG139" s="3">
        <v>170.32300000000001</v>
      </c>
      <c r="BH139" s="3">
        <v>170.32300000000001</v>
      </c>
      <c r="BI139" s="3">
        <v>170.32300000000001</v>
      </c>
      <c r="BJ139" s="3">
        <v>170.32300000000001</v>
      </c>
      <c r="BK139" s="3">
        <v>170.32300000000001</v>
      </c>
      <c r="BL139" s="3">
        <v>170.32300000000001</v>
      </c>
      <c r="BM139" s="3">
        <v>170.32300000000001</v>
      </c>
      <c r="BN139" s="3">
        <v>170.32300000000001</v>
      </c>
      <c r="BO139" s="3">
        <v>170.32300000000001</v>
      </c>
      <c r="BP139" s="3">
        <v>170.32300000000001</v>
      </c>
      <c r="BQ139" s="3">
        <v>170.32300000000001</v>
      </c>
      <c r="BR139" s="3">
        <v>170.32300000000001</v>
      </c>
      <c r="BS139" s="3">
        <v>170.32300000000001</v>
      </c>
      <c r="BT139" s="3">
        <v>170.32300000000001</v>
      </c>
      <c r="BU139" s="3">
        <v>170.32300000000001</v>
      </c>
      <c r="BV139" s="3">
        <v>170.32300000000001</v>
      </c>
      <c r="BW139" s="3">
        <v>170.32300000000001</v>
      </c>
      <c r="BX139" s="3">
        <v>170.32300000000001</v>
      </c>
      <c r="BY139" s="3">
        <v>170.32300000000001</v>
      </c>
      <c r="BZ139" s="3">
        <v>170.32300000000001</v>
      </c>
      <c r="CA139" s="3">
        <v>170.32300000000001</v>
      </c>
      <c r="CB139" s="3">
        <v>170.32300000000001</v>
      </c>
      <c r="CC139" s="3">
        <v>170.32300000000001</v>
      </c>
      <c r="CD139" s="3">
        <v>170.32300000000001</v>
      </c>
    </row>
    <row r="140" spans="1:82" x14ac:dyDescent="0.25">
      <c r="A140" t="s">
        <v>36</v>
      </c>
      <c r="B140" t="s">
        <v>84</v>
      </c>
      <c r="C140" s="3">
        <v>307.18189999999998</v>
      </c>
      <c r="D140" s="3">
        <v>307.18189999999998</v>
      </c>
      <c r="E140" s="3">
        <v>307.18189999999998</v>
      </c>
      <c r="F140" s="3">
        <v>307.18189999999998</v>
      </c>
      <c r="G140" s="3">
        <v>307.18189999999998</v>
      </c>
      <c r="H140" s="3">
        <v>307.18189999999998</v>
      </c>
      <c r="I140" s="3">
        <v>307.18189999999998</v>
      </c>
      <c r="J140" s="3">
        <v>307.18189999999998</v>
      </c>
      <c r="K140" s="3">
        <v>307.18189999999998</v>
      </c>
      <c r="L140" s="3">
        <v>307.18189999999998</v>
      </c>
      <c r="M140" s="3">
        <v>307.18189999999998</v>
      </c>
      <c r="N140" s="3">
        <v>307.18189999999998</v>
      </c>
      <c r="O140" s="3">
        <v>307.18189999999998</v>
      </c>
      <c r="P140" s="3">
        <v>307.18189999999998</v>
      </c>
      <c r="Q140" s="3">
        <v>307.18189999999998</v>
      </c>
      <c r="R140" s="3">
        <v>307.18189999999998</v>
      </c>
      <c r="S140" s="3">
        <v>307.18189999999998</v>
      </c>
      <c r="T140" s="3">
        <v>307.18189999999998</v>
      </c>
      <c r="U140" s="3">
        <v>307.18189999999998</v>
      </c>
      <c r="V140" s="3">
        <v>307.18189999999998</v>
      </c>
      <c r="W140" s="3">
        <v>307.18189999999998</v>
      </c>
      <c r="X140" s="3">
        <v>307.18189999999998</v>
      </c>
      <c r="Y140" s="3">
        <v>307.18189999999998</v>
      </c>
      <c r="Z140" s="3">
        <v>307.18189999999998</v>
      </c>
      <c r="AA140" s="3">
        <v>307.18189999999998</v>
      </c>
      <c r="AB140" s="3">
        <v>307.18189999999998</v>
      </c>
      <c r="AC140" s="3">
        <v>307.18189999999998</v>
      </c>
      <c r="AD140" s="3">
        <v>307.18189999999998</v>
      </c>
      <c r="AE140" s="3">
        <v>307.18189999999998</v>
      </c>
      <c r="AF140" s="3">
        <v>307.18189999999998</v>
      </c>
      <c r="AG140" s="3">
        <v>307.18189999999998</v>
      </c>
      <c r="AH140" s="3">
        <v>307.18189999999998</v>
      </c>
      <c r="AI140" s="3">
        <v>307.18189999999998</v>
      </c>
      <c r="AJ140" s="3">
        <v>307.18189999999998</v>
      </c>
      <c r="AK140" s="3">
        <v>307.18189999999998</v>
      </c>
      <c r="AL140" s="3">
        <v>307.18189999999998</v>
      </c>
      <c r="AM140" s="3">
        <v>307.18189999999998</v>
      </c>
      <c r="AN140" s="3">
        <v>307.18189999999998</v>
      </c>
      <c r="AO140" s="3">
        <v>307.18189999999998</v>
      </c>
      <c r="AP140" s="3">
        <v>307.18189999999998</v>
      </c>
      <c r="AQ140" s="3">
        <v>307.18189999999998</v>
      </c>
      <c r="AR140" s="3">
        <v>307.18189999999998</v>
      </c>
      <c r="AS140" s="3">
        <v>307.18189999999998</v>
      </c>
      <c r="AT140" s="3">
        <v>307.18189999999998</v>
      </c>
      <c r="AU140" s="3">
        <v>307.18189999999998</v>
      </c>
      <c r="AV140" s="3">
        <v>307.18189999999998</v>
      </c>
      <c r="AW140" s="3">
        <v>307.18189999999998</v>
      </c>
      <c r="AX140" s="3">
        <v>307.18189999999998</v>
      </c>
      <c r="AY140" s="3">
        <v>307.18189999999998</v>
      </c>
      <c r="AZ140" s="3">
        <v>307.18189999999998</v>
      </c>
      <c r="BA140" s="3">
        <v>307.18189999999998</v>
      </c>
      <c r="BB140" s="3">
        <v>307.18189999999998</v>
      </c>
      <c r="BC140" s="3">
        <v>307.18189999999998</v>
      </c>
      <c r="BD140" s="3">
        <v>307.18189999999998</v>
      </c>
      <c r="BE140" s="3">
        <v>307.18189999999998</v>
      </c>
      <c r="BF140" s="3">
        <v>307.18189999999998</v>
      </c>
      <c r="BG140" s="3">
        <v>307.18189999999998</v>
      </c>
      <c r="BH140" s="3">
        <v>307.18189999999998</v>
      </c>
      <c r="BI140" s="3">
        <v>307.18189999999998</v>
      </c>
      <c r="BJ140" s="3">
        <v>307.18189999999998</v>
      </c>
      <c r="BK140" s="3">
        <v>307.18189999999998</v>
      </c>
      <c r="BL140" s="3">
        <v>307.18189999999998</v>
      </c>
      <c r="BM140" s="3">
        <v>307.18189999999998</v>
      </c>
      <c r="BN140" s="3">
        <v>307.18189999999998</v>
      </c>
      <c r="BO140" s="3">
        <v>307.18189999999998</v>
      </c>
      <c r="BP140" s="3">
        <v>307.18189999999998</v>
      </c>
      <c r="BQ140" s="3">
        <v>307.18189999999998</v>
      </c>
      <c r="BR140" s="3">
        <v>307.18189999999998</v>
      </c>
      <c r="BS140" s="3">
        <v>307.18189999999998</v>
      </c>
      <c r="BT140" s="3">
        <v>307.18189999999998</v>
      </c>
      <c r="BU140" s="3">
        <v>307.18189999999998</v>
      </c>
      <c r="BV140" s="3">
        <v>307.18189999999998</v>
      </c>
      <c r="BW140" s="3">
        <v>307.18189999999998</v>
      </c>
      <c r="BX140" s="3">
        <v>307.18189999999998</v>
      </c>
      <c r="BY140" s="3">
        <v>307.18189999999998</v>
      </c>
      <c r="BZ140" s="3">
        <v>307.18189999999998</v>
      </c>
      <c r="CA140" s="3">
        <v>307.18189999999998</v>
      </c>
      <c r="CB140" s="3">
        <v>307.18189999999998</v>
      </c>
      <c r="CC140" s="3">
        <v>307.18189999999998</v>
      </c>
      <c r="CD140" s="3">
        <v>307.18189999999998</v>
      </c>
    </row>
    <row r="141" spans="1:82" x14ac:dyDescent="0.25">
      <c r="A141" t="s">
        <v>64</v>
      </c>
      <c r="B141" t="s">
        <v>85</v>
      </c>
      <c r="C141">
        <v>518.46450000000004</v>
      </c>
      <c r="D141">
        <v>518.46450000000004</v>
      </c>
      <c r="E141">
        <v>518.46450000000004</v>
      </c>
      <c r="F141">
        <v>518.46450000000004</v>
      </c>
      <c r="G141">
        <v>518.46450000000004</v>
      </c>
      <c r="H141">
        <v>518.46450000000004</v>
      </c>
      <c r="I141">
        <v>518.46450000000004</v>
      </c>
      <c r="J141">
        <v>518.46450000000004</v>
      </c>
      <c r="K141">
        <v>518.46450000000004</v>
      </c>
      <c r="L141">
        <v>518.46450000000004</v>
      </c>
      <c r="M141">
        <v>518.46450000000004</v>
      </c>
      <c r="N141">
        <v>518.46450000000004</v>
      </c>
      <c r="O141">
        <v>518.46450000000004</v>
      </c>
      <c r="P141">
        <v>518.46450000000004</v>
      </c>
      <c r="Q141">
        <v>518.46450000000004</v>
      </c>
      <c r="R141">
        <v>518.46450000000004</v>
      </c>
      <c r="S141">
        <v>518.46450000000004</v>
      </c>
      <c r="T141">
        <v>518.46450000000004</v>
      </c>
      <c r="U141">
        <v>518.46450000000004</v>
      </c>
      <c r="V141">
        <v>518.46450000000004</v>
      </c>
      <c r="W141">
        <v>518.46450000000004</v>
      </c>
      <c r="X141">
        <v>518.46450000000004</v>
      </c>
      <c r="Y141">
        <v>518.46450000000004</v>
      </c>
      <c r="Z141">
        <v>518.46450000000004</v>
      </c>
      <c r="AA141">
        <v>518.46450000000004</v>
      </c>
      <c r="AB141">
        <v>518.46450000000004</v>
      </c>
      <c r="AC141">
        <v>518.46450000000004</v>
      </c>
      <c r="AD141">
        <v>518.46450000000004</v>
      </c>
      <c r="AE141">
        <v>518.46450000000004</v>
      </c>
      <c r="AF141">
        <v>518.46450000000004</v>
      </c>
      <c r="AG141">
        <v>518.46450000000004</v>
      </c>
      <c r="AH141">
        <v>518.46450000000004</v>
      </c>
      <c r="AI141">
        <v>518.46450000000004</v>
      </c>
      <c r="AJ141">
        <v>518.46450000000004</v>
      </c>
      <c r="AK141">
        <v>518.46450000000004</v>
      </c>
      <c r="AL141">
        <v>518.46450000000004</v>
      </c>
      <c r="AM141">
        <v>518.46450000000004</v>
      </c>
      <c r="AN141">
        <v>518.46450000000004</v>
      </c>
      <c r="AO141">
        <v>518.46450000000004</v>
      </c>
      <c r="AP141">
        <v>518.46450000000004</v>
      </c>
      <c r="AQ141">
        <v>518.46450000000004</v>
      </c>
      <c r="AR141">
        <v>518.46450000000004</v>
      </c>
      <c r="AS141">
        <v>518.46450000000004</v>
      </c>
      <c r="AT141">
        <v>518.46450000000004</v>
      </c>
      <c r="AU141">
        <v>518.46450000000004</v>
      </c>
      <c r="AV141">
        <v>518.46450000000004</v>
      </c>
      <c r="AW141">
        <v>518.46450000000004</v>
      </c>
      <c r="AX141">
        <v>518.46450000000004</v>
      </c>
      <c r="AY141">
        <v>518.46450000000004</v>
      </c>
      <c r="AZ141">
        <v>518.46450000000004</v>
      </c>
      <c r="BA141">
        <v>518.46450000000004</v>
      </c>
      <c r="BB141">
        <v>518.46450000000004</v>
      </c>
      <c r="BC141">
        <v>518.46450000000004</v>
      </c>
      <c r="BD141">
        <v>518.46450000000004</v>
      </c>
      <c r="BE141">
        <v>518.46450000000004</v>
      </c>
      <c r="BF141">
        <v>518.46450000000004</v>
      </c>
      <c r="BG141">
        <v>518.46450000000004</v>
      </c>
      <c r="BH141">
        <v>518.46450000000004</v>
      </c>
      <c r="BI141">
        <v>518.46450000000004</v>
      </c>
      <c r="BJ141">
        <v>518.46450000000004</v>
      </c>
      <c r="BK141">
        <v>518.46450000000004</v>
      </c>
      <c r="BL141">
        <v>518.46450000000004</v>
      </c>
      <c r="BM141">
        <v>518.46450000000004</v>
      </c>
      <c r="BN141">
        <v>518.46450000000004</v>
      </c>
      <c r="BO141">
        <v>518.46450000000004</v>
      </c>
      <c r="BP141">
        <v>518.46450000000004</v>
      </c>
      <c r="BQ141">
        <v>518.46450000000004</v>
      </c>
      <c r="BR141">
        <v>518.46450000000004</v>
      </c>
      <c r="BS141">
        <v>518.46450000000004</v>
      </c>
      <c r="BT141">
        <v>518.46450000000004</v>
      </c>
      <c r="BU141">
        <v>518.46450000000004</v>
      </c>
      <c r="BV141">
        <v>518.46450000000004</v>
      </c>
      <c r="BW141">
        <v>518.46450000000004</v>
      </c>
      <c r="BX141">
        <v>518.46450000000004</v>
      </c>
      <c r="BY141">
        <v>518.46450000000004</v>
      </c>
      <c r="BZ141">
        <v>518.46450000000004</v>
      </c>
      <c r="CA141">
        <v>518.46450000000004</v>
      </c>
      <c r="CB141">
        <v>518.46450000000004</v>
      </c>
      <c r="CC141">
        <v>518.46450000000004</v>
      </c>
      <c r="CD141">
        <v>518.46450000000004</v>
      </c>
    </row>
    <row r="142" spans="1:82" x14ac:dyDescent="0.25">
      <c r="A142" t="s">
        <v>135</v>
      </c>
      <c r="C142">
        <v>0.27534999999999998</v>
      </c>
      <c r="D142">
        <v>0.27534999999999998</v>
      </c>
      <c r="E142">
        <v>0.27534999999999998</v>
      </c>
      <c r="F142">
        <v>0.27534999999999998</v>
      </c>
      <c r="G142">
        <v>0.27534999999999998</v>
      </c>
      <c r="H142">
        <v>0.27534999999999998</v>
      </c>
      <c r="I142">
        <v>0.27534999999999998</v>
      </c>
      <c r="J142">
        <v>0.27534999999999998</v>
      </c>
      <c r="K142">
        <v>0.27534999999999998</v>
      </c>
      <c r="L142">
        <v>0.27534999999999998</v>
      </c>
      <c r="M142">
        <v>0.27534999999999998</v>
      </c>
      <c r="N142">
        <v>0.27534999999999998</v>
      </c>
      <c r="O142">
        <v>0.27534999999999998</v>
      </c>
      <c r="P142">
        <v>0.27534999999999998</v>
      </c>
      <c r="Q142">
        <v>0.27534999999999998</v>
      </c>
      <c r="R142">
        <v>0.27534999999999998</v>
      </c>
      <c r="S142">
        <v>0.27534999999999998</v>
      </c>
      <c r="T142">
        <v>0.27534999999999998</v>
      </c>
      <c r="U142">
        <v>0.27534999999999998</v>
      </c>
      <c r="V142">
        <v>0.27534999999999998</v>
      </c>
      <c r="W142">
        <v>0.27534999999999998</v>
      </c>
      <c r="X142">
        <v>0.27534999999999998</v>
      </c>
      <c r="Y142">
        <v>0.27534999999999998</v>
      </c>
      <c r="Z142">
        <v>0.27534999999999998</v>
      </c>
      <c r="AA142">
        <v>0.27534999999999998</v>
      </c>
      <c r="AB142">
        <v>0.27534999999999998</v>
      </c>
      <c r="AC142">
        <v>0.27534999999999998</v>
      </c>
      <c r="AD142">
        <v>0.27534999999999998</v>
      </c>
      <c r="AE142">
        <v>0.27534999999999998</v>
      </c>
      <c r="AF142">
        <v>0.27534999999999998</v>
      </c>
      <c r="AG142">
        <v>0.27534999999999998</v>
      </c>
      <c r="AH142">
        <v>0.27534999999999998</v>
      </c>
      <c r="AI142">
        <v>0.27534999999999998</v>
      </c>
      <c r="AJ142">
        <v>0.27534999999999998</v>
      </c>
      <c r="AK142">
        <v>0.27534999999999998</v>
      </c>
      <c r="AL142">
        <v>0.27534999999999998</v>
      </c>
      <c r="AM142">
        <v>0.27534999999999998</v>
      </c>
      <c r="AN142">
        <v>0.27534999999999998</v>
      </c>
      <c r="AO142">
        <v>0.27534999999999998</v>
      </c>
      <c r="AP142">
        <v>0.27534999999999998</v>
      </c>
      <c r="AQ142">
        <v>0.27534999999999998</v>
      </c>
      <c r="AR142">
        <v>0.27534999999999998</v>
      </c>
      <c r="AS142">
        <v>0.27534999999999998</v>
      </c>
      <c r="AT142">
        <v>0.27534999999999998</v>
      </c>
      <c r="AU142">
        <v>0.27534999999999998</v>
      </c>
      <c r="AV142">
        <v>0.27534999999999998</v>
      </c>
      <c r="AW142">
        <v>0.27534999999999998</v>
      </c>
      <c r="AX142">
        <v>0.27534999999999998</v>
      </c>
      <c r="AY142">
        <v>0.27534999999999998</v>
      </c>
      <c r="AZ142">
        <v>0.27534999999999998</v>
      </c>
      <c r="BA142">
        <v>0.27534999999999998</v>
      </c>
      <c r="BB142">
        <v>0.27534999999999998</v>
      </c>
      <c r="BC142">
        <v>0.27534999999999998</v>
      </c>
      <c r="BD142">
        <v>0.27534999999999998</v>
      </c>
      <c r="BE142">
        <v>0.27534999999999998</v>
      </c>
      <c r="BF142">
        <v>0.27534999999999998</v>
      </c>
      <c r="BG142">
        <v>0.27534999999999998</v>
      </c>
      <c r="BH142">
        <v>0.27534999999999998</v>
      </c>
      <c r="BI142">
        <v>0.27534999999999998</v>
      </c>
      <c r="BJ142">
        <v>0.27534999999999998</v>
      </c>
      <c r="BK142">
        <v>0.27534999999999998</v>
      </c>
      <c r="BL142">
        <v>0.27534999999999998</v>
      </c>
      <c r="BM142">
        <v>0.27534999999999998</v>
      </c>
      <c r="BN142">
        <v>0.27534999999999998</v>
      </c>
      <c r="BO142">
        <v>0.27534999999999998</v>
      </c>
      <c r="BP142">
        <v>0.27534999999999998</v>
      </c>
      <c r="BQ142">
        <v>0.27534999999999998</v>
      </c>
      <c r="BR142">
        <v>0.27534999999999998</v>
      </c>
      <c r="BS142">
        <v>0.27534999999999998</v>
      </c>
      <c r="BT142">
        <v>0.27534999999999998</v>
      </c>
      <c r="BU142">
        <v>0.27534999999999998</v>
      </c>
      <c r="BV142">
        <v>0.27534999999999998</v>
      </c>
      <c r="BW142">
        <v>0.27534999999999998</v>
      </c>
      <c r="BX142">
        <v>0.27534999999999998</v>
      </c>
      <c r="BY142">
        <v>0.27534999999999998</v>
      </c>
      <c r="BZ142">
        <v>0.27534999999999998</v>
      </c>
      <c r="CA142">
        <v>0.27534999999999998</v>
      </c>
      <c r="CB142">
        <v>0.27534999999999998</v>
      </c>
      <c r="CC142">
        <v>0.27534999999999998</v>
      </c>
      <c r="CD142">
        <v>0.27534999999999998</v>
      </c>
    </row>
    <row r="144" spans="1:82" x14ac:dyDescent="0.25">
      <c r="A144" t="s">
        <v>8</v>
      </c>
      <c r="C144">
        <f t="shared" ref="C144:AH144" si="165">C134/C139/C10</f>
        <v>0.79027659969696762</v>
      </c>
      <c r="D144">
        <f t="shared" si="165"/>
        <v>0.78520730508930359</v>
      </c>
      <c r="E144">
        <f t="shared" si="165"/>
        <v>0.78151905247444187</v>
      </c>
      <c r="F144">
        <f t="shared" si="165"/>
        <v>0.77902762232908174</v>
      </c>
      <c r="G144">
        <f t="shared" si="165"/>
        <v>0.77743035828402784</v>
      </c>
      <c r="H144">
        <f t="shared" si="165"/>
        <v>0.77651961052307161</v>
      </c>
      <c r="I144">
        <f t="shared" si="165"/>
        <v>0.77614811645743376</v>
      </c>
      <c r="J144">
        <f t="shared" si="165"/>
        <v>0.77620854348191315</v>
      </c>
      <c r="K144">
        <f t="shared" si="165"/>
        <v>0.61982371661949132</v>
      </c>
      <c r="L144">
        <f t="shared" si="165"/>
        <v>0.61619578826606891</v>
      </c>
      <c r="M144">
        <f t="shared" si="165"/>
        <v>0.61369080300727918</v>
      </c>
      <c r="N144">
        <f t="shared" si="165"/>
        <v>0.61200382455602464</v>
      </c>
      <c r="O144">
        <f t="shared" si="165"/>
        <v>0.6115683961838716</v>
      </c>
      <c r="P144">
        <f t="shared" si="165"/>
        <v>0.61203473868459679</v>
      </c>
      <c r="Q144">
        <f t="shared" si="165"/>
        <v>0.61277729720152607</v>
      </c>
      <c r="R144">
        <f t="shared" si="165"/>
        <v>0.6137431822314402</v>
      </c>
      <c r="S144">
        <f t="shared" si="165"/>
        <v>0.52174556416294005</v>
      </c>
      <c r="T144">
        <f t="shared" si="165"/>
        <v>0.51990438842598619</v>
      </c>
      <c r="U144">
        <f t="shared" si="165"/>
        <v>0.51879401687489479</v>
      </c>
      <c r="V144">
        <f t="shared" si="165"/>
        <v>0.51822108339046569</v>
      </c>
      <c r="W144">
        <f t="shared" si="165"/>
        <v>0.51805491976233242</v>
      </c>
      <c r="X144">
        <f t="shared" si="165"/>
        <v>0.51820407628530574</v>
      </c>
      <c r="Y144">
        <f t="shared" si="165"/>
        <v>0.51860267133226989</v>
      </c>
      <c r="Z144">
        <f t="shared" si="165"/>
        <v>0.51920207608829316</v>
      </c>
      <c r="AA144">
        <f t="shared" si="165"/>
        <v>0.4541154368968674</v>
      </c>
      <c r="AB144">
        <f t="shared" si="165"/>
        <v>0.45325884812364442</v>
      </c>
      <c r="AC144">
        <f t="shared" si="165"/>
        <v>0.4529224262223055</v>
      </c>
      <c r="AD144">
        <f t="shared" si="165"/>
        <v>0.45297065961895716</v>
      </c>
      <c r="AE144">
        <f t="shared" si="165"/>
        <v>0.45331126858844445</v>
      </c>
      <c r="AF144">
        <f t="shared" si="165"/>
        <v>0.45387928748975004</v>
      </c>
      <c r="AG144">
        <f t="shared" si="165"/>
        <v>0.45462770014895626</v>
      </c>
      <c r="AH144">
        <f t="shared" si="165"/>
        <v>0.45552168063476944</v>
      </c>
      <c r="AI144">
        <f t="shared" ref="AI144:BN144" si="166">AI134/AI139/AI10</f>
        <v>0.4046220606298615</v>
      </c>
      <c r="AJ144">
        <f t="shared" si="166"/>
        <v>0.4043679560347167</v>
      </c>
      <c r="AK144">
        <f t="shared" si="166"/>
        <v>0.40450691503099345</v>
      </c>
      <c r="AL144">
        <f t="shared" si="166"/>
        <v>0.40493753655405312</v>
      </c>
      <c r="AM144">
        <f t="shared" si="166"/>
        <v>0.40559043206217232</v>
      </c>
      <c r="AN144">
        <f t="shared" si="166"/>
        <v>0.40641657317496827</v>
      </c>
      <c r="AO144">
        <f t="shared" si="166"/>
        <v>0.40738038172100394</v>
      </c>
      <c r="AP144">
        <f t="shared" si="166"/>
        <v>0.40845545280758422</v>
      </c>
      <c r="AQ144">
        <f t="shared" si="166"/>
        <v>0.36682402643300527</v>
      </c>
      <c r="AR144">
        <f t="shared" si="166"/>
        <v>0.36696671242276058</v>
      </c>
      <c r="AS144">
        <f t="shared" si="166"/>
        <v>0.36741941037086201</v>
      </c>
      <c r="AT144">
        <f t="shared" si="166"/>
        <v>0.36810265219596627</v>
      </c>
      <c r="AU144">
        <f t="shared" si="166"/>
        <v>0.36896188518558631</v>
      </c>
      <c r="AV144">
        <f t="shared" si="166"/>
        <v>0.36995847625745953</v>
      </c>
      <c r="AW144">
        <f t="shared" si="166"/>
        <v>0.37106434726677812</v>
      </c>
      <c r="AX144">
        <f t="shared" si="166"/>
        <v>0.3722586394415362</v>
      </c>
      <c r="AY144">
        <f t="shared" si="166"/>
        <v>0.33701455158462756</v>
      </c>
      <c r="AZ144">
        <f t="shared" si="166"/>
        <v>0.33743327926535266</v>
      </c>
      <c r="BA144">
        <f t="shared" si="166"/>
        <v>0.33810450950257404</v>
      </c>
      <c r="BB144">
        <f t="shared" si="166"/>
        <v>0.33896378838593783</v>
      </c>
      <c r="BC144">
        <f t="shared" si="166"/>
        <v>0.33996677834799538</v>
      </c>
      <c r="BD144">
        <f t="shared" si="166"/>
        <v>0.34108203784103841</v>
      </c>
      <c r="BE144">
        <f t="shared" si="166"/>
        <v>0.34228669753446983</v>
      </c>
      <c r="BF144">
        <f t="shared" si="166"/>
        <v>0.34356376300789038</v>
      </c>
      <c r="BG144">
        <f t="shared" si="166"/>
        <v>0.31290638649926034</v>
      </c>
      <c r="BH144">
        <f t="shared" si="166"/>
        <v>0.31352552091348573</v>
      </c>
      <c r="BI144">
        <f t="shared" si="166"/>
        <v>0.31435553514428211</v>
      </c>
      <c r="BJ144">
        <f t="shared" si="166"/>
        <v>0.31534275188828714</v>
      </c>
      <c r="BK144">
        <f t="shared" si="166"/>
        <v>0.31645019837909755</v>
      </c>
      <c r="BL144">
        <f t="shared" si="166"/>
        <v>0.31765163674257552</v>
      </c>
      <c r="BM144">
        <f t="shared" si="166"/>
        <v>0.31892797791678429</v>
      </c>
      <c r="BN144">
        <f t="shared" si="166"/>
        <v>0.32026503898970954</v>
      </c>
      <c r="BO144">
        <f t="shared" ref="BO144:CD144" si="167">BO134/BO139/BO10</f>
        <v>0.29301046615681675</v>
      </c>
      <c r="BP144">
        <f t="shared" si="167"/>
        <v>0.29378017405108026</v>
      </c>
      <c r="BQ144">
        <f t="shared" si="167"/>
        <v>0.29472956980182385</v>
      </c>
      <c r="BR144">
        <f t="shared" si="167"/>
        <v>0.29581300362278579</v>
      </c>
      <c r="BS144">
        <f t="shared" si="167"/>
        <v>0.29699900811305158</v>
      </c>
      <c r="BT144">
        <f t="shared" si="167"/>
        <v>0.29826524638314594</v>
      </c>
      <c r="BU144">
        <f t="shared" si="167"/>
        <v>0.29959546994813147</v>
      </c>
      <c r="BV144">
        <f t="shared" si="167"/>
        <v>0.30097761265102035</v>
      </c>
      <c r="BW144">
        <f t="shared" si="167"/>
        <v>0.27631516578900489</v>
      </c>
      <c r="BX144">
        <f t="shared" si="167"/>
        <v>0.27720125360716458</v>
      </c>
      <c r="BY144">
        <f t="shared" si="167"/>
        <v>0.27824298740983672</v>
      </c>
      <c r="BZ144">
        <f t="shared" si="167"/>
        <v>0.27940087837510069</v>
      </c>
      <c r="CA144">
        <f t="shared" si="167"/>
        <v>0.28064769636094139</v>
      </c>
      <c r="CB144">
        <f t="shared" si="167"/>
        <v>0.28196411382774472</v>
      </c>
      <c r="CC144">
        <f t="shared" si="167"/>
        <v>0.28333607776045777</v>
      </c>
      <c r="CD144">
        <f t="shared" si="167"/>
        <v>0.28475316061632633</v>
      </c>
    </row>
    <row r="145" spans="1:82" x14ac:dyDescent="0.25">
      <c r="A145" t="s">
        <v>9</v>
      </c>
      <c r="C145">
        <f t="shared" ref="C145:AH145" si="168">C96+C99*C144^2</f>
        <v>9.4586664599274423E-2</v>
      </c>
      <c r="D145">
        <f t="shared" si="168"/>
        <v>9.0778037423036667E-2</v>
      </c>
      <c r="E145">
        <f t="shared" si="168"/>
        <v>8.7726198348778206E-2</v>
      </c>
      <c r="F145">
        <f t="shared" si="168"/>
        <v>8.524602707072898E-2</v>
      </c>
      <c r="G145">
        <f t="shared" si="168"/>
        <v>8.3194769095119414E-2</v>
      </c>
      <c r="H145">
        <f t="shared" si="168"/>
        <v>8.1474099696058427E-2</v>
      </c>
      <c r="I145">
        <f t="shared" si="168"/>
        <v>8.0014016661975287E-2</v>
      </c>
      <c r="J145">
        <f t="shared" si="168"/>
        <v>7.8763295216449758E-2</v>
      </c>
      <c r="K145">
        <f t="shared" si="168"/>
        <v>6.9500702435625367E-2</v>
      </c>
      <c r="L145">
        <f t="shared" si="168"/>
        <v>6.7185887793575608E-2</v>
      </c>
      <c r="M145">
        <f t="shared" si="168"/>
        <v>6.5335603330224049E-2</v>
      </c>
      <c r="N145">
        <f t="shared" si="168"/>
        <v>6.3825178421642093E-2</v>
      </c>
      <c r="O145">
        <f t="shared" si="168"/>
        <v>6.2613480679476974E-2</v>
      </c>
      <c r="P145">
        <f t="shared" si="168"/>
        <v>6.1623122423482737E-2</v>
      </c>
      <c r="Q145">
        <f t="shared" si="168"/>
        <v>6.077831797272263E-2</v>
      </c>
      <c r="R145">
        <f t="shared" si="168"/>
        <v>6.0051643717802181E-2</v>
      </c>
      <c r="S145">
        <f t="shared" si="168"/>
        <v>5.618874608416257E-2</v>
      </c>
      <c r="T145">
        <f t="shared" si="168"/>
        <v>5.4630937727358067E-2</v>
      </c>
      <c r="U145">
        <f t="shared" si="168"/>
        <v>5.3377223016789141E-2</v>
      </c>
      <c r="V145">
        <f t="shared" si="168"/>
        <v>5.23484714812361E-2</v>
      </c>
      <c r="W145">
        <f t="shared" si="168"/>
        <v>5.1491047852091833E-2</v>
      </c>
      <c r="X145">
        <f t="shared" si="168"/>
        <v>5.0767284139998661E-2</v>
      </c>
      <c r="Y145">
        <f t="shared" si="168"/>
        <v>5.0149937841326674E-2</v>
      </c>
      <c r="Z145">
        <f t="shared" si="168"/>
        <v>4.9618813815807586E-2</v>
      </c>
      <c r="AA145">
        <f t="shared" si="168"/>
        <v>4.7668028917740447E-2</v>
      </c>
      <c r="AB145">
        <f t="shared" si="168"/>
        <v>4.6532100473612184E-2</v>
      </c>
      <c r="AC145">
        <f t="shared" si="168"/>
        <v>4.5614106661104659E-2</v>
      </c>
      <c r="AD145">
        <f t="shared" si="168"/>
        <v>4.4858486328989658E-2</v>
      </c>
      <c r="AE145">
        <f t="shared" si="168"/>
        <v>4.422724520993615E-2</v>
      </c>
      <c r="AF145">
        <f t="shared" si="168"/>
        <v>4.3693508848037424E-2</v>
      </c>
      <c r="AG145">
        <f t="shared" si="168"/>
        <v>4.3237726361554638E-2</v>
      </c>
      <c r="AH145">
        <f t="shared" si="168"/>
        <v>4.2845333089383084E-2</v>
      </c>
      <c r="AI145">
        <f t="shared" ref="AI145:BN145" si="169">AI96+AI99*AI144^2</f>
        <v>4.1771996205967568E-2</v>
      </c>
      <c r="AJ145">
        <f t="shared" si="169"/>
        <v>4.0897099929040337E-2</v>
      </c>
      <c r="AK145">
        <f t="shared" si="169"/>
        <v>4.0188136450717588E-2</v>
      </c>
      <c r="AL145">
        <f t="shared" si="169"/>
        <v>3.9603416950634601E-2</v>
      </c>
      <c r="AM145">
        <f t="shared" si="169"/>
        <v>3.9114259438940535E-2</v>
      </c>
      <c r="AN145">
        <f t="shared" si="169"/>
        <v>3.8700275728822106E-2</v>
      </c>
      <c r="AO145">
        <f t="shared" si="169"/>
        <v>3.8346572810817818E-2</v>
      </c>
      <c r="AP145">
        <f t="shared" si="169"/>
        <v>3.8042017800255429E-2</v>
      </c>
      <c r="AQ145">
        <f t="shared" si="169"/>
        <v>3.7461691574772256E-2</v>
      </c>
      <c r="AR145">
        <f t="shared" si="169"/>
        <v>3.6760520738163528E-2</v>
      </c>
      <c r="AS145">
        <f t="shared" si="169"/>
        <v>3.6191283304555469E-2</v>
      </c>
      <c r="AT145">
        <f t="shared" si="169"/>
        <v>3.5721196307511853E-2</v>
      </c>
      <c r="AU145">
        <f t="shared" si="169"/>
        <v>3.5327604563903339E-2</v>
      </c>
      <c r="AV145">
        <f t="shared" si="169"/>
        <v>3.4994345439642534E-2</v>
      </c>
      <c r="AW145">
        <f t="shared" si="169"/>
        <v>3.4709576977737876E-2</v>
      </c>
      <c r="AX145">
        <f t="shared" si="169"/>
        <v>3.44644246022206E-2</v>
      </c>
      <c r="AY145">
        <f t="shared" si="169"/>
        <v>3.4179281622968502E-2</v>
      </c>
      <c r="AZ145">
        <f t="shared" si="169"/>
        <v>3.3600133234937782E-2</v>
      </c>
      <c r="BA145">
        <f t="shared" si="169"/>
        <v>3.3129353184510074E-2</v>
      </c>
      <c r="BB145">
        <f t="shared" si="169"/>
        <v>3.2740246118565866E-2</v>
      </c>
      <c r="BC145">
        <f t="shared" si="169"/>
        <v>3.2414301218922414E-2</v>
      </c>
      <c r="BD145">
        <f t="shared" si="169"/>
        <v>3.2138275852445018E-2</v>
      </c>
      <c r="BE145">
        <f t="shared" si="169"/>
        <v>3.1902445078826273E-2</v>
      </c>
      <c r="BF145">
        <f t="shared" si="169"/>
        <v>3.1699506710990207E-2</v>
      </c>
      <c r="BG145">
        <f t="shared" si="169"/>
        <v>3.1599546560281487E-2</v>
      </c>
      <c r="BH145">
        <f t="shared" si="169"/>
        <v>3.1109738788839283E-2</v>
      </c>
      <c r="BI145">
        <f t="shared" si="169"/>
        <v>3.0711222829040111E-2</v>
      </c>
      <c r="BJ145">
        <f t="shared" si="169"/>
        <v>3.0381666855472906E-2</v>
      </c>
      <c r="BK145">
        <f t="shared" si="169"/>
        <v>3.0105544426337373E-2</v>
      </c>
      <c r="BL145">
        <f t="shared" si="169"/>
        <v>2.9871723608328078E-2</v>
      </c>
      <c r="BM145">
        <f t="shared" si="169"/>
        <v>2.9672014593690114E-2</v>
      </c>
      <c r="BN145">
        <f t="shared" si="169"/>
        <v>2.9500258469523099E-2</v>
      </c>
      <c r="BO145">
        <f t="shared" ref="BO145:CD145" si="170">BO96+BO99*BO144^2</f>
        <v>2.9520569548913498E-2</v>
      </c>
      <c r="BP145">
        <f t="shared" si="170"/>
        <v>2.9098368065792298E-2</v>
      </c>
      <c r="BQ145">
        <f t="shared" si="170"/>
        <v>2.8754641792376093E-2</v>
      </c>
      <c r="BR145">
        <f t="shared" si="170"/>
        <v>2.8470305157631492E-2</v>
      </c>
      <c r="BS145">
        <f t="shared" si="170"/>
        <v>2.8232060115026575E-2</v>
      </c>
      <c r="BT145">
        <f t="shared" si="170"/>
        <v>2.8030355538017852E-2</v>
      </c>
      <c r="BU145">
        <f t="shared" si="170"/>
        <v>2.7858154273799375E-2</v>
      </c>
      <c r="BV145">
        <f t="shared" si="170"/>
        <v>2.7710157688730863E-2</v>
      </c>
      <c r="BW145">
        <f t="shared" si="170"/>
        <v>2.7810596948537561E-2</v>
      </c>
      <c r="BX145">
        <f t="shared" si="170"/>
        <v>2.7440947393201919E-2</v>
      </c>
      <c r="BY145">
        <f t="shared" si="170"/>
        <v>2.7139876709649336E-2</v>
      </c>
      <c r="BZ145">
        <f t="shared" si="170"/>
        <v>2.6890787761014324E-2</v>
      </c>
      <c r="CA145">
        <f t="shared" si="170"/>
        <v>2.6682095800780743E-2</v>
      </c>
      <c r="CB145">
        <f t="shared" si="170"/>
        <v>2.6505468108218459E-2</v>
      </c>
      <c r="CC145">
        <f t="shared" si="170"/>
        <v>2.6354757782189698E-2</v>
      </c>
      <c r="CD145">
        <f t="shared" si="170"/>
        <v>2.6225331798205968E-2</v>
      </c>
    </row>
    <row r="146" spans="1:82" x14ac:dyDescent="0.25">
      <c r="A146" t="s">
        <v>55</v>
      </c>
      <c r="C146">
        <f t="shared" ref="C146:AH146" si="171">C144/C145</f>
        <v>8.3550530409868138</v>
      </c>
      <c r="D146">
        <f t="shared" si="171"/>
        <v>8.6497497344004284</v>
      </c>
      <c r="E146">
        <f t="shared" si="171"/>
        <v>8.9086164359626139</v>
      </c>
      <c r="F146">
        <f t="shared" si="171"/>
        <v>9.1385798153703899</v>
      </c>
      <c r="G146">
        <f t="shared" si="171"/>
        <v>9.3447023982381054</v>
      </c>
      <c r="H146">
        <f t="shared" si="171"/>
        <v>9.5308768482241764</v>
      </c>
      <c r="I146">
        <f t="shared" si="171"/>
        <v>9.7001519088377322</v>
      </c>
      <c r="J146">
        <f t="shared" si="171"/>
        <v>9.8549526317913827</v>
      </c>
      <c r="K146">
        <f t="shared" si="171"/>
        <v>8.918236721328098</v>
      </c>
      <c r="L146">
        <f t="shared" si="171"/>
        <v>9.1715062270114149</v>
      </c>
      <c r="M146">
        <f t="shared" si="171"/>
        <v>9.3929002217293025</v>
      </c>
      <c r="N146">
        <f t="shared" si="171"/>
        <v>9.5887522712902271</v>
      </c>
      <c r="O146">
        <f t="shared" si="171"/>
        <v>9.7673598328534919</v>
      </c>
      <c r="P146">
        <f t="shared" si="171"/>
        <v>9.9319007965647739</v>
      </c>
      <c r="Q146">
        <f t="shared" si="171"/>
        <v>10.082169392653169</v>
      </c>
      <c r="R146">
        <f t="shared" si="171"/>
        <v>10.220256170098761</v>
      </c>
      <c r="S146">
        <f t="shared" si="171"/>
        <v>9.2855883165899638</v>
      </c>
      <c r="T146">
        <f t="shared" si="171"/>
        <v>9.5166660147886972</v>
      </c>
      <c r="U146">
        <f t="shared" si="171"/>
        <v>9.7193894240566721</v>
      </c>
      <c r="V146">
        <f t="shared" si="171"/>
        <v>9.8994501410842144</v>
      </c>
      <c r="W146">
        <f t="shared" si="171"/>
        <v>10.061067726771585</v>
      </c>
      <c r="X146">
        <f t="shared" si="171"/>
        <v>10.207441368269329</v>
      </c>
      <c r="Y146">
        <f t="shared" si="171"/>
        <v>10.34104315289717</v>
      </c>
      <c r="Z146">
        <f t="shared" si="171"/>
        <v>10.463814754130327</v>
      </c>
      <c r="AA146">
        <f t="shared" si="171"/>
        <v>9.5266250190567625</v>
      </c>
      <c r="AB146">
        <f t="shared" si="171"/>
        <v>9.7407777321525018</v>
      </c>
      <c r="AC146">
        <f t="shared" si="171"/>
        <v>9.9294376098899768</v>
      </c>
      <c r="AD146">
        <f t="shared" si="171"/>
        <v>10.097769601428265</v>
      </c>
      <c r="AE146">
        <f t="shared" si="171"/>
        <v>10.249593128323601</v>
      </c>
      <c r="AF146">
        <f t="shared" si="171"/>
        <v>10.387796710680902</v>
      </c>
      <c r="AG146">
        <f t="shared" si="171"/>
        <v>10.51460699730951</v>
      </c>
      <c r="AH146">
        <f t="shared" si="171"/>
        <v>10.631768918319976</v>
      </c>
      <c r="AI146">
        <f t="shared" ref="AI146:BN146" si="172">AI144/AI145</f>
        <v>9.6864430092056981</v>
      </c>
      <c r="AJ146">
        <f t="shared" si="172"/>
        <v>9.8874481744751268</v>
      </c>
      <c r="AK146">
        <f t="shared" si="172"/>
        <v>10.0653314822656</v>
      </c>
      <c r="AL146">
        <f t="shared" si="172"/>
        <v>10.22481310283921</v>
      </c>
      <c r="AM146">
        <f t="shared" si="172"/>
        <v>10.36937520689407</v>
      </c>
      <c r="AN146">
        <f t="shared" si="172"/>
        <v>10.501645415210536</v>
      </c>
      <c r="AO146">
        <f t="shared" si="172"/>
        <v>10.623645135924097</v>
      </c>
      <c r="AP146">
        <f t="shared" si="172"/>
        <v>10.736955514616307</v>
      </c>
      <c r="AQ146">
        <f t="shared" si="172"/>
        <v>9.7919771108263234</v>
      </c>
      <c r="AR146">
        <f t="shared" si="172"/>
        <v>9.9826309598979144</v>
      </c>
      <c r="AS146">
        <f t="shared" si="172"/>
        <v>10.152152032824274</v>
      </c>
      <c r="AT146">
        <f t="shared" si="172"/>
        <v>10.304880302078727</v>
      </c>
      <c r="AU146">
        <f t="shared" si="172"/>
        <v>10.444010844782277</v>
      </c>
      <c r="AV146">
        <f t="shared" si="172"/>
        <v>10.571950171079944</v>
      </c>
      <c r="AW146">
        <f t="shared" si="172"/>
        <v>10.690546517025327</v>
      </c>
      <c r="AX146">
        <f t="shared" si="172"/>
        <v>10.801243419498464</v>
      </c>
      <c r="AY146">
        <f t="shared" si="172"/>
        <v>9.8601999685725854</v>
      </c>
      <c r="AZ146">
        <f t="shared" si="172"/>
        <v>10.042617298745883</v>
      </c>
      <c r="BA146">
        <f t="shared" si="172"/>
        <v>10.205587402191052</v>
      </c>
      <c r="BB146">
        <f t="shared" si="172"/>
        <v>10.353122794447264</v>
      </c>
      <c r="BC146">
        <f t="shared" si="172"/>
        <v>10.488172367249238</v>
      </c>
      <c r="BD146">
        <f t="shared" si="172"/>
        <v>10.612953831345298</v>
      </c>
      <c r="BE146">
        <f t="shared" si="172"/>
        <v>10.729168146476844</v>
      </c>
      <c r="BF146">
        <f t="shared" si="172"/>
        <v>10.838142250610383</v>
      </c>
      <c r="BG146">
        <f t="shared" si="172"/>
        <v>9.9022429294147756</v>
      </c>
      <c r="BH146">
        <f t="shared" si="172"/>
        <v>10.078050575788312</v>
      </c>
      <c r="BI146">
        <f t="shared" si="172"/>
        <v>10.235852114850726</v>
      </c>
      <c r="BJ146">
        <f t="shared" si="172"/>
        <v>10.379376266232798</v>
      </c>
      <c r="BK146">
        <f t="shared" si="172"/>
        <v>10.511359432591956</v>
      </c>
      <c r="BL146">
        <f t="shared" si="172"/>
        <v>10.63385698487167</v>
      </c>
      <c r="BM146">
        <f t="shared" si="172"/>
        <v>10.748443686213532</v>
      </c>
      <c r="BN146">
        <f t="shared" si="172"/>
        <v>10.85634687982742</v>
      </c>
      <c r="BO146">
        <f t="shared" ref="BO146:CD146" si="173">BO144/BO145</f>
        <v>9.9256372974552232</v>
      </c>
      <c r="BP146">
        <f t="shared" si="173"/>
        <v>10.096104818896865</v>
      </c>
      <c r="BQ146">
        <f t="shared" si="173"/>
        <v>10.249808428494054</v>
      </c>
      <c r="BR146">
        <f t="shared" si="173"/>
        <v>10.390229468386742</v>
      </c>
      <c r="BS146">
        <f t="shared" si="173"/>
        <v>10.519919796960663</v>
      </c>
      <c r="BT146">
        <f t="shared" si="173"/>
        <v>10.640794262441865</v>
      </c>
      <c r="BU146">
        <f t="shared" si="173"/>
        <v>10.75431871773003</v>
      </c>
      <c r="BV146">
        <f t="shared" si="173"/>
        <v>10.861634785045688</v>
      </c>
      <c r="BW146">
        <f t="shared" si="173"/>
        <v>9.9356071464526803</v>
      </c>
      <c r="BX146">
        <f t="shared" si="173"/>
        <v>10.101737729209633</v>
      </c>
      <c r="BY146">
        <f t="shared" si="173"/>
        <v>10.252183176311554</v>
      </c>
      <c r="BZ146">
        <f t="shared" si="173"/>
        <v>10.390208009457051</v>
      </c>
      <c r="CA146">
        <f t="shared" si="173"/>
        <v>10.518202859939112</v>
      </c>
      <c r="CB146">
        <f t="shared" si="173"/>
        <v>10.63796016265478</v>
      </c>
      <c r="CC146">
        <f t="shared" si="173"/>
        <v>10.750851140507681</v>
      </c>
      <c r="CD146">
        <f t="shared" si="173"/>
        <v>10.857943106588486</v>
      </c>
    </row>
    <row r="148" spans="1:82" x14ac:dyDescent="0.25">
      <c r="A148" t="s">
        <v>62</v>
      </c>
      <c r="B148" t="s">
        <v>86</v>
      </c>
      <c r="C148" s="3">
        <v>300</v>
      </c>
      <c r="D148" s="3">
        <v>300</v>
      </c>
      <c r="E148" s="3">
        <v>300</v>
      </c>
      <c r="F148" s="3">
        <v>300</v>
      </c>
      <c r="G148" s="3">
        <v>300</v>
      </c>
      <c r="H148" s="3">
        <v>300</v>
      </c>
      <c r="I148" s="3">
        <v>300</v>
      </c>
      <c r="J148" s="3">
        <v>300</v>
      </c>
      <c r="K148" s="3">
        <v>300</v>
      </c>
      <c r="L148" s="3">
        <v>300</v>
      </c>
      <c r="M148" s="3">
        <v>300</v>
      </c>
      <c r="N148" s="3">
        <v>300</v>
      </c>
      <c r="O148" s="3">
        <v>300</v>
      </c>
      <c r="P148" s="3">
        <v>300</v>
      </c>
      <c r="Q148" s="3">
        <v>300</v>
      </c>
      <c r="R148" s="3">
        <v>300</v>
      </c>
      <c r="S148" s="3">
        <v>300</v>
      </c>
      <c r="T148" s="3">
        <v>300</v>
      </c>
      <c r="U148" s="3">
        <v>300</v>
      </c>
      <c r="V148" s="3">
        <v>300</v>
      </c>
      <c r="W148" s="3">
        <v>300</v>
      </c>
      <c r="X148" s="3">
        <v>300</v>
      </c>
      <c r="Y148" s="3">
        <v>300</v>
      </c>
      <c r="Z148" s="3">
        <v>300</v>
      </c>
      <c r="AA148" s="3">
        <v>300</v>
      </c>
      <c r="AB148" s="3">
        <v>300</v>
      </c>
      <c r="AC148" s="3">
        <v>300</v>
      </c>
      <c r="AD148" s="3">
        <v>300</v>
      </c>
      <c r="AE148" s="3">
        <v>300</v>
      </c>
      <c r="AF148" s="3">
        <v>300</v>
      </c>
      <c r="AG148" s="3">
        <v>300</v>
      </c>
      <c r="AH148" s="3">
        <v>300</v>
      </c>
      <c r="AI148" s="3">
        <v>300</v>
      </c>
      <c r="AJ148" s="3">
        <v>300</v>
      </c>
      <c r="AK148" s="3">
        <v>300</v>
      </c>
      <c r="AL148" s="3">
        <v>300</v>
      </c>
      <c r="AM148" s="3">
        <v>300</v>
      </c>
      <c r="AN148" s="3">
        <v>300</v>
      </c>
      <c r="AO148" s="3">
        <v>300</v>
      </c>
      <c r="AP148" s="3">
        <v>300</v>
      </c>
      <c r="AQ148" s="3">
        <v>300</v>
      </c>
      <c r="AR148" s="3">
        <v>300</v>
      </c>
      <c r="AS148" s="3">
        <v>300</v>
      </c>
      <c r="AT148" s="3">
        <v>300</v>
      </c>
      <c r="AU148" s="3">
        <v>300</v>
      </c>
      <c r="AV148" s="3">
        <v>300</v>
      </c>
      <c r="AW148" s="3">
        <v>300</v>
      </c>
      <c r="AX148" s="3">
        <v>300</v>
      </c>
      <c r="AY148" s="3">
        <v>300</v>
      </c>
      <c r="AZ148" s="3">
        <v>300</v>
      </c>
      <c r="BA148" s="3">
        <v>300</v>
      </c>
      <c r="BB148" s="3">
        <v>300</v>
      </c>
      <c r="BC148" s="3">
        <v>300</v>
      </c>
      <c r="BD148" s="3">
        <v>300</v>
      </c>
      <c r="BE148" s="3">
        <v>300</v>
      </c>
      <c r="BF148" s="3">
        <v>300</v>
      </c>
      <c r="BG148" s="3">
        <v>300</v>
      </c>
      <c r="BH148" s="3">
        <v>300</v>
      </c>
      <c r="BI148" s="3">
        <v>300</v>
      </c>
      <c r="BJ148" s="3">
        <v>300</v>
      </c>
      <c r="BK148" s="3">
        <v>300</v>
      </c>
      <c r="BL148" s="3">
        <v>300</v>
      </c>
      <c r="BM148" s="3">
        <v>300</v>
      </c>
      <c r="BN148" s="3">
        <v>300</v>
      </c>
      <c r="BO148" s="3">
        <v>300</v>
      </c>
      <c r="BP148" s="3">
        <v>300</v>
      </c>
      <c r="BQ148" s="3">
        <v>300</v>
      </c>
      <c r="BR148" s="3">
        <v>300</v>
      </c>
      <c r="BS148" s="3">
        <v>300</v>
      </c>
      <c r="BT148" s="3">
        <v>300</v>
      </c>
      <c r="BU148" s="3">
        <v>300</v>
      </c>
      <c r="BV148" s="3">
        <v>300</v>
      </c>
      <c r="BW148" s="3">
        <v>300</v>
      </c>
      <c r="BX148" s="3">
        <v>300</v>
      </c>
      <c r="BY148" s="3">
        <v>300</v>
      </c>
      <c r="BZ148" s="3">
        <v>300</v>
      </c>
      <c r="CA148" s="3">
        <v>300</v>
      </c>
      <c r="CB148" s="3">
        <v>300</v>
      </c>
      <c r="CC148" s="3">
        <v>300</v>
      </c>
      <c r="CD148" s="3">
        <v>300</v>
      </c>
    </row>
    <row r="149" spans="1:82" x14ac:dyDescent="0.25">
      <c r="A149" t="s">
        <v>63</v>
      </c>
      <c r="B149" t="s">
        <v>76</v>
      </c>
      <c r="C149">
        <f t="shared" ref="C149:AH149" si="174">C134/C146</f>
        <v>1611.0284474542216</v>
      </c>
      <c r="D149">
        <f t="shared" si="174"/>
        <v>1546.1587668003876</v>
      </c>
      <c r="E149">
        <f t="shared" si="174"/>
        <v>1494.1789281358954</v>
      </c>
      <c r="F149">
        <f t="shared" si="174"/>
        <v>1451.9359068767774</v>
      </c>
      <c r="G149">
        <f t="shared" si="174"/>
        <v>1416.9982656588027</v>
      </c>
      <c r="H149">
        <f t="shared" si="174"/>
        <v>1387.6913082531757</v>
      </c>
      <c r="I149">
        <f t="shared" si="174"/>
        <v>1362.8227359917619</v>
      </c>
      <c r="J149">
        <f t="shared" si="174"/>
        <v>1341.5200731151372</v>
      </c>
      <c r="K149">
        <f t="shared" si="174"/>
        <v>1479.6960176178775</v>
      </c>
      <c r="L149">
        <f t="shared" si="174"/>
        <v>1430.4127458331475</v>
      </c>
      <c r="M149">
        <f t="shared" si="174"/>
        <v>1391.0194957517188</v>
      </c>
      <c r="N149">
        <f t="shared" si="174"/>
        <v>1358.8619830386683</v>
      </c>
      <c r="O149">
        <f t="shared" si="174"/>
        <v>1333.0644837213199</v>
      </c>
      <c r="P149">
        <f t="shared" si="174"/>
        <v>1311.9793850668564</v>
      </c>
      <c r="Q149">
        <f t="shared" si="174"/>
        <v>1293.9931815085044</v>
      </c>
      <c r="R149">
        <f t="shared" si="174"/>
        <v>1278.5220141184027</v>
      </c>
      <c r="S149">
        <f t="shared" si="174"/>
        <v>1435.5353698939232</v>
      </c>
      <c r="T149">
        <f t="shared" si="174"/>
        <v>1395.7357809805214</v>
      </c>
      <c r="U149">
        <f t="shared" si="174"/>
        <v>1363.7053133832867</v>
      </c>
      <c r="V149">
        <f t="shared" si="174"/>
        <v>1337.4223062147864</v>
      </c>
      <c r="W149">
        <f t="shared" si="174"/>
        <v>1315.5164614967755</v>
      </c>
      <c r="X149">
        <f t="shared" si="174"/>
        <v>1297.0254204865489</v>
      </c>
      <c r="Y149">
        <f t="shared" si="174"/>
        <v>1281.2531794422428</v>
      </c>
      <c r="Z149">
        <f t="shared" si="174"/>
        <v>1267.6837838324695</v>
      </c>
      <c r="AA149">
        <f t="shared" si="174"/>
        <v>1420.8182956373537</v>
      </c>
      <c r="AB149">
        <f t="shared" si="174"/>
        <v>1386.9602160692334</v>
      </c>
      <c r="AC149">
        <f t="shared" si="174"/>
        <v>1359.5980105468825</v>
      </c>
      <c r="AD149">
        <f t="shared" si="174"/>
        <v>1337.0755942271885</v>
      </c>
      <c r="AE149">
        <f t="shared" si="174"/>
        <v>1318.2604900310921</v>
      </c>
      <c r="AF149">
        <f t="shared" si="174"/>
        <v>1302.3516638167487</v>
      </c>
      <c r="AG149">
        <f t="shared" si="174"/>
        <v>1288.7663717388375</v>
      </c>
      <c r="AH149">
        <f t="shared" si="174"/>
        <v>1277.0704918620243</v>
      </c>
      <c r="AI149">
        <f t="shared" ref="AI149:BN149" si="175">AI134/AI146</f>
        <v>1422.9463419578028</v>
      </c>
      <c r="AJ149">
        <f t="shared" si="175"/>
        <v>1393.1433502427876</v>
      </c>
      <c r="AK149">
        <f t="shared" si="175"/>
        <v>1368.9927929391142</v>
      </c>
      <c r="AL149">
        <f t="shared" si="175"/>
        <v>1349.0745570565873</v>
      </c>
      <c r="AM149">
        <f t="shared" si="175"/>
        <v>1332.4116020837339</v>
      </c>
      <c r="AN149">
        <f t="shared" si="175"/>
        <v>1318.3094125920336</v>
      </c>
      <c r="AO149">
        <f t="shared" si="175"/>
        <v>1306.2606641713846</v>
      </c>
      <c r="AP149">
        <f t="shared" si="175"/>
        <v>1295.886119558581</v>
      </c>
      <c r="AQ149">
        <f t="shared" si="175"/>
        <v>1435.6322311702354</v>
      </c>
      <c r="AR149">
        <f t="shared" si="175"/>
        <v>1408.7614890794009</v>
      </c>
      <c r="AS149">
        <f t="shared" si="175"/>
        <v>1386.9467879134054</v>
      </c>
      <c r="AT149">
        <f t="shared" si="175"/>
        <v>1368.9317967039769</v>
      </c>
      <c r="AU149">
        <f t="shared" si="175"/>
        <v>1353.8483082309845</v>
      </c>
      <c r="AV149">
        <f t="shared" si="175"/>
        <v>1341.0769271211529</v>
      </c>
      <c r="AW149">
        <f t="shared" si="175"/>
        <v>1330.1638379053311</v>
      </c>
      <c r="AX149">
        <f t="shared" si="175"/>
        <v>1320.7689430929045</v>
      </c>
      <c r="AY149">
        <f t="shared" si="175"/>
        <v>1455.379445967216</v>
      </c>
      <c r="AZ149">
        <f t="shared" si="175"/>
        <v>1430.718873243577</v>
      </c>
      <c r="BA149">
        <f t="shared" si="175"/>
        <v>1410.6727056113275</v>
      </c>
      <c r="BB149">
        <f t="shared" si="175"/>
        <v>1394.1042349131235</v>
      </c>
      <c r="BC149">
        <f t="shared" si="175"/>
        <v>1380.2252566276309</v>
      </c>
      <c r="BD149">
        <f t="shared" si="175"/>
        <v>1368.4718895039982</v>
      </c>
      <c r="BE149">
        <f t="shared" si="175"/>
        <v>1358.4300382902322</v>
      </c>
      <c r="BF149">
        <f t="shared" si="175"/>
        <v>1349.7887703839963</v>
      </c>
      <c r="BG149">
        <f t="shared" si="175"/>
        <v>1480.0856314163764</v>
      </c>
      <c r="BH149">
        <f t="shared" si="175"/>
        <v>1457.1436109261551</v>
      </c>
      <c r="BI149">
        <f t="shared" si="175"/>
        <v>1438.4775916254146</v>
      </c>
      <c r="BJ149">
        <f t="shared" si="175"/>
        <v>1423.0415770517957</v>
      </c>
      <c r="BK149">
        <f t="shared" si="175"/>
        <v>1410.1083269149417</v>
      </c>
      <c r="BL149">
        <f t="shared" si="175"/>
        <v>1399.1564345388476</v>
      </c>
      <c r="BM149">
        <f t="shared" si="175"/>
        <v>1389.8022989512974</v>
      </c>
      <c r="BN149">
        <f t="shared" si="175"/>
        <v>1381.7574439087605</v>
      </c>
      <c r="BO149">
        <f t="shared" ref="BO149:CD149" si="176">BO134/BO146</f>
        <v>1508.4095901838782</v>
      </c>
      <c r="BP149">
        <f t="shared" si="176"/>
        <v>1486.8364032209822</v>
      </c>
      <c r="BQ149">
        <f t="shared" si="176"/>
        <v>1469.2730562008619</v>
      </c>
      <c r="BR149">
        <f t="shared" si="176"/>
        <v>1454.7443356089807</v>
      </c>
      <c r="BS149">
        <f t="shared" si="176"/>
        <v>1442.5707524915013</v>
      </c>
      <c r="BT149">
        <f t="shared" si="176"/>
        <v>1432.2642738905447</v>
      </c>
      <c r="BU149">
        <f t="shared" si="176"/>
        <v>1423.4653231128993</v>
      </c>
      <c r="BV149">
        <f t="shared" si="176"/>
        <v>1415.9031564053121</v>
      </c>
      <c r="BW149">
        <f t="shared" si="176"/>
        <v>1539.454898821373</v>
      </c>
      <c r="BX149">
        <f t="shared" si="176"/>
        <v>1518.9929569270078</v>
      </c>
      <c r="BY149">
        <f t="shared" si="176"/>
        <v>1502.3271967657213</v>
      </c>
      <c r="BZ149">
        <f t="shared" si="176"/>
        <v>1488.538884241254</v>
      </c>
      <c r="CA149">
        <f t="shared" si="176"/>
        <v>1476.9867459998231</v>
      </c>
      <c r="CB149">
        <f t="shared" si="176"/>
        <v>1467.2095244937302</v>
      </c>
      <c r="CC149">
        <f t="shared" si="176"/>
        <v>1458.8669581641661</v>
      </c>
      <c r="CD149">
        <f t="shared" si="176"/>
        <v>1451.7025860563965</v>
      </c>
    </row>
    <row r="150" spans="1:82" x14ac:dyDescent="0.25">
      <c r="A150" t="s">
        <v>61</v>
      </c>
      <c r="B150" t="s">
        <v>76</v>
      </c>
      <c r="C150">
        <f t="shared" ref="C150:AH150" si="177">C134/C146+C148/60/C141*C134</f>
        <v>1740.8370276850635</v>
      </c>
      <c r="D150">
        <f t="shared" si="177"/>
        <v>1675.1346791576709</v>
      </c>
      <c r="E150">
        <f t="shared" si="177"/>
        <v>1622.5490186383352</v>
      </c>
      <c r="F150">
        <f t="shared" si="177"/>
        <v>1579.896762169624</v>
      </c>
      <c r="G150">
        <f t="shared" si="177"/>
        <v>1544.6967589153423</v>
      </c>
      <c r="H150">
        <f t="shared" si="177"/>
        <v>1515.2402046801453</v>
      </c>
      <c r="I150">
        <f t="shared" si="177"/>
        <v>1490.3106118630892</v>
      </c>
      <c r="J150">
        <f t="shared" si="177"/>
        <v>1469.0178745571548</v>
      </c>
      <c r="K150">
        <f t="shared" si="177"/>
        <v>1606.9591123979706</v>
      </c>
      <c r="L150">
        <f t="shared" si="177"/>
        <v>1556.9309491585941</v>
      </c>
      <c r="M150">
        <f t="shared" si="177"/>
        <v>1517.0233719098367</v>
      </c>
      <c r="N150">
        <f t="shared" si="177"/>
        <v>1484.5194863608049</v>
      </c>
      <c r="O150">
        <f t="shared" si="177"/>
        <v>1458.6325842653609</v>
      </c>
      <c r="P150">
        <f t="shared" si="177"/>
        <v>1437.643235722225</v>
      </c>
      <c r="Q150">
        <f t="shared" si="177"/>
        <v>1419.8094953439449</v>
      </c>
      <c r="R150">
        <f t="shared" si="177"/>
        <v>1404.5366448539758</v>
      </c>
      <c r="S150">
        <f t="shared" si="177"/>
        <v>1564.0860272556006</v>
      </c>
      <c r="T150">
        <f t="shared" si="177"/>
        <v>1523.8327989295024</v>
      </c>
      <c r="U150">
        <f t="shared" si="177"/>
        <v>1491.5287516363146</v>
      </c>
      <c r="V150">
        <f t="shared" si="177"/>
        <v>1465.1045818377765</v>
      </c>
      <c r="W150">
        <f t="shared" si="177"/>
        <v>1443.1577967743303</v>
      </c>
      <c r="X150">
        <f t="shared" si="177"/>
        <v>1424.7035058016604</v>
      </c>
      <c r="Y150">
        <f t="shared" si="177"/>
        <v>1409.0294728856602</v>
      </c>
      <c r="Z150">
        <f t="shared" si="177"/>
        <v>1395.6077620492804</v>
      </c>
      <c r="AA150">
        <f t="shared" si="177"/>
        <v>1551.3537818929449</v>
      </c>
      <c r="AB150">
        <f t="shared" si="177"/>
        <v>1517.2494758745684</v>
      </c>
      <c r="AC150">
        <f t="shared" si="177"/>
        <v>1489.7905658737739</v>
      </c>
      <c r="AD150">
        <f t="shared" si="177"/>
        <v>1467.2820142443636</v>
      </c>
      <c r="AE150">
        <f t="shared" si="177"/>
        <v>1448.5648180994863</v>
      </c>
      <c r="AF150">
        <f t="shared" si="177"/>
        <v>1432.8192689232258</v>
      </c>
      <c r="AG150">
        <f t="shared" si="177"/>
        <v>1419.4491080706632</v>
      </c>
      <c r="AH150">
        <f t="shared" si="177"/>
        <v>1408.0102028922131</v>
      </c>
      <c r="AI150">
        <f t="shared" ref="AI150:BN150" si="178">AI134/AI146+AI148/60/AI141*AI134</f>
        <v>1555.8704731811747</v>
      </c>
      <c r="AJ150">
        <f t="shared" si="178"/>
        <v>1525.9840044740822</v>
      </c>
      <c r="AK150">
        <f t="shared" si="178"/>
        <v>1501.8790971871849</v>
      </c>
      <c r="AL150">
        <f t="shared" si="178"/>
        <v>1482.1023266309671</v>
      </c>
      <c r="AM150">
        <f t="shared" si="178"/>
        <v>1465.6538571660499</v>
      </c>
      <c r="AN150">
        <f t="shared" si="178"/>
        <v>1451.8230668400681</v>
      </c>
      <c r="AO150">
        <f t="shared" si="178"/>
        <v>1440.0909433049928</v>
      </c>
      <c r="AP150">
        <f t="shared" si="178"/>
        <v>1430.0695749128938</v>
      </c>
      <c r="AQ150">
        <f t="shared" si="178"/>
        <v>1571.2025348957891</v>
      </c>
      <c r="AR150">
        <f t="shared" si="178"/>
        <v>1544.3845264907948</v>
      </c>
      <c r="AS150">
        <f t="shared" si="178"/>
        <v>1522.7371327907708</v>
      </c>
      <c r="AT150">
        <f t="shared" si="178"/>
        <v>1504.9746531265869</v>
      </c>
      <c r="AU150">
        <f t="shared" si="178"/>
        <v>1490.2087187639577</v>
      </c>
      <c r="AV150">
        <f t="shared" si="178"/>
        <v>1477.8056563698269</v>
      </c>
      <c r="AW150">
        <f t="shared" si="178"/>
        <v>1467.3012733940857</v>
      </c>
      <c r="AX150">
        <f t="shared" si="178"/>
        <v>1458.3477633907278</v>
      </c>
      <c r="AY150">
        <f t="shared" si="178"/>
        <v>1593.7720684841593</v>
      </c>
      <c r="AZ150">
        <f t="shared" si="178"/>
        <v>1569.2834432968609</v>
      </c>
      <c r="BA150">
        <f t="shared" si="178"/>
        <v>1549.5129115753011</v>
      </c>
      <c r="BB150">
        <f t="shared" si="178"/>
        <v>1533.2972976234396</v>
      </c>
      <c r="BC150">
        <f t="shared" si="178"/>
        <v>1519.8301900140191</v>
      </c>
      <c r="BD150">
        <f t="shared" si="178"/>
        <v>1508.5347962488167</v>
      </c>
      <c r="BE150">
        <f t="shared" si="178"/>
        <v>1498.9876299483003</v>
      </c>
      <c r="BF150">
        <f t="shared" si="178"/>
        <v>1490.8707798725748</v>
      </c>
      <c r="BG150">
        <f t="shared" si="178"/>
        <v>1621.4276854877855</v>
      </c>
      <c r="BH150">
        <f t="shared" si="178"/>
        <v>1598.7653324432561</v>
      </c>
      <c r="BI150">
        <f t="shared" si="178"/>
        <v>1580.4742365104971</v>
      </c>
      <c r="BJ150">
        <f t="shared" si="178"/>
        <v>1565.4841548050836</v>
      </c>
      <c r="BK150">
        <f t="shared" si="178"/>
        <v>1553.0511461734814</v>
      </c>
      <c r="BL150">
        <f t="shared" si="178"/>
        <v>1542.6419521041685</v>
      </c>
      <c r="BM150">
        <f t="shared" si="178"/>
        <v>1533.8643489590427</v>
      </c>
      <c r="BN150">
        <f t="shared" si="178"/>
        <v>1526.4234539717174</v>
      </c>
      <c r="BO150">
        <f t="shared" ref="BO150:CD150" si="179">BO134/BO146+BO148/60/BO141*BO134</f>
        <v>1652.7967805138646</v>
      </c>
      <c r="BP150">
        <f t="shared" si="179"/>
        <v>1631.6028836209966</v>
      </c>
      <c r="BQ150">
        <f t="shared" si="179"/>
        <v>1614.5073717152975</v>
      </c>
      <c r="BR150">
        <f t="shared" si="179"/>
        <v>1600.5125363711652</v>
      </c>
      <c r="BS150">
        <f t="shared" si="179"/>
        <v>1588.9233823981949</v>
      </c>
      <c r="BT150">
        <f t="shared" si="179"/>
        <v>1579.2408698572403</v>
      </c>
      <c r="BU150">
        <f t="shared" si="179"/>
        <v>1571.0974152657147</v>
      </c>
      <c r="BV150">
        <f t="shared" si="179"/>
        <v>1564.2163290127705</v>
      </c>
      <c r="BW150">
        <f t="shared" si="179"/>
        <v>1686.9618071475093</v>
      </c>
      <c r="BX150">
        <f t="shared" si="179"/>
        <v>1666.9728905906748</v>
      </c>
      <c r="BY150">
        <f t="shared" si="179"/>
        <v>1650.8632451547319</v>
      </c>
      <c r="BZ150">
        <f t="shared" si="179"/>
        <v>1637.6930561993315</v>
      </c>
      <c r="CA150">
        <f t="shared" si="179"/>
        <v>1626.806513947942</v>
      </c>
      <c r="CB150">
        <f t="shared" si="179"/>
        <v>1617.7320431216399</v>
      </c>
      <c r="CC150">
        <f t="shared" si="179"/>
        <v>1610.1218801600617</v>
      </c>
      <c r="CD150">
        <f t="shared" si="179"/>
        <v>1603.7139975135717</v>
      </c>
    </row>
    <row r="152" spans="1:82" x14ac:dyDescent="0.25">
      <c r="A152" t="s">
        <v>65</v>
      </c>
      <c r="B152" t="s">
        <v>76</v>
      </c>
      <c r="C152">
        <f t="shared" ref="C152:AH152" si="180">C150</f>
        <v>1740.8370276850635</v>
      </c>
      <c r="D152">
        <f t="shared" si="180"/>
        <v>1675.1346791576709</v>
      </c>
      <c r="E152">
        <f t="shared" si="180"/>
        <v>1622.5490186383352</v>
      </c>
      <c r="F152">
        <f t="shared" si="180"/>
        <v>1579.896762169624</v>
      </c>
      <c r="G152">
        <f t="shared" si="180"/>
        <v>1544.6967589153423</v>
      </c>
      <c r="H152">
        <f t="shared" si="180"/>
        <v>1515.2402046801453</v>
      </c>
      <c r="I152">
        <f t="shared" si="180"/>
        <v>1490.3106118630892</v>
      </c>
      <c r="J152">
        <f t="shared" si="180"/>
        <v>1469.0178745571548</v>
      </c>
      <c r="K152">
        <f t="shared" si="180"/>
        <v>1606.9591123979706</v>
      </c>
      <c r="L152">
        <f t="shared" si="180"/>
        <v>1556.9309491585941</v>
      </c>
      <c r="M152">
        <f t="shared" si="180"/>
        <v>1517.0233719098367</v>
      </c>
      <c r="N152">
        <f t="shared" si="180"/>
        <v>1484.5194863608049</v>
      </c>
      <c r="O152">
        <f t="shared" si="180"/>
        <v>1458.6325842653609</v>
      </c>
      <c r="P152">
        <f t="shared" si="180"/>
        <v>1437.643235722225</v>
      </c>
      <c r="Q152">
        <f t="shared" si="180"/>
        <v>1419.8094953439449</v>
      </c>
      <c r="R152">
        <f t="shared" si="180"/>
        <v>1404.5366448539758</v>
      </c>
      <c r="S152">
        <f t="shared" si="180"/>
        <v>1564.0860272556006</v>
      </c>
      <c r="T152">
        <f t="shared" si="180"/>
        <v>1523.8327989295024</v>
      </c>
      <c r="U152">
        <f t="shared" si="180"/>
        <v>1491.5287516363146</v>
      </c>
      <c r="V152">
        <f t="shared" si="180"/>
        <v>1465.1045818377765</v>
      </c>
      <c r="W152">
        <f t="shared" si="180"/>
        <v>1443.1577967743303</v>
      </c>
      <c r="X152">
        <f t="shared" si="180"/>
        <v>1424.7035058016604</v>
      </c>
      <c r="Y152">
        <f t="shared" si="180"/>
        <v>1409.0294728856602</v>
      </c>
      <c r="Z152">
        <f t="shared" si="180"/>
        <v>1395.6077620492804</v>
      </c>
      <c r="AA152">
        <f t="shared" si="180"/>
        <v>1551.3537818929449</v>
      </c>
      <c r="AB152">
        <f t="shared" si="180"/>
        <v>1517.2494758745684</v>
      </c>
      <c r="AC152">
        <f t="shared" si="180"/>
        <v>1489.7905658737739</v>
      </c>
      <c r="AD152">
        <f t="shared" si="180"/>
        <v>1467.2820142443636</v>
      </c>
      <c r="AE152">
        <f t="shared" si="180"/>
        <v>1448.5648180994863</v>
      </c>
      <c r="AF152">
        <f t="shared" si="180"/>
        <v>1432.8192689232258</v>
      </c>
      <c r="AG152">
        <f t="shared" si="180"/>
        <v>1419.4491080706632</v>
      </c>
      <c r="AH152">
        <f t="shared" si="180"/>
        <v>1408.0102028922131</v>
      </c>
      <c r="AI152">
        <f t="shared" ref="AI152:BN152" si="181">AI150</f>
        <v>1555.8704731811747</v>
      </c>
      <c r="AJ152">
        <f t="shared" si="181"/>
        <v>1525.9840044740822</v>
      </c>
      <c r="AK152">
        <f t="shared" si="181"/>
        <v>1501.8790971871849</v>
      </c>
      <c r="AL152">
        <f t="shared" si="181"/>
        <v>1482.1023266309671</v>
      </c>
      <c r="AM152">
        <f t="shared" si="181"/>
        <v>1465.6538571660499</v>
      </c>
      <c r="AN152">
        <f t="shared" si="181"/>
        <v>1451.8230668400681</v>
      </c>
      <c r="AO152">
        <f t="shared" si="181"/>
        <v>1440.0909433049928</v>
      </c>
      <c r="AP152">
        <f t="shared" si="181"/>
        <v>1430.0695749128938</v>
      </c>
      <c r="AQ152">
        <f t="shared" si="181"/>
        <v>1571.2025348957891</v>
      </c>
      <c r="AR152">
        <f t="shared" si="181"/>
        <v>1544.3845264907948</v>
      </c>
      <c r="AS152">
        <f t="shared" si="181"/>
        <v>1522.7371327907708</v>
      </c>
      <c r="AT152">
        <f t="shared" si="181"/>
        <v>1504.9746531265869</v>
      </c>
      <c r="AU152">
        <f t="shared" si="181"/>
        <v>1490.2087187639577</v>
      </c>
      <c r="AV152">
        <f t="shared" si="181"/>
        <v>1477.8056563698269</v>
      </c>
      <c r="AW152">
        <f t="shared" si="181"/>
        <v>1467.3012733940857</v>
      </c>
      <c r="AX152">
        <f t="shared" si="181"/>
        <v>1458.3477633907278</v>
      </c>
      <c r="AY152">
        <f t="shared" si="181"/>
        <v>1593.7720684841593</v>
      </c>
      <c r="AZ152">
        <f t="shared" si="181"/>
        <v>1569.2834432968609</v>
      </c>
      <c r="BA152">
        <f t="shared" si="181"/>
        <v>1549.5129115753011</v>
      </c>
      <c r="BB152">
        <f t="shared" si="181"/>
        <v>1533.2972976234396</v>
      </c>
      <c r="BC152">
        <f t="shared" si="181"/>
        <v>1519.8301900140191</v>
      </c>
      <c r="BD152">
        <f t="shared" si="181"/>
        <v>1508.5347962488167</v>
      </c>
      <c r="BE152">
        <f t="shared" si="181"/>
        <v>1498.9876299483003</v>
      </c>
      <c r="BF152">
        <f t="shared" si="181"/>
        <v>1490.8707798725748</v>
      </c>
      <c r="BG152">
        <f t="shared" si="181"/>
        <v>1621.4276854877855</v>
      </c>
      <c r="BH152">
        <f t="shared" si="181"/>
        <v>1598.7653324432561</v>
      </c>
      <c r="BI152">
        <f t="shared" si="181"/>
        <v>1580.4742365104971</v>
      </c>
      <c r="BJ152">
        <f t="shared" si="181"/>
        <v>1565.4841548050836</v>
      </c>
      <c r="BK152">
        <f t="shared" si="181"/>
        <v>1553.0511461734814</v>
      </c>
      <c r="BL152">
        <f t="shared" si="181"/>
        <v>1542.6419521041685</v>
      </c>
      <c r="BM152">
        <f t="shared" si="181"/>
        <v>1533.8643489590427</v>
      </c>
      <c r="BN152">
        <f t="shared" si="181"/>
        <v>1526.4234539717174</v>
      </c>
      <c r="BO152">
        <f t="shared" ref="BO152:CD152" si="182">BO150</f>
        <v>1652.7967805138646</v>
      </c>
      <c r="BP152">
        <f t="shared" si="182"/>
        <v>1631.6028836209966</v>
      </c>
      <c r="BQ152">
        <f t="shared" si="182"/>
        <v>1614.5073717152975</v>
      </c>
      <c r="BR152">
        <f t="shared" si="182"/>
        <v>1600.5125363711652</v>
      </c>
      <c r="BS152">
        <f t="shared" si="182"/>
        <v>1588.9233823981949</v>
      </c>
      <c r="BT152">
        <f t="shared" si="182"/>
        <v>1579.2408698572403</v>
      </c>
      <c r="BU152">
        <f t="shared" si="182"/>
        <v>1571.0974152657147</v>
      </c>
      <c r="BV152">
        <f t="shared" si="182"/>
        <v>1564.2163290127705</v>
      </c>
      <c r="BW152">
        <f t="shared" si="182"/>
        <v>1686.9618071475093</v>
      </c>
      <c r="BX152">
        <f t="shared" si="182"/>
        <v>1666.9728905906748</v>
      </c>
      <c r="BY152">
        <f t="shared" si="182"/>
        <v>1650.8632451547319</v>
      </c>
      <c r="BZ152">
        <f t="shared" si="182"/>
        <v>1637.6930561993315</v>
      </c>
      <c r="CA152">
        <f t="shared" si="182"/>
        <v>1626.806513947942</v>
      </c>
      <c r="CB152">
        <f t="shared" si="182"/>
        <v>1617.7320431216399</v>
      </c>
      <c r="CC152">
        <f t="shared" si="182"/>
        <v>1610.1218801600617</v>
      </c>
      <c r="CD152">
        <f t="shared" si="182"/>
        <v>1603.7139975135717</v>
      </c>
    </row>
    <row r="153" spans="1:82" x14ac:dyDescent="0.25">
      <c r="A153" t="s">
        <v>97</v>
      </c>
      <c r="B153" t="s">
        <v>87</v>
      </c>
      <c r="C153" s="3">
        <f>C142*0.95</f>
        <v>0.2615825</v>
      </c>
      <c r="D153" s="3">
        <f t="shared" ref="D153:BO153" si="183">D142*0.95</f>
        <v>0.2615825</v>
      </c>
      <c r="E153" s="3">
        <f t="shared" si="183"/>
        <v>0.2615825</v>
      </c>
      <c r="F153" s="3">
        <f t="shared" si="183"/>
        <v>0.2615825</v>
      </c>
      <c r="G153" s="3">
        <f t="shared" si="183"/>
        <v>0.2615825</v>
      </c>
      <c r="H153" s="3">
        <f t="shared" si="183"/>
        <v>0.2615825</v>
      </c>
      <c r="I153" s="3">
        <f t="shared" si="183"/>
        <v>0.2615825</v>
      </c>
      <c r="J153" s="3">
        <f t="shared" si="183"/>
        <v>0.2615825</v>
      </c>
      <c r="K153" s="3">
        <f t="shared" si="183"/>
        <v>0.2615825</v>
      </c>
      <c r="L153" s="3">
        <f t="shared" si="183"/>
        <v>0.2615825</v>
      </c>
      <c r="M153" s="3">
        <f t="shared" si="183"/>
        <v>0.2615825</v>
      </c>
      <c r="N153" s="3">
        <f t="shared" si="183"/>
        <v>0.2615825</v>
      </c>
      <c r="O153" s="3">
        <f t="shared" si="183"/>
        <v>0.2615825</v>
      </c>
      <c r="P153" s="3">
        <f t="shared" si="183"/>
        <v>0.2615825</v>
      </c>
      <c r="Q153" s="3">
        <f t="shared" si="183"/>
        <v>0.2615825</v>
      </c>
      <c r="R153" s="3">
        <f t="shared" si="183"/>
        <v>0.2615825</v>
      </c>
      <c r="S153" s="3">
        <f t="shared" si="183"/>
        <v>0.2615825</v>
      </c>
      <c r="T153" s="3">
        <f t="shared" si="183"/>
        <v>0.2615825</v>
      </c>
      <c r="U153" s="3">
        <f t="shared" si="183"/>
        <v>0.2615825</v>
      </c>
      <c r="V153" s="3">
        <f t="shared" si="183"/>
        <v>0.2615825</v>
      </c>
      <c r="W153" s="3">
        <f t="shared" si="183"/>
        <v>0.2615825</v>
      </c>
      <c r="X153" s="3">
        <f t="shared" si="183"/>
        <v>0.2615825</v>
      </c>
      <c r="Y153" s="3">
        <f t="shared" si="183"/>
        <v>0.2615825</v>
      </c>
      <c r="Z153" s="3">
        <f t="shared" si="183"/>
        <v>0.2615825</v>
      </c>
      <c r="AA153" s="3">
        <f t="shared" si="183"/>
        <v>0.2615825</v>
      </c>
      <c r="AB153" s="3">
        <f t="shared" si="183"/>
        <v>0.2615825</v>
      </c>
      <c r="AC153" s="3">
        <f t="shared" si="183"/>
        <v>0.2615825</v>
      </c>
      <c r="AD153" s="3">
        <f t="shared" si="183"/>
        <v>0.2615825</v>
      </c>
      <c r="AE153" s="3">
        <f t="shared" si="183"/>
        <v>0.2615825</v>
      </c>
      <c r="AF153" s="3">
        <f t="shared" si="183"/>
        <v>0.2615825</v>
      </c>
      <c r="AG153" s="3">
        <f t="shared" si="183"/>
        <v>0.2615825</v>
      </c>
      <c r="AH153" s="3">
        <f t="shared" si="183"/>
        <v>0.2615825</v>
      </c>
      <c r="AI153" s="3">
        <f t="shared" si="183"/>
        <v>0.2615825</v>
      </c>
      <c r="AJ153" s="3">
        <f t="shared" si="183"/>
        <v>0.2615825</v>
      </c>
      <c r="AK153" s="3">
        <f t="shared" si="183"/>
        <v>0.2615825</v>
      </c>
      <c r="AL153" s="3">
        <f t="shared" si="183"/>
        <v>0.2615825</v>
      </c>
      <c r="AM153" s="3">
        <f t="shared" si="183"/>
        <v>0.2615825</v>
      </c>
      <c r="AN153" s="3">
        <f t="shared" si="183"/>
        <v>0.2615825</v>
      </c>
      <c r="AO153" s="3">
        <f t="shared" si="183"/>
        <v>0.2615825</v>
      </c>
      <c r="AP153" s="3">
        <f t="shared" si="183"/>
        <v>0.2615825</v>
      </c>
      <c r="AQ153" s="3">
        <f t="shared" si="183"/>
        <v>0.2615825</v>
      </c>
      <c r="AR153" s="3">
        <f t="shared" si="183"/>
        <v>0.2615825</v>
      </c>
      <c r="AS153" s="3">
        <f t="shared" si="183"/>
        <v>0.2615825</v>
      </c>
      <c r="AT153" s="3">
        <f t="shared" si="183"/>
        <v>0.2615825</v>
      </c>
      <c r="AU153" s="3">
        <f t="shared" si="183"/>
        <v>0.2615825</v>
      </c>
      <c r="AV153" s="3">
        <f t="shared" si="183"/>
        <v>0.2615825</v>
      </c>
      <c r="AW153" s="3">
        <f t="shared" si="183"/>
        <v>0.2615825</v>
      </c>
      <c r="AX153" s="3">
        <f t="shared" si="183"/>
        <v>0.2615825</v>
      </c>
      <c r="AY153" s="3">
        <f t="shared" si="183"/>
        <v>0.2615825</v>
      </c>
      <c r="AZ153" s="3">
        <f t="shared" si="183"/>
        <v>0.2615825</v>
      </c>
      <c r="BA153" s="3">
        <f t="shared" si="183"/>
        <v>0.2615825</v>
      </c>
      <c r="BB153" s="3">
        <f t="shared" si="183"/>
        <v>0.2615825</v>
      </c>
      <c r="BC153" s="3">
        <f t="shared" si="183"/>
        <v>0.2615825</v>
      </c>
      <c r="BD153" s="3">
        <f t="shared" si="183"/>
        <v>0.2615825</v>
      </c>
      <c r="BE153" s="3">
        <f t="shared" si="183"/>
        <v>0.2615825</v>
      </c>
      <c r="BF153" s="3">
        <f t="shared" si="183"/>
        <v>0.2615825</v>
      </c>
      <c r="BG153" s="3">
        <f t="shared" si="183"/>
        <v>0.2615825</v>
      </c>
      <c r="BH153" s="3">
        <f t="shared" si="183"/>
        <v>0.2615825</v>
      </c>
      <c r="BI153" s="3">
        <f t="shared" si="183"/>
        <v>0.2615825</v>
      </c>
      <c r="BJ153" s="3">
        <f t="shared" si="183"/>
        <v>0.2615825</v>
      </c>
      <c r="BK153" s="3">
        <f t="shared" si="183"/>
        <v>0.2615825</v>
      </c>
      <c r="BL153" s="3">
        <f t="shared" si="183"/>
        <v>0.2615825</v>
      </c>
      <c r="BM153" s="3">
        <f t="shared" si="183"/>
        <v>0.2615825</v>
      </c>
      <c r="BN153" s="3">
        <f t="shared" si="183"/>
        <v>0.2615825</v>
      </c>
      <c r="BO153" s="3">
        <f t="shared" si="183"/>
        <v>0.2615825</v>
      </c>
      <c r="BP153" s="3">
        <f t="shared" ref="BP153:CD153" si="184">BP142*0.95</f>
        <v>0.2615825</v>
      </c>
      <c r="BQ153" s="3">
        <f t="shared" si="184"/>
        <v>0.2615825</v>
      </c>
      <c r="BR153" s="3">
        <f t="shared" si="184"/>
        <v>0.2615825</v>
      </c>
      <c r="BS153" s="3">
        <f t="shared" si="184"/>
        <v>0.2615825</v>
      </c>
      <c r="BT153" s="3">
        <f t="shared" si="184"/>
        <v>0.2615825</v>
      </c>
      <c r="BU153" s="3">
        <f t="shared" si="184"/>
        <v>0.2615825</v>
      </c>
      <c r="BV153" s="3">
        <f t="shared" si="184"/>
        <v>0.2615825</v>
      </c>
      <c r="BW153" s="3">
        <f t="shared" si="184"/>
        <v>0.2615825</v>
      </c>
      <c r="BX153" s="3">
        <f t="shared" si="184"/>
        <v>0.2615825</v>
      </c>
      <c r="BY153" s="3">
        <f t="shared" si="184"/>
        <v>0.2615825</v>
      </c>
      <c r="BZ153" s="3">
        <f t="shared" si="184"/>
        <v>0.2615825</v>
      </c>
      <c r="CA153" s="3">
        <f t="shared" si="184"/>
        <v>0.2615825</v>
      </c>
      <c r="CB153" s="3">
        <f t="shared" si="184"/>
        <v>0.2615825</v>
      </c>
      <c r="CC153" s="3">
        <f t="shared" si="184"/>
        <v>0.2615825</v>
      </c>
      <c r="CD153" s="3">
        <f t="shared" si="184"/>
        <v>0.2615825</v>
      </c>
    </row>
    <row r="155" spans="1:82" x14ac:dyDescent="0.25">
      <c r="A155" t="s">
        <v>66</v>
      </c>
      <c r="B155" t="s">
        <v>76</v>
      </c>
      <c r="C155">
        <f t="shared" ref="C155:AH155" si="185">C152/C153</f>
        <v>6655.0209883499983</v>
      </c>
      <c r="D155">
        <f t="shared" si="185"/>
        <v>6403.8484193616578</v>
      </c>
      <c r="E155">
        <f t="shared" si="185"/>
        <v>6202.8194494598656</v>
      </c>
      <c r="F155">
        <f t="shared" si="185"/>
        <v>6039.7647479079224</v>
      </c>
      <c r="G155">
        <f t="shared" si="185"/>
        <v>5905.1991586415088</v>
      </c>
      <c r="H155">
        <f t="shared" si="185"/>
        <v>5792.5901185291268</v>
      </c>
      <c r="I155">
        <f t="shared" si="185"/>
        <v>5697.2871345104859</v>
      </c>
      <c r="J155">
        <f t="shared" si="185"/>
        <v>5615.8874334374614</v>
      </c>
      <c r="K155">
        <f t="shared" si="185"/>
        <v>6143.221019747004</v>
      </c>
      <c r="L155">
        <f t="shared" si="185"/>
        <v>5951.9690696380458</v>
      </c>
      <c r="M155">
        <f t="shared" si="185"/>
        <v>5799.4069630416279</v>
      </c>
      <c r="N155">
        <f t="shared" si="185"/>
        <v>5675.1483236103522</v>
      </c>
      <c r="O155">
        <f t="shared" si="185"/>
        <v>5576.1856556358352</v>
      </c>
      <c r="P155">
        <f t="shared" si="185"/>
        <v>5495.9457751272539</v>
      </c>
      <c r="Q155">
        <f t="shared" si="185"/>
        <v>5427.7694239635484</v>
      </c>
      <c r="R155">
        <f t="shared" si="185"/>
        <v>5369.3830621466486</v>
      </c>
      <c r="S155">
        <f t="shared" si="185"/>
        <v>5979.3221154152152</v>
      </c>
      <c r="T155">
        <f t="shared" si="185"/>
        <v>5825.4386242562186</v>
      </c>
      <c r="U155">
        <f t="shared" si="185"/>
        <v>5701.9439436365756</v>
      </c>
      <c r="V155">
        <f t="shared" si="185"/>
        <v>5600.9273626399954</v>
      </c>
      <c r="W155">
        <f t="shared" si="185"/>
        <v>5517.0273117442121</v>
      </c>
      <c r="X155">
        <f t="shared" si="185"/>
        <v>5446.4786665838137</v>
      </c>
      <c r="Y155">
        <f t="shared" si="185"/>
        <v>5386.5586302052325</v>
      </c>
      <c r="Z155">
        <f t="shared" si="185"/>
        <v>5335.2489637085064</v>
      </c>
      <c r="AA155">
        <f t="shared" si="185"/>
        <v>5930.64819662227</v>
      </c>
      <c r="AB155">
        <f t="shared" si="185"/>
        <v>5800.2713326563071</v>
      </c>
      <c r="AC155">
        <f t="shared" si="185"/>
        <v>5695.2990581318472</v>
      </c>
      <c r="AD155">
        <f t="shared" si="185"/>
        <v>5609.2514378613387</v>
      </c>
      <c r="AE155">
        <f t="shared" si="185"/>
        <v>5537.6977362762655</v>
      </c>
      <c r="AF155">
        <f t="shared" si="185"/>
        <v>5477.5043014086405</v>
      </c>
      <c r="AG155">
        <f t="shared" si="185"/>
        <v>5426.3917046081569</v>
      </c>
      <c r="AH155">
        <f t="shared" si="185"/>
        <v>5382.6620775174679</v>
      </c>
      <c r="AI155">
        <f t="shared" ref="AI155:BN155" si="186">AI152/AI153</f>
        <v>5947.9149911831819</v>
      </c>
      <c r="AJ155">
        <f t="shared" si="186"/>
        <v>5833.6624371817006</v>
      </c>
      <c r="AK155">
        <f t="shared" si="186"/>
        <v>5741.5121316876512</v>
      </c>
      <c r="AL155">
        <f t="shared" si="186"/>
        <v>5665.9077982317895</v>
      </c>
      <c r="AM155">
        <f t="shared" si="186"/>
        <v>5603.0271794407117</v>
      </c>
      <c r="AN155">
        <f t="shared" si="186"/>
        <v>5550.153648810865</v>
      </c>
      <c r="AO155">
        <f t="shared" si="186"/>
        <v>5505.3030814561098</v>
      </c>
      <c r="AP155">
        <f t="shared" si="186"/>
        <v>5466.9925354826637</v>
      </c>
      <c r="AQ155">
        <f t="shared" si="186"/>
        <v>6006.5277107443699</v>
      </c>
      <c r="AR155">
        <f t="shared" si="186"/>
        <v>5904.0055297689823</v>
      </c>
      <c r="AS155">
        <f t="shared" si="186"/>
        <v>5821.250017836709</v>
      </c>
      <c r="AT155">
        <f t="shared" si="186"/>
        <v>5753.3460882382687</v>
      </c>
      <c r="AU155">
        <f t="shared" si="186"/>
        <v>5696.8976088383497</v>
      </c>
      <c r="AV155">
        <f t="shared" si="186"/>
        <v>5649.4821189101986</v>
      </c>
      <c r="AW155">
        <f t="shared" si="186"/>
        <v>5609.3250633895068</v>
      </c>
      <c r="AX155">
        <f t="shared" si="186"/>
        <v>5575.0968179856363</v>
      </c>
      <c r="AY155">
        <f t="shared" si="186"/>
        <v>6092.808458074066</v>
      </c>
      <c r="AZ155">
        <f t="shared" si="186"/>
        <v>5999.1912429037147</v>
      </c>
      <c r="BA155">
        <f t="shared" si="186"/>
        <v>5923.6107597996852</v>
      </c>
      <c r="BB155">
        <f t="shared" si="186"/>
        <v>5861.6203210208623</v>
      </c>
      <c r="BC155">
        <f t="shared" si="186"/>
        <v>5810.137107849413</v>
      </c>
      <c r="BD155">
        <f t="shared" si="186"/>
        <v>5766.9561084889729</v>
      </c>
      <c r="BE155">
        <f t="shared" si="186"/>
        <v>5730.4583829128487</v>
      </c>
      <c r="BF155">
        <f t="shared" si="186"/>
        <v>5699.4285927865003</v>
      </c>
      <c r="BG155">
        <f t="shared" si="186"/>
        <v>6198.5327209877787</v>
      </c>
      <c r="BH155">
        <f t="shared" si="186"/>
        <v>6111.8971354859596</v>
      </c>
      <c r="BI155">
        <f t="shared" si="186"/>
        <v>6041.9723663108089</v>
      </c>
      <c r="BJ155">
        <f t="shared" si="186"/>
        <v>5984.6669972382842</v>
      </c>
      <c r="BK155">
        <f t="shared" si="186"/>
        <v>5937.1370262669761</v>
      </c>
      <c r="BL155">
        <f t="shared" si="186"/>
        <v>5897.3438670559708</v>
      </c>
      <c r="BM155">
        <f t="shared" si="186"/>
        <v>5863.7880934658961</v>
      </c>
      <c r="BN155">
        <f t="shared" si="186"/>
        <v>5835.3424023844009</v>
      </c>
      <c r="BO155">
        <f t="shared" ref="BO155:CD155" si="187">BO152/BO153</f>
        <v>6318.4531859503777</v>
      </c>
      <c r="BP155">
        <f t="shared" si="187"/>
        <v>6237.4313404795685</v>
      </c>
      <c r="BQ155">
        <f t="shared" si="187"/>
        <v>6172.0771523909189</v>
      </c>
      <c r="BR155">
        <f t="shared" si="187"/>
        <v>6118.5764964061636</v>
      </c>
      <c r="BS155">
        <f t="shared" si="187"/>
        <v>6074.2724853466689</v>
      </c>
      <c r="BT155">
        <f t="shared" si="187"/>
        <v>6037.2573465627111</v>
      </c>
      <c r="BU155">
        <f t="shared" si="187"/>
        <v>6006.1258504132147</v>
      </c>
      <c r="BV155">
        <f t="shared" si="187"/>
        <v>5979.8202441400726</v>
      </c>
      <c r="BW155">
        <f t="shared" si="187"/>
        <v>6449.0621778884642</v>
      </c>
      <c r="BX155">
        <f t="shared" si="187"/>
        <v>6372.6468345194144</v>
      </c>
      <c r="BY155">
        <f t="shared" si="187"/>
        <v>6311.0615012653061</v>
      </c>
      <c r="BZ155">
        <f t="shared" si="187"/>
        <v>6260.7133741719399</v>
      </c>
      <c r="CA155">
        <f t="shared" si="187"/>
        <v>6219.0953674192351</v>
      </c>
      <c r="CB155">
        <f t="shared" si="187"/>
        <v>6184.4047026144326</v>
      </c>
      <c r="CC155">
        <f t="shared" si="187"/>
        <v>6155.3119194138053</v>
      </c>
      <c r="CD155">
        <f t="shared" si="187"/>
        <v>6130.8153164434616</v>
      </c>
    </row>
    <row r="157" spans="1:82" x14ac:dyDescent="0.25">
      <c r="A157" t="s">
        <v>69</v>
      </c>
      <c r="C157" s="3">
        <v>38</v>
      </c>
      <c r="D157" s="3">
        <v>38</v>
      </c>
      <c r="E157" s="3">
        <v>38</v>
      </c>
      <c r="F157" s="3">
        <v>38</v>
      </c>
      <c r="G157" s="3">
        <v>38</v>
      </c>
      <c r="H157" s="3">
        <v>38</v>
      </c>
      <c r="I157" s="3">
        <v>38</v>
      </c>
      <c r="J157" s="3">
        <v>38</v>
      </c>
      <c r="K157" s="3">
        <v>38</v>
      </c>
      <c r="L157" s="3">
        <v>38</v>
      </c>
      <c r="M157" s="3">
        <v>38</v>
      </c>
      <c r="N157" s="3">
        <v>38</v>
      </c>
      <c r="O157" s="3">
        <v>38</v>
      </c>
      <c r="P157" s="3">
        <v>38</v>
      </c>
      <c r="Q157" s="3">
        <v>38</v>
      </c>
      <c r="R157" s="3">
        <v>38</v>
      </c>
      <c r="S157" s="3">
        <v>38</v>
      </c>
      <c r="T157" s="3">
        <v>38</v>
      </c>
      <c r="U157" s="3">
        <v>38</v>
      </c>
      <c r="V157" s="3">
        <v>38</v>
      </c>
      <c r="W157" s="3">
        <v>38</v>
      </c>
      <c r="X157" s="3">
        <v>38</v>
      </c>
      <c r="Y157" s="3">
        <v>38</v>
      </c>
      <c r="Z157" s="3">
        <v>38</v>
      </c>
      <c r="AA157" s="3">
        <v>38</v>
      </c>
      <c r="AB157" s="3">
        <v>38</v>
      </c>
      <c r="AC157" s="3">
        <v>38</v>
      </c>
      <c r="AD157" s="3">
        <v>38</v>
      </c>
      <c r="AE157" s="3">
        <v>38</v>
      </c>
      <c r="AF157" s="3">
        <v>38</v>
      </c>
      <c r="AG157" s="3">
        <v>38</v>
      </c>
      <c r="AH157" s="3">
        <v>38</v>
      </c>
      <c r="AI157" s="3">
        <v>38</v>
      </c>
      <c r="AJ157" s="3">
        <v>38</v>
      </c>
      <c r="AK157" s="3">
        <v>38</v>
      </c>
      <c r="AL157" s="3">
        <v>38</v>
      </c>
      <c r="AM157" s="3">
        <v>38</v>
      </c>
      <c r="AN157" s="3">
        <v>38</v>
      </c>
      <c r="AO157" s="3">
        <v>38</v>
      </c>
      <c r="AP157" s="3">
        <v>38</v>
      </c>
      <c r="AQ157" s="3">
        <v>38</v>
      </c>
      <c r="AR157" s="3">
        <v>38</v>
      </c>
      <c r="AS157" s="3">
        <v>38</v>
      </c>
      <c r="AT157" s="3">
        <v>38</v>
      </c>
      <c r="AU157" s="3">
        <v>38</v>
      </c>
      <c r="AV157" s="3">
        <v>38</v>
      </c>
      <c r="AW157" s="3">
        <v>38</v>
      </c>
      <c r="AX157" s="3">
        <v>38</v>
      </c>
      <c r="AY157" s="3">
        <v>38</v>
      </c>
      <c r="AZ157" s="3">
        <v>38</v>
      </c>
      <c r="BA157" s="3">
        <v>38</v>
      </c>
      <c r="BB157" s="3">
        <v>38</v>
      </c>
      <c r="BC157" s="3">
        <v>38</v>
      </c>
      <c r="BD157" s="3">
        <v>38</v>
      </c>
      <c r="BE157" s="3">
        <v>38</v>
      </c>
      <c r="BF157" s="3">
        <v>38</v>
      </c>
      <c r="BG157" s="3">
        <v>38</v>
      </c>
      <c r="BH157" s="3">
        <v>38</v>
      </c>
      <c r="BI157" s="3">
        <v>38</v>
      </c>
      <c r="BJ157" s="3">
        <v>38</v>
      </c>
      <c r="BK157" s="3">
        <v>38</v>
      </c>
      <c r="BL157" s="3">
        <v>38</v>
      </c>
      <c r="BM157" s="3">
        <v>38</v>
      </c>
      <c r="BN157" s="3">
        <v>38</v>
      </c>
      <c r="BO157" s="3">
        <v>38</v>
      </c>
      <c r="BP157" s="3">
        <v>38</v>
      </c>
      <c r="BQ157" s="3">
        <v>38</v>
      </c>
      <c r="BR157" s="3">
        <v>38</v>
      </c>
      <c r="BS157" s="3">
        <v>38</v>
      </c>
      <c r="BT157" s="3">
        <v>38</v>
      </c>
      <c r="BU157" s="3">
        <v>38</v>
      </c>
      <c r="BV157" s="3">
        <v>38</v>
      </c>
      <c r="BW157" s="3">
        <v>38</v>
      </c>
      <c r="BX157" s="3">
        <v>38</v>
      </c>
      <c r="BY157" s="3">
        <v>38</v>
      </c>
      <c r="BZ157" s="3">
        <v>38</v>
      </c>
      <c r="CA157" s="3">
        <v>38</v>
      </c>
      <c r="CB157" s="3">
        <v>38</v>
      </c>
      <c r="CC157" s="3">
        <v>38</v>
      </c>
      <c r="CD157" s="3">
        <v>38</v>
      </c>
    </row>
    <row r="158" spans="1:82" x14ac:dyDescent="0.25">
      <c r="A158" t="s">
        <v>2</v>
      </c>
      <c r="B158" t="s">
        <v>83</v>
      </c>
      <c r="C158">
        <f t="shared" ref="C158:AH158" si="188">C24/C38</f>
        <v>140.87841466344301</v>
      </c>
      <c r="D158">
        <f t="shared" si="188"/>
        <v>139.9747384213988</v>
      </c>
      <c r="E158">
        <f t="shared" si="188"/>
        <v>139.31725320488189</v>
      </c>
      <c r="F158">
        <f t="shared" si="188"/>
        <v>138.87311917730517</v>
      </c>
      <c r="G158">
        <f t="shared" si="188"/>
        <v>138.58838339422314</v>
      </c>
      <c r="H158">
        <f t="shared" si="188"/>
        <v>138.42602922509931</v>
      </c>
      <c r="I158">
        <f t="shared" si="188"/>
        <v>138.35980494989744</v>
      </c>
      <c r="J158">
        <f t="shared" si="188"/>
        <v>138.37057695480652</v>
      </c>
      <c r="K158">
        <f t="shared" si="188"/>
        <v>110.49268395602243</v>
      </c>
      <c r="L158">
        <f t="shared" si="188"/>
        <v>109.84595242539292</v>
      </c>
      <c r="M158">
        <f t="shared" si="188"/>
        <v>109.39940199969526</v>
      </c>
      <c r="N158">
        <f t="shared" si="188"/>
        <v>109.09867330562122</v>
      </c>
      <c r="O158">
        <f t="shared" si="188"/>
        <v>109.02105180095828</v>
      </c>
      <c r="P158">
        <f t="shared" si="188"/>
        <v>109.10418420323052</v>
      </c>
      <c r="Q158">
        <f t="shared" si="188"/>
        <v>109.23655616856512</v>
      </c>
      <c r="R158">
        <f t="shared" si="188"/>
        <v>109.40873936595908</v>
      </c>
      <c r="S158">
        <f t="shared" si="188"/>
        <v>93.008812313490438</v>
      </c>
      <c r="T158">
        <f t="shared" si="188"/>
        <v>92.680595687769383</v>
      </c>
      <c r="U158">
        <f t="shared" si="188"/>
        <v>92.482655645175285</v>
      </c>
      <c r="V158">
        <f t="shared" si="188"/>
        <v>92.380521834019873</v>
      </c>
      <c r="W158">
        <f t="shared" si="188"/>
        <v>92.350900726024136</v>
      </c>
      <c r="X158">
        <f t="shared" si="188"/>
        <v>92.377490067656225</v>
      </c>
      <c r="Y158">
        <f t="shared" si="188"/>
        <v>92.44854549094795</v>
      </c>
      <c r="Z158">
        <f t="shared" si="188"/>
        <v>92.555398195181724</v>
      </c>
      <c r="AA158">
        <f t="shared" si="188"/>
        <v>80.952748504458796</v>
      </c>
      <c r="AB158">
        <f t="shared" si="188"/>
        <v>80.80004897060391</v>
      </c>
      <c r="AC158">
        <f t="shared" si="188"/>
        <v>80.740076823969602</v>
      </c>
      <c r="AD158">
        <f t="shared" si="188"/>
        <v>80.748675135569258</v>
      </c>
      <c r="AE158">
        <f t="shared" si="188"/>
        <v>80.809393688617547</v>
      </c>
      <c r="AF158">
        <f t="shared" si="188"/>
        <v>80.910651403125968</v>
      </c>
      <c r="AG158">
        <f t="shared" si="188"/>
        <v>81.044066955330678</v>
      </c>
      <c r="AH158">
        <f t="shared" si="188"/>
        <v>81.203432111314925</v>
      </c>
      <c r="AI158">
        <f t="shared" ref="AI158:BN158" si="189">AI24/AI38</f>
        <v>72.129827026699374</v>
      </c>
      <c r="AJ158">
        <f t="shared" si="189"/>
        <v>72.084529149302483</v>
      </c>
      <c r="AK158">
        <f t="shared" si="189"/>
        <v>72.109300631978556</v>
      </c>
      <c r="AL158">
        <f t="shared" si="189"/>
        <v>72.186065245168251</v>
      </c>
      <c r="AM158">
        <f t="shared" si="189"/>
        <v>72.302453461850831</v>
      </c>
      <c r="AN158">
        <f t="shared" si="189"/>
        <v>72.449725252896684</v>
      </c>
      <c r="AO158">
        <f t="shared" si="189"/>
        <v>72.621538286531546</v>
      </c>
      <c r="AP158">
        <f t="shared" si="189"/>
        <v>72.813185502691056</v>
      </c>
      <c r="AQ158">
        <f t="shared" si="189"/>
        <v>65.391772101259889</v>
      </c>
      <c r="AR158">
        <f t="shared" si="189"/>
        <v>65.417207975280604</v>
      </c>
      <c r="AS158">
        <f t="shared" si="189"/>
        <v>65.497908035581489</v>
      </c>
      <c r="AT158">
        <f t="shared" si="189"/>
        <v>65.619705929115668</v>
      </c>
      <c r="AU158">
        <f t="shared" si="189"/>
        <v>65.772876833392246</v>
      </c>
      <c r="AV158">
        <f t="shared" si="189"/>
        <v>65.950533833899513</v>
      </c>
      <c r="AW158">
        <f t="shared" si="189"/>
        <v>66.147671588800534</v>
      </c>
      <c r="AX158">
        <f t="shared" si="189"/>
        <v>66.360571715527541</v>
      </c>
      <c r="AY158">
        <f t="shared" si="189"/>
        <v>60.077795247839795</v>
      </c>
      <c r="AZ158">
        <f t="shared" si="189"/>
        <v>60.152439608888656</v>
      </c>
      <c r="BA158">
        <f t="shared" si="189"/>
        <v>60.272096260408105</v>
      </c>
      <c r="BB158">
        <f t="shared" si="189"/>
        <v>60.425275345918777</v>
      </c>
      <c r="BC158">
        <f t="shared" si="189"/>
        <v>60.60407304261409</v>
      </c>
      <c r="BD158">
        <f t="shared" si="189"/>
        <v>60.802884432674858</v>
      </c>
      <c r="BE158">
        <f t="shared" si="189"/>
        <v>61.017632721925295</v>
      </c>
      <c r="BF158">
        <f t="shared" si="189"/>
        <v>61.245288405246654</v>
      </c>
      <c r="BG158">
        <f t="shared" si="189"/>
        <v>55.780160623490005</v>
      </c>
      <c r="BH158">
        <f t="shared" si="189"/>
        <v>55.890530429167029</v>
      </c>
      <c r="BI158">
        <f t="shared" si="189"/>
        <v>56.038492660400401</v>
      </c>
      <c r="BJ158">
        <f t="shared" si="189"/>
        <v>56.214478549237249</v>
      </c>
      <c r="BK158">
        <f t="shared" si="189"/>
        <v>56.411897156861208</v>
      </c>
      <c r="BL158">
        <f t="shared" si="189"/>
        <v>56.626071196719558</v>
      </c>
      <c r="BM158">
        <f t="shared" si="189"/>
        <v>56.853597763065004</v>
      </c>
      <c r="BN158">
        <f t="shared" si="189"/>
        <v>57.091948543455246</v>
      </c>
      <c r="BO158">
        <f t="shared" ref="BO158:CD158" si="190">BO24/BO38</f>
        <v>52.233420510992204</v>
      </c>
      <c r="BP158">
        <f t="shared" si="190"/>
        <v>52.370632251716103</v>
      </c>
      <c r="BQ158">
        <f t="shared" si="190"/>
        <v>52.539875992836933</v>
      </c>
      <c r="BR158">
        <f t="shared" si="190"/>
        <v>52.73301398926553</v>
      </c>
      <c r="BS158">
        <f t="shared" si="190"/>
        <v>52.944436714468878</v>
      </c>
      <c r="BT158">
        <f t="shared" si="190"/>
        <v>53.17016228972377</v>
      </c>
      <c r="BU158">
        <f t="shared" si="190"/>
        <v>53.407294183866867</v>
      </c>
      <c r="BV158">
        <f t="shared" si="190"/>
        <v>53.653681427138778</v>
      </c>
      <c r="BW158">
        <f t="shared" si="190"/>
        <v>49.257237932576992</v>
      </c>
      <c r="BX158">
        <f t="shared" si="190"/>
        <v>49.41519610459271</v>
      </c>
      <c r="BY158">
        <f t="shared" si="190"/>
        <v>49.600900460103219</v>
      </c>
      <c r="BZ158">
        <f t="shared" si="190"/>
        <v>49.807311536430248</v>
      </c>
      <c r="CA158">
        <f t="shared" si="190"/>
        <v>50.029575160693518</v>
      </c>
      <c r="CB158">
        <f t="shared" si="190"/>
        <v>50.264245914996046</v>
      </c>
      <c r="CC158">
        <f t="shared" si="190"/>
        <v>50.508818642937314</v>
      </c>
      <c r="CD158">
        <f t="shared" si="190"/>
        <v>50.76143448181962</v>
      </c>
    </row>
    <row r="159" spans="1:82" x14ac:dyDescent="0.25">
      <c r="A159" t="s">
        <v>70</v>
      </c>
      <c r="C159" s="3">
        <v>3</v>
      </c>
      <c r="D159" s="3">
        <v>3</v>
      </c>
      <c r="E159" s="3">
        <v>3</v>
      </c>
      <c r="F159" s="3">
        <v>3</v>
      </c>
      <c r="G159" s="3">
        <v>3</v>
      </c>
      <c r="H159" s="3">
        <v>3</v>
      </c>
      <c r="I159" s="3">
        <v>3</v>
      </c>
      <c r="J159" s="3">
        <v>3</v>
      </c>
      <c r="K159" s="3">
        <v>3</v>
      </c>
      <c r="L159" s="3">
        <v>3</v>
      </c>
      <c r="M159" s="3">
        <v>3</v>
      </c>
      <c r="N159" s="3">
        <v>3</v>
      </c>
      <c r="O159" s="3">
        <v>3</v>
      </c>
      <c r="P159" s="3">
        <v>3</v>
      </c>
      <c r="Q159" s="3">
        <v>3</v>
      </c>
      <c r="R159" s="3">
        <v>3</v>
      </c>
      <c r="S159" s="3">
        <v>3</v>
      </c>
      <c r="T159" s="3">
        <v>3</v>
      </c>
      <c r="U159" s="3">
        <v>3</v>
      </c>
      <c r="V159" s="3">
        <v>3</v>
      </c>
      <c r="W159" s="3">
        <v>3</v>
      </c>
      <c r="X159" s="3">
        <v>3</v>
      </c>
      <c r="Y159" s="3">
        <v>3</v>
      </c>
      <c r="Z159" s="3">
        <v>3</v>
      </c>
      <c r="AA159" s="3">
        <v>3</v>
      </c>
      <c r="AB159" s="3">
        <v>3</v>
      </c>
      <c r="AC159" s="3">
        <v>3</v>
      </c>
      <c r="AD159" s="3">
        <v>3</v>
      </c>
      <c r="AE159" s="3">
        <v>3</v>
      </c>
      <c r="AF159" s="3">
        <v>3</v>
      </c>
      <c r="AG159" s="3">
        <v>3</v>
      </c>
      <c r="AH159" s="3">
        <v>3</v>
      </c>
      <c r="AI159" s="3">
        <v>3</v>
      </c>
      <c r="AJ159" s="3">
        <v>3</v>
      </c>
      <c r="AK159" s="3">
        <v>3</v>
      </c>
      <c r="AL159" s="3">
        <v>3</v>
      </c>
      <c r="AM159" s="3">
        <v>3</v>
      </c>
      <c r="AN159" s="3">
        <v>3</v>
      </c>
      <c r="AO159" s="3">
        <v>3</v>
      </c>
      <c r="AP159" s="3">
        <v>3</v>
      </c>
      <c r="AQ159" s="3">
        <v>3</v>
      </c>
      <c r="AR159" s="3">
        <v>3</v>
      </c>
      <c r="AS159" s="3">
        <v>3</v>
      </c>
      <c r="AT159" s="3">
        <v>3</v>
      </c>
      <c r="AU159" s="3">
        <v>3</v>
      </c>
      <c r="AV159" s="3">
        <v>3</v>
      </c>
      <c r="AW159" s="3">
        <v>3</v>
      </c>
      <c r="AX159" s="3">
        <v>3</v>
      </c>
      <c r="AY159" s="3">
        <v>3</v>
      </c>
      <c r="AZ159" s="3">
        <v>3</v>
      </c>
      <c r="BA159" s="3">
        <v>3</v>
      </c>
      <c r="BB159" s="3">
        <v>3</v>
      </c>
      <c r="BC159" s="3">
        <v>3</v>
      </c>
      <c r="BD159" s="3">
        <v>3</v>
      </c>
      <c r="BE159" s="3">
        <v>3</v>
      </c>
      <c r="BF159" s="3">
        <v>3</v>
      </c>
      <c r="BG159" s="3">
        <v>3</v>
      </c>
      <c r="BH159" s="3">
        <v>3</v>
      </c>
      <c r="BI159" s="3">
        <v>3</v>
      </c>
      <c r="BJ159" s="3">
        <v>3</v>
      </c>
      <c r="BK159" s="3">
        <v>3</v>
      </c>
      <c r="BL159" s="3">
        <v>3</v>
      </c>
      <c r="BM159" s="3">
        <v>3</v>
      </c>
      <c r="BN159" s="3">
        <v>3</v>
      </c>
      <c r="BO159" s="3">
        <v>3</v>
      </c>
      <c r="BP159" s="3">
        <v>3</v>
      </c>
      <c r="BQ159" s="3">
        <v>3</v>
      </c>
      <c r="BR159" s="3">
        <v>3</v>
      </c>
      <c r="BS159" s="3">
        <v>3</v>
      </c>
      <c r="BT159" s="3">
        <v>3</v>
      </c>
      <c r="BU159" s="3">
        <v>3</v>
      </c>
      <c r="BV159" s="3">
        <v>3</v>
      </c>
      <c r="BW159" s="3">
        <v>3</v>
      </c>
      <c r="BX159" s="3">
        <v>3</v>
      </c>
      <c r="BY159" s="3">
        <v>3</v>
      </c>
      <c r="BZ159" s="3">
        <v>3</v>
      </c>
      <c r="CA159" s="3">
        <v>3</v>
      </c>
      <c r="CB159" s="3">
        <v>3</v>
      </c>
      <c r="CC159" s="3">
        <v>3</v>
      </c>
      <c r="CD159" s="3">
        <v>3</v>
      </c>
    </row>
    <row r="160" spans="1:82" x14ac:dyDescent="0.25">
      <c r="A160" t="s">
        <v>4</v>
      </c>
      <c r="C160">
        <f t="shared" ref="C160:AH160" si="191">C60*C61/C24</f>
        <v>0.53372142388197241</v>
      </c>
      <c r="D160">
        <f t="shared" si="191"/>
        <v>0.53029781378303631</v>
      </c>
      <c r="E160">
        <f t="shared" si="191"/>
        <v>0.52780690842027533</v>
      </c>
      <c r="F160">
        <f t="shared" si="191"/>
        <v>0.52612429158783369</v>
      </c>
      <c r="G160">
        <f t="shared" si="191"/>
        <v>0.52504556028481442</v>
      </c>
      <c r="H160">
        <f t="shared" si="191"/>
        <v>0.52443047559685085</v>
      </c>
      <c r="I160">
        <f t="shared" si="191"/>
        <v>0.52417958195273884</v>
      </c>
      <c r="J160">
        <f t="shared" si="191"/>
        <v>0.52422039101437068</v>
      </c>
      <c r="K160">
        <f t="shared" si="191"/>
        <v>0.41860428286313772</v>
      </c>
      <c r="L160">
        <f t="shared" si="191"/>
        <v>0.41615412436493204</v>
      </c>
      <c r="M160">
        <f t="shared" si="191"/>
        <v>0.41446235696442524</v>
      </c>
      <c r="N160">
        <f t="shared" si="191"/>
        <v>0.41332303882312732</v>
      </c>
      <c r="O160">
        <f t="shared" si="191"/>
        <v>0.41302896965443764</v>
      </c>
      <c r="P160">
        <f t="shared" si="191"/>
        <v>0.41334391875393028</v>
      </c>
      <c r="Q160">
        <f t="shared" si="191"/>
        <v>0.41384541319036916</v>
      </c>
      <c r="R160">
        <f t="shared" si="191"/>
        <v>0.4144977334904788</v>
      </c>
      <c r="S160">
        <f t="shared" si="191"/>
        <v>0.35236620004575631</v>
      </c>
      <c r="T160">
        <f t="shared" si="191"/>
        <v>0.35112274319128661</v>
      </c>
      <c r="U160">
        <f t="shared" si="191"/>
        <v>0.35037284241402711</v>
      </c>
      <c r="V160">
        <f t="shared" si="191"/>
        <v>0.3499859059287852</v>
      </c>
      <c r="W160">
        <f t="shared" si="191"/>
        <v>0.34987368562399856</v>
      </c>
      <c r="X160">
        <f t="shared" si="191"/>
        <v>0.3499744200064675</v>
      </c>
      <c r="Y160">
        <f t="shared" si="191"/>
        <v>0.35024361524587699</v>
      </c>
      <c r="Z160">
        <f t="shared" si="191"/>
        <v>0.35064842937497792</v>
      </c>
      <c r="AA160">
        <f t="shared" si="191"/>
        <v>0.30669150228078196</v>
      </c>
      <c r="AB160">
        <f t="shared" si="191"/>
        <v>0.306112996296726</v>
      </c>
      <c r="AC160">
        <f t="shared" si="191"/>
        <v>0.30588579032674817</v>
      </c>
      <c r="AD160">
        <f t="shared" si="191"/>
        <v>0.30591836524421856</v>
      </c>
      <c r="AE160">
        <f t="shared" si="191"/>
        <v>0.30614839899346963</v>
      </c>
      <c r="AF160">
        <f t="shared" si="191"/>
        <v>0.30653201636476085</v>
      </c>
      <c r="AG160">
        <f t="shared" si="191"/>
        <v>0.30703746450443714</v>
      </c>
      <c r="AH160">
        <f t="shared" si="191"/>
        <v>0.307641223363808</v>
      </c>
      <c r="AI160">
        <f t="shared" ref="AI160:BN160" si="192">AI60*AI61/AI24</f>
        <v>0.27326564469707665</v>
      </c>
      <c r="AJ160">
        <f t="shared" si="192"/>
        <v>0.27309403256128534</v>
      </c>
      <c r="AK160">
        <f t="shared" si="192"/>
        <v>0.2731878799398606</v>
      </c>
      <c r="AL160">
        <f t="shared" si="192"/>
        <v>0.27347870458727597</v>
      </c>
      <c r="AM160">
        <f t="shared" si="192"/>
        <v>0.27391964424258836</v>
      </c>
      <c r="AN160">
        <f t="shared" si="192"/>
        <v>0.2744775870879374</v>
      </c>
      <c r="AO160">
        <f t="shared" si="192"/>
        <v>0.275128505041563</v>
      </c>
      <c r="AP160">
        <f t="shared" si="192"/>
        <v>0.27585456528927199</v>
      </c>
      <c r="AQ160">
        <f t="shared" si="192"/>
        <v>0.24773835593034968</v>
      </c>
      <c r="AR160">
        <f t="shared" si="192"/>
        <v>0.24783472037206811</v>
      </c>
      <c r="AS160">
        <f t="shared" si="192"/>
        <v>0.24814045455880099</v>
      </c>
      <c r="AT160">
        <f t="shared" si="192"/>
        <v>0.24860188890948959</v>
      </c>
      <c r="AU160">
        <f t="shared" si="192"/>
        <v>0.24918218069211739</v>
      </c>
      <c r="AV160">
        <f t="shared" si="192"/>
        <v>0.24985523865967052</v>
      </c>
      <c r="AW160">
        <f t="shared" si="192"/>
        <v>0.25060209995003802</v>
      </c>
      <c r="AX160">
        <f t="shared" si="192"/>
        <v>0.25140867737832712</v>
      </c>
      <c r="AY160">
        <f t="shared" si="192"/>
        <v>0.22760622237875075</v>
      </c>
      <c r="AZ160">
        <f t="shared" si="192"/>
        <v>0.22788901439816653</v>
      </c>
      <c r="BA160">
        <f t="shared" si="192"/>
        <v>0.22834233660019571</v>
      </c>
      <c r="BB160">
        <f t="shared" si="192"/>
        <v>0.22892265937763234</v>
      </c>
      <c r="BC160">
        <f t="shared" si="192"/>
        <v>0.22960003890108036</v>
      </c>
      <c r="BD160">
        <f t="shared" si="192"/>
        <v>0.23035324079989883</v>
      </c>
      <c r="BE160">
        <f t="shared" si="192"/>
        <v>0.23116682003789754</v>
      </c>
      <c r="BF160">
        <f t="shared" si="192"/>
        <v>0.23202929925954102</v>
      </c>
      <c r="BG160">
        <f t="shared" si="192"/>
        <v>0.21132452665444407</v>
      </c>
      <c r="BH160">
        <f t="shared" si="192"/>
        <v>0.21174266540988654</v>
      </c>
      <c r="BI160">
        <f t="shared" si="192"/>
        <v>0.21230322400506296</v>
      </c>
      <c r="BJ160">
        <f t="shared" si="192"/>
        <v>0.21296995092445209</v>
      </c>
      <c r="BK160">
        <f t="shared" si="192"/>
        <v>0.21371787623232008</v>
      </c>
      <c r="BL160">
        <f t="shared" si="192"/>
        <v>0.21452927991214449</v>
      </c>
      <c r="BM160">
        <f t="shared" si="192"/>
        <v>0.21539126997077476</v>
      </c>
      <c r="BN160">
        <f t="shared" si="192"/>
        <v>0.21629426783351835</v>
      </c>
      <c r="BO160">
        <f t="shared" ref="BO160:CD160" si="193">BO60*BO61/BO24</f>
        <v>0.19788761347482209</v>
      </c>
      <c r="BP160">
        <f t="shared" si="193"/>
        <v>0.1984074435690934</v>
      </c>
      <c r="BQ160">
        <f t="shared" si="193"/>
        <v>0.19904862769390186</v>
      </c>
      <c r="BR160">
        <f t="shared" si="193"/>
        <v>0.19978033579932813</v>
      </c>
      <c r="BS160">
        <f t="shared" si="193"/>
        <v>0.20058131605420795</v>
      </c>
      <c r="BT160">
        <f t="shared" si="193"/>
        <v>0.20143648301126743</v>
      </c>
      <c r="BU160">
        <f t="shared" si="193"/>
        <v>0.20233486308875687</v>
      </c>
      <c r="BV160">
        <f t="shared" si="193"/>
        <v>0.20326830728138479</v>
      </c>
      <c r="BW160">
        <f t="shared" si="193"/>
        <v>0.18661227171047784</v>
      </c>
      <c r="BX160">
        <f t="shared" si="193"/>
        <v>0.1872107001740291</v>
      </c>
      <c r="BY160">
        <f t="shared" si="193"/>
        <v>0.18791424574152971</v>
      </c>
      <c r="BZ160">
        <f t="shared" si="193"/>
        <v>0.18869623923004153</v>
      </c>
      <c r="CA160">
        <f t="shared" si="193"/>
        <v>0.18953829047738102</v>
      </c>
      <c r="CB160">
        <f t="shared" si="193"/>
        <v>0.19042734641614684</v>
      </c>
      <c r="CC160">
        <f t="shared" si="193"/>
        <v>0.19135391616524694</v>
      </c>
      <c r="CD160">
        <f t="shared" si="193"/>
        <v>0.19231095730690753</v>
      </c>
    </row>
    <row r="163" spans="1:82" x14ac:dyDescent="0.25">
      <c r="A163" s="33" t="s">
        <v>144</v>
      </c>
      <c r="B163" s="33"/>
      <c r="C163" s="33"/>
    </row>
    <row r="164" spans="1:82" x14ac:dyDescent="0.25">
      <c r="A164" t="s">
        <v>145</v>
      </c>
      <c r="B164" t="s">
        <v>152</v>
      </c>
      <c r="C164">
        <v>0.97</v>
      </c>
      <c r="D164">
        <v>0.97</v>
      </c>
      <c r="E164">
        <v>0.97</v>
      </c>
      <c r="F164">
        <v>0.97</v>
      </c>
      <c r="G164">
        <v>0.97</v>
      </c>
      <c r="H164">
        <v>0.97</v>
      </c>
      <c r="I164">
        <v>0.97</v>
      </c>
      <c r="J164">
        <v>0.97</v>
      </c>
      <c r="K164">
        <v>0.97</v>
      </c>
      <c r="L164">
        <v>0.97</v>
      </c>
      <c r="M164">
        <v>0.97</v>
      </c>
      <c r="N164">
        <v>0.97</v>
      </c>
      <c r="O164">
        <v>0.97</v>
      </c>
      <c r="P164">
        <v>0.97</v>
      </c>
      <c r="Q164">
        <v>0.97</v>
      </c>
      <c r="R164">
        <v>0.97</v>
      </c>
      <c r="S164">
        <v>0.97</v>
      </c>
      <c r="T164">
        <v>0.97</v>
      </c>
      <c r="U164">
        <v>0.97</v>
      </c>
      <c r="V164">
        <v>0.97</v>
      </c>
      <c r="W164">
        <v>0.97</v>
      </c>
      <c r="X164">
        <v>0.97</v>
      </c>
      <c r="Y164">
        <v>0.97</v>
      </c>
      <c r="Z164">
        <v>0.97</v>
      </c>
      <c r="AA164">
        <v>0.97</v>
      </c>
      <c r="AB164">
        <v>0.97</v>
      </c>
      <c r="AC164">
        <v>0.97</v>
      </c>
      <c r="AD164">
        <v>0.97</v>
      </c>
      <c r="AE164">
        <v>0.97</v>
      </c>
      <c r="AF164">
        <v>0.97</v>
      </c>
      <c r="AG164">
        <v>0.97</v>
      </c>
      <c r="AH164">
        <v>0.97</v>
      </c>
      <c r="AI164">
        <v>0.97</v>
      </c>
      <c r="AJ164">
        <v>0.97</v>
      </c>
      <c r="AK164">
        <v>0.97</v>
      </c>
      <c r="AL164">
        <v>0.97</v>
      </c>
      <c r="AM164">
        <v>0.97</v>
      </c>
      <c r="AN164">
        <v>0.97</v>
      </c>
      <c r="AO164">
        <v>0.97</v>
      </c>
      <c r="AP164">
        <v>0.97</v>
      </c>
      <c r="AQ164">
        <v>0.97</v>
      </c>
      <c r="AR164">
        <v>0.97</v>
      </c>
      <c r="AS164">
        <v>0.97</v>
      </c>
      <c r="AT164">
        <v>0.97</v>
      </c>
      <c r="AU164">
        <v>0.97</v>
      </c>
      <c r="AV164">
        <v>0.97</v>
      </c>
      <c r="AW164">
        <v>0.97</v>
      </c>
      <c r="AX164">
        <v>0.97</v>
      </c>
      <c r="AY164">
        <v>0.97</v>
      </c>
      <c r="AZ164">
        <v>0.97</v>
      </c>
      <c r="BA164">
        <v>0.97</v>
      </c>
      <c r="BB164">
        <v>0.97</v>
      </c>
      <c r="BC164">
        <v>0.97</v>
      </c>
      <c r="BD164">
        <v>0.97</v>
      </c>
      <c r="BE164">
        <v>0.97</v>
      </c>
      <c r="BF164">
        <v>0.97</v>
      </c>
      <c r="BG164">
        <v>0.97</v>
      </c>
      <c r="BH164">
        <v>0.97</v>
      </c>
      <c r="BI164">
        <v>0.97</v>
      </c>
      <c r="BJ164">
        <v>0.97</v>
      </c>
      <c r="BK164">
        <v>0.97</v>
      </c>
      <c r="BL164">
        <v>0.97</v>
      </c>
      <c r="BM164">
        <v>0.97</v>
      </c>
      <c r="BN164">
        <v>0.97</v>
      </c>
      <c r="BO164">
        <v>0.97</v>
      </c>
      <c r="BP164">
        <v>0.97</v>
      </c>
      <c r="BQ164">
        <v>0.97</v>
      </c>
      <c r="BR164">
        <v>0.97</v>
      </c>
      <c r="BS164">
        <v>0.97</v>
      </c>
      <c r="BT164">
        <v>0.97</v>
      </c>
      <c r="BU164">
        <v>0.97</v>
      </c>
      <c r="BV164">
        <v>0.97</v>
      </c>
      <c r="BW164">
        <v>0.97</v>
      </c>
      <c r="BX164">
        <v>0.97</v>
      </c>
      <c r="BY164">
        <v>0.97</v>
      </c>
      <c r="BZ164">
        <v>0.97</v>
      </c>
      <c r="CA164">
        <v>0.97</v>
      </c>
      <c r="CB164">
        <v>0.97</v>
      </c>
      <c r="CC164">
        <v>0.97</v>
      </c>
      <c r="CD164">
        <v>0.97</v>
      </c>
    </row>
    <row r="165" spans="1:82" x14ac:dyDescent="0.25">
      <c r="A165" t="s">
        <v>146</v>
      </c>
      <c r="B165" t="s">
        <v>153</v>
      </c>
      <c r="C165">
        <v>0.98499999999999999</v>
      </c>
      <c r="D165">
        <v>0.98499999999999999</v>
      </c>
      <c r="E165">
        <v>0.98499999999999999</v>
      </c>
      <c r="F165">
        <v>0.98499999999999999</v>
      </c>
      <c r="G165">
        <v>0.98499999999999999</v>
      </c>
      <c r="H165">
        <v>0.98499999999999999</v>
      </c>
      <c r="I165">
        <v>0.98499999999999999</v>
      </c>
      <c r="J165">
        <v>0.98499999999999999</v>
      </c>
      <c r="K165">
        <v>0.98499999999999999</v>
      </c>
      <c r="L165">
        <v>0.98499999999999999</v>
      </c>
      <c r="M165">
        <v>0.98499999999999999</v>
      </c>
      <c r="N165">
        <v>0.98499999999999999</v>
      </c>
      <c r="O165">
        <v>0.98499999999999999</v>
      </c>
      <c r="P165">
        <v>0.98499999999999999</v>
      </c>
      <c r="Q165">
        <v>0.98499999999999999</v>
      </c>
      <c r="R165">
        <v>0.98499999999999999</v>
      </c>
      <c r="S165">
        <v>0.98499999999999999</v>
      </c>
      <c r="T165">
        <v>0.98499999999999999</v>
      </c>
      <c r="U165">
        <v>0.98499999999999999</v>
      </c>
      <c r="V165">
        <v>0.98499999999999999</v>
      </c>
      <c r="W165">
        <v>0.98499999999999999</v>
      </c>
      <c r="X165">
        <v>0.98499999999999999</v>
      </c>
      <c r="Y165">
        <v>0.98499999999999999</v>
      </c>
      <c r="Z165">
        <v>0.98499999999999999</v>
      </c>
      <c r="AA165">
        <v>0.98499999999999999</v>
      </c>
      <c r="AB165">
        <v>0.98499999999999999</v>
      </c>
      <c r="AC165">
        <v>0.98499999999999999</v>
      </c>
      <c r="AD165">
        <v>0.98499999999999999</v>
      </c>
      <c r="AE165">
        <v>0.98499999999999999</v>
      </c>
      <c r="AF165">
        <v>0.98499999999999999</v>
      </c>
      <c r="AG165">
        <v>0.98499999999999999</v>
      </c>
      <c r="AH165">
        <v>0.98499999999999999</v>
      </c>
      <c r="AI165">
        <v>0.98499999999999999</v>
      </c>
      <c r="AJ165">
        <v>0.98499999999999999</v>
      </c>
      <c r="AK165">
        <v>0.98499999999999999</v>
      </c>
      <c r="AL165">
        <v>0.98499999999999999</v>
      </c>
      <c r="AM165">
        <v>0.98499999999999999</v>
      </c>
      <c r="AN165">
        <v>0.98499999999999999</v>
      </c>
      <c r="AO165">
        <v>0.98499999999999999</v>
      </c>
      <c r="AP165">
        <v>0.98499999999999999</v>
      </c>
      <c r="AQ165">
        <v>0.98499999999999999</v>
      </c>
      <c r="AR165">
        <v>0.98499999999999999</v>
      </c>
      <c r="AS165">
        <v>0.98499999999999999</v>
      </c>
      <c r="AT165">
        <v>0.98499999999999999</v>
      </c>
      <c r="AU165">
        <v>0.98499999999999999</v>
      </c>
      <c r="AV165">
        <v>0.98499999999999999</v>
      </c>
      <c r="AW165">
        <v>0.98499999999999999</v>
      </c>
      <c r="AX165">
        <v>0.98499999999999999</v>
      </c>
      <c r="AY165">
        <v>0.98499999999999999</v>
      </c>
      <c r="AZ165">
        <v>0.98499999999999999</v>
      </c>
      <c r="BA165">
        <v>0.98499999999999999</v>
      </c>
      <c r="BB165">
        <v>0.98499999999999999</v>
      </c>
      <c r="BC165">
        <v>0.98499999999999999</v>
      </c>
      <c r="BD165">
        <v>0.98499999999999999</v>
      </c>
      <c r="BE165">
        <v>0.98499999999999999</v>
      </c>
      <c r="BF165">
        <v>0.98499999999999999</v>
      </c>
      <c r="BG165">
        <v>0.98499999999999999</v>
      </c>
      <c r="BH165">
        <v>0.98499999999999999</v>
      </c>
      <c r="BI165">
        <v>0.98499999999999999</v>
      </c>
      <c r="BJ165">
        <v>0.98499999999999999</v>
      </c>
      <c r="BK165">
        <v>0.98499999999999999</v>
      </c>
      <c r="BL165">
        <v>0.98499999999999999</v>
      </c>
      <c r="BM165">
        <v>0.98499999999999999</v>
      </c>
      <c r="BN165">
        <v>0.98499999999999999</v>
      </c>
      <c r="BO165">
        <v>0.98499999999999999</v>
      </c>
      <c r="BP165">
        <v>0.98499999999999999</v>
      </c>
      <c r="BQ165">
        <v>0.98499999999999999</v>
      </c>
      <c r="BR165">
        <v>0.98499999999999999</v>
      </c>
      <c r="BS165">
        <v>0.98499999999999999</v>
      </c>
      <c r="BT165">
        <v>0.98499999999999999</v>
      </c>
      <c r="BU165">
        <v>0.98499999999999999</v>
      </c>
      <c r="BV165">
        <v>0.98499999999999999</v>
      </c>
      <c r="BW165">
        <v>0.98499999999999999</v>
      </c>
      <c r="BX165">
        <v>0.98499999999999999</v>
      </c>
      <c r="BY165">
        <v>0.98499999999999999</v>
      </c>
      <c r="BZ165">
        <v>0.98499999999999999</v>
      </c>
      <c r="CA165">
        <v>0.98499999999999999</v>
      </c>
      <c r="CB165">
        <v>0.98499999999999999</v>
      </c>
      <c r="CC165">
        <v>0.98499999999999999</v>
      </c>
      <c r="CD165">
        <v>0.98499999999999999</v>
      </c>
    </row>
    <row r="166" spans="1:82" x14ac:dyDescent="0.25">
      <c r="A166" t="s">
        <v>147</v>
      </c>
      <c r="B166" t="s">
        <v>154</v>
      </c>
      <c r="C166">
        <f t="shared" ref="C166:AH166" si="194">EXP(-607612*C67/(518.4645*C146))</f>
        <v>0.98097441402632624</v>
      </c>
      <c r="D166">
        <f t="shared" si="194"/>
        <v>0.98161661956183055</v>
      </c>
      <c r="E166">
        <f t="shared" si="194"/>
        <v>0.98214600636083038</v>
      </c>
      <c r="F166">
        <f t="shared" si="194"/>
        <v>0.98259135071183323</v>
      </c>
      <c r="G166">
        <f t="shared" si="194"/>
        <v>0.98297205711811186</v>
      </c>
      <c r="H166">
        <f t="shared" si="194"/>
        <v>0.98330188510695316</v>
      </c>
      <c r="I166">
        <f t="shared" si="194"/>
        <v>0.98359087589782723</v>
      </c>
      <c r="J166">
        <f t="shared" si="194"/>
        <v>0.98384653577213099</v>
      </c>
      <c r="K166">
        <f t="shared" si="194"/>
        <v>0.98216509305474786</v>
      </c>
      <c r="L166">
        <f t="shared" si="194"/>
        <v>0.98265330386178473</v>
      </c>
      <c r="M166">
        <f t="shared" si="194"/>
        <v>0.98305868830971765</v>
      </c>
      <c r="N166">
        <f t="shared" si="194"/>
        <v>0.98340182983719615</v>
      </c>
      <c r="O166">
        <f t="shared" si="194"/>
        <v>0.98370285982825834</v>
      </c>
      <c r="P166">
        <f t="shared" si="194"/>
        <v>0.98397067751747203</v>
      </c>
      <c r="Q166">
        <f t="shared" si="194"/>
        <v>0.98420768827477223</v>
      </c>
      <c r="R166">
        <f t="shared" si="194"/>
        <v>0.98441938859546607</v>
      </c>
      <c r="S166">
        <f t="shared" si="194"/>
        <v>0.98286458762181284</v>
      </c>
      <c r="T166">
        <f t="shared" si="194"/>
        <v>0.98327716018037803</v>
      </c>
      <c r="U166">
        <f t="shared" si="194"/>
        <v>0.98362308694145495</v>
      </c>
      <c r="V166">
        <f t="shared" si="194"/>
        <v>0.98391855775615589</v>
      </c>
      <c r="W166">
        <f t="shared" si="194"/>
        <v>0.98417482960942437</v>
      </c>
      <c r="X166">
        <f t="shared" si="194"/>
        <v>0.98439998148701757</v>
      </c>
      <c r="Y166">
        <f t="shared" si="194"/>
        <v>0.98459996696412277</v>
      </c>
      <c r="Z166">
        <f t="shared" si="194"/>
        <v>0.98477927288128164</v>
      </c>
      <c r="AA166">
        <f t="shared" si="194"/>
        <v>0.9832944951679542</v>
      </c>
      <c r="AB166">
        <f t="shared" si="194"/>
        <v>0.98365875111277201</v>
      </c>
      <c r="AC166">
        <f t="shared" si="194"/>
        <v>0.98396673318673311</v>
      </c>
      <c r="AD166">
        <f t="shared" si="194"/>
        <v>0.98423189270103828</v>
      </c>
      <c r="AE166">
        <f t="shared" si="194"/>
        <v>0.98446363605388743</v>
      </c>
      <c r="AF166">
        <f t="shared" si="194"/>
        <v>0.98466874560561557</v>
      </c>
      <c r="AG166">
        <f t="shared" si="194"/>
        <v>0.98485223896378538</v>
      </c>
      <c r="AH166">
        <f t="shared" si="194"/>
        <v>0.98501791025180796</v>
      </c>
      <c r="AI166">
        <f t="shared" ref="AI166:BN166" si="195">EXP(-607612*AI67/(518.4645*AI146))</f>
        <v>0.98356784446928558</v>
      </c>
      <c r="AJ166">
        <f t="shared" si="195"/>
        <v>0.98389919515338486</v>
      </c>
      <c r="AK166">
        <f t="shared" si="195"/>
        <v>0.98418147997614647</v>
      </c>
      <c r="AL166">
        <f t="shared" si="195"/>
        <v>0.98442627811400285</v>
      </c>
      <c r="AM166">
        <f t="shared" si="195"/>
        <v>0.98464171940616874</v>
      </c>
      <c r="AN166">
        <f t="shared" si="195"/>
        <v>0.98483368544272798</v>
      </c>
      <c r="AO166">
        <f t="shared" si="195"/>
        <v>0.98500653993529363</v>
      </c>
      <c r="AP166">
        <f t="shared" si="195"/>
        <v>0.98516359084330696</v>
      </c>
      <c r="AQ166">
        <f t="shared" si="195"/>
        <v>0.9837434964028442</v>
      </c>
      <c r="AR166">
        <f t="shared" si="195"/>
        <v>0.98405148295676759</v>
      </c>
      <c r="AS166">
        <f t="shared" si="195"/>
        <v>0.98431569244810191</v>
      </c>
      <c r="AT166">
        <f t="shared" si="195"/>
        <v>0.98454634347312797</v>
      </c>
      <c r="AU166">
        <f t="shared" si="195"/>
        <v>0.98475063255951956</v>
      </c>
      <c r="AV166">
        <f t="shared" si="195"/>
        <v>0.98493377965045059</v>
      </c>
      <c r="AW166">
        <f t="shared" si="195"/>
        <v>0.98509966637489899</v>
      </c>
      <c r="AX166">
        <f t="shared" si="195"/>
        <v>0.9852512412172113</v>
      </c>
      <c r="AY166">
        <f t="shared" si="195"/>
        <v>0.98385506244602283</v>
      </c>
      <c r="AZ166">
        <f t="shared" si="195"/>
        <v>0.98414598709716672</v>
      </c>
      <c r="BA166">
        <f t="shared" si="195"/>
        <v>0.98439716978303693</v>
      </c>
      <c r="BB166">
        <f t="shared" si="195"/>
        <v>0.9846177962445839</v>
      </c>
      <c r="BC166">
        <f t="shared" si="195"/>
        <v>0.98481435156102226</v>
      </c>
      <c r="BD166">
        <f t="shared" si="195"/>
        <v>0.98499154970113389</v>
      </c>
      <c r="BE166">
        <f t="shared" si="195"/>
        <v>0.98515290272545863</v>
      </c>
      <c r="BF166">
        <f t="shared" si="195"/>
        <v>0.98530108301738362</v>
      </c>
      <c r="BG166">
        <f t="shared" si="195"/>
        <v>0.98392305664489221</v>
      </c>
      <c r="BH166">
        <f t="shared" si="195"/>
        <v>0.98420128534062168</v>
      </c>
      <c r="BI166">
        <f t="shared" si="195"/>
        <v>0.98444294250453246</v>
      </c>
      <c r="BJ166">
        <f t="shared" si="195"/>
        <v>0.98465640377776187</v>
      </c>
      <c r="BK166">
        <f t="shared" si="195"/>
        <v>0.98484759458458737</v>
      </c>
      <c r="BL166">
        <f t="shared" si="195"/>
        <v>0.98502082999395801</v>
      </c>
      <c r="BM166">
        <f t="shared" si="195"/>
        <v>0.98517933022737014</v>
      </c>
      <c r="BN166">
        <f t="shared" si="195"/>
        <v>0.98532554937772265</v>
      </c>
      <c r="BO166">
        <f t="shared" ref="BO166:CD166" si="196">EXP(-607612*BO67/(518.4645*BO146))</f>
        <v>0.98396064389112081</v>
      </c>
      <c r="BP166">
        <f t="shared" si="196"/>
        <v>0.98422931325288798</v>
      </c>
      <c r="BQ166">
        <f t="shared" si="196"/>
        <v>0.98446395985138324</v>
      </c>
      <c r="BR166">
        <f t="shared" si="196"/>
        <v>0.98467230759770386</v>
      </c>
      <c r="BS166">
        <f t="shared" si="196"/>
        <v>0.98485983072345817</v>
      </c>
      <c r="BT166">
        <f t="shared" si="196"/>
        <v>0.9850305222191732</v>
      </c>
      <c r="BU166">
        <f t="shared" si="196"/>
        <v>0.98518736642318905</v>
      </c>
      <c r="BV166">
        <f t="shared" si="196"/>
        <v>0.98533264087266959</v>
      </c>
      <c r="BW166">
        <f t="shared" si="196"/>
        <v>0.98397660888496286</v>
      </c>
      <c r="BX166">
        <f t="shared" si="196"/>
        <v>0.98423803759832618</v>
      </c>
      <c r="BY166">
        <f t="shared" si="196"/>
        <v>0.98446753042290525</v>
      </c>
      <c r="BZ166">
        <f t="shared" si="196"/>
        <v>0.98467227618523079</v>
      </c>
      <c r="CA166">
        <f t="shared" si="196"/>
        <v>0.98485737812747143</v>
      </c>
      <c r="CB166">
        <f t="shared" si="196"/>
        <v>0.98502656415088619</v>
      </c>
      <c r="CC166">
        <f t="shared" si="196"/>
        <v>0.98518262433185388</v>
      </c>
      <c r="CD166">
        <f t="shared" si="196"/>
        <v>0.98532769076523841</v>
      </c>
    </row>
    <row r="167" spans="1:82" x14ac:dyDescent="0.25">
      <c r="A167" t="s">
        <v>148</v>
      </c>
      <c r="B167" t="s">
        <v>155</v>
      </c>
      <c r="C167">
        <f t="shared" ref="C167:AH167" si="197">EXP(-4*3600*C67/(C146/0.866))</f>
        <v>0.81513828481706374</v>
      </c>
      <c r="D167">
        <f t="shared" si="197"/>
        <v>0.82083456908831764</v>
      </c>
      <c r="E167">
        <f t="shared" si="197"/>
        <v>0.82555725653364198</v>
      </c>
      <c r="F167">
        <f t="shared" si="197"/>
        <v>0.82954924816859288</v>
      </c>
      <c r="G167">
        <f t="shared" si="197"/>
        <v>0.83297569307357666</v>
      </c>
      <c r="H167">
        <f t="shared" si="197"/>
        <v>0.83595458183100613</v>
      </c>
      <c r="I167">
        <f t="shared" si="197"/>
        <v>0.83857257333198565</v>
      </c>
      <c r="J167">
        <f t="shared" si="197"/>
        <v>0.84089480750302503</v>
      </c>
      <c r="K167">
        <f t="shared" si="197"/>
        <v>0.82572798879946163</v>
      </c>
      <c r="L167">
        <f t="shared" si="197"/>
        <v>0.83010596928587088</v>
      </c>
      <c r="M167">
        <f t="shared" si="197"/>
        <v>0.83375718234434282</v>
      </c>
      <c r="N167">
        <f t="shared" si="197"/>
        <v>0.83685915056361249</v>
      </c>
      <c r="O167">
        <f t="shared" si="197"/>
        <v>0.83958904035666693</v>
      </c>
      <c r="P167">
        <f t="shared" si="197"/>
        <v>0.84202452379771342</v>
      </c>
      <c r="Q167">
        <f t="shared" si="197"/>
        <v>0.84418519171143935</v>
      </c>
      <c r="R167">
        <f t="shared" si="197"/>
        <v>0.84611936732548954</v>
      </c>
      <c r="S167">
        <f t="shared" si="197"/>
        <v>0.83200714637107198</v>
      </c>
      <c r="T167">
        <f t="shared" si="197"/>
        <v>0.83573094092198563</v>
      </c>
      <c r="U167">
        <f t="shared" si="197"/>
        <v>0.83886483548832969</v>
      </c>
      <c r="V167">
        <f t="shared" si="197"/>
        <v>0.84155005551817219</v>
      </c>
      <c r="W167">
        <f t="shared" si="197"/>
        <v>0.84388534169892571</v>
      </c>
      <c r="X167">
        <f t="shared" si="197"/>
        <v>0.8459418894971511</v>
      </c>
      <c r="Y167">
        <f t="shared" si="197"/>
        <v>0.84777237290855734</v>
      </c>
      <c r="Z167">
        <f t="shared" si="197"/>
        <v>0.84941662501162563</v>
      </c>
      <c r="AA167">
        <f t="shared" si="197"/>
        <v>0.83588773297220353</v>
      </c>
      <c r="AB167">
        <f t="shared" si="197"/>
        <v>0.83918853674548333</v>
      </c>
      <c r="AC167">
        <f t="shared" si="197"/>
        <v>0.84198860840803025</v>
      </c>
      <c r="AD167">
        <f t="shared" si="197"/>
        <v>0.84440612966178552</v>
      </c>
      <c r="AE167">
        <f t="shared" si="197"/>
        <v>0.84652413607256571</v>
      </c>
      <c r="AF167">
        <f t="shared" si="197"/>
        <v>0.84840273827732582</v>
      </c>
      <c r="AG167">
        <f t="shared" si="197"/>
        <v>0.85008655755137097</v>
      </c>
      <c r="AH167">
        <f t="shared" si="197"/>
        <v>0.85160943367348407</v>
      </c>
      <c r="AI167">
        <f t="shared" ref="AI167:BN167" si="198">EXP(-4*3600*AI67/(AI146/0.866))</f>
        <v>0.83836365762819087</v>
      </c>
      <c r="AJ167">
        <f t="shared" si="198"/>
        <v>0.84137385125708275</v>
      </c>
      <c r="AK167">
        <f t="shared" si="198"/>
        <v>0.84394602147882813</v>
      </c>
      <c r="AL167">
        <f t="shared" si="198"/>
        <v>0.84618238002249802</v>
      </c>
      <c r="AM167">
        <f t="shared" si="198"/>
        <v>0.84815498894433516</v>
      </c>
      <c r="AN167">
        <f t="shared" si="198"/>
        <v>0.84991616443648887</v>
      </c>
      <c r="AO167">
        <f t="shared" si="198"/>
        <v>0.85150483701940727</v>
      </c>
      <c r="AP167">
        <f t="shared" si="198"/>
        <v>0.85295059412090279</v>
      </c>
      <c r="AQ167">
        <f t="shared" si="198"/>
        <v>0.83995817046356347</v>
      </c>
      <c r="AR167">
        <f t="shared" si="198"/>
        <v>0.84276060914409689</v>
      </c>
      <c r="AS167">
        <f t="shared" si="198"/>
        <v>0.84517145830541018</v>
      </c>
      <c r="AT167">
        <f t="shared" si="198"/>
        <v>0.84728120093063941</v>
      </c>
      <c r="AU167">
        <f t="shared" si="198"/>
        <v>0.8491537968279762</v>
      </c>
      <c r="AV167">
        <f t="shared" si="198"/>
        <v>0.85083578354827272</v>
      </c>
      <c r="AW167">
        <f t="shared" si="198"/>
        <v>0.85236185908733231</v>
      </c>
      <c r="AX167">
        <f t="shared" si="198"/>
        <v>0.8537584402105417</v>
      </c>
      <c r="AY167">
        <f t="shared" si="198"/>
        <v>0.84097235810505244</v>
      </c>
      <c r="AZ167">
        <f t="shared" si="198"/>
        <v>0.84362222040797019</v>
      </c>
      <c r="BA167">
        <f t="shared" si="198"/>
        <v>0.84591617928755669</v>
      </c>
      <c r="BB167">
        <f t="shared" si="198"/>
        <v>0.84793573987148796</v>
      </c>
      <c r="BC167">
        <f t="shared" si="198"/>
        <v>0.84973863751571344</v>
      </c>
      <c r="BD167">
        <f t="shared" si="198"/>
        <v>0.85136695817653008</v>
      </c>
      <c r="BE167">
        <f t="shared" si="198"/>
        <v>0.85285213247042679</v>
      </c>
      <c r="BF167">
        <f t="shared" si="198"/>
        <v>0.85421812561274568</v>
      </c>
      <c r="BG167">
        <f t="shared" si="198"/>
        <v>0.84159100125517883</v>
      </c>
      <c r="BH167">
        <f t="shared" si="198"/>
        <v>0.84412675450328722</v>
      </c>
      <c r="BI167">
        <f t="shared" si="198"/>
        <v>0.8463348129251671</v>
      </c>
      <c r="BJ167">
        <f t="shared" si="198"/>
        <v>0.8482895925339109</v>
      </c>
      <c r="BK167">
        <f t="shared" si="198"/>
        <v>0.85004390127537555</v>
      </c>
      <c r="BL167">
        <f t="shared" si="198"/>
        <v>0.85163629454553003</v>
      </c>
      <c r="BM167">
        <f t="shared" si="198"/>
        <v>0.85309560806644569</v>
      </c>
      <c r="BN167">
        <f t="shared" si="198"/>
        <v>0.85444385819047031</v>
      </c>
      <c r="BO167">
        <f t="shared" ref="BO167:CD167" si="199">EXP(-4*3600*BO67/(BO146/0.866))</f>
        <v>0.84193316461043799</v>
      </c>
      <c r="BP167">
        <f t="shared" si="199"/>
        <v>0.84438258197088689</v>
      </c>
      <c r="BQ167">
        <f t="shared" si="199"/>
        <v>0.84652709876731136</v>
      </c>
      <c r="BR167">
        <f t="shared" si="199"/>
        <v>0.84843539597006501</v>
      </c>
      <c r="BS167">
        <f t="shared" si="199"/>
        <v>0.85015628820368672</v>
      </c>
      <c r="BT167">
        <f t="shared" si="199"/>
        <v>0.85172546601223875</v>
      </c>
      <c r="BU167">
        <f t="shared" si="199"/>
        <v>0.85316965772644326</v>
      </c>
      <c r="BV167">
        <f t="shared" si="199"/>
        <v>0.85450929614561677</v>
      </c>
      <c r="BW167">
        <f t="shared" si="199"/>
        <v>0.84207853490769535</v>
      </c>
      <c r="BX167">
        <f t="shared" si="199"/>
        <v>0.84446222860868325</v>
      </c>
      <c r="BY167">
        <f t="shared" si="199"/>
        <v>0.84655976954254974</v>
      </c>
      <c r="BZ167">
        <f t="shared" si="199"/>
        <v>0.84843510796363553</v>
      </c>
      <c r="CA167">
        <f t="shared" si="199"/>
        <v>0.85013376043315436</v>
      </c>
      <c r="CB167">
        <f t="shared" si="199"/>
        <v>0.8516890495391658</v>
      </c>
      <c r="CC167">
        <f t="shared" si="199"/>
        <v>0.85312596094270721</v>
      </c>
      <c r="CD167">
        <f t="shared" si="199"/>
        <v>0.85446361772323942</v>
      </c>
    </row>
    <row r="168" spans="1:82" x14ac:dyDescent="0.25">
      <c r="A168" t="s">
        <v>149</v>
      </c>
      <c r="B168" t="s">
        <v>153</v>
      </c>
      <c r="C168">
        <v>0.98499999999999999</v>
      </c>
      <c r="D168">
        <v>0.98499999999999999</v>
      </c>
      <c r="E168">
        <v>0.98499999999999999</v>
      </c>
      <c r="F168">
        <v>0.98499999999999999</v>
      </c>
      <c r="G168">
        <v>0.98499999999999999</v>
      </c>
      <c r="H168">
        <v>0.98499999999999999</v>
      </c>
      <c r="I168">
        <v>0.98499999999999999</v>
      </c>
      <c r="J168">
        <v>0.98499999999999999</v>
      </c>
      <c r="K168">
        <v>0.98499999999999999</v>
      </c>
      <c r="L168">
        <v>0.98499999999999999</v>
      </c>
      <c r="M168">
        <v>0.98499999999999999</v>
      </c>
      <c r="N168">
        <v>0.98499999999999999</v>
      </c>
      <c r="O168">
        <v>0.98499999999999999</v>
      </c>
      <c r="P168">
        <v>0.98499999999999999</v>
      </c>
      <c r="Q168">
        <v>0.98499999999999999</v>
      </c>
      <c r="R168">
        <v>0.98499999999999999</v>
      </c>
      <c r="S168">
        <v>0.98499999999999999</v>
      </c>
      <c r="T168">
        <v>0.98499999999999999</v>
      </c>
      <c r="U168">
        <v>0.98499999999999999</v>
      </c>
      <c r="V168">
        <v>0.98499999999999999</v>
      </c>
      <c r="W168">
        <v>0.98499999999999999</v>
      </c>
      <c r="X168">
        <v>0.98499999999999999</v>
      </c>
      <c r="Y168">
        <v>0.98499999999999999</v>
      </c>
      <c r="Z168">
        <v>0.98499999999999999</v>
      </c>
      <c r="AA168">
        <v>0.98499999999999999</v>
      </c>
      <c r="AB168">
        <v>0.98499999999999999</v>
      </c>
      <c r="AC168">
        <v>0.98499999999999999</v>
      </c>
      <c r="AD168">
        <v>0.98499999999999999</v>
      </c>
      <c r="AE168">
        <v>0.98499999999999999</v>
      </c>
      <c r="AF168">
        <v>0.98499999999999999</v>
      </c>
      <c r="AG168">
        <v>0.98499999999999999</v>
      </c>
      <c r="AH168">
        <v>0.98499999999999999</v>
      </c>
      <c r="AI168">
        <v>0.98499999999999999</v>
      </c>
      <c r="AJ168">
        <v>0.98499999999999999</v>
      </c>
      <c r="AK168">
        <v>0.98499999999999999</v>
      </c>
      <c r="AL168">
        <v>0.98499999999999999</v>
      </c>
      <c r="AM168">
        <v>0.98499999999999999</v>
      </c>
      <c r="AN168">
        <v>0.98499999999999999</v>
      </c>
      <c r="AO168">
        <v>0.98499999999999999</v>
      </c>
      <c r="AP168">
        <v>0.98499999999999999</v>
      </c>
      <c r="AQ168">
        <v>0.98499999999999999</v>
      </c>
      <c r="AR168">
        <v>0.98499999999999999</v>
      </c>
      <c r="AS168">
        <v>0.98499999999999999</v>
      </c>
      <c r="AT168">
        <v>0.98499999999999999</v>
      </c>
      <c r="AU168">
        <v>0.98499999999999999</v>
      </c>
      <c r="AV168">
        <v>0.98499999999999999</v>
      </c>
      <c r="AW168">
        <v>0.98499999999999999</v>
      </c>
      <c r="AX168">
        <v>0.98499999999999999</v>
      </c>
      <c r="AY168">
        <v>0.98499999999999999</v>
      </c>
      <c r="AZ168">
        <v>0.98499999999999999</v>
      </c>
      <c r="BA168">
        <v>0.98499999999999999</v>
      </c>
      <c r="BB168">
        <v>0.98499999999999999</v>
      </c>
      <c r="BC168">
        <v>0.98499999999999999</v>
      </c>
      <c r="BD168">
        <v>0.98499999999999999</v>
      </c>
      <c r="BE168">
        <v>0.98499999999999999</v>
      </c>
      <c r="BF168">
        <v>0.98499999999999999</v>
      </c>
      <c r="BG168">
        <v>0.98499999999999999</v>
      </c>
      <c r="BH168">
        <v>0.98499999999999999</v>
      </c>
      <c r="BI168">
        <v>0.98499999999999999</v>
      </c>
      <c r="BJ168">
        <v>0.98499999999999999</v>
      </c>
      <c r="BK168">
        <v>0.98499999999999999</v>
      </c>
      <c r="BL168">
        <v>0.98499999999999999</v>
      </c>
      <c r="BM168">
        <v>0.98499999999999999</v>
      </c>
      <c r="BN168">
        <v>0.98499999999999999</v>
      </c>
      <c r="BO168">
        <v>0.98499999999999999</v>
      </c>
      <c r="BP168">
        <v>0.98499999999999999</v>
      </c>
      <c r="BQ168">
        <v>0.98499999999999999</v>
      </c>
      <c r="BR168">
        <v>0.98499999999999999</v>
      </c>
      <c r="BS168">
        <v>0.98499999999999999</v>
      </c>
      <c r="BT168">
        <v>0.98499999999999999</v>
      </c>
      <c r="BU168">
        <v>0.98499999999999999</v>
      </c>
      <c r="BV168">
        <v>0.98499999999999999</v>
      </c>
      <c r="BW168">
        <v>0.98499999999999999</v>
      </c>
      <c r="BX168">
        <v>0.98499999999999999</v>
      </c>
      <c r="BY168">
        <v>0.98499999999999999</v>
      </c>
      <c r="BZ168">
        <v>0.98499999999999999</v>
      </c>
      <c r="CA168">
        <v>0.98499999999999999</v>
      </c>
      <c r="CB168">
        <v>0.98499999999999999</v>
      </c>
      <c r="CC168">
        <v>0.98499999999999999</v>
      </c>
      <c r="CD168">
        <v>0.98499999999999999</v>
      </c>
    </row>
    <row r="169" spans="1:82" x14ac:dyDescent="0.25">
      <c r="A169" t="s">
        <v>150</v>
      </c>
      <c r="B169" t="s">
        <v>154</v>
      </c>
      <c r="C169">
        <f t="shared" ref="C169:AH169" si="200">C166</f>
        <v>0.98097441402632624</v>
      </c>
      <c r="D169">
        <f t="shared" si="200"/>
        <v>0.98161661956183055</v>
      </c>
      <c r="E169">
        <f t="shared" si="200"/>
        <v>0.98214600636083038</v>
      </c>
      <c r="F169">
        <f t="shared" si="200"/>
        <v>0.98259135071183323</v>
      </c>
      <c r="G169">
        <f t="shared" si="200"/>
        <v>0.98297205711811186</v>
      </c>
      <c r="H169">
        <f t="shared" si="200"/>
        <v>0.98330188510695316</v>
      </c>
      <c r="I169">
        <f t="shared" si="200"/>
        <v>0.98359087589782723</v>
      </c>
      <c r="J169">
        <f t="shared" si="200"/>
        <v>0.98384653577213099</v>
      </c>
      <c r="K169">
        <f t="shared" si="200"/>
        <v>0.98216509305474786</v>
      </c>
      <c r="L169">
        <f t="shared" si="200"/>
        <v>0.98265330386178473</v>
      </c>
      <c r="M169">
        <f t="shared" si="200"/>
        <v>0.98305868830971765</v>
      </c>
      <c r="N169">
        <f t="shared" si="200"/>
        <v>0.98340182983719615</v>
      </c>
      <c r="O169">
        <f t="shared" si="200"/>
        <v>0.98370285982825834</v>
      </c>
      <c r="P169">
        <f t="shared" si="200"/>
        <v>0.98397067751747203</v>
      </c>
      <c r="Q169">
        <f t="shared" si="200"/>
        <v>0.98420768827477223</v>
      </c>
      <c r="R169">
        <f t="shared" si="200"/>
        <v>0.98441938859546607</v>
      </c>
      <c r="S169">
        <f t="shared" si="200"/>
        <v>0.98286458762181284</v>
      </c>
      <c r="T169">
        <f t="shared" si="200"/>
        <v>0.98327716018037803</v>
      </c>
      <c r="U169">
        <f t="shared" si="200"/>
        <v>0.98362308694145495</v>
      </c>
      <c r="V169">
        <f t="shared" si="200"/>
        <v>0.98391855775615589</v>
      </c>
      <c r="W169">
        <f t="shared" si="200"/>
        <v>0.98417482960942437</v>
      </c>
      <c r="X169">
        <f t="shared" si="200"/>
        <v>0.98439998148701757</v>
      </c>
      <c r="Y169">
        <f t="shared" si="200"/>
        <v>0.98459996696412277</v>
      </c>
      <c r="Z169">
        <f t="shared" si="200"/>
        <v>0.98477927288128164</v>
      </c>
      <c r="AA169">
        <f t="shared" si="200"/>
        <v>0.9832944951679542</v>
      </c>
      <c r="AB169">
        <f t="shared" si="200"/>
        <v>0.98365875111277201</v>
      </c>
      <c r="AC169">
        <f t="shared" si="200"/>
        <v>0.98396673318673311</v>
      </c>
      <c r="AD169">
        <f t="shared" si="200"/>
        <v>0.98423189270103828</v>
      </c>
      <c r="AE169">
        <f t="shared" si="200"/>
        <v>0.98446363605388743</v>
      </c>
      <c r="AF169">
        <f t="shared" si="200"/>
        <v>0.98466874560561557</v>
      </c>
      <c r="AG169">
        <f t="shared" si="200"/>
        <v>0.98485223896378538</v>
      </c>
      <c r="AH169">
        <f t="shared" si="200"/>
        <v>0.98501791025180796</v>
      </c>
      <c r="AI169">
        <f t="shared" ref="AI169:BN169" si="201">AI166</f>
        <v>0.98356784446928558</v>
      </c>
      <c r="AJ169">
        <f t="shared" si="201"/>
        <v>0.98389919515338486</v>
      </c>
      <c r="AK169">
        <f t="shared" si="201"/>
        <v>0.98418147997614647</v>
      </c>
      <c r="AL169">
        <f t="shared" si="201"/>
        <v>0.98442627811400285</v>
      </c>
      <c r="AM169">
        <f t="shared" si="201"/>
        <v>0.98464171940616874</v>
      </c>
      <c r="AN169">
        <f t="shared" si="201"/>
        <v>0.98483368544272798</v>
      </c>
      <c r="AO169">
        <f t="shared" si="201"/>
        <v>0.98500653993529363</v>
      </c>
      <c r="AP169">
        <f t="shared" si="201"/>
        <v>0.98516359084330696</v>
      </c>
      <c r="AQ169">
        <f t="shared" si="201"/>
        <v>0.9837434964028442</v>
      </c>
      <c r="AR169">
        <f t="shared" si="201"/>
        <v>0.98405148295676759</v>
      </c>
      <c r="AS169">
        <f t="shared" si="201"/>
        <v>0.98431569244810191</v>
      </c>
      <c r="AT169">
        <f t="shared" si="201"/>
        <v>0.98454634347312797</v>
      </c>
      <c r="AU169">
        <f t="shared" si="201"/>
        <v>0.98475063255951956</v>
      </c>
      <c r="AV169">
        <f t="shared" si="201"/>
        <v>0.98493377965045059</v>
      </c>
      <c r="AW169">
        <f t="shared" si="201"/>
        <v>0.98509966637489899</v>
      </c>
      <c r="AX169">
        <f t="shared" si="201"/>
        <v>0.9852512412172113</v>
      </c>
      <c r="AY169">
        <f t="shared" si="201"/>
        <v>0.98385506244602283</v>
      </c>
      <c r="AZ169">
        <f t="shared" si="201"/>
        <v>0.98414598709716672</v>
      </c>
      <c r="BA169">
        <f t="shared" si="201"/>
        <v>0.98439716978303693</v>
      </c>
      <c r="BB169">
        <f t="shared" si="201"/>
        <v>0.9846177962445839</v>
      </c>
      <c r="BC169">
        <f t="shared" si="201"/>
        <v>0.98481435156102226</v>
      </c>
      <c r="BD169">
        <f t="shared" si="201"/>
        <v>0.98499154970113389</v>
      </c>
      <c r="BE169">
        <f t="shared" si="201"/>
        <v>0.98515290272545863</v>
      </c>
      <c r="BF169">
        <f t="shared" si="201"/>
        <v>0.98530108301738362</v>
      </c>
      <c r="BG169">
        <f t="shared" si="201"/>
        <v>0.98392305664489221</v>
      </c>
      <c r="BH169">
        <f t="shared" si="201"/>
        <v>0.98420128534062168</v>
      </c>
      <c r="BI169">
        <f t="shared" si="201"/>
        <v>0.98444294250453246</v>
      </c>
      <c r="BJ169">
        <f t="shared" si="201"/>
        <v>0.98465640377776187</v>
      </c>
      <c r="BK169">
        <f t="shared" si="201"/>
        <v>0.98484759458458737</v>
      </c>
      <c r="BL169">
        <f t="shared" si="201"/>
        <v>0.98502082999395801</v>
      </c>
      <c r="BM169">
        <f t="shared" si="201"/>
        <v>0.98517933022737014</v>
      </c>
      <c r="BN169">
        <f t="shared" si="201"/>
        <v>0.98532554937772265</v>
      </c>
      <c r="BO169">
        <f t="shared" ref="BO169:CD169" si="202">BO166</f>
        <v>0.98396064389112081</v>
      </c>
      <c r="BP169">
        <f t="shared" si="202"/>
        <v>0.98422931325288798</v>
      </c>
      <c r="BQ169">
        <f t="shared" si="202"/>
        <v>0.98446395985138324</v>
      </c>
      <c r="BR169">
        <f t="shared" si="202"/>
        <v>0.98467230759770386</v>
      </c>
      <c r="BS169">
        <f t="shared" si="202"/>
        <v>0.98485983072345817</v>
      </c>
      <c r="BT169">
        <f t="shared" si="202"/>
        <v>0.9850305222191732</v>
      </c>
      <c r="BU169">
        <f t="shared" si="202"/>
        <v>0.98518736642318905</v>
      </c>
      <c r="BV169">
        <f t="shared" si="202"/>
        <v>0.98533264087266959</v>
      </c>
      <c r="BW169">
        <f t="shared" si="202"/>
        <v>0.98397660888496286</v>
      </c>
      <c r="BX169">
        <f t="shared" si="202"/>
        <v>0.98423803759832618</v>
      </c>
      <c r="BY169">
        <f t="shared" si="202"/>
        <v>0.98446753042290525</v>
      </c>
      <c r="BZ169">
        <f t="shared" si="202"/>
        <v>0.98467227618523079</v>
      </c>
      <c r="CA169">
        <f t="shared" si="202"/>
        <v>0.98485737812747143</v>
      </c>
      <c r="CB169">
        <f t="shared" si="202"/>
        <v>0.98502656415088619</v>
      </c>
      <c r="CC169">
        <f t="shared" si="202"/>
        <v>0.98518262433185388</v>
      </c>
      <c r="CD169">
        <f t="shared" si="202"/>
        <v>0.98532769076523841</v>
      </c>
    </row>
    <row r="170" spans="1:82" x14ac:dyDescent="0.25">
      <c r="A170" t="s">
        <v>151</v>
      </c>
      <c r="B170" t="s">
        <v>156</v>
      </c>
      <c r="C170">
        <v>0.995</v>
      </c>
      <c r="D170">
        <v>0.995</v>
      </c>
      <c r="E170">
        <v>0.995</v>
      </c>
      <c r="F170">
        <v>0.995</v>
      </c>
      <c r="G170">
        <v>0.995</v>
      </c>
      <c r="H170">
        <v>0.995</v>
      </c>
      <c r="I170">
        <v>0.995</v>
      </c>
      <c r="J170">
        <v>0.995</v>
      </c>
      <c r="K170">
        <v>0.995</v>
      </c>
      <c r="L170">
        <v>0.995</v>
      </c>
      <c r="M170">
        <v>0.995</v>
      </c>
      <c r="N170">
        <v>0.995</v>
      </c>
      <c r="O170">
        <v>0.995</v>
      </c>
      <c r="P170">
        <v>0.995</v>
      </c>
      <c r="Q170">
        <v>0.995</v>
      </c>
      <c r="R170">
        <v>0.995</v>
      </c>
      <c r="S170">
        <v>0.995</v>
      </c>
      <c r="T170">
        <v>0.995</v>
      </c>
      <c r="U170">
        <v>0.995</v>
      </c>
      <c r="V170">
        <v>0.995</v>
      </c>
      <c r="W170">
        <v>0.995</v>
      </c>
      <c r="X170">
        <v>0.995</v>
      </c>
      <c r="Y170">
        <v>0.995</v>
      </c>
      <c r="Z170">
        <v>0.995</v>
      </c>
      <c r="AA170">
        <v>0.995</v>
      </c>
      <c r="AB170">
        <v>0.995</v>
      </c>
      <c r="AC170">
        <v>0.995</v>
      </c>
      <c r="AD170">
        <v>0.995</v>
      </c>
      <c r="AE170">
        <v>0.995</v>
      </c>
      <c r="AF170">
        <v>0.995</v>
      </c>
      <c r="AG170">
        <v>0.995</v>
      </c>
      <c r="AH170">
        <v>0.995</v>
      </c>
      <c r="AI170">
        <v>0.995</v>
      </c>
      <c r="AJ170">
        <v>0.995</v>
      </c>
      <c r="AK170">
        <v>0.995</v>
      </c>
      <c r="AL170">
        <v>0.995</v>
      </c>
      <c r="AM170">
        <v>0.995</v>
      </c>
      <c r="AN170">
        <v>0.995</v>
      </c>
      <c r="AO170">
        <v>0.995</v>
      </c>
      <c r="AP170">
        <v>0.995</v>
      </c>
      <c r="AQ170">
        <v>0.995</v>
      </c>
      <c r="AR170">
        <v>0.995</v>
      </c>
      <c r="AS170">
        <v>0.995</v>
      </c>
      <c r="AT170">
        <v>0.995</v>
      </c>
      <c r="AU170">
        <v>0.995</v>
      </c>
      <c r="AV170">
        <v>0.995</v>
      </c>
      <c r="AW170">
        <v>0.995</v>
      </c>
      <c r="AX170">
        <v>0.995</v>
      </c>
      <c r="AY170">
        <v>0.995</v>
      </c>
      <c r="AZ170">
        <v>0.995</v>
      </c>
      <c r="BA170">
        <v>0.995</v>
      </c>
      <c r="BB170">
        <v>0.995</v>
      </c>
      <c r="BC170">
        <v>0.995</v>
      </c>
      <c r="BD170">
        <v>0.995</v>
      </c>
      <c r="BE170">
        <v>0.995</v>
      </c>
      <c r="BF170">
        <v>0.995</v>
      </c>
      <c r="BG170">
        <v>0.995</v>
      </c>
      <c r="BH170">
        <v>0.995</v>
      </c>
      <c r="BI170">
        <v>0.995</v>
      </c>
      <c r="BJ170">
        <v>0.995</v>
      </c>
      <c r="BK170">
        <v>0.995</v>
      </c>
      <c r="BL170">
        <v>0.995</v>
      </c>
      <c r="BM170">
        <v>0.995</v>
      </c>
      <c r="BN170">
        <v>0.995</v>
      </c>
      <c r="BO170">
        <v>0.995</v>
      </c>
      <c r="BP170">
        <v>0.995</v>
      </c>
      <c r="BQ170">
        <v>0.995</v>
      </c>
      <c r="BR170">
        <v>0.995</v>
      </c>
      <c r="BS170">
        <v>0.995</v>
      </c>
      <c r="BT170">
        <v>0.995</v>
      </c>
      <c r="BU170">
        <v>0.995</v>
      </c>
      <c r="BV170">
        <v>0.995</v>
      </c>
      <c r="BW170">
        <v>0.995</v>
      </c>
      <c r="BX170">
        <v>0.995</v>
      </c>
      <c r="BY170">
        <v>0.995</v>
      </c>
      <c r="BZ170">
        <v>0.995</v>
      </c>
      <c r="CA170">
        <v>0.995</v>
      </c>
      <c r="CB170">
        <v>0.995</v>
      </c>
      <c r="CC170">
        <v>0.995</v>
      </c>
      <c r="CD170">
        <v>0.995</v>
      </c>
    </row>
    <row r="172" spans="1:82" x14ac:dyDescent="0.25">
      <c r="A172" t="s">
        <v>160</v>
      </c>
      <c r="C172">
        <f t="shared" ref="C172:AH172" si="203">PRODUCT(C164:C170)</f>
        <v>0.73453742399912869</v>
      </c>
      <c r="D172">
        <f t="shared" si="203"/>
        <v>0.7406392433509984</v>
      </c>
      <c r="E172">
        <f t="shared" si="203"/>
        <v>0.74570419325949566</v>
      </c>
      <c r="F172">
        <f t="shared" si="203"/>
        <v>0.74998974295285226</v>
      </c>
      <c r="G172">
        <f t="shared" si="203"/>
        <v>0.7536712508499126</v>
      </c>
      <c r="H172">
        <f t="shared" si="203"/>
        <v>0.75687420094471747</v>
      </c>
      <c r="I172">
        <f t="shared" si="203"/>
        <v>0.75969088033423793</v>
      </c>
      <c r="J172">
        <f t="shared" si="203"/>
        <v>0.76219074022231437</v>
      </c>
      <c r="K172">
        <f t="shared" si="203"/>
        <v>0.74588740103512607</v>
      </c>
      <c r="L172">
        <f t="shared" si="203"/>
        <v>0.75058771199671404</v>
      </c>
      <c r="M172">
        <f t="shared" si="203"/>
        <v>0.75451131295113205</v>
      </c>
      <c r="N172">
        <f t="shared" si="203"/>
        <v>0.75784723314386193</v>
      </c>
      <c r="O172">
        <f t="shared" si="203"/>
        <v>0.76078493614773091</v>
      </c>
      <c r="P172">
        <f t="shared" si="203"/>
        <v>0.76340733702661767</v>
      </c>
      <c r="Q172">
        <f t="shared" si="203"/>
        <v>0.76573502481943834</v>
      </c>
      <c r="R172">
        <f t="shared" si="203"/>
        <v>0.7678196625890179</v>
      </c>
      <c r="S172">
        <f t="shared" si="203"/>
        <v>0.75263031687231563</v>
      </c>
      <c r="T172">
        <f t="shared" si="203"/>
        <v>0.75663366398345777</v>
      </c>
      <c r="U172">
        <f t="shared" si="203"/>
        <v>0.76000542587877562</v>
      </c>
      <c r="V172">
        <f t="shared" si="203"/>
        <v>0.76289634250793126</v>
      </c>
      <c r="W172">
        <f t="shared" si="203"/>
        <v>0.76541192938077385</v>
      </c>
      <c r="X172">
        <f t="shared" si="203"/>
        <v>0.76762834116286704</v>
      </c>
      <c r="Y172">
        <f t="shared" si="203"/>
        <v>0.76960196778016998</v>
      </c>
      <c r="Z172">
        <f t="shared" si="203"/>
        <v>0.77137548290960889</v>
      </c>
      <c r="AA172">
        <f t="shared" si="203"/>
        <v>0.75680230039265317</v>
      </c>
      <c r="AB172">
        <f t="shared" si="203"/>
        <v>0.7603538316244508</v>
      </c>
      <c r="AC172">
        <f t="shared" si="203"/>
        <v>0.763368654850063</v>
      </c>
      <c r="AD172">
        <f t="shared" si="203"/>
        <v>0.76597310445868416</v>
      </c>
      <c r="AE172">
        <f t="shared" si="203"/>
        <v>0.76825603226127304</v>
      </c>
      <c r="AF172">
        <f t="shared" si="203"/>
        <v>0.7702818130301744</v>
      </c>
      <c r="AG172">
        <f t="shared" si="203"/>
        <v>0.77209826735996445</v>
      </c>
      <c r="AH172">
        <f t="shared" si="203"/>
        <v>0.77374168351745642</v>
      </c>
      <c r="AI172">
        <f t="shared" ref="AI172:BN172" si="204">PRODUCT(AI164:AI170)</f>
        <v>0.75946604858061517</v>
      </c>
      <c r="AJ172">
        <f t="shared" si="204"/>
        <v>0.76270658720928119</v>
      </c>
      <c r="AK172">
        <f t="shared" si="204"/>
        <v>0.76547731152911147</v>
      </c>
      <c r="AL172">
        <f t="shared" si="204"/>
        <v>0.76788759220709935</v>
      </c>
      <c r="AM172">
        <f t="shared" si="204"/>
        <v>0.77001460553967749</v>
      </c>
      <c r="AN172">
        <f t="shared" si="204"/>
        <v>0.77191442153931733</v>
      </c>
      <c r="AO172">
        <f t="shared" si="204"/>
        <v>0.77362879005810781</v>
      </c>
      <c r="AP172">
        <f t="shared" si="204"/>
        <v>0.77518945821855678</v>
      </c>
      <c r="AQ172">
        <f t="shared" si="204"/>
        <v>0.76118230427148426</v>
      </c>
      <c r="AR172">
        <f t="shared" si="204"/>
        <v>0.76420019592037058</v>
      </c>
      <c r="AS172">
        <f t="shared" si="204"/>
        <v>0.76679790239204804</v>
      </c>
      <c r="AT172">
        <f t="shared" si="204"/>
        <v>0.76907230761416845</v>
      </c>
      <c r="AU172">
        <f t="shared" si="204"/>
        <v>0.77109194910221812</v>
      </c>
      <c r="AV172">
        <f t="shared" si="204"/>
        <v>0.77290672766416735</v>
      </c>
      <c r="AW172">
        <f t="shared" si="204"/>
        <v>0.77455386953496752</v>
      </c>
      <c r="AX172">
        <f t="shared" si="204"/>
        <v>0.77606172980347654</v>
      </c>
      <c r="AY172">
        <f t="shared" si="204"/>
        <v>0.76227424501587715</v>
      </c>
      <c r="AZ172">
        <f t="shared" si="204"/>
        <v>0.76512842777748236</v>
      </c>
      <c r="BA172">
        <f t="shared" si="204"/>
        <v>0.76760062613510016</v>
      </c>
      <c r="BB172">
        <f t="shared" si="204"/>
        <v>0.76977814894671226</v>
      </c>
      <c r="BC172">
        <f t="shared" si="204"/>
        <v>0.77172288606038075</v>
      </c>
      <c r="BD172">
        <f t="shared" si="204"/>
        <v>0.773479978386028</v>
      </c>
      <c r="BE172">
        <f t="shared" si="204"/>
        <v>0.77508315489239632</v>
      </c>
      <c r="BF172">
        <f t="shared" si="204"/>
        <v>0.77655814425157821</v>
      </c>
      <c r="BG172">
        <f t="shared" si="204"/>
        <v>0.7629404382575482</v>
      </c>
      <c r="BH172">
        <f t="shared" si="204"/>
        <v>0.76567205566115237</v>
      </c>
      <c r="BI172">
        <f t="shared" si="204"/>
        <v>0.76805192347860141</v>
      </c>
      <c r="BJ172">
        <f t="shared" si="204"/>
        <v>0.77015977903459698</v>
      </c>
      <c r="BK172">
        <f t="shared" si="204"/>
        <v>0.77205224267860195</v>
      </c>
      <c r="BL172">
        <f t="shared" si="204"/>
        <v>0.77377067546548228</v>
      </c>
      <c r="BM172">
        <f t="shared" si="204"/>
        <v>0.77534602555429033</v>
      </c>
      <c r="BN172">
        <f t="shared" si="204"/>
        <v>0.77680193133600772</v>
      </c>
      <c r="BO172">
        <f t="shared" ref="BO172:CD172" si="205">PRODUCT(BO164:BO170)</f>
        <v>0.76330894047923781</v>
      </c>
      <c r="BP172">
        <f t="shared" si="205"/>
        <v>0.76594772923944843</v>
      </c>
      <c r="BQ172">
        <f t="shared" si="205"/>
        <v>0.76825922640280331</v>
      </c>
      <c r="BR172">
        <f t="shared" si="205"/>
        <v>0.77031703674235141</v>
      </c>
      <c r="BS172">
        <f t="shared" si="205"/>
        <v>0.77217350531389706</v>
      </c>
      <c r="BT172">
        <f t="shared" si="205"/>
        <v>0.77386692281088831</v>
      </c>
      <c r="BU172">
        <f t="shared" si="205"/>
        <v>0.77542597674608549</v>
      </c>
      <c r="BV172">
        <f t="shared" si="205"/>
        <v>0.77687260540259617</v>
      </c>
      <c r="BW172">
        <f t="shared" si="205"/>
        <v>0.76346550953372161</v>
      </c>
      <c r="BX172">
        <f t="shared" si="205"/>
        <v>0.76603355776176774</v>
      </c>
      <c r="BY172">
        <f t="shared" si="205"/>
        <v>0.76829444957015092</v>
      </c>
      <c r="BZ172">
        <f t="shared" si="205"/>
        <v>0.77031672610522117</v>
      </c>
      <c r="CA172">
        <f t="shared" si="205"/>
        <v>0.77214919818138594</v>
      </c>
      <c r="CB172">
        <f t="shared" si="205"/>
        <v>0.77382761641171249</v>
      </c>
      <c r="CC172">
        <f t="shared" si="205"/>
        <v>0.77537879730436243</v>
      </c>
      <c r="CD172">
        <f t="shared" si="205"/>
        <v>0.77682327184879962</v>
      </c>
    </row>
    <row r="173" spans="1:82" x14ac:dyDescent="0.25">
      <c r="A173" t="s">
        <v>142</v>
      </c>
      <c r="C173">
        <f t="shared" ref="C173:AH173" si="206">1.1*(1-C172)</f>
        <v>0.29200883360095847</v>
      </c>
      <c r="D173">
        <f t="shared" si="206"/>
        <v>0.28529683231390179</v>
      </c>
      <c r="E173">
        <f t="shared" si="206"/>
        <v>0.27972538741455477</v>
      </c>
      <c r="F173">
        <f t="shared" si="206"/>
        <v>0.27501128275186254</v>
      </c>
      <c r="G173">
        <f t="shared" si="206"/>
        <v>0.27096162406509616</v>
      </c>
      <c r="H173">
        <f t="shared" si="206"/>
        <v>0.2674383789608108</v>
      </c>
      <c r="I173">
        <f t="shared" si="206"/>
        <v>0.26434003163233832</v>
      </c>
      <c r="J173">
        <f t="shared" si="206"/>
        <v>0.26159018575545423</v>
      </c>
      <c r="K173">
        <f t="shared" si="206"/>
        <v>0.27952385886136133</v>
      </c>
      <c r="L173">
        <f t="shared" si="206"/>
        <v>0.27435351680361458</v>
      </c>
      <c r="M173">
        <f t="shared" si="206"/>
        <v>0.27003755575375477</v>
      </c>
      <c r="N173">
        <f t="shared" si="206"/>
        <v>0.26636804354175192</v>
      </c>
      <c r="O173">
        <f t="shared" si="206"/>
        <v>0.26313657023749604</v>
      </c>
      <c r="P173">
        <f t="shared" si="206"/>
        <v>0.26025192927072061</v>
      </c>
      <c r="Q173">
        <f t="shared" si="206"/>
        <v>0.25769147269861786</v>
      </c>
      <c r="R173">
        <f t="shared" si="206"/>
        <v>0.25539837115208031</v>
      </c>
      <c r="S173">
        <f t="shared" si="206"/>
        <v>0.27210665144045282</v>
      </c>
      <c r="T173">
        <f t="shared" si="206"/>
        <v>0.26770296961819645</v>
      </c>
      <c r="U173">
        <f t="shared" si="206"/>
        <v>0.26399403153334683</v>
      </c>
      <c r="V173">
        <f t="shared" si="206"/>
        <v>0.26081402324127562</v>
      </c>
      <c r="W173">
        <f t="shared" si="206"/>
        <v>0.25804687768114881</v>
      </c>
      <c r="X173">
        <f t="shared" si="206"/>
        <v>0.25560882472084628</v>
      </c>
      <c r="Y173">
        <f t="shared" si="206"/>
        <v>0.25343783544181303</v>
      </c>
      <c r="Z173">
        <f t="shared" si="206"/>
        <v>0.25148696879943022</v>
      </c>
      <c r="AA173">
        <f t="shared" si="206"/>
        <v>0.26751746956808153</v>
      </c>
      <c r="AB173">
        <f t="shared" si="206"/>
        <v>0.26361078521310416</v>
      </c>
      <c r="AC173">
        <f t="shared" si="206"/>
        <v>0.26029447966493074</v>
      </c>
      <c r="AD173">
        <f t="shared" si="206"/>
        <v>0.25742958509544744</v>
      </c>
      <c r="AE173">
        <f t="shared" si="206"/>
        <v>0.25491836451259969</v>
      </c>
      <c r="AF173">
        <f t="shared" si="206"/>
        <v>0.25269000566680816</v>
      </c>
      <c r="AG173">
        <f t="shared" si="206"/>
        <v>0.25069190590403911</v>
      </c>
      <c r="AH173">
        <f t="shared" si="206"/>
        <v>0.24888414813079796</v>
      </c>
      <c r="AI173">
        <f t="shared" ref="AI173:BN173" si="207">1.1*(1-AI172)</f>
        <v>0.26458734656132332</v>
      </c>
      <c r="AJ173">
        <f t="shared" si="207"/>
        <v>0.2610227540697907</v>
      </c>
      <c r="AK173">
        <f t="shared" si="207"/>
        <v>0.25797495731797743</v>
      </c>
      <c r="AL173">
        <f t="shared" si="207"/>
        <v>0.25532364857219075</v>
      </c>
      <c r="AM173">
        <f t="shared" si="207"/>
        <v>0.25298393390635476</v>
      </c>
      <c r="AN173">
        <f t="shared" si="207"/>
        <v>0.25089413630675095</v>
      </c>
      <c r="AO173">
        <f t="shared" si="207"/>
        <v>0.24900833093608143</v>
      </c>
      <c r="AP173">
        <f t="shared" si="207"/>
        <v>0.24729159595958755</v>
      </c>
      <c r="AQ173">
        <f t="shared" si="207"/>
        <v>0.26269946530136734</v>
      </c>
      <c r="AR173">
        <f t="shared" si="207"/>
        <v>0.25937978448759236</v>
      </c>
      <c r="AS173">
        <f t="shared" si="207"/>
        <v>0.2565223073687472</v>
      </c>
      <c r="AT173">
        <f t="shared" si="207"/>
        <v>0.25402046162441472</v>
      </c>
      <c r="AU173">
        <f t="shared" si="207"/>
        <v>0.25179885598756008</v>
      </c>
      <c r="AV173">
        <f t="shared" si="207"/>
        <v>0.24980259956941595</v>
      </c>
      <c r="AW173">
        <f t="shared" si="207"/>
        <v>0.24799074351153574</v>
      </c>
      <c r="AX173">
        <f t="shared" si="207"/>
        <v>0.24633209721617583</v>
      </c>
      <c r="AY173">
        <f t="shared" si="207"/>
        <v>0.26149833048253518</v>
      </c>
      <c r="AZ173">
        <f t="shared" si="207"/>
        <v>0.25835872944476945</v>
      </c>
      <c r="BA173">
        <f t="shared" si="207"/>
        <v>0.25563931125138983</v>
      </c>
      <c r="BB173">
        <f t="shared" si="207"/>
        <v>0.25324403615861651</v>
      </c>
      <c r="BC173">
        <f t="shared" si="207"/>
        <v>0.25110482533358119</v>
      </c>
      <c r="BD173">
        <f t="shared" si="207"/>
        <v>0.24917202377536923</v>
      </c>
      <c r="BE173">
        <f t="shared" si="207"/>
        <v>0.24740852961836407</v>
      </c>
      <c r="BF173">
        <f t="shared" si="207"/>
        <v>0.24578604132326398</v>
      </c>
      <c r="BG173">
        <f t="shared" si="207"/>
        <v>0.260765517916697</v>
      </c>
      <c r="BH173">
        <f t="shared" si="207"/>
        <v>0.25776073877273242</v>
      </c>
      <c r="BI173">
        <f t="shared" si="207"/>
        <v>0.25514288417353848</v>
      </c>
      <c r="BJ173">
        <f t="shared" si="207"/>
        <v>0.25282424306194334</v>
      </c>
      <c r="BK173">
        <f t="shared" si="207"/>
        <v>0.25074253305353789</v>
      </c>
      <c r="BL173">
        <f t="shared" si="207"/>
        <v>0.24885225698796951</v>
      </c>
      <c r="BM173">
        <f t="shared" si="207"/>
        <v>0.24711937189028066</v>
      </c>
      <c r="BN173">
        <f t="shared" si="207"/>
        <v>0.24551787553039153</v>
      </c>
      <c r="BO173">
        <f t="shared" ref="BO173:CD173" si="208">1.1*(1-BO172)</f>
        <v>0.26036016547283841</v>
      </c>
      <c r="BP173">
        <f t="shared" si="208"/>
        <v>0.25745749783660676</v>
      </c>
      <c r="BQ173">
        <f t="shared" si="208"/>
        <v>0.25491485095691641</v>
      </c>
      <c r="BR173">
        <f t="shared" si="208"/>
        <v>0.25265125958341345</v>
      </c>
      <c r="BS173">
        <f t="shared" si="208"/>
        <v>0.25060914415471325</v>
      </c>
      <c r="BT173">
        <f t="shared" si="208"/>
        <v>0.24874638490802287</v>
      </c>
      <c r="BU173">
        <f t="shared" si="208"/>
        <v>0.24703142557930599</v>
      </c>
      <c r="BV173">
        <f t="shared" si="208"/>
        <v>0.24544013405714424</v>
      </c>
      <c r="BW173">
        <f t="shared" si="208"/>
        <v>0.26018793951290625</v>
      </c>
      <c r="BX173">
        <f t="shared" si="208"/>
        <v>0.25736308646205552</v>
      </c>
      <c r="BY173">
        <f t="shared" si="208"/>
        <v>0.25487610547283401</v>
      </c>
      <c r="BZ173">
        <f t="shared" si="208"/>
        <v>0.25265160128425673</v>
      </c>
      <c r="CA173">
        <f t="shared" si="208"/>
        <v>0.25063588200047549</v>
      </c>
      <c r="CB173">
        <f t="shared" si="208"/>
        <v>0.24878962194711629</v>
      </c>
      <c r="CC173">
        <f t="shared" si="208"/>
        <v>0.24708332296520136</v>
      </c>
      <c r="CD173">
        <f t="shared" si="208"/>
        <v>0.24549440096632044</v>
      </c>
    </row>
    <row r="174" spans="1:82" x14ac:dyDescent="0.25">
      <c r="A174" t="s">
        <v>141</v>
      </c>
      <c r="C174">
        <f t="shared" ref="C174:AH174" si="209">0.93*C24^-0.07</f>
        <v>0.4765010222184724</v>
      </c>
      <c r="D174">
        <f t="shared" si="209"/>
        <v>0.47671571861394685</v>
      </c>
      <c r="E174">
        <f t="shared" si="209"/>
        <v>0.47687285884515523</v>
      </c>
      <c r="F174">
        <f t="shared" si="209"/>
        <v>0.47697945744446701</v>
      </c>
      <c r="G174">
        <f t="shared" si="209"/>
        <v>0.47704799022877692</v>
      </c>
      <c r="H174">
        <f t="shared" si="209"/>
        <v>0.47708713457586105</v>
      </c>
      <c r="I174">
        <f t="shared" si="209"/>
        <v>0.47710311566513192</v>
      </c>
      <c r="J174">
        <f t="shared" si="209"/>
        <v>0.47710051563245953</v>
      </c>
      <c r="K174">
        <f t="shared" si="209"/>
        <v>0.47716205580380566</v>
      </c>
      <c r="L174">
        <f t="shared" si="209"/>
        <v>0.47735817395739644</v>
      </c>
      <c r="M174">
        <f t="shared" si="209"/>
        <v>0.47749431059751302</v>
      </c>
      <c r="N174">
        <f t="shared" si="209"/>
        <v>0.47758632707549942</v>
      </c>
      <c r="O174">
        <f t="shared" si="209"/>
        <v>0.47761012164615269</v>
      </c>
      <c r="P174">
        <f t="shared" si="209"/>
        <v>0.47758463841999055</v>
      </c>
      <c r="Q174">
        <f t="shared" si="209"/>
        <v>0.47754410425361826</v>
      </c>
      <c r="R174">
        <f t="shared" si="209"/>
        <v>0.4774914578991204</v>
      </c>
      <c r="S174">
        <f t="shared" si="209"/>
        <v>0.47682593990284472</v>
      </c>
      <c r="T174">
        <f t="shared" si="209"/>
        <v>0.4769439490147836</v>
      </c>
      <c r="U174">
        <f t="shared" si="209"/>
        <v>0.47701533400501878</v>
      </c>
      <c r="V174">
        <f t="shared" si="209"/>
        <v>0.47705223145394726</v>
      </c>
      <c r="W174">
        <f t="shared" si="209"/>
        <v>0.47706294071168109</v>
      </c>
      <c r="X174">
        <f t="shared" si="209"/>
        <v>0.47705332739429529</v>
      </c>
      <c r="Y174">
        <f t="shared" si="209"/>
        <v>0.47702765198461944</v>
      </c>
      <c r="Z174">
        <f t="shared" si="209"/>
        <v>0.47698908118772149</v>
      </c>
      <c r="AA174">
        <f t="shared" si="209"/>
        <v>0.47631479690831885</v>
      </c>
      <c r="AB174">
        <f t="shared" si="209"/>
        <v>0.47637775286795159</v>
      </c>
      <c r="AC174">
        <f t="shared" si="209"/>
        <v>0.47640251340105078</v>
      </c>
      <c r="AD174">
        <f t="shared" si="209"/>
        <v>0.47639896223186912</v>
      </c>
      <c r="AE174">
        <f t="shared" si="209"/>
        <v>0.4763738965110737</v>
      </c>
      <c r="AF174">
        <f t="shared" si="209"/>
        <v>0.47633214028112597</v>
      </c>
      <c r="AG174">
        <f t="shared" si="209"/>
        <v>0.47627720822819514</v>
      </c>
      <c r="AH174">
        <f t="shared" si="209"/>
        <v>0.47621171845665655</v>
      </c>
      <c r="AI174">
        <f t="shared" ref="AI174:BN174" si="210">0.93*AI24^-0.07</f>
        <v>0.47571057571831954</v>
      </c>
      <c r="AJ174">
        <f t="shared" si="210"/>
        <v>0.47573149514422175</v>
      </c>
      <c r="AK174">
        <f t="shared" si="210"/>
        <v>0.47572005345765722</v>
      </c>
      <c r="AL174">
        <f t="shared" si="210"/>
        <v>0.47568462338483963</v>
      </c>
      <c r="AM174">
        <f t="shared" si="210"/>
        <v>0.47563098219164346</v>
      </c>
      <c r="AN174">
        <f t="shared" si="210"/>
        <v>0.47556323959307867</v>
      </c>
      <c r="AO174">
        <f t="shared" si="210"/>
        <v>0.47548439439947121</v>
      </c>
      <c r="AP174">
        <f t="shared" si="210"/>
        <v>0.47539668242254984</v>
      </c>
      <c r="AQ174">
        <f t="shared" si="210"/>
        <v>0.47505462958493827</v>
      </c>
      <c r="AR174">
        <f t="shared" si="210"/>
        <v>0.47504169731412849</v>
      </c>
      <c r="AS174">
        <f t="shared" si="210"/>
        <v>0.47500070285627882</v>
      </c>
      <c r="AT174">
        <f t="shared" si="210"/>
        <v>0.47493893352306782</v>
      </c>
      <c r="AU174">
        <f t="shared" si="210"/>
        <v>0.47486142740371151</v>
      </c>
      <c r="AV174">
        <f t="shared" si="210"/>
        <v>0.47477177260295567</v>
      </c>
      <c r="AW174">
        <f t="shared" si="210"/>
        <v>0.47467258879706109</v>
      </c>
      <c r="AX174">
        <f t="shared" si="210"/>
        <v>0.47456582924516322</v>
      </c>
      <c r="AY174">
        <f t="shared" si="210"/>
        <v>0.47436994890944306</v>
      </c>
      <c r="AZ174">
        <f t="shared" si="210"/>
        <v>0.47432871925490888</v>
      </c>
      <c r="BA174">
        <f t="shared" si="210"/>
        <v>0.47426274123811857</v>
      </c>
      <c r="BB174">
        <f t="shared" si="210"/>
        <v>0.47417848339174357</v>
      </c>
      <c r="BC174">
        <f t="shared" si="210"/>
        <v>0.47408042234849379</v>
      </c>
      <c r="BD174">
        <f t="shared" si="210"/>
        <v>0.47397174767371197</v>
      </c>
      <c r="BE174">
        <f t="shared" si="210"/>
        <v>0.47385478787161606</v>
      </c>
      <c r="BF174">
        <f t="shared" si="210"/>
        <v>0.47373127820929395</v>
      </c>
      <c r="BG174">
        <f t="shared" si="210"/>
        <v>0.47367021518066654</v>
      </c>
      <c r="BH174">
        <f t="shared" si="210"/>
        <v>0.47360467837313858</v>
      </c>
      <c r="BI174">
        <f t="shared" si="210"/>
        <v>0.47351703638032133</v>
      </c>
      <c r="BJ174">
        <f t="shared" si="210"/>
        <v>0.47341311704959044</v>
      </c>
      <c r="BK174">
        <f t="shared" si="210"/>
        <v>0.47329695521669979</v>
      </c>
      <c r="BL174">
        <f t="shared" si="210"/>
        <v>0.47317142532555323</v>
      </c>
      <c r="BM174">
        <f t="shared" si="210"/>
        <v>0.47303862466713142</v>
      </c>
      <c r="BN174">
        <f t="shared" si="210"/>
        <v>0.47290011473857352</v>
      </c>
      <c r="BO174">
        <f t="shared" ref="BO174:CD174" si="211">0.93*BO24^-0.07</f>
        <v>0.47296398116834393</v>
      </c>
      <c r="BP174">
        <f t="shared" si="211"/>
        <v>0.47287713328484121</v>
      </c>
      <c r="BQ174">
        <f t="shared" si="211"/>
        <v>0.47277034556590192</v>
      </c>
      <c r="BR174">
        <f t="shared" si="211"/>
        <v>0.4726489300599705</v>
      </c>
      <c r="BS174">
        <f t="shared" si="211"/>
        <v>0.47251656425252087</v>
      </c>
      <c r="BT174">
        <f t="shared" si="211"/>
        <v>0.47237586665129233</v>
      </c>
      <c r="BU174">
        <f t="shared" si="211"/>
        <v>0.47222874606933823</v>
      </c>
      <c r="BV174">
        <f t="shared" si="211"/>
        <v>0.47207662187779026</v>
      </c>
      <c r="BW174">
        <f t="shared" si="211"/>
        <v>0.47225678845757674</v>
      </c>
      <c r="BX174">
        <f t="shared" si="211"/>
        <v>0.47215095957553382</v>
      </c>
      <c r="BY174">
        <f t="shared" si="211"/>
        <v>0.47202700324973113</v>
      </c>
      <c r="BZ174">
        <f t="shared" si="211"/>
        <v>0.47188980672280278</v>
      </c>
      <c r="CA174">
        <f t="shared" si="211"/>
        <v>0.47174275198086379</v>
      </c>
      <c r="CB174">
        <f t="shared" si="211"/>
        <v>0.47158824513547498</v>
      </c>
      <c r="CC174">
        <f t="shared" si="211"/>
        <v>0.4714280380786085</v>
      </c>
      <c r="CD174">
        <f t="shared" si="211"/>
        <v>0.47126343149731625</v>
      </c>
    </row>
    <row r="175" spans="1:82" x14ac:dyDescent="0.25">
      <c r="A175" t="s">
        <v>143</v>
      </c>
      <c r="C175">
        <f t="shared" ref="C175:AH175" si="212">C34/(1-C173-(C33/(C33+C13+C34)))-C33</f>
        <v>4925.4740289607889</v>
      </c>
      <c r="D175">
        <f t="shared" si="212"/>
        <v>4811.8046752293831</v>
      </c>
      <c r="E175">
        <f t="shared" si="212"/>
        <v>4720.3490572554838</v>
      </c>
      <c r="F175">
        <f t="shared" si="212"/>
        <v>4645.8177778511617</v>
      </c>
      <c r="G175">
        <f t="shared" si="212"/>
        <v>4584.0312673917169</v>
      </c>
      <c r="H175">
        <f t="shared" si="212"/>
        <v>4532.1022608290932</v>
      </c>
      <c r="I175">
        <f t="shared" si="212"/>
        <v>4487.9697897223596</v>
      </c>
      <c r="J175">
        <f t="shared" si="212"/>
        <v>4450.1222038716087</v>
      </c>
      <c r="K175">
        <f t="shared" si="212"/>
        <v>4693.1080232054701</v>
      </c>
      <c r="L175">
        <f t="shared" si="212"/>
        <v>4605.7895646064417</v>
      </c>
      <c r="M175">
        <f t="shared" si="212"/>
        <v>4535.8406281677753</v>
      </c>
      <c r="N175">
        <f t="shared" si="212"/>
        <v>4478.6266651260221</v>
      </c>
      <c r="O175">
        <f t="shared" si="212"/>
        <v>4432.777291688386</v>
      </c>
      <c r="P175">
        <f t="shared" si="212"/>
        <v>4395.3436603473656</v>
      </c>
      <c r="Q175">
        <f t="shared" si="212"/>
        <v>4363.3741176521571</v>
      </c>
      <c r="R175">
        <f t="shared" si="212"/>
        <v>4335.8567935464198</v>
      </c>
      <c r="S175">
        <f t="shared" si="212"/>
        <v>4618.0660720144297</v>
      </c>
      <c r="T175">
        <f t="shared" si="212"/>
        <v>4547.1604364583218</v>
      </c>
      <c r="U175">
        <f t="shared" si="212"/>
        <v>4490.0146063754319</v>
      </c>
      <c r="V175">
        <f t="shared" si="212"/>
        <v>4443.0726346148476</v>
      </c>
      <c r="W175">
        <f t="shared" si="212"/>
        <v>4403.9209173347208</v>
      </c>
      <c r="X175">
        <f t="shared" si="212"/>
        <v>4370.8622727050069</v>
      </c>
      <c r="Y175">
        <f t="shared" si="212"/>
        <v>4342.667865195308</v>
      </c>
      <c r="Z175">
        <f t="shared" si="212"/>
        <v>4318.425801038964</v>
      </c>
      <c r="AA175">
        <f t="shared" si="212"/>
        <v>4595.8135328124135</v>
      </c>
      <c r="AB175">
        <f t="shared" si="212"/>
        <v>4535.3576019140701</v>
      </c>
      <c r="AC175">
        <f t="shared" si="212"/>
        <v>4486.4950379752363</v>
      </c>
      <c r="AD175">
        <f t="shared" si="212"/>
        <v>4446.2935113700205</v>
      </c>
      <c r="AE175">
        <f t="shared" si="212"/>
        <v>4412.7449931164965</v>
      </c>
      <c r="AF175">
        <f t="shared" si="212"/>
        <v>4384.427343187961</v>
      </c>
      <c r="AG175">
        <f t="shared" si="212"/>
        <v>4360.304767651126</v>
      </c>
      <c r="AH175">
        <f t="shared" si="212"/>
        <v>4339.6048099565078</v>
      </c>
      <c r="AI175">
        <f t="shared" ref="AI175:BN175" si="213">AI34/(1-AI173-(AI33/(AI33+AI13+AI34)))-AI33</f>
        <v>4604.6075204290673</v>
      </c>
      <c r="AJ175">
        <f t="shared" si="213"/>
        <v>4551.4451188786206</v>
      </c>
      <c r="AK175">
        <f t="shared" si="213"/>
        <v>4508.4414729469272</v>
      </c>
      <c r="AL175">
        <f t="shared" si="213"/>
        <v>4473.0668991465855</v>
      </c>
      <c r="AM175">
        <f t="shared" si="213"/>
        <v>4443.578510577222</v>
      </c>
      <c r="AN175">
        <f t="shared" si="213"/>
        <v>4418.7358118286693</v>
      </c>
      <c r="AO175">
        <f t="shared" si="213"/>
        <v>4397.6315852360422</v>
      </c>
      <c r="AP175">
        <f t="shared" si="213"/>
        <v>4379.5869189601308</v>
      </c>
      <c r="AQ175">
        <f t="shared" si="213"/>
        <v>4633.5035632201179</v>
      </c>
      <c r="AR175">
        <f t="shared" si="213"/>
        <v>4585.7698121045232</v>
      </c>
      <c r="AS175">
        <f t="shared" si="213"/>
        <v>4547.1806748185963</v>
      </c>
      <c r="AT175">
        <f t="shared" si="213"/>
        <v>4515.4859884986754</v>
      </c>
      <c r="AU175">
        <f t="shared" si="213"/>
        <v>4489.1285535258285</v>
      </c>
      <c r="AV175">
        <f t="shared" si="213"/>
        <v>4466.99601031567</v>
      </c>
      <c r="AW175">
        <f t="shared" si="213"/>
        <v>4448.2723960131998</v>
      </c>
      <c r="AX175">
        <f t="shared" si="213"/>
        <v>4432.3455380677897</v>
      </c>
      <c r="AY175">
        <f t="shared" si="213"/>
        <v>4676.3472052449342</v>
      </c>
      <c r="AZ175">
        <f t="shared" si="213"/>
        <v>4632.8526391520845</v>
      </c>
      <c r="BA175">
        <f t="shared" si="213"/>
        <v>4597.7517543885306</v>
      </c>
      <c r="BB175">
        <f t="shared" si="213"/>
        <v>4568.9985827486007</v>
      </c>
      <c r="BC175">
        <f t="shared" si="213"/>
        <v>4545.1724603094008</v>
      </c>
      <c r="BD175">
        <f t="shared" si="213"/>
        <v>4525.2557582851605</v>
      </c>
      <c r="BE175">
        <f t="shared" si="213"/>
        <v>4508.5002901152238</v>
      </c>
      <c r="BF175">
        <f t="shared" si="213"/>
        <v>4494.3436495052492</v>
      </c>
      <c r="BG175">
        <f t="shared" si="213"/>
        <v>4729.3866167987408</v>
      </c>
      <c r="BH175">
        <f t="shared" si="213"/>
        <v>4689.3285321999447</v>
      </c>
      <c r="BI175">
        <f t="shared" si="213"/>
        <v>4657.0886090237909</v>
      </c>
      <c r="BJ175">
        <f t="shared" si="213"/>
        <v>4630.7757600969635</v>
      </c>
      <c r="BK175">
        <f t="shared" si="213"/>
        <v>4609.0734063709897</v>
      </c>
      <c r="BL175">
        <f t="shared" si="213"/>
        <v>4591.0364409506401</v>
      </c>
      <c r="BM175">
        <f t="shared" si="213"/>
        <v>4575.9687526002554</v>
      </c>
      <c r="BN175">
        <f t="shared" si="213"/>
        <v>4563.3462941924863</v>
      </c>
      <c r="BO175">
        <f t="shared" ref="BO175:CD175" si="214">BO34/(1-BO173-(BO33/(BO33+BO13+BO34)))-BO33</f>
        <v>4790.1885203319152</v>
      </c>
      <c r="BP175">
        <f t="shared" si="214"/>
        <v>4753.0011637124344</v>
      </c>
      <c r="BQ175">
        <f t="shared" si="214"/>
        <v>4723.1790709212655</v>
      </c>
      <c r="BR175">
        <f t="shared" si="214"/>
        <v>4698.9520491372796</v>
      </c>
      <c r="BS175">
        <f t="shared" si="214"/>
        <v>4679.0850902882885</v>
      </c>
      <c r="BT175">
        <f t="shared" si="214"/>
        <v>4662.6901163143539</v>
      </c>
      <c r="BU175">
        <f t="shared" si="214"/>
        <v>4649.1120875686411</v>
      </c>
      <c r="BV175">
        <f t="shared" si="214"/>
        <v>4637.8572901579173</v>
      </c>
      <c r="BW175">
        <f t="shared" si="214"/>
        <v>4857.0951372185536</v>
      </c>
      <c r="BX175">
        <f t="shared" si="214"/>
        <v>4822.3657391661454</v>
      </c>
      <c r="BY175">
        <f t="shared" si="214"/>
        <v>4794.6377179639185</v>
      </c>
      <c r="BZ175">
        <f t="shared" si="214"/>
        <v>4772.2373877533373</v>
      </c>
      <c r="CA175">
        <f t="shared" si="214"/>
        <v>4753.9950693125829</v>
      </c>
      <c r="CB175">
        <f t="shared" si="214"/>
        <v>4739.0684858992845</v>
      </c>
      <c r="CC175">
        <f t="shared" si="214"/>
        <v>4726.8356639147587</v>
      </c>
      <c r="CD175">
        <f t="shared" si="214"/>
        <v>4716.827361748512</v>
      </c>
    </row>
    <row r="177" spans="1:82" x14ac:dyDescent="0.25">
      <c r="A177" t="s">
        <v>53</v>
      </c>
      <c r="B177" t="s">
        <v>37</v>
      </c>
      <c r="C177" s="3">
        <v>6000</v>
      </c>
      <c r="D177" s="3">
        <v>6000</v>
      </c>
      <c r="E177" s="3">
        <v>6000</v>
      </c>
      <c r="F177" s="3">
        <v>6000</v>
      </c>
      <c r="G177" s="3">
        <v>6000</v>
      </c>
      <c r="H177" s="3">
        <v>6000</v>
      </c>
      <c r="I177" s="3">
        <v>6000</v>
      </c>
      <c r="J177" s="3">
        <v>6000</v>
      </c>
      <c r="K177" s="3">
        <v>6000</v>
      </c>
      <c r="L177" s="3">
        <v>6000</v>
      </c>
      <c r="M177" s="3">
        <v>6000</v>
      </c>
      <c r="N177" s="3">
        <v>6000</v>
      </c>
      <c r="O177" s="3">
        <v>6000</v>
      </c>
      <c r="P177" s="3">
        <v>6000</v>
      </c>
      <c r="Q177" s="3">
        <v>6000</v>
      </c>
      <c r="R177" s="3">
        <v>6000</v>
      </c>
      <c r="S177" s="3">
        <v>6000</v>
      </c>
      <c r="T177" s="3">
        <v>6000</v>
      </c>
      <c r="U177" s="3">
        <v>6000</v>
      </c>
      <c r="V177" s="3">
        <v>6000</v>
      </c>
      <c r="W177" s="3">
        <v>6000</v>
      </c>
      <c r="X177" s="3">
        <v>6000</v>
      </c>
      <c r="Y177" s="3">
        <v>6000</v>
      </c>
      <c r="Z177" s="3">
        <v>6000</v>
      </c>
      <c r="AA177" s="3">
        <v>6000</v>
      </c>
      <c r="AB177" s="3">
        <v>6000</v>
      </c>
      <c r="AC177" s="3">
        <v>6000</v>
      </c>
      <c r="AD177" s="3">
        <v>6000</v>
      </c>
      <c r="AE177" s="3">
        <v>6000</v>
      </c>
      <c r="AF177" s="3">
        <v>6000</v>
      </c>
      <c r="AG177" s="3">
        <v>6000</v>
      </c>
      <c r="AH177" s="3">
        <v>6000</v>
      </c>
      <c r="AI177" s="3">
        <v>6000</v>
      </c>
      <c r="AJ177" s="3">
        <v>6000</v>
      </c>
      <c r="AK177" s="3">
        <v>6000</v>
      </c>
      <c r="AL177" s="3">
        <v>6000</v>
      </c>
      <c r="AM177" s="3">
        <v>6000</v>
      </c>
      <c r="AN177" s="3">
        <v>6000</v>
      </c>
      <c r="AO177" s="3">
        <v>6000</v>
      </c>
      <c r="AP177" s="3">
        <v>6000</v>
      </c>
      <c r="AQ177" s="3">
        <v>6000</v>
      </c>
      <c r="AR177" s="3">
        <v>6000</v>
      </c>
      <c r="AS177" s="3">
        <v>6000</v>
      </c>
      <c r="AT177" s="3">
        <v>6000</v>
      </c>
      <c r="AU177" s="3">
        <v>6000</v>
      </c>
      <c r="AV177" s="3">
        <v>6000</v>
      </c>
      <c r="AW177" s="3">
        <v>6000</v>
      </c>
      <c r="AX177" s="3">
        <v>6000</v>
      </c>
      <c r="AY177" s="3">
        <v>6000</v>
      </c>
      <c r="AZ177" s="3">
        <v>6000</v>
      </c>
      <c r="BA177" s="3">
        <v>6000</v>
      </c>
      <c r="BB177" s="3">
        <v>6000</v>
      </c>
      <c r="BC177" s="3">
        <v>6000</v>
      </c>
      <c r="BD177" s="3">
        <v>6000</v>
      </c>
      <c r="BE177" s="3">
        <v>6000</v>
      </c>
      <c r="BF177" s="3">
        <v>6000</v>
      </c>
      <c r="BG177" s="3">
        <v>6000</v>
      </c>
      <c r="BH177" s="3">
        <v>6000</v>
      </c>
      <c r="BI177" s="3">
        <v>6000</v>
      </c>
      <c r="BJ177" s="3">
        <v>6000</v>
      </c>
      <c r="BK177" s="3">
        <v>6000</v>
      </c>
      <c r="BL177" s="3">
        <v>6000</v>
      </c>
      <c r="BM177" s="3">
        <v>6000</v>
      </c>
      <c r="BN177" s="3">
        <v>6000</v>
      </c>
      <c r="BO177" s="3">
        <v>6000</v>
      </c>
      <c r="BP177" s="3">
        <v>6000</v>
      </c>
      <c r="BQ177" s="3">
        <v>6000</v>
      </c>
      <c r="BR177" s="3">
        <v>6000</v>
      </c>
      <c r="BS177" s="3">
        <v>6000</v>
      </c>
      <c r="BT177" s="3">
        <v>6000</v>
      </c>
      <c r="BU177" s="3">
        <v>6000</v>
      </c>
      <c r="BV177" s="3">
        <v>6000</v>
      </c>
      <c r="BW177" s="3">
        <v>6000</v>
      </c>
      <c r="BX177" s="3">
        <v>6000</v>
      </c>
      <c r="BY177" s="3">
        <v>6000</v>
      </c>
      <c r="BZ177" s="3">
        <v>6000</v>
      </c>
      <c r="CA177" s="3">
        <v>6000</v>
      </c>
      <c r="CB177" s="3">
        <v>6000</v>
      </c>
      <c r="CC177" s="3">
        <v>6000</v>
      </c>
      <c r="CD177" s="3">
        <v>6000</v>
      </c>
    </row>
    <row r="178" spans="1:82" x14ac:dyDescent="0.25">
      <c r="A178" t="s">
        <v>5</v>
      </c>
      <c r="B178" t="s">
        <v>82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</row>
    <row r="179" spans="1:82" x14ac:dyDescent="0.25">
      <c r="A179" t="s">
        <v>3</v>
      </c>
      <c r="C179">
        <f t="shared" ref="C179:AH179" si="215">1/(IF(C177&lt;=36089,(1-6.87535*10^-6*C177)+((C178*9/5)/518.67),0.751875494+((C178*9/5)/518.67))/IF(C177&lt;=36089,IF(C177&lt;=36089,(1-6.87535*10^-6*C177)+((C178*9/5)/518.67),0.751875494+((C178*9/5)/518.67))^5.2561,0.22336*(EXP((36089-C177)/20806.7))))</f>
        <v>0.83585742792918061</v>
      </c>
      <c r="D179">
        <f t="shared" si="215"/>
        <v>0.83585742792918061</v>
      </c>
      <c r="E179">
        <f t="shared" si="215"/>
        <v>0.83585742792918061</v>
      </c>
      <c r="F179">
        <f t="shared" si="215"/>
        <v>0.83585742792918061</v>
      </c>
      <c r="G179">
        <f t="shared" si="215"/>
        <v>0.83585742792918061</v>
      </c>
      <c r="H179">
        <f t="shared" si="215"/>
        <v>0.83585742792918061</v>
      </c>
      <c r="I179">
        <f t="shared" si="215"/>
        <v>0.83585742792918061</v>
      </c>
      <c r="J179">
        <f t="shared" si="215"/>
        <v>0.83585742792918061</v>
      </c>
      <c r="K179">
        <f t="shared" si="215"/>
        <v>0.83585742792918061</v>
      </c>
      <c r="L179">
        <f t="shared" si="215"/>
        <v>0.83585742792918061</v>
      </c>
      <c r="M179">
        <f t="shared" si="215"/>
        <v>0.83585742792918061</v>
      </c>
      <c r="N179">
        <f t="shared" si="215"/>
        <v>0.83585742792918061</v>
      </c>
      <c r="O179">
        <f t="shared" si="215"/>
        <v>0.83585742792918061</v>
      </c>
      <c r="P179">
        <f t="shared" si="215"/>
        <v>0.83585742792918061</v>
      </c>
      <c r="Q179">
        <f t="shared" si="215"/>
        <v>0.83585742792918061</v>
      </c>
      <c r="R179">
        <f t="shared" si="215"/>
        <v>0.83585742792918061</v>
      </c>
      <c r="S179">
        <f t="shared" si="215"/>
        <v>0.83585742792918061</v>
      </c>
      <c r="T179">
        <f t="shared" si="215"/>
        <v>0.83585742792918061</v>
      </c>
      <c r="U179">
        <f t="shared" si="215"/>
        <v>0.83585742792918061</v>
      </c>
      <c r="V179">
        <f t="shared" si="215"/>
        <v>0.83585742792918061</v>
      </c>
      <c r="W179">
        <f t="shared" si="215"/>
        <v>0.83585742792918061</v>
      </c>
      <c r="X179">
        <f t="shared" si="215"/>
        <v>0.83585742792918061</v>
      </c>
      <c r="Y179">
        <f t="shared" si="215"/>
        <v>0.83585742792918061</v>
      </c>
      <c r="Z179">
        <f t="shared" si="215"/>
        <v>0.83585742792918061</v>
      </c>
      <c r="AA179">
        <f t="shared" si="215"/>
        <v>0.83585742792918061</v>
      </c>
      <c r="AB179">
        <f t="shared" si="215"/>
        <v>0.83585742792918061</v>
      </c>
      <c r="AC179">
        <f t="shared" si="215"/>
        <v>0.83585742792918061</v>
      </c>
      <c r="AD179">
        <f t="shared" si="215"/>
        <v>0.83585742792918061</v>
      </c>
      <c r="AE179">
        <f t="shared" si="215"/>
        <v>0.83585742792918061</v>
      </c>
      <c r="AF179">
        <f t="shared" si="215"/>
        <v>0.83585742792918061</v>
      </c>
      <c r="AG179">
        <f t="shared" si="215"/>
        <v>0.83585742792918061</v>
      </c>
      <c r="AH179">
        <f t="shared" si="215"/>
        <v>0.83585742792918061</v>
      </c>
      <c r="AI179">
        <f t="shared" ref="AI179:BN179" si="216">1/(IF(AI177&lt;=36089,(1-6.87535*10^-6*AI177)+((AI178*9/5)/518.67),0.751875494+((AI178*9/5)/518.67))/IF(AI177&lt;=36089,IF(AI177&lt;=36089,(1-6.87535*10^-6*AI177)+((AI178*9/5)/518.67),0.751875494+((AI178*9/5)/518.67))^5.2561,0.22336*(EXP((36089-AI177)/20806.7))))</f>
        <v>0.83585742792918061</v>
      </c>
      <c r="AJ179">
        <f t="shared" si="216"/>
        <v>0.83585742792918061</v>
      </c>
      <c r="AK179">
        <f t="shared" si="216"/>
        <v>0.83585742792918061</v>
      </c>
      <c r="AL179">
        <f t="shared" si="216"/>
        <v>0.83585742792918061</v>
      </c>
      <c r="AM179">
        <f t="shared" si="216"/>
        <v>0.83585742792918061</v>
      </c>
      <c r="AN179">
        <f t="shared" si="216"/>
        <v>0.83585742792918061</v>
      </c>
      <c r="AO179">
        <f t="shared" si="216"/>
        <v>0.83585742792918061</v>
      </c>
      <c r="AP179">
        <f t="shared" si="216"/>
        <v>0.83585742792918061</v>
      </c>
      <c r="AQ179">
        <f t="shared" si="216"/>
        <v>0.83585742792918061</v>
      </c>
      <c r="AR179">
        <f t="shared" si="216"/>
        <v>0.83585742792918061</v>
      </c>
      <c r="AS179">
        <f t="shared" si="216"/>
        <v>0.83585742792918061</v>
      </c>
      <c r="AT179">
        <f t="shared" si="216"/>
        <v>0.83585742792918061</v>
      </c>
      <c r="AU179">
        <f t="shared" si="216"/>
        <v>0.83585742792918061</v>
      </c>
      <c r="AV179">
        <f t="shared" si="216"/>
        <v>0.83585742792918061</v>
      </c>
      <c r="AW179">
        <f t="shared" si="216"/>
        <v>0.83585742792918061</v>
      </c>
      <c r="AX179">
        <f t="shared" si="216"/>
        <v>0.83585742792918061</v>
      </c>
      <c r="AY179">
        <f t="shared" si="216"/>
        <v>0.83585742792918061</v>
      </c>
      <c r="AZ179">
        <f t="shared" si="216"/>
        <v>0.83585742792918061</v>
      </c>
      <c r="BA179">
        <f t="shared" si="216"/>
        <v>0.83585742792918061</v>
      </c>
      <c r="BB179">
        <f t="shared" si="216"/>
        <v>0.83585742792918061</v>
      </c>
      <c r="BC179">
        <f t="shared" si="216"/>
        <v>0.83585742792918061</v>
      </c>
      <c r="BD179">
        <f t="shared" si="216"/>
        <v>0.83585742792918061</v>
      </c>
      <c r="BE179">
        <f t="shared" si="216"/>
        <v>0.83585742792918061</v>
      </c>
      <c r="BF179">
        <f t="shared" si="216"/>
        <v>0.83585742792918061</v>
      </c>
      <c r="BG179">
        <f t="shared" si="216"/>
        <v>0.83585742792918061</v>
      </c>
      <c r="BH179">
        <f t="shared" si="216"/>
        <v>0.83585742792918061</v>
      </c>
      <c r="BI179">
        <f t="shared" si="216"/>
        <v>0.83585742792918061</v>
      </c>
      <c r="BJ179">
        <f t="shared" si="216"/>
        <v>0.83585742792918061</v>
      </c>
      <c r="BK179">
        <f t="shared" si="216"/>
        <v>0.83585742792918061</v>
      </c>
      <c r="BL179">
        <f t="shared" si="216"/>
        <v>0.83585742792918061</v>
      </c>
      <c r="BM179">
        <f t="shared" si="216"/>
        <v>0.83585742792918061</v>
      </c>
      <c r="BN179">
        <f t="shared" si="216"/>
        <v>0.83585742792918061</v>
      </c>
      <c r="BO179">
        <f t="shared" ref="BO179:CD179" si="217">1/(IF(BO177&lt;=36089,(1-6.87535*10^-6*BO177)+((BO178*9/5)/518.67),0.751875494+((BO178*9/5)/518.67))/IF(BO177&lt;=36089,IF(BO177&lt;=36089,(1-6.87535*10^-6*BO177)+((BO178*9/5)/518.67),0.751875494+((BO178*9/5)/518.67))^5.2561,0.22336*(EXP((36089-BO177)/20806.7))))</f>
        <v>0.83585742792918061</v>
      </c>
      <c r="BP179">
        <f t="shared" si="217"/>
        <v>0.83585742792918061</v>
      </c>
      <c r="BQ179">
        <f t="shared" si="217"/>
        <v>0.83585742792918061</v>
      </c>
      <c r="BR179">
        <f t="shared" si="217"/>
        <v>0.83585742792918061</v>
      </c>
      <c r="BS179">
        <f t="shared" si="217"/>
        <v>0.83585742792918061</v>
      </c>
      <c r="BT179">
        <f t="shared" si="217"/>
        <v>0.83585742792918061</v>
      </c>
      <c r="BU179">
        <f t="shared" si="217"/>
        <v>0.83585742792918061</v>
      </c>
      <c r="BV179">
        <f t="shared" si="217"/>
        <v>0.83585742792918061</v>
      </c>
      <c r="BW179">
        <f t="shared" si="217"/>
        <v>0.83585742792918061</v>
      </c>
      <c r="BX179">
        <f t="shared" si="217"/>
        <v>0.83585742792918061</v>
      </c>
      <c r="BY179">
        <f t="shared" si="217"/>
        <v>0.83585742792918061</v>
      </c>
      <c r="BZ179">
        <f t="shared" si="217"/>
        <v>0.83585742792918061</v>
      </c>
      <c r="CA179">
        <f t="shared" si="217"/>
        <v>0.83585742792918061</v>
      </c>
      <c r="CB179">
        <f t="shared" si="217"/>
        <v>0.83585742792918061</v>
      </c>
      <c r="CC179">
        <f t="shared" si="217"/>
        <v>0.83585742792918061</v>
      </c>
      <c r="CD179">
        <f t="shared" si="217"/>
        <v>0.83585742792918061</v>
      </c>
    </row>
    <row r="180" spans="1:82" x14ac:dyDescent="0.25">
      <c r="A180" t="s">
        <v>139</v>
      </c>
      <c r="C180">
        <f t="shared" ref="C180:AH180" si="218">0.0023769*C179</f>
        <v>1.9867495204448694E-3</v>
      </c>
      <c r="D180">
        <f t="shared" si="218"/>
        <v>1.9867495204448694E-3</v>
      </c>
      <c r="E180">
        <f t="shared" si="218"/>
        <v>1.9867495204448694E-3</v>
      </c>
      <c r="F180">
        <f t="shared" si="218"/>
        <v>1.9867495204448694E-3</v>
      </c>
      <c r="G180">
        <f t="shared" si="218"/>
        <v>1.9867495204448694E-3</v>
      </c>
      <c r="H180">
        <f t="shared" si="218"/>
        <v>1.9867495204448694E-3</v>
      </c>
      <c r="I180">
        <f t="shared" si="218"/>
        <v>1.9867495204448694E-3</v>
      </c>
      <c r="J180">
        <f t="shared" si="218"/>
        <v>1.9867495204448694E-3</v>
      </c>
      <c r="K180">
        <f t="shared" si="218"/>
        <v>1.9867495204448694E-3</v>
      </c>
      <c r="L180">
        <f t="shared" si="218"/>
        <v>1.9867495204448694E-3</v>
      </c>
      <c r="M180">
        <f t="shared" si="218"/>
        <v>1.9867495204448694E-3</v>
      </c>
      <c r="N180">
        <f t="shared" si="218"/>
        <v>1.9867495204448694E-3</v>
      </c>
      <c r="O180">
        <f t="shared" si="218"/>
        <v>1.9867495204448694E-3</v>
      </c>
      <c r="P180">
        <f t="shared" si="218"/>
        <v>1.9867495204448694E-3</v>
      </c>
      <c r="Q180">
        <f t="shared" si="218"/>
        <v>1.9867495204448694E-3</v>
      </c>
      <c r="R180">
        <f t="shared" si="218"/>
        <v>1.9867495204448694E-3</v>
      </c>
      <c r="S180">
        <f t="shared" si="218"/>
        <v>1.9867495204448694E-3</v>
      </c>
      <c r="T180">
        <f t="shared" si="218"/>
        <v>1.9867495204448694E-3</v>
      </c>
      <c r="U180">
        <f t="shared" si="218"/>
        <v>1.9867495204448694E-3</v>
      </c>
      <c r="V180">
        <f t="shared" si="218"/>
        <v>1.9867495204448694E-3</v>
      </c>
      <c r="W180">
        <f t="shared" si="218"/>
        <v>1.9867495204448694E-3</v>
      </c>
      <c r="X180">
        <f t="shared" si="218"/>
        <v>1.9867495204448694E-3</v>
      </c>
      <c r="Y180">
        <f t="shared" si="218"/>
        <v>1.9867495204448694E-3</v>
      </c>
      <c r="Z180">
        <f t="shared" si="218"/>
        <v>1.9867495204448694E-3</v>
      </c>
      <c r="AA180">
        <f t="shared" si="218"/>
        <v>1.9867495204448694E-3</v>
      </c>
      <c r="AB180">
        <f t="shared" si="218"/>
        <v>1.9867495204448694E-3</v>
      </c>
      <c r="AC180">
        <f t="shared" si="218"/>
        <v>1.9867495204448694E-3</v>
      </c>
      <c r="AD180">
        <f t="shared" si="218"/>
        <v>1.9867495204448694E-3</v>
      </c>
      <c r="AE180">
        <f t="shared" si="218"/>
        <v>1.9867495204448694E-3</v>
      </c>
      <c r="AF180">
        <f t="shared" si="218"/>
        <v>1.9867495204448694E-3</v>
      </c>
      <c r="AG180">
        <f t="shared" si="218"/>
        <v>1.9867495204448694E-3</v>
      </c>
      <c r="AH180">
        <f t="shared" si="218"/>
        <v>1.9867495204448694E-3</v>
      </c>
      <c r="AI180">
        <f t="shared" ref="AI180:BN180" si="219">0.0023769*AI179</f>
        <v>1.9867495204448694E-3</v>
      </c>
      <c r="AJ180">
        <f t="shared" si="219"/>
        <v>1.9867495204448694E-3</v>
      </c>
      <c r="AK180">
        <f t="shared" si="219"/>
        <v>1.9867495204448694E-3</v>
      </c>
      <c r="AL180">
        <f t="shared" si="219"/>
        <v>1.9867495204448694E-3</v>
      </c>
      <c r="AM180">
        <f t="shared" si="219"/>
        <v>1.9867495204448694E-3</v>
      </c>
      <c r="AN180">
        <f t="shared" si="219"/>
        <v>1.9867495204448694E-3</v>
      </c>
      <c r="AO180">
        <f t="shared" si="219"/>
        <v>1.9867495204448694E-3</v>
      </c>
      <c r="AP180">
        <f t="shared" si="219"/>
        <v>1.9867495204448694E-3</v>
      </c>
      <c r="AQ180">
        <f t="shared" si="219"/>
        <v>1.9867495204448694E-3</v>
      </c>
      <c r="AR180">
        <f t="shared" si="219"/>
        <v>1.9867495204448694E-3</v>
      </c>
      <c r="AS180">
        <f t="shared" si="219"/>
        <v>1.9867495204448694E-3</v>
      </c>
      <c r="AT180">
        <f t="shared" si="219"/>
        <v>1.9867495204448694E-3</v>
      </c>
      <c r="AU180">
        <f t="shared" si="219"/>
        <v>1.9867495204448694E-3</v>
      </c>
      <c r="AV180">
        <f t="shared" si="219"/>
        <v>1.9867495204448694E-3</v>
      </c>
      <c r="AW180">
        <f t="shared" si="219"/>
        <v>1.9867495204448694E-3</v>
      </c>
      <c r="AX180">
        <f t="shared" si="219"/>
        <v>1.9867495204448694E-3</v>
      </c>
      <c r="AY180">
        <f t="shared" si="219"/>
        <v>1.9867495204448694E-3</v>
      </c>
      <c r="AZ180">
        <f t="shared" si="219"/>
        <v>1.9867495204448694E-3</v>
      </c>
      <c r="BA180">
        <f t="shared" si="219"/>
        <v>1.9867495204448694E-3</v>
      </c>
      <c r="BB180">
        <f t="shared" si="219"/>
        <v>1.9867495204448694E-3</v>
      </c>
      <c r="BC180">
        <f t="shared" si="219"/>
        <v>1.9867495204448694E-3</v>
      </c>
      <c r="BD180">
        <f t="shared" si="219"/>
        <v>1.9867495204448694E-3</v>
      </c>
      <c r="BE180">
        <f t="shared" si="219"/>
        <v>1.9867495204448694E-3</v>
      </c>
      <c r="BF180">
        <f t="shared" si="219"/>
        <v>1.9867495204448694E-3</v>
      </c>
      <c r="BG180">
        <f t="shared" si="219"/>
        <v>1.9867495204448694E-3</v>
      </c>
      <c r="BH180">
        <f t="shared" si="219"/>
        <v>1.9867495204448694E-3</v>
      </c>
      <c r="BI180">
        <f t="shared" si="219"/>
        <v>1.9867495204448694E-3</v>
      </c>
      <c r="BJ180">
        <f t="shared" si="219"/>
        <v>1.9867495204448694E-3</v>
      </c>
      <c r="BK180">
        <f t="shared" si="219"/>
        <v>1.9867495204448694E-3</v>
      </c>
      <c r="BL180">
        <f t="shared" si="219"/>
        <v>1.9867495204448694E-3</v>
      </c>
      <c r="BM180">
        <f t="shared" si="219"/>
        <v>1.9867495204448694E-3</v>
      </c>
      <c r="BN180">
        <f t="shared" si="219"/>
        <v>1.9867495204448694E-3</v>
      </c>
      <c r="BO180">
        <f t="shared" ref="BO180:CD180" si="220">0.0023769*BO179</f>
        <v>1.9867495204448694E-3</v>
      </c>
      <c r="BP180">
        <f t="shared" si="220"/>
        <v>1.9867495204448694E-3</v>
      </c>
      <c r="BQ180">
        <f t="shared" si="220"/>
        <v>1.9867495204448694E-3</v>
      </c>
      <c r="BR180">
        <f t="shared" si="220"/>
        <v>1.9867495204448694E-3</v>
      </c>
      <c r="BS180">
        <f t="shared" si="220"/>
        <v>1.9867495204448694E-3</v>
      </c>
      <c r="BT180">
        <f t="shared" si="220"/>
        <v>1.9867495204448694E-3</v>
      </c>
      <c r="BU180">
        <f t="shared" si="220"/>
        <v>1.9867495204448694E-3</v>
      </c>
      <c r="BV180">
        <f t="shared" si="220"/>
        <v>1.9867495204448694E-3</v>
      </c>
      <c r="BW180">
        <f t="shared" si="220"/>
        <v>1.9867495204448694E-3</v>
      </c>
      <c r="BX180">
        <f t="shared" si="220"/>
        <v>1.9867495204448694E-3</v>
      </c>
      <c r="BY180">
        <f t="shared" si="220"/>
        <v>1.9867495204448694E-3</v>
      </c>
      <c r="BZ180">
        <f t="shared" si="220"/>
        <v>1.9867495204448694E-3</v>
      </c>
      <c r="CA180">
        <f t="shared" si="220"/>
        <v>1.9867495204448694E-3</v>
      </c>
      <c r="CB180">
        <f t="shared" si="220"/>
        <v>1.9867495204448694E-3</v>
      </c>
      <c r="CC180">
        <f t="shared" si="220"/>
        <v>1.9867495204448694E-3</v>
      </c>
      <c r="CD180">
        <f t="shared" si="220"/>
        <v>1.9867495204448694E-3</v>
      </c>
    </row>
    <row r="181" spans="1:82" x14ac:dyDescent="0.25">
      <c r="A181" t="s">
        <v>71</v>
      </c>
      <c r="B181" t="s">
        <v>37</v>
      </c>
      <c r="C181" s="29">
        <f t="shared" ref="C181:AH181" si="221">C157*C158/(C179*C159*C160)</f>
        <v>3999.9996697791867</v>
      </c>
      <c r="D181" s="29">
        <f t="shared" si="221"/>
        <v>3999.9997443383049</v>
      </c>
      <c r="E181" s="29">
        <f t="shared" si="221"/>
        <v>3999.9997905578784</v>
      </c>
      <c r="F181" s="29">
        <f t="shared" si="221"/>
        <v>3999.9998204234194</v>
      </c>
      <c r="G181" s="29">
        <f t="shared" si="221"/>
        <v>3999.9998406465375</v>
      </c>
      <c r="H181" s="29">
        <f t="shared" si="221"/>
        <v>3999.9998547832083</v>
      </c>
      <c r="I181" s="29">
        <f t="shared" si="221"/>
        <v>3999.9998648588321</v>
      </c>
      <c r="J181" s="29">
        <f t="shared" si="221"/>
        <v>3999.999872095595</v>
      </c>
      <c r="K181" s="29">
        <f t="shared" si="221"/>
        <v>3999.9999999994234</v>
      </c>
      <c r="L181" s="29">
        <f t="shared" si="221"/>
        <v>3999.9999999994461</v>
      </c>
      <c r="M181" s="29">
        <f t="shared" si="221"/>
        <v>3999.9999999994379</v>
      </c>
      <c r="N181" s="29">
        <f t="shared" si="221"/>
        <v>3999.9999999987863</v>
      </c>
      <c r="O181" s="29">
        <f t="shared" si="221"/>
        <v>3999.99998224316</v>
      </c>
      <c r="P181" s="29">
        <f t="shared" si="221"/>
        <v>3999.9999829856679</v>
      </c>
      <c r="Q181" s="29">
        <f t="shared" si="221"/>
        <v>3999.9999834741875</v>
      </c>
      <c r="R181" s="29">
        <f t="shared" si="221"/>
        <v>3999.9999837716477</v>
      </c>
      <c r="S181" s="29">
        <f t="shared" si="221"/>
        <v>3999.9999999994761</v>
      </c>
      <c r="T181" s="29">
        <f t="shared" si="221"/>
        <v>3999.9999999994916</v>
      </c>
      <c r="U181" s="29">
        <f t="shared" si="221"/>
        <v>3999.999999999503</v>
      </c>
      <c r="V181" s="29">
        <f t="shared" si="221"/>
        <v>3999.999999999513</v>
      </c>
      <c r="W181" s="29">
        <f t="shared" si="221"/>
        <v>3999.9999999995207</v>
      </c>
      <c r="X181" s="29">
        <f t="shared" si="221"/>
        <v>3999.9999999995266</v>
      </c>
      <c r="Y181" s="29">
        <f t="shared" si="221"/>
        <v>3999.9999999995298</v>
      </c>
      <c r="Z181" s="29">
        <f t="shared" si="221"/>
        <v>3999.999999999538</v>
      </c>
      <c r="AA181" s="29">
        <f t="shared" si="221"/>
        <v>3999.9999999995116</v>
      </c>
      <c r="AB181" s="29">
        <f t="shared" si="221"/>
        <v>3999.9999999995243</v>
      </c>
      <c r="AC181" s="29">
        <f t="shared" si="221"/>
        <v>3999.9999999995312</v>
      </c>
      <c r="AD181" s="29">
        <f t="shared" si="221"/>
        <v>3999.9999999995384</v>
      </c>
      <c r="AE181" s="29">
        <f t="shared" si="221"/>
        <v>3999.9999999995443</v>
      </c>
      <c r="AF181" s="29">
        <f t="shared" si="221"/>
        <v>3999.9999999995484</v>
      </c>
      <c r="AG181" s="29">
        <f t="shared" si="221"/>
        <v>3999.9999999995521</v>
      </c>
      <c r="AH181" s="29">
        <f t="shared" si="221"/>
        <v>3999.9999999995566</v>
      </c>
      <c r="AI181" s="29">
        <f t="shared" ref="AI181:BN181" si="222">AI157*AI158/(AI179*AI159*AI160)</f>
        <v>3999.9999999995371</v>
      </c>
      <c r="AJ181" s="29">
        <f t="shared" si="222"/>
        <v>3999.9999999995448</v>
      </c>
      <c r="AK181" s="29">
        <f t="shared" si="222"/>
        <v>3999.9999999995521</v>
      </c>
      <c r="AL181" s="29">
        <f t="shared" si="222"/>
        <v>3999.9999999995589</v>
      </c>
      <c r="AM181" s="29">
        <f t="shared" si="222"/>
        <v>3999.9999999995612</v>
      </c>
      <c r="AN181" s="29">
        <f t="shared" si="222"/>
        <v>3999.9999999995671</v>
      </c>
      <c r="AO181" s="29">
        <f t="shared" si="222"/>
        <v>3999.9999999995675</v>
      </c>
      <c r="AP181" s="29">
        <f t="shared" si="222"/>
        <v>3999.9999999995707</v>
      </c>
      <c r="AQ181" s="29">
        <f t="shared" si="222"/>
        <v>3999.9999999995571</v>
      </c>
      <c r="AR181" s="29">
        <f t="shared" si="222"/>
        <v>3999.9999999995639</v>
      </c>
      <c r="AS181" s="29">
        <f t="shared" si="222"/>
        <v>3999.999999999568</v>
      </c>
      <c r="AT181" s="29">
        <f t="shared" si="222"/>
        <v>3999.9999999995721</v>
      </c>
      <c r="AU181" s="29">
        <f t="shared" si="222"/>
        <v>3999.9999999995753</v>
      </c>
      <c r="AV181" s="29">
        <f t="shared" si="222"/>
        <v>3999.9999999995794</v>
      </c>
      <c r="AW181" s="29">
        <f t="shared" si="222"/>
        <v>3999.9999999995825</v>
      </c>
      <c r="AX181" s="29">
        <f t="shared" si="222"/>
        <v>3999.9999999995853</v>
      </c>
      <c r="AY181" s="29">
        <f t="shared" si="222"/>
        <v>3999.9999999995716</v>
      </c>
      <c r="AZ181" s="29">
        <f t="shared" si="222"/>
        <v>3999.9999999995784</v>
      </c>
      <c r="BA181" s="29">
        <f t="shared" si="222"/>
        <v>3999.9999999995857</v>
      </c>
      <c r="BB181" s="29">
        <f t="shared" si="222"/>
        <v>3999.9999999995916</v>
      </c>
      <c r="BC181" s="29">
        <f t="shared" si="222"/>
        <v>3999.9999999996076</v>
      </c>
      <c r="BD181" s="29">
        <f t="shared" si="222"/>
        <v>3999.9999999996353</v>
      </c>
      <c r="BE181" s="29">
        <f t="shared" si="222"/>
        <v>3999.9999999996958</v>
      </c>
      <c r="BF181" s="29">
        <f t="shared" si="222"/>
        <v>3999.999999999814</v>
      </c>
      <c r="BG181" s="29">
        <f t="shared" si="222"/>
        <v>3999.9999999996189</v>
      </c>
      <c r="BH181" s="29">
        <f t="shared" si="222"/>
        <v>3999.9999999996703</v>
      </c>
      <c r="BI181" s="29">
        <f t="shared" si="222"/>
        <v>3999.9999999997749</v>
      </c>
      <c r="BJ181" s="29">
        <f t="shared" si="222"/>
        <v>4000.0000000000364</v>
      </c>
      <c r="BK181" s="29">
        <f t="shared" si="222"/>
        <v>4000.0000000005934</v>
      </c>
      <c r="BL181" s="29">
        <f t="shared" si="222"/>
        <v>4000.0000000018053</v>
      </c>
      <c r="BM181" s="29">
        <f t="shared" si="222"/>
        <v>4000.0000000044652</v>
      </c>
      <c r="BN181" s="29">
        <f t="shared" si="222"/>
        <v>4000.0000000101404</v>
      </c>
      <c r="BO181" s="29">
        <f t="shared" ref="BO181:CD181" si="223">BO157*BO158/(BO179*BO159*BO160)</f>
        <v>4000.0000000008063</v>
      </c>
      <c r="BP181" s="29">
        <f t="shared" si="223"/>
        <v>4000.0000000024415</v>
      </c>
      <c r="BQ181" s="29">
        <f t="shared" si="223"/>
        <v>4000.0000000062291</v>
      </c>
      <c r="BR181" s="29">
        <f t="shared" si="223"/>
        <v>4000.0000000148461</v>
      </c>
      <c r="BS181" s="29">
        <f t="shared" si="223"/>
        <v>4000.0000000341447</v>
      </c>
      <c r="BT181" s="29">
        <f t="shared" si="223"/>
        <v>4000.000000076669</v>
      </c>
      <c r="BU181" s="29">
        <f t="shared" si="223"/>
        <v>4000.0000001688845</v>
      </c>
      <c r="BV181" s="29">
        <f t="shared" si="223"/>
        <v>4000.0000003657651</v>
      </c>
      <c r="BW181" s="29">
        <f t="shared" si="223"/>
        <v>4000.0000000312625</v>
      </c>
      <c r="BX181" s="29">
        <f t="shared" si="223"/>
        <v>4000.0000000747768</v>
      </c>
      <c r="BY181" s="29">
        <f t="shared" si="223"/>
        <v>4000.0000001755452</v>
      </c>
      <c r="BZ181" s="29">
        <f t="shared" si="223"/>
        <v>4000.0000004048593</v>
      </c>
      <c r="CA181" s="29">
        <f t="shared" si="223"/>
        <v>4000.0000009176524</v>
      </c>
      <c r="CB181" s="29">
        <f t="shared" si="223"/>
        <v>4000.000002044972</v>
      </c>
      <c r="CC181" s="29">
        <f t="shared" si="223"/>
        <v>4000.0000044826061</v>
      </c>
      <c r="CD181" s="29">
        <f t="shared" si="223"/>
        <v>4000.0000096702993</v>
      </c>
    </row>
    <row r="182" spans="1:82" x14ac:dyDescent="0.25">
      <c r="A182" t="s">
        <v>165</v>
      </c>
      <c r="B182" t="s">
        <v>37</v>
      </c>
      <c r="C182" s="29">
        <f t="shared" ref="C182:AH182" si="224">80*C26/C10/(C179*C159)+600</f>
        <v>4195.596664053839</v>
      </c>
      <c r="D182" s="29">
        <f t="shared" si="224"/>
        <v>4172.5324118826229</v>
      </c>
      <c r="E182" s="29">
        <f t="shared" si="224"/>
        <v>4155.7516179134363</v>
      </c>
      <c r="F182" s="29">
        <f t="shared" si="224"/>
        <v>4144.4161210471302</v>
      </c>
      <c r="G182" s="29">
        <f t="shared" si="224"/>
        <v>4137.1488967939877</v>
      </c>
      <c r="H182" s="29">
        <f t="shared" si="224"/>
        <v>4133.0051810211244</v>
      </c>
      <c r="I182" s="29">
        <f t="shared" si="224"/>
        <v>4131.31495911194</v>
      </c>
      <c r="J182" s="29">
        <f t="shared" si="224"/>
        <v>4131.5898896966482</v>
      </c>
      <c r="K182" s="29">
        <f t="shared" si="224"/>
        <v>3420.0709582354693</v>
      </c>
      <c r="L182" s="29">
        <f t="shared" si="224"/>
        <v>3403.5646273002067</v>
      </c>
      <c r="M182" s="29">
        <f t="shared" si="224"/>
        <v>3392.1674574441563</v>
      </c>
      <c r="N182" s="29">
        <f t="shared" si="224"/>
        <v>3384.4920510181182</v>
      </c>
      <c r="O182" s="29">
        <f t="shared" si="224"/>
        <v>3382.5109411093244</v>
      </c>
      <c r="P182" s="29">
        <f t="shared" si="224"/>
        <v>3384.6327039712855</v>
      </c>
      <c r="Q182" s="29">
        <f t="shared" si="224"/>
        <v>3388.0111931323709</v>
      </c>
      <c r="R182" s="29">
        <f t="shared" si="224"/>
        <v>3392.4057721857685</v>
      </c>
      <c r="S182" s="29">
        <f t="shared" si="224"/>
        <v>2973.835452939521</v>
      </c>
      <c r="T182" s="29">
        <f t="shared" si="224"/>
        <v>2965.458480446262</v>
      </c>
      <c r="U182" s="29">
        <f t="shared" si="224"/>
        <v>2960.4065173152576</v>
      </c>
      <c r="V182" s="29">
        <f t="shared" si="224"/>
        <v>2957.7997873094237</v>
      </c>
      <c r="W182" s="29">
        <f t="shared" si="224"/>
        <v>2957.0437768350766</v>
      </c>
      <c r="X182" s="29">
        <f t="shared" si="224"/>
        <v>2957.7224084643444</v>
      </c>
      <c r="Y182" s="29">
        <f t="shared" si="224"/>
        <v>2959.5359342877364</v>
      </c>
      <c r="Z182" s="29">
        <f t="shared" si="224"/>
        <v>2962.2631031574738</v>
      </c>
      <c r="AA182" s="29">
        <f t="shared" si="224"/>
        <v>2666.1322258913315</v>
      </c>
      <c r="AB182" s="29">
        <f t="shared" si="224"/>
        <v>2662.2349224198033</v>
      </c>
      <c r="AC182" s="29">
        <f t="shared" si="224"/>
        <v>2660.7042716746937</v>
      </c>
      <c r="AD182" s="29">
        <f t="shared" si="224"/>
        <v>2660.9237237502875</v>
      </c>
      <c r="AE182" s="29">
        <f t="shared" si="224"/>
        <v>2662.4734247978763</v>
      </c>
      <c r="AF182" s="29">
        <f t="shared" si="224"/>
        <v>2665.0577944571037</v>
      </c>
      <c r="AG182" s="29">
        <f t="shared" si="224"/>
        <v>2668.4629187665028</v>
      </c>
      <c r="AH182" s="29">
        <f t="shared" si="224"/>
        <v>2672.5303468717402</v>
      </c>
      <c r="AI182" s="29">
        <f t="shared" ref="AI182:BN182" si="225">80*AI26/AI10/(AI179*AI159)+600</f>
        <v>2440.9475011169347</v>
      </c>
      <c r="AJ182" s="29">
        <f t="shared" si="225"/>
        <v>2439.7913772547654</v>
      </c>
      <c r="AK182" s="29">
        <f t="shared" si="225"/>
        <v>2440.4236122262232</v>
      </c>
      <c r="AL182" s="29">
        <f t="shared" si="225"/>
        <v>2442.3828519561821</v>
      </c>
      <c r="AM182" s="29">
        <f t="shared" si="225"/>
        <v>2445.3533927919716</v>
      </c>
      <c r="AN182" s="29">
        <f t="shared" si="225"/>
        <v>2449.1121656448518</v>
      </c>
      <c r="AO182" s="29">
        <f t="shared" si="225"/>
        <v>2453.4972971219086</v>
      </c>
      <c r="AP182" s="29">
        <f t="shared" si="225"/>
        <v>2458.3886503696331</v>
      </c>
      <c r="AQ182" s="29">
        <f t="shared" si="225"/>
        <v>2268.9741873200655</v>
      </c>
      <c r="AR182" s="29">
        <f t="shared" si="225"/>
        <v>2269.6233793484871</v>
      </c>
      <c r="AS182" s="29">
        <f t="shared" si="225"/>
        <v>2271.68306229069</v>
      </c>
      <c r="AT182" s="29">
        <f t="shared" si="225"/>
        <v>2274.7916726532244</v>
      </c>
      <c r="AU182" s="29">
        <f t="shared" si="225"/>
        <v>2278.7010067677707</v>
      </c>
      <c r="AV182" s="29">
        <f t="shared" si="225"/>
        <v>2283.2352920228668</v>
      </c>
      <c r="AW182" s="29">
        <f t="shared" si="225"/>
        <v>2288.2667786106067</v>
      </c>
      <c r="AX182" s="29">
        <f t="shared" si="225"/>
        <v>2293.7005633906601</v>
      </c>
      <c r="AY182" s="29">
        <f t="shared" si="225"/>
        <v>2133.3471823408936</v>
      </c>
      <c r="AZ182" s="29">
        <f t="shared" si="225"/>
        <v>2135.2523075243289</v>
      </c>
      <c r="BA182" s="29">
        <f t="shared" si="225"/>
        <v>2138.3062676222116</v>
      </c>
      <c r="BB182" s="29">
        <f t="shared" si="225"/>
        <v>2142.2158105438921</v>
      </c>
      <c r="BC182" s="29">
        <f t="shared" si="225"/>
        <v>2146.779209438705</v>
      </c>
      <c r="BD182" s="29">
        <f t="shared" si="225"/>
        <v>2151.8534117044401</v>
      </c>
      <c r="BE182" s="29">
        <f t="shared" si="225"/>
        <v>2157.3343665709808</v>
      </c>
      <c r="BF182" s="29">
        <f t="shared" si="225"/>
        <v>2163.1447529063089</v>
      </c>
      <c r="BG182" s="29">
        <f t="shared" si="225"/>
        <v>2023.6599690403298</v>
      </c>
      <c r="BH182" s="29">
        <f t="shared" si="225"/>
        <v>2026.476903813855</v>
      </c>
      <c r="BI182" s="29">
        <f t="shared" si="225"/>
        <v>2030.2532985603439</v>
      </c>
      <c r="BJ182" s="29">
        <f t="shared" si="225"/>
        <v>2034.7449325436903</v>
      </c>
      <c r="BK182" s="29">
        <f t="shared" si="225"/>
        <v>2039.7835872495277</v>
      </c>
      <c r="BL182" s="29">
        <f t="shared" si="225"/>
        <v>2045.2498857245735</v>
      </c>
      <c r="BM182" s="29">
        <f t="shared" si="225"/>
        <v>2051.0569766468398</v>
      </c>
      <c r="BN182" s="29">
        <f t="shared" si="225"/>
        <v>2057.1403306716074</v>
      </c>
      <c r="BO182" s="29">
        <f t="shared" ref="BO182:CD182" si="226">80*BO26/BO10/(BO179*BO159)+600</f>
        <v>1933.1376065674913</v>
      </c>
      <c r="BP182" s="29">
        <f t="shared" si="226"/>
        <v>1936.6396198347081</v>
      </c>
      <c r="BQ182" s="29">
        <f t="shared" si="226"/>
        <v>1940.9591760452167</v>
      </c>
      <c r="BR182" s="29">
        <f t="shared" si="226"/>
        <v>1945.8885780215219</v>
      </c>
      <c r="BS182" s="29">
        <f t="shared" si="226"/>
        <v>1951.28465553462</v>
      </c>
      <c r="BT182" s="29">
        <f t="shared" si="226"/>
        <v>1957.0457803124439</v>
      </c>
      <c r="BU182" s="29">
        <f t="shared" si="226"/>
        <v>1963.0980250765451</v>
      </c>
      <c r="BV182" s="29">
        <f t="shared" si="226"/>
        <v>1969.3864912840213</v>
      </c>
      <c r="BW182" s="29">
        <f t="shared" si="226"/>
        <v>1857.1774094277816</v>
      </c>
      <c r="BX182" s="29">
        <f t="shared" si="226"/>
        <v>1861.2089275117733</v>
      </c>
      <c r="BY182" s="29">
        <f t="shared" si="226"/>
        <v>1865.9486029458635</v>
      </c>
      <c r="BZ182" s="29">
        <f t="shared" si="226"/>
        <v>1871.2167696784195</v>
      </c>
      <c r="CA182" s="29">
        <f t="shared" si="226"/>
        <v>1876.8895361405548</v>
      </c>
      <c r="CB182" s="29">
        <f t="shared" si="226"/>
        <v>1882.8789659856941</v>
      </c>
      <c r="CC182" s="29">
        <f t="shared" si="226"/>
        <v>1889.1211208736875</v>
      </c>
      <c r="CD182" s="29">
        <f t="shared" si="226"/>
        <v>1895.5685576207741</v>
      </c>
    </row>
    <row r="183" spans="1:82" x14ac:dyDescent="0.25">
      <c r="A183" t="s">
        <v>167</v>
      </c>
      <c r="C183">
        <f t="shared" ref="C183:AH183" si="227">C134/C10/1.2</f>
        <v>112.16856774182217</v>
      </c>
      <c r="D183">
        <f t="shared" si="227"/>
        <v>111.44905318727122</v>
      </c>
      <c r="E183">
        <f t="shared" si="227"/>
        <v>110.92555797883698</v>
      </c>
      <c r="F183">
        <f t="shared" si="227"/>
        <v>110.5719347649635</v>
      </c>
      <c r="G183">
        <f t="shared" si="227"/>
        <v>110.34522576167539</v>
      </c>
      <c r="H183">
        <f t="shared" si="227"/>
        <v>110.2159580192676</v>
      </c>
      <c r="I183">
        <f t="shared" si="227"/>
        <v>110.16322969948291</v>
      </c>
      <c r="J183">
        <f t="shared" si="227"/>
        <v>110.17180645955825</v>
      </c>
      <c r="K183">
        <f t="shared" si="227"/>
        <v>87.975195738151356</v>
      </c>
      <c r="L183">
        <f t="shared" si="227"/>
        <v>87.460262704034733</v>
      </c>
      <c r="M183">
        <f t="shared" si="227"/>
        <v>87.104715533840675</v>
      </c>
      <c r="N183">
        <f t="shared" si="227"/>
        <v>86.865272841546485</v>
      </c>
      <c r="O183">
        <f t="shared" si="227"/>
        <v>86.803469952687976</v>
      </c>
      <c r="P183">
        <f t="shared" si="227"/>
        <v>86.869660664147162</v>
      </c>
      <c r="Q183">
        <f t="shared" si="227"/>
        <v>86.975056326046285</v>
      </c>
      <c r="R183">
        <f t="shared" si="227"/>
        <v>87.112150022671329</v>
      </c>
      <c r="S183">
        <f t="shared" si="227"/>
        <v>74.054391437437033</v>
      </c>
      <c r="T183">
        <f t="shared" si="227"/>
        <v>73.793062624899392</v>
      </c>
      <c r="U183">
        <f t="shared" si="227"/>
        <v>73.63546111348559</v>
      </c>
      <c r="V183">
        <f t="shared" si="227"/>
        <v>73.554141321928569</v>
      </c>
      <c r="W183">
        <f t="shared" si="227"/>
        <v>73.530556748899798</v>
      </c>
      <c r="X183">
        <f t="shared" si="227"/>
        <v>73.551727404285131</v>
      </c>
      <c r="Y183">
        <f t="shared" si="227"/>
        <v>73.608302324438512</v>
      </c>
      <c r="Z183">
        <f t="shared" si="227"/>
        <v>73.693379337988645</v>
      </c>
      <c r="AA183">
        <f t="shared" si="227"/>
        <v>64.455252965487631</v>
      </c>
      <c r="AB183">
        <f t="shared" si="227"/>
        <v>64.333672324136245</v>
      </c>
      <c r="AC183">
        <f t="shared" si="227"/>
        <v>64.285922001218111</v>
      </c>
      <c r="AD183">
        <f t="shared" si="227"/>
        <v>64.292768048566373</v>
      </c>
      <c r="AE183">
        <f t="shared" si="227"/>
        <v>64.34111266649137</v>
      </c>
      <c r="AF183">
        <f t="shared" si="227"/>
        <v>64.421734902597251</v>
      </c>
      <c r="AG183">
        <f t="shared" si="227"/>
        <v>64.527961477058909</v>
      </c>
      <c r="AH183">
        <f t="shared" si="227"/>
        <v>64.654849342296544</v>
      </c>
      <c r="AI183">
        <f t="shared" ref="AI183:BN183" si="228">AI134/AI10/1.2</f>
        <v>57.430369360549918</v>
      </c>
      <c r="AJ183">
        <f t="shared" si="228"/>
        <v>57.394302813084217</v>
      </c>
      <c r="AK183">
        <f t="shared" si="228"/>
        <v>57.414026074019908</v>
      </c>
      <c r="AL183">
        <f t="shared" si="228"/>
        <v>57.475146698746663</v>
      </c>
      <c r="AM183">
        <f t="shared" si="228"/>
        <v>57.56781596677115</v>
      </c>
      <c r="AN183">
        <f t="shared" si="228"/>
        <v>57.685074994066774</v>
      </c>
      <c r="AO183">
        <f t="shared" si="228"/>
        <v>57.821873963222139</v>
      </c>
      <c r="AP183">
        <f t="shared" si="228"/>
        <v>57.974465073788473</v>
      </c>
      <c r="AQ183">
        <f t="shared" si="228"/>
        <v>52.065473878457304</v>
      </c>
      <c r="AR183">
        <f t="shared" si="228"/>
        <v>52.085726133318204</v>
      </c>
      <c r="AS183">
        <f t="shared" si="228"/>
        <v>52.149980193830274</v>
      </c>
      <c r="AT183">
        <f t="shared" si="228"/>
        <v>52.246956691644641</v>
      </c>
      <c r="AU183">
        <f t="shared" si="228"/>
        <v>52.368912642053857</v>
      </c>
      <c r="AV183">
        <f t="shared" si="228"/>
        <v>52.510364626332731</v>
      </c>
      <c r="AW183">
        <f t="shared" si="228"/>
        <v>52.667327349599546</v>
      </c>
      <c r="AX183">
        <f t="shared" si="228"/>
        <v>52.836840204667318</v>
      </c>
      <c r="AY183">
        <f t="shared" si="228"/>
        <v>47.834441224623767</v>
      </c>
      <c r="AZ183">
        <f t="shared" si="228"/>
        <v>47.893873686927215</v>
      </c>
      <c r="BA183">
        <f t="shared" si="228"/>
        <v>47.989145310005767</v>
      </c>
      <c r="BB183">
        <f t="shared" si="228"/>
        <v>48.111107774381743</v>
      </c>
      <c r="BC183">
        <f t="shared" si="228"/>
        <v>48.25346799047135</v>
      </c>
      <c r="BD183">
        <f t="shared" si="228"/>
        <v>48.41176327599932</v>
      </c>
      <c r="BE183">
        <f t="shared" si="228"/>
        <v>48.582747653469596</v>
      </c>
      <c r="BF183">
        <f t="shared" si="228"/>
        <v>48.76400900566076</v>
      </c>
      <c r="BG183">
        <f t="shared" si="228"/>
        <v>44.412628723094599</v>
      </c>
      <c r="BH183">
        <f t="shared" si="228"/>
        <v>44.500506082123032</v>
      </c>
      <c r="BI183">
        <f t="shared" si="228"/>
        <v>44.618314843649635</v>
      </c>
      <c r="BJ183">
        <f t="shared" si="228"/>
        <v>44.758436274890606</v>
      </c>
      <c r="BK183">
        <f t="shared" si="228"/>
        <v>44.915622615435858</v>
      </c>
      <c r="BL183">
        <f t="shared" si="228"/>
        <v>45.086149770754751</v>
      </c>
      <c r="BM183">
        <f t="shared" si="228"/>
        <v>45.267308318933715</v>
      </c>
      <c r="BN183">
        <f t="shared" si="228"/>
        <v>45.457085196536923</v>
      </c>
      <c r="BO183">
        <f t="shared" ref="BO183:CD183" si="229">BO134/BO10/1.2</f>
        <v>41.588684689356256</v>
      </c>
      <c r="BP183">
        <f t="shared" si="229"/>
        <v>41.697933820751786</v>
      </c>
      <c r="BQ183">
        <f t="shared" si="229"/>
        <v>41.832687097796708</v>
      </c>
      <c r="BR183">
        <f t="shared" si="229"/>
        <v>41.986465180036454</v>
      </c>
      <c r="BS183">
        <f t="shared" si="229"/>
        <v>42.154801715699399</v>
      </c>
      <c r="BT183">
        <f t="shared" si="229"/>
        <v>42.334526299763809</v>
      </c>
      <c r="BU183">
        <f t="shared" si="229"/>
        <v>42.523332689979668</v>
      </c>
      <c r="BV183">
        <f t="shared" si="229"/>
        <v>42.719508266299783</v>
      </c>
      <c r="BW183">
        <f t="shared" si="229"/>
        <v>39.219023318900568</v>
      </c>
      <c r="BX183">
        <f t="shared" si="229"/>
        <v>39.344790931777588</v>
      </c>
      <c r="BY183">
        <f t="shared" si="229"/>
        <v>39.492650287171351</v>
      </c>
      <c r="BZ183">
        <f t="shared" si="229"/>
        <v>39.656996506235231</v>
      </c>
      <c r="CA183">
        <f t="shared" si="229"/>
        <v>39.833964656070521</v>
      </c>
      <c r="CB183">
        <f t="shared" si="229"/>
        <v>40.020811466235806</v>
      </c>
      <c r="CC183">
        <f t="shared" si="229"/>
        <v>40.215542310328715</v>
      </c>
      <c r="CD183">
        <f t="shared" si="229"/>
        <v>40.416677146378795</v>
      </c>
    </row>
    <row r="184" spans="1:82" x14ac:dyDescent="0.25">
      <c r="A184" t="s">
        <v>166</v>
      </c>
      <c r="B184" t="s">
        <v>171</v>
      </c>
      <c r="C184" s="30" t="s">
        <v>168</v>
      </c>
      <c r="D184" s="30" t="s">
        <v>168</v>
      </c>
      <c r="E184" s="30" t="s">
        <v>168</v>
      </c>
      <c r="F184" s="30" t="s">
        <v>168</v>
      </c>
      <c r="G184" s="30" t="s">
        <v>168</v>
      </c>
      <c r="H184" s="30" t="s">
        <v>168</v>
      </c>
      <c r="I184" s="30" t="s">
        <v>168</v>
      </c>
      <c r="J184" s="30" t="s">
        <v>168</v>
      </c>
      <c r="K184" s="30" t="s">
        <v>168</v>
      </c>
      <c r="L184" s="30" t="s">
        <v>168</v>
      </c>
      <c r="M184" s="30" t="s">
        <v>168</v>
      </c>
      <c r="N184" s="30" t="s">
        <v>168</v>
      </c>
      <c r="O184" s="30" t="s">
        <v>168</v>
      </c>
      <c r="P184" s="30" t="s">
        <v>168</v>
      </c>
      <c r="Q184" s="30" t="s">
        <v>168</v>
      </c>
      <c r="R184" s="30" t="s">
        <v>168</v>
      </c>
      <c r="S184" s="30" t="s">
        <v>168</v>
      </c>
      <c r="T184" s="30" t="s">
        <v>168</v>
      </c>
      <c r="U184" s="30" t="s">
        <v>168</v>
      </c>
      <c r="V184" s="30" t="s">
        <v>168</v>
      </c>
      <c r="W184" s="30" t="s">
        <v>168</v>
      </c>
      <c r="X184" s="30" t="s">
        <v>168</v>
      </c>
      <c r="Y184" s="30" t="s">
        <v>168</v>
      </c>
      <c r="Z184" s="30" t="s">
        <v>168</v>
      </c>
      <c r="AA184" s="30" t="s">
        <v>168</v>
      </c>
      <c r="AB184" s="30" t="s">
        <v>168</v>
      </c>
      <c r="AC184" s="30" t="s">
        <v>168</v>
      </c>
      <c r="AD184" s="30" t="s">
        <v>168</v>
      </c>
      <c r="AE184" s="30" t="s">
        <v>168</v>
      </c>
      <c r="AF184" s="30" t="s">
        <v>168</v>
      </c>
      <c r="AG184" s="30" t="s">
        <v>168</v>
      </c>
      <c r="AH184" s="30" t="s">
        <v>168</v>
      </c>
      <c r="AI184" s="30" t="s">
        <v>168</v>
      </c>
      <c r="AJ184" s="30" t="s">
        <v>168</v>
      </c>
      <c r="AK184" s="30" t="s">
        <v>168</v>
      </c>
      <c r="AL184" s="30" t="s">
        <v>168</v>
      </c>
      <c r="AM184" s="30" t="s">
        <v>168</v>
      </c>
      <c r="AN184" s="30" t="s">
        <v>168</v>
      </c>
      <c r="AO184" s="30" t="s">
        <v>168</v>
      </c>
      <c r="AP184" s="30" t="s">
        <v>168</v>
      </c>
      <c r="AQ184" s="30" t="s">
        <v>168</v>
      </c>
      <c r="AR184" s="30" t="s">
        <v>168</v>
      </c>
      <c r="AS184" s="30" t="s">
        <v>168</v>
      </c>
      <c r="AT184" s="30" t="s">
        <v>168</v>
      </c>
      <c r="AU184" s="30" t="s">
        <v>168</v>
      </c>
      <c r="AV184" s="30" t="s">
        <v>168</v>
      </c>
      <c r="AW184" s="30" t="s">
        <v>168</v>
      </c>
      <c r="AX184" s="30" t="s">
        <v>168</v>
      </c>
      <c r="AY184" s="30" t="s">
        <v>168</v>
      </c>
      <c r="AZ184" s="30" t="s">
        <v>168</v>
      </c>
      <c r="BA184" s="30" t="s">
        <v>168</v>
      </c>
      <c r="BB184" s="30" t="s">
        <v>168</v>
      </c>
      <c r="BC184" s="30" t="s">
        <v>168</v>
      </c>
      <c r="BD184" s="30" t="s">
        <v>168</v>
      </c>
      <c r="BE184" s="30" t="s">
        <v>168</v>
      </c>
      <c r="BF184" s="30" t="s">
        <v>168</v>
      </c>
      <c r="BG184" s="30" t="s">
        <v>168</v>
      </c>
      <c r="BH184" s="30" t="s">
        <v>168</v>
      </c>
      <c r="BI184" s="30" t="s">
        <v>168</v>
      </c>
      <c r="BJ184" s="30" t="s">
        <v>168</v>
      </c>
      <c r="BK184" s="30" t="s">
        <v>168</v>
      </c>
      <c r="BL184" s="30" t="s">
        <v>168</v>
      </c>
      <c r="BM184" s="30" t="s">
        <v>168</v>
      </c>
      <c r="BN184" s="30" t="s">
        <v>168</v>
      </c>
      <c r="BO184" s="30" t="s">
        <v>168</v>
      </c>
      <c r="BP184" s="30" t="s">
        <v>168</v>
      </c>
      <c r="BQ184" s="30" t="s">
        <v>168</v>
      </c>
      <c r="BR184" s="30" t="s">
        <v>168</v>
      </c>
      <c r="BS184" s="30" t="s">
        <v>168</v>
      </c>
      <c r="BT184" s="30" t="s">
        <v>168</v>
      </c>
      <c r="BU184" s="30" t="s">
        <v>168</v>
      </c>
      <c r="BV184" s="30" t="s">
        <v>168</v>
      </c>
      <c r="BW184" s="30" t="s">
        <v>168</v>
      </c>
      <c r="BX184" s="30" t="s">
        <v>168</v>
      </c>
      <c r="BY184" s="30" t="s">
        <v>168</v>
      </c>
      <c r="BZ184" s="30" t="s">
        <v>168</v>
      </c>
      <c r="CA184" s="30" t="s">
        <v>168</v>
      </c>
      <c r="CB184" s="30" t="s">
        <v>168</v>
      </c>
      <c r="CC184" s="30" t="s">
        <v>168</v>
      </c>
      <c r="CD184" s="30" t="s">
        <v>168</v>
      </c>
    </row>
  </sheetData>
  <mergeCells count="2">
    <mergeCell ref="A1:C1"/>
    <mergeCell ref="A163:C16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21BC01FE41B54BBC76C8B0C40D491A" ma:contentTypeVersion="8" ma:contentTypeDescription="Create a new document." ma:contentTypeScope="" ma:versionID="60eb15721f0bafc0e34459c6d0d33cbd">
  <xsd:schema xmlns:xsd="http://www.w3.org/2001/XMLSchema" xmlns:xs="http://www.w3.org/2001/XMLSchema" xmlns:p="http://schemas.microsoft.com/office/2006/metadata/properties" xmlns:ns2="80049a0f-7a91-4b6c-b400-3b7f5ddec6c7" targetNamespace="http://schemas.microsoft.com/office/2006/metadata/properties" ma:root="true" ma:fieldsID="a8f7627c327a588d63d4e820aa5313a4" ns2:_="">
    <xsd:import namespace="80049a0f-7a91-4b6c-b400-3b7f5ddec6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049a0f-7a91-4b6c-b400-3b7f5ddec6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960778-6728-4A87-BBB1-7166DB006A18}"/>
</file>

<file path=customXml/itemProps2.xml><?xml version="1.0" encoding="utf-8"?>
<ds:datastoreItem xmlns:ds="http://schemas.openxmlformats.org/officeDocument/2006/customXml" ds:itemID="{ED58828B-118D-4171-A47D-017BA2A3DC31}"/>
</file>

<file path=customXml/itemProps3.xml><?xml version="1.0" encoding="utf-8"?>
<ds:datastoreItem xmlns:ds="http://schemas.openxmlformats.org/officeDocument/2006/customXml" ds:itemID="{47785DA4-B1E1-4AB8-82A4-2EE19761C9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Merret, Jason M</dc:creator>
  <cp:lastModifiedBy>自在 郭</cp:lastModifiedBy>
  <dcterms:created xsi:type="dcterms:W3CDTF">2018-11-01T19:00:30Z</dcterms:created>
  <dcterms:modified xsi:type="dcterms:W3CDTF">2021-02-14T10:51:21Z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0x010100ED21BC01FE41B54BBC76C8B0C40D491A</vt:lpwstr>
  </property>
</Properties>
</file>