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frank\OneDrive\Desktop\College\EGR314\"/>
    </mc:Choice>
  </mc:AlternateContent>
  <xr:revisionPtr revIDLastSave="0" documentId="13_ncr:1_{A5C11239-2CA7-4BCC-BD49-065E50C67674}" xr6:coauthVersionLast="47" xr6:coauthVersionMax="47" xr10:uidLastSave="{00000000-0000-0000-0000-000000000000}"/>
  <bookViews>
    <workbookView xWindow="-108" yWindow="-108" windowWidth="23256" windowHeight="12456" xr2:uid="{00000000-000D-0000-FFFF-FFFF00000000}"/>
  </bookViews>
  <sheets>
    <sheet name="Power Budget"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3" i="1" l="1"/>
  <c r="G45" i="1"/>
  <c r="G48" i="1"/>
  <c r="G47" i="1"/>
  <c r="G30" i="1"/>
  <c r="G31" i="1"/>
  <c r="G32" i="1"/>
  <c r="G55" i="1" l="1"/>
  <c r="G49" i="1"/>
  <c r="G50" i="1"/>
  <c r="G38" i="1"/>
  <c r="G33" i="1"/>
  <c r="G27" i="1"/>
  <c r="G22" i="1"/>
  <c r="G21" i="1"/>
  <c r="G20" i="1"/>
  <c r="G19" i="1"/>
  <c r="G18" i="1"/>
  <c r="G12" i="1"/>
  <c r="G11" i="1"/>
  <c r="G10" i="1"/>
  <c r="G9" i="1"/>
  <c r="G34" i="1" l="1"/>
  <c r="G36" i="1" s="1"/>
  <c r="G39" i="1" s="1"/>
  <c r="G23" i="1"/>
  <c r="G25" i="1" s="1"/>
  <c r="G28" i="1" s="1"/>
  <c r="G5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000-000001000000}">
      <text>
        <r>
          <rPr>
            <sz val="12"/>
            <color rgb="FF000000"/>
            <rFont val="Calibri"/>
          </rPr>
          <t>For inductive loads (e.g., motors, solenoids) this is often called "stall current" on the data sheet</t>
        </r>
      </text>
    </comment>
  </commentList>
</comments>
</file>

<file path=xl/sharedStrings.xml><?xml version="1.0" encoding="utf-8"?>
<sst xmlns="http://schemas.openxmlformats.org/spreadsheetml/2006/main" count="130" uniqueCount="58">
  <si>
    <t>Team Number:</t>
  </si>
  <si>
    <t>Project Name:</t>
  </si>
  <si>
    <t>A. List ALL major components (active devices, integrated circuits, etc.) except for power sources, voltage regulators, resistors, capacitors, or passive elements</t>
  </si>
  <si>
    <t>All Major Components</t>
  </si>
  <si>
    <t>Component Name</t>
  </si>
  <si>
    <t>Part Number</t>
  </si>
  <si>
    <t>Supply
Voltage
Range</t>
  </si>
  <si>
    <t>#</t>
  </si>
  <si>
    <t>Absolute
Maximum
Current (mA)</t>
  </si>
  <si>
    <t>Total
Current
(mA)</t>
  </si>
  <si>
    <t>Unit</t>
  </si>
  <si>
    <t>mA</t>
  </si>
  <si>
    <t>B. Assign each major component above to ONE power rail below. Try to minimize the number of different power rails in the design. 
Add additional power rails or change the power rail voltages if needed.</t>
  </si>
  <si>
    <t xml:space="preserve">Subtotal </t>
  </si>
  <si>
    <t>Safety Margin</t>
  </si>
  <si>
    <t xml:space="preserve"> +5V Power Rail</t>
  </si>
  <si>
    <t>Total Current Required on +5V Rail</t>
  </si>
  <si>
    <t>c2. Regulator or Source Choice</t>
  </si>
  <si>
    <t>Total Remaining Current Available on +5V Rail</t>
  </si>
  <si>
    <t xml:space="preserve"> +3.3V Power Rail</t>
  </si>
  <si>
    <t>Total Current Required on +3.3V Rail</t>
  </si>
  <si>
    <t>c4. Regulator or Source Choice</t>
  </si>
  <si>
    <t>Total Remaining Current Available on 3.3V Rail</t>
  </si>
  <si>
    <t>C. For each power rail above, select a specific voltage regulator using the same process as for major component selection. Confirm that the Total Remaining Current Available on each rail above is not negative.</t>
  </si>
  <si>
    <t>D. Select a specific external power source (wall supply or battery) for your system, and confirm that it can supply all of the regulators for all of the power rails simultaneously. If you need multiple power sources, list each separately below and indicate which regulators will be connected to each supply. Confirm that the Total Remaining Current Available on each power source below is not negative.</t>
  </si>
  <si>
    <t>External Power Source 1</t>
  </si>
  <si>
    <t>Output Voltage</t>
  </si>
  <si>
    <t>Power Source 1 Selection</t>
  </si>
  <si>
    <t>Plug-in Wall Supply</t>
  </si>
  <si>
    <t>Power Rails Connected to External Power Source 1</t>
  </si>
  <si>
    <t>Total Remaining Current Available on External Power Source 1</t>
  </si>
  <si>
    <t>External Power Source 2</t>
  </si>
  <si>
    <t>Total Remaining Current Available on External Power Source 2</t>
  </si>
  <si>
    <t>Notes</t>
  </si>
  <si>
    <t>External Supply Voltage should be determined by the dropout voltage for highest-voltage regulator (e.g., +14V for a +12V regulator).</t>
  </si>
  <si>
    <t>If you have multiple units in your design (e.g., a base unit and remote unit) then you need a separate power budget for each unit</t>
  </si>
  <si>
    <t>Hydroelectric Dam</t>
  </si>
  <si>
    <t>Frank Wade</t>
  </si>
  <si>
    <t>Motor Driver</t>
  </si>
  <si>
    <t>IFX9201SGAUMA1</t>
  </si>
  <si>
    <t>LM2575D2T</t>
  </si>
  <si>
    <t>PIC18F47Q10</t>
  </si>
  <si>
    <t>Microcontroller</t>
  </si>
  <si>
    <t>(+)3.3V Regulator</t>
  </si>
  <si>
    <t>Stepper Motor</t>
  </si>
  <si>
    <t>5V-12V</t>
  </si>
  <si>
    <t>5V to 36V</t>
  </si>
  <si>
    <t>5V to 30V</t>
  </si>
  <si>
    <t>1.8V-5.5V</t>
  </si>
  <si>
    <t>4.75V-40V</t>
  </si>
  <si>
    <t>3.3V Regulator</t>
  </si>
  <si>
    <t>Model:0930</t>
  </si>
  <si>
    <t>9V</t>
  </si>
  <si>
    <t>26M048B1B</t>
  </si>
  <si>
    <t xml:space="preserve">Power Budget </t>
  </si>
  <si>
    <t>4.75V-40</t>
  </si>
  <si>
    <t>100-240V</t>
  </si>
  <si>
    <t>Team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</si>
</sst>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rgb="FF000000"/>
      <name val="Calibri"/>
    </font>
    <font>
      <b/>
      <sz val="12"/>
      <color rgb="FF000000"/>
      <name val="Calibri"/>
    </font>
    <font>
      <sz val="12"/>
      <name val="Calibri"/>
    </font>
    <font>
      <b/>
      <sz val="12"/>
      <color rgb="FF000000"/>
      <name val="Arial"/>
    </font>
    <font>
      <b/>
      <i/>
      <sz val="12"/>
      <color rgb="FF000000"/>
      <name val="Arial"/>
    </font>
    <font>
      <sz val="12"/>
      <color rgb="FF000000"/>
      <name val="Arial"/>
    </font>
    <font>
      <b/>
      <i/>
      <sz val="12"/>
      <color rgb="FF000000"/>
      <name val="Calibri"/>
    </font>
    <font>
      <sz val="12"/>
      <name val="Arial"/>
    </font>
    <font>
      <sz val="12"/>
      <color rgb="FF000000"/>
      <name val="Arial"/>
    </font>
    <font>
      <sz val="12"/>
      <color rgb="FF000000"/>
      <name val="Calibri"/>
      <family val="2"/>
    </font>
    <font>
      <sz val="12"/>
      <color rgb="FF000000"/>
      <name val="Arial"/>
      <family val="2"/>
    </font>
    <font>
      <b/>
      <sz val="24"/>
      <color rgb="FF000000"/>
      <name val="Calibri"/>
      <family val="2"/>
    </font>
    <font>
      <b/>
      <sz val="12"/>
      <color rgb="FF000000"/>
      <name val="Arial"/>
      <family val="2"/>
    </font>
  </fonts>
  <fills count="5">
    <fill>
      <patternFill patternType="none"/>
    </fill>
    <fill>
      <patternFill patternType="gray125"/>
    </fill>
    <fill>
      <patternFill patternType="solid">
        <fgColor rgb="FFFFFF00"/>
        <bgColor rgb="FFFFFF00"/>
      </patternFill>
    </fill>
    <fill>
      <patternFill patternType="solid">
        <fgColor rgb="FFEEECE1"/>
        <bgColor rgb="FFEEECE1"/>
      </patternFill>
    </fill>
    <fill>
      <patternFill patternType="solid">
        <fgColor rgb="FFFFFFFF"/>
        <bgColor rgb="FFFFFFFF"/>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style="thin">
        <color rgb="FF000000"/>
      </top>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indexed="64"/>
      </top>
      <bottom/>
      <diagonal/>
    </border>
  </borders>
  <cellStyleXfs count="1">
    <xf numFmtId="0" fontId="0" fillId="0" borderId="0"/>
  </cellStyleXfs>
  <cellXfs count="90">
    <xf numFmtId="0" fontId="0" fillId="0" borderId="0" xfId="0"/>
    <xf numFmtId="0" fontId="1" fillId="0" borderId="0" xfId="0" applyFont="1" applyAlignment="1">
      <alignment horizontal="center"/>
    </xf>
    <xf numFmtId="0" fontId="1" fillId="0" borderId="0" xfId="0" applyFont="1"/>
    <xf numFmtId="0" fontId="3" fillId="0" borderId="0" xfId="0" applyFont="1"/>
    <xf numFmtId="0" fontId="0" fillId="0" borderId="6" xfId="0" applyBorder="1"/>
    <xf numFmtId="0" fontId="5" fillId="0" borderId="0" xfId="0" applyFont="1" applyAlignment="1">
      <alignment horizontal="center"/>
    </xf>
    <xf numFmtId="0" fontId="0" fillId="0" borderId="0" xfId="0" applyAlignment="1">
      <alignment horizontal="center"/>
    </xf>
    <xf numFmtId="0" fontId="0" fillId="0" borderId="7" xfId="0" applyBorder="1"/>
    <xf numFmtId="0" fontId="5" fillId="0" borderId="7" xfId="0" applyFont="1" applyBorder="1"/>
    <xf numFmtId="0" fontId="5" fillId="0" borderId="0" xfId="0" applyFont="1"/>
    <xf numFmtId="0" fontId="6" fillId="0" borderId="0" xfId="0" applyFont="1" applyAlignment="1">
      <alignment horizontal="right"/>
    </xf>
    <xf numFmtId="0" fontId="1" fillId="3" borderId="6" xfId="0" applyFont="1" applyFill="1" applyBorder="1"/>
    <xf numFmtId="0" fontId="1" fillId="3" borderId="11" xfId="0" applyFont="1" applyFill="1" applyBorder="1"/>
    <xf numFmtId="0" fontId="3" fillId="3" borderId="12" xfId="0" applyFont="1" applyFill="1" applyBorder="1" applyAlignment="1">
      <alignment horizontal="center"/>
    </xf>
    <xf numFmtId="0" fontId="3" fillId="3" borderId="13" xfId="0" applyFont="1" applyFill="1" applyBorder="1" applyAlignment="1">
      <alignment horizontal="center"/>
    </xf>
    <xf numFmtId="0" fontId="3" fillId="3" borderId="7" xfId="0" applyFont="1" applyFill="1" applyBorder="1" applyAlignment="1">
      <alignment horizontal="center"/>
    </xf>
    <xf numFmtId="0" fontId="1" fillId="3" borderId="7" xfId="0" applyFont="1" applyFill="1" applyBorder="1"/>
    <xf numFmtId="0" fontId="0" fillId="2" borderId="0" xfId="0" applyFill="1"/>
    <xf numFmtId="0" fontId="1" fillId="0" borderId="1" xfId="0" applyFont="1" applyBorder="1" applyAlignment="1">
      <alignment horizontal="center"/>
    </xf>
    <xf numFmtId="0" fontId="2" fillId="0" borderId="9" xfId="0" applyFont="1" applyBorder="1"/>
    <xf numFmtId="0" fontId="0" fillId="0" borderId="0" xfId="0"/>
    <xf numFmtId="0" fontId="4" fillId="2" borderId="2" xfId="0" applyFont="1" applyFill="1" applyBorder="1" applyAlignment="1">
      <alignment wrapText="1"/>
    </xf>
    <xf numFmtId="0" fontId="2" fillId="0" borderId="3" xfId="0" applyFont="1" applyBorder="1"/>
    <xf numFmtId="0" fontId="2" fillId="0" borderId="4" xfId="0" applyFont="1" applyBorder="1"/>
    <xf numFmtId="0" fontId="4" fillId="0" borderId="8" xfId="0" applyFont="1" applyBorder="1" applyAlignment="1">
      <alignment wrapText="1"/>
    </xf>
    <xf numFmtId="0" fontId="2" fillId="0" borderId="10" xfId="0" applyFont="1" applyBorder="1"/>
    <xf numFmtId="0" fontId="5" fillId="0" borderId="0" xfId="0" applyFont="1" applyAlignment="1">
      <alignment wrapText="1"/>
    </xf>
    <xf numFmtId="0" fontId="8" fillId="4" borderId="0" xfId="0" applyFont="1" applyFill="1" applyAlignment="1">
      <alignment horizontal="left" wrapText="1"/>
    </xf>
    <xf numFmtId="0" fontId="4" fillId="2" borderId="0" xfId="0" applyFont="1" applyFill="1"/>
    <xf numFmtId="0" fontId="9" fillId="0" borderId="14" xfId="0" applyFont="1" applyBorder="1"/>
    <xf numFmtId="0" fontId="9" fillId="0" borderId="14" xfId="0" applyFont="1" applyBorder="1" applyAlignment="1">
      <alignment horizontal="center"/>
    </xf>
    <xf numFmtId="0" fontId="0" fillId="0" borderId="14" xfId="0" applyBorder="1"/>
    <xf numFmtId="0" fontId="5" fillId="0" borderId="14" xfId="0" applyFont="1" applyBorder="1"/>
    <xf numFmtId="49" fontId="9" fillId="0" borderId="14" xfId="0" applyNumberFormat="1" applyFont="1" applyBorder="1" applyAlignment="1">
      <alignment horizontal="center"/>
    </xf>
    <xf numFmtId="0" fontId="4" fillId="2" borderId="8" xfId="0" applyFont="1" applyFill="1" applyBorder="1" applyAlignment="1">
      <alignment wrapText="1"/>
    </xf>
    <xf numFmtId="0" fontId="5" fillId="0" borderId="14" xfId="0" applyFont="1" applyBorder="1" applyAlignment="1">
      <alignment horizontal="center"/>
    </xf>
    <xf numFmtId="0" fontId="0" fillId="0" borderId="14" xfId="0" applyBorder="1" applyAlignment="1">
      <alignment horizontal="center"/>
    </xf>
    <xf numFmtId="0" fontId="1" fillId="0" borderId="14" xfId="0" applyFont="1" applyBorder="1"/>
    <xf numFmtId="0" fontId="3" fillId="0" borderId="14" xfId="0" applyFont="1" applyBorder="1"/>
    <xf numFmtId="0" fontId="3" fillId="0" borderId="14" xfId="0" applyFont="1" applyBorder="1" applyAlignment="1">
      <alignment horizontal="center"/>
    </xf>
    <xf numFmtId="0" fontId="1" fillId="0" borderId="14" xfId="0" applyFont="1" applyBorder="1" applyAlignment="1">
      <alignment horizontal="center"/>
    </xf>
    <xf numFmtId="49" fontId="5" fillId="0" borderId="14" xfId="0" applyNumberFormat="1" applyFont="1" applyBorder="1" applyAlignment="1">
      <alignment horizontal="center"/>
    </xf>
    <xf numFmtId="0" fontId="6" fillId="0" borderId="14" xfId="0" applyFont="1" applyBorder="1" applyAlignment="1">
      <alignment horizontal="right"/>
    </xf>
    <xf numFmtId="0" fontId="0" fillId="0" borderId="14" xfId="0" applyBorder="1"/>
    <xf numFmtId="9" fontId="0" fillId="0" borderId="14" xfId="0" applyNumberFormat="1" applyBorder="1"/>
    <xf numFmtId="0" fontId="6" fillId="0" borderId="14" xfId="0" applyFont="1" applyBorder="1"/>
    <xf numFmtId="0" fontId="4" fillId="0" borderId="14" xfId="0" applyFont="1" applyBorder="1" applyAlignment="1">
      <alignment horizontal="right"/>
    </xf>
    <xf numFmtId="0" fontId="4" fillId="0" borderId="14" xfId="0" applyFont="1" applyBorder="1" applyAlignment="1">
      <alignment horizontal="left"/>
    </xf>
    <xf numFmtId="0" fontId="5" fillId="0" borderId="14" xfId="0" applyFont="1" applyBorder="1" applyAlignment="1">
      <alignment horizontal="left"/>
    </xf>
    <xf numFmtId="0" fontId="5" fillId="0" borderId="14" xfId="0" applyFont="1" applyBorder="1" applyAlignment="1">
      <alignment horizontal="right"/>
    </xf>
    <xf numFmtId="0" fontId="0" fillId="0" borderId="14" xfId="0" applyBorder="1" applyAlignment="1">
      <alignment horizontal="right"/>
    </xf>
    <xf numFmtId="49" fontId="4" fillId="0" borderId="14" xfId="0" applyNumberFormat="1" applyFont="1" applyBorder="1" applyAlignment="1">
      <alignment horizontal="right"/>
    </xf>
    <xf numFmtId="0" fontId="2" fillId="0" borderId="14" xfId="0" applyFont="1" applyBorder="1"/>
    <xf numFmtId="0" fontId="4" fillId="3" borderId="6" xfId="0" applyFont="1" applyFill="1" applyBorder="1"/>
    <xf numFmtId="0" fontId="1" fillId="3" borderId="11" xfId="0" applyFont="1" applyFill="1" applyBorder="1" applyAlignment="1">
      <alignment horizontal="center"/>
    </xf>
    <xf numFmtId="0" fontId="3" fillId="3" borderId="11" xfId="0" applyFont="1" applyFill="1" applyBorder="1" applyAlignment="1">
      <alignment horizontal="center"/>
    </xf>
    <xf numFmtId="0" fontId="10" fillId="0" borderId="14" xfId="0" applyFont="1" applyBorder="1" applyAlignment="1">
      <alignment horizontal="center"/>
    </xf>
    <xf numFmtId="0" fontId="4" fillId="0" borderId="14" xfId="0" applyFont="1" applyBorder="1" applyAlignment="1">
      <alignment wrapText="1"/>
    </xf>
    <xf numFmtId="0" fontId="4" fillId="0" borderId="14" xfId="0" applyFont="1" applyBorder="1"/>
    <xf numFmtId="0" fontId="4" fillId="2" borderId="15" xfId="0" applyFont="1" applyFill="1" applyBorder="1" applyAlignment="1">
      <alignment wrapText="1"/>
    </xf>
    <xf numFmtId="0" fontId="2" fillId="0" borderId="13" xfId="0" applyFont="1" applyBorder="1"/>
    <xf numFmtId="0" fontId="2" fillId="0" borderId="17" xfId="0" applyFont="1" applyBorder="1"/>
    <xf numFmtId="0" fontId="4" fillId="3" borderId="14" xfId="0" applyFont="1" applyFill="1" applyBorder="1"/>
    <xf numFmtId="0" fontId="1" fillId="3" borderId="14" xfId="0" applyFont="1" applyFill="1" applyBorder="1" applyAlignment="1">
      <alignment horizontal="center"/>
    </xf>
    <xf numFmtId="0" fontId="3" fillId="3" borderId="14" xfId="0" applyFont="1" applyFill="1" applyBorder="1" applyAlignment="1">
      <alignment horizontal="center"/>
    </xf>
    <xf numFmtId="0" fontId="3" fillId="3" borderId="14" xfId="0" applyFont="1" applyFill="1" applyBorder="1" applyAlignment="1">
      <alignment horizontal="center" wrapText="1"/>
    </xf>
    <xf numFmtId="0" fontId="3" fillId="0" borderId="14" xfId="0" applyFont="1" applyBorder="1" applyAlignment="1">
      <alignment horizontal="left"/>
    </xf>
    <xf numFmtId="0" fontId="10" fillId="0" borderId="14" xfId="0" applyFont="1" applyBorder="1" applyAlignment="1">
      <alignment horizontal="right"/>
    </xf>
    <xf numFmtId="0" fontId="3" fillId="0" borderId="14" xfId="0" applyFont="1" applyBorder="1" applyAlignment="1">
      <alignment horizontal="left" vertical="center" wrapText="1"/>
    </xf>
    <xf numFmtId="0" fontId="3" fillId="3" borderId="11" xfId="0" applyFont="1" applyFill="1" applyBorder="1" applyAlignment="1">
      <alignment horizontal="center" wrapText="1"/>
    </xf>
    <xf numFmtId="0" fontId="6" fillId="2" borderId="5" xfId="0" applyFont="1" applyFill="1" applyBorder="1"/>
    <xf numFmtId="0" fontId="12" fillId="0" borderId="14" xfId="0" applyFont="1" applyBorder="1" applyAlignment="1">
      <alignment horizontal="left"/>
    </xf>
    <xf numFmtId="0" fontId="7" fillId="0" borderId="14" xfId="0" applyFont="1" applyBorder="1"/>
    <xf numFmtId="0" fontId="3" fillId="3" borderId="15" xfId="0" applyFont="1" applyFill="1" applyBorder="1" applyAlignment="1">
      <alignment horizontal="center" wrapText="1"/>
    </xf>
    <xf numFmtId="0" fontId="1" fillId="3" borderId="13" xfId="0" applyFont="1" applyFill="1" applyBorder="1" applyAlignment="1">
      <alignment horizontal="center" wrapText="1"/>
    </xf>
    <xf numFmtId="0" fontId="3" fillId="3" borderId="13" xfId="0" applyFont="1" applyFill="1" applyBorder="1" applyAlignment="1">
      <alignment horizontal="center" wrapText="1"/>
    </xf>
    <xf numFmtId="0" fontId="3" fillId="3" borderId="7" xfId="0" applyFont="1" applyFill="1" applyBorder="1" applyAlignment="1">
      <alignment horizontal="center" wrapText="1"/>
    </xf>
    <xf numFmtId="0" fontId="4" fillId="3" borderId="15" xfId="0" applyFont="1" applyFill="1" applyBorder="1" applyAlignment="1">
      <alignment wrapText="1"/>
    </xf>
    <xf numFmtId="0" fontId="3" fillId="3" borderId="16" xfId="0" applyFont="1" applyFill="1" applyBorder="1" applyAlignment="1">
      <alignment horizontal="center" wrapText="1"/>
    </xf>
    <xf numFmtId="0" fontId="4" fillId="3" borderId="6" xfId="0" applyFont="1" applyFill="1" applyBorder="1" applyAlignment="1">
      <alignment wrapText="1"/>
    </xf>
    <xf numFmtId="0" fontId="1" fillId="3" borderId="11" xfId="0" applyFont="1" applyFill="1" applyBorder="1" applyAlignment="1">
      <alignment horizontal="center" wrapText="1"/>
    </xf>
    <xf numFmtId="0" fontId="3" fillId="0" borderId="1" xfId="0" applyFont="1" applyBorder="1" applyAlignment="1">
      <alignment wrapText="1"/>
    </xf>
    <xf numFmtId="0" fontId="11" fillId="0" borderId="0" xfId="0" applyFont="1" applyAlignment="1"/>
    <xf numFmtId="0" fontId="0" fillId="0" borderId="0" xfId="0" applyAlignment="1"/>
    <xf numFmtId="0" fontId="1" fillId="0" borderId="16" xfId="0" applyFont="1" applyBorder="1" applyAlignment="1">
      <alignment wrapText="1"/>
    </xf>
    <xf numFmtId="0" fontId="2" fillId="0" borderId="16" xfId="0" applyFont="1" applyBorder="1" applyAlignment="1">
      <alignment horizontal="center"/>
    </xf>
    <xf numFmtId="0" fontId="3" fillId="0" borderId="11" xfId="0" applyFont="1" applyBorder="1" applyAlignment="1">
      <alignment wrapText="1"/>
    </xf>
    <xf numFmtId="0" fontId="1" fillId="0" borderId="11" xfId="0" applyFont="1" applyBorder="1" applyAlignment="1">
      <alignment horizontal="center"/>
    </xf>
    <xf numFmtId="0" fontId="3" fillId="0" borderId="18" xfId="0" applyFont="1" applyBorder="1" applyAlignment="1">
      <alignment wrapText="1"/>
    </xf>
    <xf numFmtId="0" fontId="1" fillId="0" borderId="18" xfId="0" applyFont="1" applyBorder="1" applyAlignment="1">
      <alignment horizontal="center"/>
    </xf>
  </cellXfs>
  <cellStyles count="1">
    <cellStyle name="Normal" xfId="0" builtinId="0"/>
  </cellStyles>
  <dxfs count="1">
    <dxf>
      <font>
        <color rgb="FF000000"/>
      </font>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66"/>
  <sheetViews>
    <sheetView tabSelected="1" topLeftCell="A17" zoomScaleNormal="100" workbookViewId="0">
      <selection activeCell="A4" sqref="A4"/>
    </sheetView>
  </sheetViews>
  <sheetFormatPr defaultColWidth="13.3984375" defaultRowHeight="15.75" customHeight="1" x14ac:dyDescent="0.3"/>
  <cols>
    <col min="1" max="1" width="13.59765625" customWidth="1"/>
    <col min="2" max="2" width="15" customWidth="1"/>
    <col min="3" max="3" width="14.296875" customWidth="1"/>
    <col min="4" max="4" width="18.69921875" customWidth="1"/>
    <col min="5" max="5" width="6.69921875" customWidth="1"/>
    <col min="6" max="6" width="17.59765625" customWidth="1"/>
    <col min="7" max="7" width="16.69921875" customWidth="1"/>
    <col min="8" max="8" width="9" customWidth="1"/>
  </cols>
  <sheetData>
    <row r="1" spans="1:8" ht="30" customHeight="1" x14ac:dyDescent="0.6">
      <c r="A1" s="82" t="s">
        <v>54</v>
      </c>
      <c r="B1" s="83"/>
      <c r="C1" s="83"/>
      <c r="D1" s="83"/>
      <c r="E1" s="83"/>
      <c r="F1" s="83"/>
      <c r="G1" s="83"/>
      <c r="H1" s="83"/>
    </row>
    <row r="2" spans="1:8" ht="15" customHeight="1" x14ac:dyDescent="0.3">
      <c r="A2" s="84" t="s">
        <v>0</v>
      </c>
      <c r="B2" s="85">
        <v>202</v>
      </c>
      <c r="C2" s="81" t="s">
        <v>1</v>
      </c>
      <c r="D2" s="18" t="s">
        <v>36</v>
      </c>
      <c r="E2" s="81"/>
      <c r="F2" s="18" t="s">
        <v>37</v>
      </c>
    </row>
    <row r="3" spans="1:8" ht="9" customHeight="1" x14ac:dyDescent="0.3">
      <c r="A3" s="88"/>
      <c r="B3" s="89"/>
      <c r="C3" s="2"/>
      <c r="D3" s="1"/>
      <c r="E3" s="1"/>
      <c r="F3" s="2"/>
      <c r="G3" s="2"/>
      <c r="H3" s="2"/>
    </row>
    <row r="4" spans="1:8" ht="15" hidden="1" customHeight="1" x14ac:dyDescent="0.3">
      <c r="A4" s="86"/>
      <c r="B4" s="87"/>
      <c r="C4" s="2"/>
      <c r="D4" s="1"/>
      <c r="E4" s="1"/>
      <c r="F4" s="2"/>
      <c r="G4" s="2"/>
      <c r="H4" s="2"/>
    </row>
    <row r="5" spans="1:8" ht="25.8" customHeight="1" x14ac:dyDescent="0.3">
      <c r="A5" s="86"/>
      <c r="B5" s="87"/>
      <c r="C5" s="2"/>
      <c r="D5" s="1"/>
      <c r="E5" s="1"/>
      <c r="F5" s="2"/>
      <c r="G5" s="2"/>
      <c r="H5" s="2"/>
    </row>
    <row r="6" spans="1:8" ht="26.4" customHeight="1" x14ac:dyDescent="0.3">
      <c r="A6" s="3"/>
      <c r="B6" s="2"/>
      <c r="C6" s="2"/>
      <c r="D6" s="1"/>
      <c r="E6" s="1"/>
      <c r="F6" s="2"/>
      <c r="G6" s="2"/>
      <c r="H6" s="2"/>
    </row>
    <row r="7" spans="1:8" ht="15" customHeight="1" x14ac:dyDescent="0.3">
      <c r="A7" s="21" t="s">
        <v>2</v>
      </c>
      <c r="B7" s="22"/>
      <c r="C7" s="22"/>
      <c r="D7" s="22"/>
      <c r="E7" s="22"/>
      <c r="F7" s="22"/>
      <c r="G7" s="22"/>
      <c r="H7" s="23"/>
    </row>
    <row r="8" spans="1:8" ht="48" customHeight="1" x14ac:dyDescent="0.3">
      <c r="A8" s="73" t="s">
        <v>3</v>
      </c>
      <c r="B8" s="74" t="s">
        <v>4</v>
      </c>
      <c r="C8" s="74" t="s">
        <v>5</v>
      </c>
      <c r="D8" s="75" t="s">
        <v>6</v>
      </c>
      <c r="E8" s="75" t="s">
        <v>7</v>
      </c>
      <c r="F8" s="75" t="s">
        <v>8</v>
      </c>
      <c r="G8" s="76" t="s">
        <v>9</v>
      </c>
      <c r="H8" s="76" t="s">
        <v>10</v>
      </c>
    </row>
    <row r="9" spans="1:8" ht="15" customHeight="1" x14ac:dyDescent="0.3">
      <c r="A9" s="31"/>
      <c r="B9" s="29" t="s">
        <v>38</v>
      </c>
      <c r="C9" s="29" t="s">
        <v>39</v>
      </c>
      <c r="D9" s="30" t="s">
        <v>46</v>
      </c>
      <c r="E9" s="30">
        <v>2</v>
      </c>
      <c r="F9" s="29">
        <v>13</v>
      </c>
      <c r="G9" s="31">
        <f t="shared" ref="G9:G12" si="0">E9*F9</f>
        <v>26</v>
      </c>
      <c r="H9" s="32" t="s">
        <v>11</v>
      </c>
    </row>
    <row r="10" spans="1:8" ht="15" customHeight="1" x14ac:dyDescent="0.3">
      <c r="A10" s="31"/>
      <c r="B10" s="29" t="s">
        <v>50</v>
      </c>
      <c r="C10" s="29" t="s">
        <v>40</v>
      </c>
      <c r="D10" s="30" t="s">
        <v>49</v>
      </c>
      <c r="E10" s="30">
        <v>1</v>
      </c>
      <c r="F10" s="29">
        <v>1000</v>
      </c>
      <c r="G10" s="31">
        <f t="shared" si="0"/>
        <v>1000</v>
      </c>
      <c r="H10" s="32" t="s">
        <v>11</v>
      </c>
    </row>
    <row r="11" spans="1:8" ht="15" customHeight="1" x14ac:dyDescent="0.3">
      <c r="A11" s="31"/>
      <c r="B11" s="29" t="s">
        <v>42</v>
      </c>
      <c r="C11" s="29" t="s">
        <v>41</v>
      </c>
      <c r="D11" s="30" t="s">
        <v>48</v>
      </c>
      <c r="E11" s="30">
        <v>1</v>
      </c>
      <c r="F11" s="29">
        <v>50</v>
      </c>
      <c r="G11" s="31">
        <f t="shared" si="0"/>
        <v>50</v>
      </c>
      <c r="H11" s="32" t="s">
        <v>11</v>
      </c>
    </row>
    <row r="12" spans="1:8" ht="15" customHeight="1" x14ac:dyDescent="0.3">
      <c r="A12" s="31"/>
      <c r="B12" s="29" t="s">
        <v>44</v>
      </c>
      <c r="C12" s="29" t="s">
        <v>53</v>
      </c>
      <c r="D12" s="33" t="s">
        <v>45</v>
      </c>
      <c r="E12" s="30">
        <v>1</v>
      </c>
      <c r="F12" s="29">
        <v>250</v>
      </c>
      <c r="G12" s="31">
        <f t="shared" si="0"/>
        <v>250</v>
      </c>
      <c r="H12" s="32" t="s">
        <v>11</v>
      </c>
    </row>
    <row r="13" spans="1:8" ht="15" customHeight="1" x14ac:dyDescent="0.3">
      <c r="A13" s="31"/>
      <c r="B13" s="29"/>
      <c r="C13" s="29"/>
      <c r="D13" s="30"/>
      <c r="E13" s="30"/>
      <c r="F13" s="29"/>
      <c r="G13" s="31"/>
      <c r="H13" s="32"/>
    </row>
    <row r="14" spans="1:8" ht="15" customHeight="1" x14ac:dyDescent="0.3">
      <c r="A14" s="31"/>
      <c r="B14" s="32"/>
      <c r="C14" s="31"/>
      <c r="D14" s="35"/>
      <c r="E14" s="36"/>
      <c r="F14" s="31"/>
      <c r="G14" s="31"/>
      <c r="H14" s="32"/>
    </row>
    <row r="15" spans="1:8" ht="15" customHeight="1" x14ac:dyDescent="0.3">
      <c r="A15" s="37"/>
      <c r="B15" s="38"/>
      <c r="C15" s="37"/>
      <c r="D15" s="39"/>
      <c r="E15" s="40"/>
      <c r="F15" s="37"/>
      <c r="G15" s="37"/>
      <c r="H15" s="37"/>
    </row>
    <row r="16" spans="1:8" ht="15" customHeight="1" x14ac:dyDescent="0.3">
      <c r="A16" s="34" t="s">
        <v>12</v>
      </c>
      <c r="B16" s="19"/>
      <c r="C16" s="19"/>
      <c r="D16" s="19"/>
      <c r="E16" s="19"/>
      <c r="F16" s="19"/>
      <c r="G16" s="19"/>
      <c r="H16" s="25"/>
    </row>
    <row r="17" spans="1:8" ht="46.8" customHeight="1" x14ac:dyDescent="0.3">
      <c r="A17" s="77" t="s">
        <v>15</v>
      </c>
      <c r="B17" s="74" t="s">
        <v>4</v>
      </c>
      <c r="C17" s="74" t="s">
        <v>5</v>
      </c>
      <c r="D17" s="75" t="s">
        <v>6</v>
      </c>
      <c r="E17" s="75" t="s">
        <v>7</v>
      </c>
      <c r="F17" s="75" t="s">
        <v>8</v>
      </c>
      <c r="G17" s="78" t="s">
        <v>9</v>
      </c>
      <c r="H17" s="78" t="s">
        <v>10</v>
      </c>
    </row>
    <row r="18" spans="1:8" ht="15" customHeight="1" x14ac:dyDescent="0.3">
      <c r="A18" s="29"/>
      <c r="B18" s="31" t="s">
        <v>44</v>
      </c>
      <c r="C18" s="29" t="s">
        <v>53</v>
      </c>
      <c r="D18" s="41" t="s">
        <v>45</v>
      </c>
      <c r="E18" s="36">
        <v>1</v>
      </c>
      <c r="F18" s="31">
        <v>250</v>
      </c>
      <c r="G18" s="31">
        <f t="shared" ref="G18:G22" si="1">E18*F18</f>
        <v>250</v>
      </c>
      <c r="H18" s="32" t="s">
        <v>11</v>
      </c>
    </row>
    <row r="19" spans="1:8" ht="15" customHeight="1" x14ac:dyDescent="0.3">
      <c r="A19" s="31"/>
      <c r="B19" s="32"/>
      <c r="C19" s="32"/>
      <c r="D19" s="35"/>
      <c r="E19" s="35"/>
      <c r="F19" s="32"/>
      <c r="G19" s="31">
        <f t="shared" si="1"/>
        <v>0</v>
      </c>
      <c r="H19" s="32" t="s">
        <v>11</v>
      </c>
    </row>
    <row r="20" spans="1:8" ht="15" customHeight="1" x14ac:dyDescent="0.3">
      <c r="A20" s="31"/>
      <c r="B20" s="31"/>
      <c r="C20" s="31"/>
      <c r="D20" s="36"/>
      <c r="E20" s="36"/>
      <c r="F20" s="31"/>
      <c r="G20" s="31">
        <f t="shared" si="1"/>
        <v>0</v>
      </c>
      <c r="H20" s="32" t="s">
        <v>11</v>
      </c>
    </row>
    <row r="21" spans="1:8" ht="15" customHeight="1" x14ac:dyDescent="0.3">
      <c r="A21" s="31"/>
      <c r="B21" s="31"/>
      <c r="C21" s="31"/>
      <c r="D21" s="36"/>
      <c r="E21" s="36"/>
      <c r="F21" s="31"/>
      <c r="G21" s="31">
        <f t="shared" si="1"/>
        <v>0</v>
      </c>
      <c r="H21" s="32" t="s">
        <v>11</v>
      </c>
    </row>
    <row r="22" spans="1:8" ht="15" customHeight="1" x14ac:dyDescent="0.3">
      <c r="A22" s="31"/>
      <c r="B22" s="31"/>
      <c r="C22" s="31"/>
      <c r="D22" s="36"/>
      <c r="E22" s="36"/>
      <c r="F22" s="31"/>
      <c r="G22" s="31">
        <f t="shared" si="1"/>
        <v>0</v>
      </c>
      <c r="H22" s="32" t="s">
        <v>11</v>
      </c>
    </row>
    <row r="23" spans="1:8" ht="15" customHeight="1" x14ac:dyDescent="0.3">
      <c r="A23" s="31"/>
      <c r="B23" s="42" t="s">
        <v>13</v>
      </c>
      <c r="C23" s="43"/>
      <c r="D23" s="43"/>
      <c r="E23" s="43"/>
      <c r="F23" s="43"/>
      <c r="G23" s="31">
        <f>SUM(G18:G22)</f>
        <v>250</v>
      </c>
      <c r="H23" s="32" t="s">
        <v>11</v>
      </c>
    </row>
    <row r="24" spans="1:8" ht="15" customHeight="1" x14ac:dyDescent="0.3">
      <c r="A24" s="31"/>
      <c r="B24" s="42" t="s">
        <v>14</v>
      </c>
      <c r="C24" s="43"/>
      <c r="D24" s="43"/>
      <c r="E24" s="43"/>
      <c r="F24" s="43"/>
      <c r="G24" s="44">
        <v>0.25</v>
      </c>
      <c r="H24" s="44"/>
    </row>
    <row r="25" spans="1:8" ht="15" customHeight="1" x14ac:dyDescent="0.3">
      <c r="A25" s="45"/>
      <c r="B25" s="46" t="s">
        <v>16</v>
      </c>
      <c r="C25" s="43"/>
      <c r="D25" s="43"/>
      <c r="E25" s="43"/>
      <c r="F25" s="43"/>
      <c r="G25" s="31">
        <f>G23*(1+G24)</f>
        <v>312.5</v>
      </c>
      <c r="H25" s="32" t="s">
        <v>11</v>
      </c>
    </row>
    <row r="26" spans="1:8" ht="15" customHeight="1" x14ac:dyDescent="0.3">
      <c r="A26" s="47"/>
      <c r="B26" s="48"/>
      <c r="C26" s="48"/>
      <c r="D26" s="35"/>
      <c r="E26" s="35"/>
      <c r="F26" s="49"/>
      <c r="G26" s="50"/>
      <c r="H26" s="31"/>
    </row>
    <row r="27" spans="1:8" ht="15" customHeight="1" x14ac:dyDescent="0.3">
      <c r="A27" s="47" t="s">
        <v>17</v>
      </c>
      <c r="B27" s="31" t="s">
        <v>43</v>
      </c>
      <c r="C27" s="29" t="s">
        <v>40</v>
      </c>
      <c r="D27" s="35" t="s">
        <v>49</v>
      </c>
      <c r="E27" s="36">
        <v>1</v>
      </c>
      <c r="F27" s="49">
        <v>1000</v>
      </c>
      <c r="G27" s="50">
        <f>E27*F27</f>
        <v>1000</v>
      </c>
      <c r="H27" s="32" t="s">
        <v>11</v>
      </c>
    </row>
    <row r="28" spans="1:8" ht="15" customHeight="1" x14ac:dyDescent="0.3">
      <c r="A28" s="47"/>
      <c r="B28" s="51" t="s">
        <v>18</v>
      </c>
      <c r="C28" s="52"/>
      <c r="D28" s="52"/>
      <c r="E28" s="52"/>
      <c r="F28" s="52"/>
      <c r="G28" s="50">
        <f>G27-G25</f>
        <v>687.5</v>
      </c>
      <c r="H28" s="32" t="s">
        <v>11</v>
      </c>
    </row>
    <row r="29" spans="1:8" ht="47.4" customHeight="1" x14ac:dyDescent="0.3">
      <c r="A29" s="79" t="s">
        <v>19</v>
      </c>
      <c r="B29" s="80" t="s">
        <v>4</v>
      </c>
      <c r="C29" s="80" t="s">
        <v>5</v>
      </c>
      <c r="D29" s="69" t="s">
        <v>6</v>
      </c>
      <c r="E29" s="69" t="s">
        <v>7</v>
      </c>
      <c r="F29" s="69" t="s">
        <v>8</v>
      </c>
      <c r="G29" s="76" t="s">
        <v>9</v>
      </c>
      <c r="H29" s="76" t="s">
        <v>10</v>
      </c>
    </row>
    <row r="30" spans="1:8" ht="15" customHeight="1" x14ac:dyDescent="0.3">
      <c r="A30" s="31"/>
      <c r="B30" s="31" t="s">
        <v>38</v>
      </c>
      <c r="C30" s="31" t="s">
        <v>39</v>
      </c>
      <c r="D30" s="56" t="s">
        <v>47</v>
      </c>
      <c r="E30" s="36">
        <v>2</v>
      </c>
      <c r="F30" s="31">
        <v>13</v>
      </c>
      <c r="G30" s="31">
        <f t="shared" ref="G30:G32" si="2">E30*F30</f>
        <v>26</v>
      </c>
      <c r="H30" s="32" t="s">
        <v>11</v>
      </c>
    </row>
    <row r="31" spans="1:8" ht="15" customHeight="1" x14ac:dyDescent="0.3">
      <c r="A31" s="31"/>
      <c r="B31" s="31" t="s">
        <v>42</v>
      </c>
      <c r="C31" s="29" t="s">
        <v>41</v>
      </c>
      <c r="D31" s="35" t="s">
        <v>48</v>
      </c>
      <c r="E31" s="36">
        <v>1</v>
      </c>
      <c r="F31" s="31">
        <v>50</v>
      </c>
      <c r="G31" s="31">
        <f t="shared" si="2"/>
        <v>50</v>
      </c>
      <c r="H31" s="32" t="s">
        <v>11</v>
      </c>
    </row>
    <row r="32" spans="1:8" ht="15" customHeight="1" x14ac:dyDescent="0.3">
      <c r="A32" s="31"/>
      <c r="B32" s="31"/>
      <c r="C32" s="31"/>
      <c r="D32" s="36"/>
      <c r="E32" s="36"/>
      <c r="F32" s="31"/>
      <c r="G32" s="31">
        <f t="shared" si="2"/>
        <v>0</v>
      </c>
      <c r="H32" s="32" t="s">
        <v>11</v>
      </c>
    </row>
    <row r="33" spans="1:8" ht="15" customHeight="1" x14ac:dyDescent="0.3">
      <c r="A33" s="31"/>
      <c r="B33" s="31"/>
      <c r="C33" s="31"/>
      <c r="D33" s="36"/>
      <c r="E33" s="36"/>
      <c r="F33" s="31"/>
      <c r="G33" s="31">
        <f t="shared" ref="G33" si="3">E33*F33</f>
        <v>0</v>
      </c>
      <c r="H33" s="32" t="s">
        <v>11</v>
      </c>
    </row>
    <row r="34" spans="1:8" ht="15" customHeight="1" x14ac:dyDescent="0.3">
      <c r="A34" s="31"/>
      <c r="B34" s="42" t="s">
        <v>13</v>
      </c>
      <c r="C34" s="43"/>
      <c r="D34" s="43"/>
      <c r="E34" s="43"/>
      <c r="F34" s="43"/>
      <c r="G34" s="31">
        <f>SUM(G29:G33)</f>
        <v>76</v>
      </c>
      <c r="H34" s="32" t="s">
        <v>11</v>
      </c>
    </row>
    <row r="35" spans="1:8" ht="15" customHeight="1" x14ac:dyDescent="0.3">
      <c r="A35" s="31"/>
      <c r="B35" s="42" t="s">
        <v>14</v>
      </c>
      <c r="C35" s="43"/>
      <c r="D35" s="43"/>
      <c r="E35" s="43"/>
      <c r="F35" s="43"/>
      <c r="G35" s="44">
        <v>0.25</v>
      </c>
      <c r="H35" s="44"/>
    </row>
    <row r="36" spans="1:8" ht="15" customHeight="1" x14ac:dyDescent="0.3">
      <c r="A36" s="31"/>
      <c r="B36" s="46" t="s">
        <v>20</v>
      </c>
      <c r="C36" s="43"/>
      <c r="D36" s="43"/>
      <c r="E36" s="43"/>
      <c r="F36" s="43"/>
      <c r="G36" s="31">
        <f>G34*(1+G35)</f>
        <v>95</v>
      </c>
      <c r="H36" s="32" t="s">
        <v>11</v>
      </c>
    </row>
    <row r="37" spans="1:8" ht="15" customHeight="1" x14ac:dyDescent="0.3">
      <c r="A37" s="47"/>
      <c r="B37" s="32"/>
      <c r="C37" s="31"/>
      <c r="D37" s="35"/>
      <c r="E37" s="36"/>
      <c r="F37" s="31"/>
      <c r="G37" s="31"/>
      <c r="H37" s="37"/>
    </row>
    <row r="38" spans="1:8" ht="15" customHeight="1" x14ac:dyDescent="0.3">
      <c r="A38" s="47" t="s">
        <v>21</v>
      </c>
      <c r="B38" s="31" t="s">
        <v>43</v>
      </c>
      <c r="C38" s="29" t="s">
        <v>40</v>
      </c>
      <c r="D38" s="35" t="s">
        <v>49</v>
      </c>
      <c r="E38" s="36">
        <v>1</v>
      </c>
      <c r="F38" s="31">
        <v>1000</v>
      </c>
      <c r="G38" s="31">
        <f>E38*F38</f>
        <v>1000</v>
      </c>
      <c r="H38" s="32" t="s">
        <v>11</v>
      </c>
    </row>
    <row r="39" spans="1:8" ht="15" customHeight="1" x14ac:dyDescent="0.3">
      <c r="A39" s="31"/>
      <c r="B39" s="51" t="s">
        <v>22</v>
      </c>
      <c r="C39" s="43"/>
      <c r="D39" s="43"/>
      <c r="E39" s="43"/>
      <c r="F39" s="43"/>
      <c r="G39" s="50">
        <f>G38-G36</f>
        <v>905</v>
      </c>
      <c r="H39" s="32" t="s">
        <v>11</v>
      </c>
    </row>
    <row r="40" spans="1:8" ht="15" customHeight="1" x14ac:dyDescent="0.3">
      <c r="A40" s="57"/>
      <c r="B40" s="57"/>
      <c r="C40" s="57"/>
      <c r="D40" s="57"/>
      <c r="E40" s="57"/>
      <c r="F40" s="57"/>
      <c r="G40" s="58"/>
      <c r="H40" s="58"/>
    </row>
    <row r="41" spans="1:8" ht="15" customHeight="1" x14ac:dyDescent="0.3">
      <c r="A41" s="34" t="s">
        <v>23</v>
      </c>
      <c r="B41" s="19"/>
      <c r="C41" s="19"/>
      <c r="D41" s="19"/>
      <c r="E41" s="19"/>
      <c r="F41" s="19"/>
      <c r="G41" s="19"/>
      <c r="H41" s="25"/>
    </row>
    <row r="42" spans="1:8" ht="15" customHeight="1" x14ac:dyDescent="0.3">
      <c r="A42" s="24"/>
      <c r="B42" s="19"/>
      <c r="C42" s="19"/>
      <c r="D42" s="19"/>
      <c r="E42" s="19"/>
      <c r="F42" s="19"/>
      <c r="G42" s="19"/>
      <c r="H42" s="25"/>
    </row>
    <row r="43" spans="1:8" ht="15" customHeight="1" x14ac:dyDescent="0.3">
      <c r="A43" s="59" t="s">
        <v>24</v>
      </c>
      <c r="B43" s="60"/>
      <c r="C43" s="60"/>
      <c r="D43" s="60"/>
      <c r="E43" s="60"/>
      <c r="F43" s="60"/>
      <c r="G43" s="60"/>
      <c r="H43" s="61"/>
    </row>
    <row r="44" spans="1:8" ht="15" customHeight="1" x14ac:dyDescent="0.3">
      <c r="A44" s="62" t="s">
        <v>25</v>
      </c>
      <c r="B44" s="63" t="s">
        <v>4</v>
      </c>
      <c r="C44" s="63" t="s">
        <v>5</v>
      </c>
      <c r="D44" s="64" t="s">
        <v>6</v>
      </c>
      <c r="E44" s="65" t="s">
        <v>26</v>
      </c>
      <c r="F44" s="64" t="s">
        <v>8</v>
      </c>
      <c r="G44" s="64" t="s">
        <v>9</v>
      </c>
      <c r="H44" s="64" t="s">
        <v>10</v>
      </c>
    </row>
    <row r="45" spans="1:8" ht="15" customHeight="1" x14ac:dyDescent="0.3">
      <c r="A45" s="66" t="s">
        <v>27</v>
      </c>
      <c r="B45" s="48" t="s">
        <v>28</v>
      </c>
      <c r="C45" s="35" t="s">
        <v>51</v>
      </c>
      <c r="D45" s="56" t="s">
        <v>56</v>
      </c>
      <c r="E45" s="35">
        <v>9</v>
      </c>
      <c r="F45" s="49">
        <v>3000</v>
      </c>
      <c r="G45" s="67">
        <f>E45*F45</f>
        <v>27000</v>
      </c>
      <c r="H45" s="48" t="s">
        <v>11</v>
      </c>
    </row>
    <row r="46" spans="1:8" ht="15" customHeight="1" x14ac:dyDescent="0.3">
      <c r="A46" s="39"/>
      <c r="B46" s="48"/>
      <c r="C46" s="48"/>
      <c r="D46" s="35"/>
      <c r="E46" s="35"/>
      <c r="F46" s="49"/>
      <c r="G46" s="50"/>
      <c r="H46" s="32"/>
    </row>
    <row r="47" spans="1:8" ht="15" customHeight="1" x14ac:dyDescent="0.3">
      <c r="A47" s="68" t="s">
        <v>29</v>
      </c>
      <c r="B47" s="48"/>
      <c r="C47" s="48"/>
      <c r="D47" s="35"/>
      <c r="E47" s="35"/>
      <c r="F47" s="49"/>
      <c r="G47" s="50">
        <f t="shared" ref="G47:G49" si="4">E47*F47</f>
        <v>0</v>
      </c>
      <c r="H47" s="32" t="s">
        <v>11</v>
      </c>
    </row>
    <row r="48" spans="1:8" ht="15" customHeight="1" x14ac:dyDescent="0.3">
      <c r="A48" s="52"/>
      <c r="B48" s="31" t="s">
        <v>50</v>
      </c>
      <c r="C48" s="29" t="s">
        <v>40</v>
      </c>
      <c r="D48" s="56" t="s">
        <v>55</v>
      </c>
      <c r="E48" s="36">
        <v>1</v>
      </c>
      <c r="F48" s="31">
        <v>1000</v>
      </c>
      <c r="G48" s="50">
        <f t="shared" si="4"/>
        <v>1000</v>
      </c>
      <c r="H48" s="32" t="s">
        <v>11</v>
      </c>
    </row>
    <row r="49" spans="1:8" ht="15" customHeight="1" x14ac:dyDescent="0.3">
      <c r="A49" s="52"/>
      <c r="B49" s="32"/>
      <c r="C49" s="31"/>
      <c r="D49" s="35"/>
      <c r="E49" s="36"/>
      <c r="F49" s="31"/>
      <c r="G49" s="31">
        <f t="shared" si="4"/>
        <v>0</v>
      </c>
      <c r="H49" s="32" t="s">
        <v>11</v>
      </c>
    </row>
    <row r="50" spans="1:8" ht="15" customHeight="1" x14ac:dyDescent="0.3">
      <c r="A50" s="39"/>
      <c r="B50" s="51" t="s">
        <v>30</v>
      </c>
      <c r="C50" s="43"/>
      <c r="D50" s="43"/>
      <c r="E50" s="43"/>
      <c r="F50" s="43"/>
      <c r="G50" s="49">
        <f>G45-SUM(G47:G49)</f>
        <v>26000</v>
      </c>
      <c r="H50" s="48" t="s">
        <v>11</v>
      </c>
    </row>
    <row r="51" spans="1:8" ht="15" customHeight="1" x14ac:dyDescent="0.3">
      <c r="A51" s="39"/>
      <c r="B51" s="40"/>
      <c r="C51" s="40"/>
      <c r="D51" s="39"/>
      <c r="E51" s="39"/>
      <c r="F51" s="39"/>
      <c r="G51" s="39"/>
      <c r="H51" s="39"/>
    </row>
    <row r="52" spans="1:8" ht="15" customHeight="1" x14ac:dyDescent="0.3">
      <c r="A52" s="53" t="s">
        <v>31</v>
      </c>
      <c r="B52" s="54" t="s">
        <v>4</v>
      </c>
      <c r="C52" s="54" t="s">
        <v>5</v>
      </c>
      <c r="D52" s="55" t="s">
        <v>6</v>
      </c>
      <c r="E52" s="69" t="s">
        <v>26</v>
      </c>
      <c r="F52" s="55" t="s">
        <v>8</v>
      </c>
      <c r="G52" s="15" t="s">
        <v>9</v>
      </c>
      <c r="H52" s="15" t="s">
        <v>10</v>
      </c>
    </row>
    <row r="53" spans="1:8" ht="15" customHeight="1" x14ac:dyDescent="0.3">
      <c r="A53" s="71" t="s">
        <v>57</v>
      </c>
      <c r="B53" s="48"/>
      <c r="C53" s="35"/>
      <c r="D53" s="56" t="s">
        <v>52</v>
      </c>
      <c r="E53" s="35">
        <v>3.3</v>
      </c>
      <c r="F53" s="49">
        <v>3000</v>
      </c>
      <c r="G53" s="49">
        <f>E53*F53</f>
        <v>9900</v>
      </c>
      <c r="H53" s="48" t="s">
        <v>11</v>
      </c>
    </row>
    <row r="54" spans="1:8" ht="15" customHeight="1" x14ac:dyDescent="0.3">
      <c r="A54" s="39"/>
      <c r="B54" s="48"/>
      <c r="C54" s="48"/>
      <c r="D54" s="35"/>
      <c r="E54" s="35"/>
      <c r="F54" s="49"/>
      <c r="G54" s="50"/>
      <c r="H54" s="32"/>
    </row>
    <row r="55" spans="1:8" ht="15" customHeight="1" x14ac:dyDescent="0.3">
      <c r="A55" s="68"/>
      <c r="B55" s="48"/>
      <c r="C55" s="48"/>
      <c r="D55" s="35"/>
      <c r="E55" s="35"/>
      <c r="F55" s="49"/>
      <c r="G55" s="50">
        <f>E55*F55</f>
        <v>0</v>
      </c>
      <c r="H55" s="32" t="s">
        <v>11</v>
      </c>
    </row>
    <row r="56" spans="1:8" ht="15" customHeight="1" x14ac:dyDescent="0.3">
      <c r="A56" s="52"/>
      <c r="B56" s="48"/>
      <c r="C56" s="48"/>
      <c r="D56" s="35"/>
      <c r="E56" s="35"/>
      <c r="F56" s="49"/>
      <c r="G56" s="50"/>
      <c r="H56" s="32"/>
    </row>
    <row r="57" spans="1:8" ht="15" customHeight="1" x14ac:dyDescent="0.3">
      <c r="A57" s="52"/>
      <c r="B57" s="32"/>
      <c r="C57" s="31"/>
      <c r="D57" s="35"/>
      <c r="E57" s="36"/>
      <c r="F57" s="31"/>
      <c r="G57" s="31"/>
      <c r="H57" s="32"/>
    </row>
    <row r="58" spans="1:8" ht="15" customHeight="1" x14ac:dyDescent="0.3">
      <c r="A58" s="39"/>
      <c r="B58" s="51" t="s">
        <v>32</v>
      </c>
      <c r="C58" s="43"/>
      <c r="D58" s="43"/>
      <c r="E58" s="43"/>
      <c r="F58" s="43"/>
      <c r="G58" s="49">
        <f>G53-SUM(G55:G57)</f>
        <v>9900</v>
      </c>
      <c r="H58" s="48" t="s">
        <v>11</v>
      </c>
    </row>
    <row r="59" spans="1:8" ht="15" customHeight="1" x14ac:dyDescent="0.3">
      <c r="A59" s="45"/>
      <c r="B59" s="32"/>
      <c r="C59" s="31"/>
      <c r="D59" s="72"/>
      <c r="E59" s="35"/>
      <c r="F59" s="32"/>
      <c r="G59" s="31"/>
      <c r="H59" s="36"/>
    </row>
    <row r="60" spans="1:8" ht="15" customHeight="1" x14ac:dyDescent="0.3">
      <c r="A60" s="34"/>
      <c r="B60" s="19"/>
      <c r="C60" s="19"/>
      <c r="D60" s="19"/>
      <c r="E60" s="19"/>
      <c r="F60" s="19"/>
      <c r="G60" s="70"/>
      <c r="H60" s="70"/>
    </row>
    <row r="61" spans="1:8" ht="15" customHeight="1" x14ac:dyDescent="0.3">
      <c r="A61" s="11"/>
      <c r="B61" s="12"/>
      <c r="C61" s="12"/>
      <c r="D61" s="13"/>
      <c r="E61" s="13"/>
      <c r="F61" s="14"/>
      <c r="G61" s="15"/>
      <c r="H61" s="16"/>
    </row>
    <row r="62" spans="1:8" ht="15" customHeight="1" x14ac:dyDescent="0.3">
      <c r="A62" s="4"/>
      <c r="D62" s="5"/>
      <c r="E62" s="6"/>
      <c r="F62" s="9"/>
      <c r="G62" s="7"/>
      <c r="H62" s="7"/>
    </row>
    <row r="63" spans="1:8" ht="15" customHeight="1" x14ac:dyDescent="0.3">
      <c r="A63" s="4"/>
      <c r="D63" s="6"/>
      <c r="E63" s="6"/>
      <c r="F63" s="10"/>
      <c r="G63" s="7"/>
      <c r="H63" s="8"/>
    </row>
    <row r="64" spans="1:8" ht="15" customHeight="1" x14ac:dyDescent="0.3">
      <c r="A64" s="28" t="s">
        <v>33</v>
      </c>
      <c r="B64" s="20"/>
      <c r="C64" s="20"/>
      <c r="D64" s="20"/>
      <c r="E64" s="20"/>
      <c r="F64" s="20"/>
      <c r="G64" s="17"/>
      <c r="H64" s="17"/>
    </row>
    <row r="65" spans="1:8" ht="15" customHeight="1" x14ac:dyDescent="0.3">
      <c r="A65" s="26" t="s">
        <v>34</v>
      </c>
      <c r="B65" s="20"/>
      <c r="C65" s="20"/>
      <c r="D65" s="20"/>
      <c r="E65" s="20"/>
      <c r="F65" s="20"/>
      <c r="G65" s="20"/>
      <c r="H65" s="20"/>
    </row>
    <row r="66" spans="1:8" ht="15" customHeight="1" x14ac:dyDescent="0.3">
      <c r="A66" s="27" t="s">
        <v>35</v>
      </c>
      <c r="B66" s="20"/>
      <c r="C66" s="20"/>
      <c r="D66" s="20"/>
      <c r="E66" s="20"/>
      <c r="F66" s="20"/>
      <c r="G66" s="20"/>
      <c r="H66" s="20"/>
    </row>
  </sheetData>
  <mergeCells count="21">
    <mergeCell ref="A42:H42"/>
    <mergeCell ref="A65:H65"/>
    <mergeCell ref="A66:H66"/>
    <mergeCell ref="A43:H43"/>
    <mergeCell ref="A47:A49"/>
    <mergeCell ref="B50:F50"/>
    <mergeCell ref="A55:A57"/>
    <mergeCell ref="B58:F58"/>
    <mergeCell ref="A60:F60"/>
    <mergeCell ref="A64:F64"/>
    <mergeCell ref="B34:F34"/>
    <mergeCell ref="B35:F35"/>
    <mergeCell ref="B36:F36"/>
    <mergeCell ref="B39:F39"/>
    <mergeCell ref="A41:H41"/>
    <mergeCell ref="B28:F28"/>
    <mergeCell ref="B23:F23"/>
    <mergeCell ref="B24:F24"/>
    <mergeCell ref="B25:F25"/>
    <mergeCell ref="A7:H7"/>
    <mergeCell ref="A16:H16"/>
  </mergeCells>
  <conditionalFormatting sqref="G28 G39">
    <cfRule type="cellIs" dxfId="0" priority="1" operator="lessThan">
      <formula>0</formula>
    </cfRule>
  </conditionalFormatting>
  <pageMargins left="0.7" right="0.7" top="0.75" bottom="0.75" header="0.3" footer="0.3"/>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FC085-DC03-46C1-AEF5-033201B18C43}">
  <dimension ref="A1"/>
  <sheetViews>
    <sheetView workbookViewId="0"/>
  </sheetViews>
  <sheetFormatPr defaultRowHeight="15.6"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Power Budget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Wade</dc:creator>
  <cp:lastModifiedBy>Frank Wade (Student)</cp:lastModifiedBy>
  <cp:lastPrinted>2025-02-27T19:51:26Z</cp:lastPrinted>
  <dcterms:created xsi:type="dcterms:W3CDTF">2025-02-26T19:06:08Z</dcterms:created>
  <dcterms:modified xsi:type="dcterms:W3CDTF">2025-02-27T19:52:05Z</dcterms:modified>
</cp:coreProperties>
</file>