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陈老师团队工作\分所审计师数据收集\"/>
    </mc:Choice>
  </mc:AlternateContent>
  <xr:revisionPtr revIDLastSave="0" documentId="13_ncr:1_{08F0BFE0-0C01-44A2-B65B-499C24C648B8}" xr6:coauthVersionLast="46" xr6:coauthVersionMax="46" xr10:uidLastSave="{00000000-0000-0000-0000-000000000000}"/>
  <bookViews>
    <workbookView xWindow="-108" yWindow="-108" windowWidth="23256" windowHeight="12576" activeTab="1" xr2:uid="{AA5EDE99-3FFB-471E-8C61-F4E6C1DA01EC}"/>
  </bookViews>
  <sheets>
    <sheet name="注释" sheetId="2" r:id="rId1"/>
    <sheet name="各省人数" sheetId="3" r:id="rId2"/>
    <sheet name="数据样例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5" i="3"/>
  <c r="I9" i="3"/>
  <c r="I8" i="3"/>
  <c r="I7" i="3"/>
  <c r="I6" i="3"/>
  <c r="I2" i="3"/>
  <c r="I4" i="3"/>
  <c r="I3" i="3"/>
  <c r="B34" i="3"/>
  <c r="B4" i="3"/>
  <c r="B2" i="3"/>
</calcChain>
</file>

<file path=xl/sharedStrings.xml><?xml version="1.0" encoding="utf-8"?>
<sst xmlns="http://schemas.openxmlformats.org/spreadsheetml/2006/main" count="270" uniqueCount="127">
  <si>
    <t>事务所所在省份</t>
    <phoneticPr fontId="1" type="noConversion"/>
  </si>
  <si>
    <t>注册会计师姓名</t>
    <phoneticPr fontId="1" type="noConversion"/>
  </si>
  <si>
    <t>注册会计师ID（如有）</t>
    <phoneticPr fontId="1" type="noConversion"/>
  </si>
  <si>
    <t>年度</t>
    <phoneticPr fontId="1" type="noConversion"/>
  </si>
  <si>
    <t>通知发布日期</t>
    <phoneticPr fontId="1" type="noConversion"/>
  </si>
  <si>
    <t>来源公告名称</t>
    <phoneticPr fontId="1" type="noConversion"/>
  </si>
  <si>
    <t>总所or分所</t>
    <phoneticPr fontId="1" type="noConversion"/>
  </si>
  <si>
    <t>备注</t>
    <phoneticPr fontId="1" type="noConversion"/>
  </si>
  <si>
    <t>事务所全称</t>
    <phoneticPr fontId="1" type="noConversion"/>
  </si>
  <si>
    <t>总所</t>
    <phoneticPr fontId="1" type="noConversion"/>
  </si>
  <si>
    <t>浙江省</t>
    <phoneticPr fontId="1" type="noConversion"/>
  </si>
  <si>
    <t>陈亚萍</t>
  </si>
  <si>
    <t>胡少先</t>
    <phoneticPr fontId="1" type="noConversion"/>
  </si>
  <si>
    <t>郑启华</t>
    <phoneticPr fontId="1" type="noConversion"/>
  </si>
  <si>
    <t>王越豪</t>
    <phoneticPr fontId="1" type="noConversion"/>
  </si>
  <si>
    <t>郑耀祥</t>
    <phoneticPr fontId="1" type="noConversion"/>
  </si>
  <si>
    <t>吕苏阳</t>
  </si>
  <si>
    <t>王国海</t>
  </si>
  <si>
    <t>施其林</t>
  </si>
  <si>
    <t>马超</t>
  </si>
  <si>
    <t>天健会计师事务所（特殊普通合伙）上海分所</t>
  </si>
  <si>
    <t>分所</t>
    <phoneticPr fontId="1" type="noConversion"/>
  </si>
  <si>
    <t>上海市</t>
    <phoneticPr fontId="1" type="noConversion"/>
  </si>
  <si>
    <t>连向阳</t>
  </si>
  <si>
    <t>樊冬</t>
  </si>
  <si>
    <t>曹小勤</t>
  </si>
  <si>
    <t>周立新</t>
  </si>
  <si>
    <t>陈建兵</t>
  </si>
  <si>
    <t>周密</t>
  </si>
  <si>
    <t>王龙喜</t>
  </si>
  <si>
    <t>石怡弘</t>
  </si>
  <si>
    <t>靳蒙蒙</t>
  </si>
  <si>
    <t>张哲昕</t>
  </si>
  <si>
    <t>周家兵</t>
  </si>
  <si>
    <t>上海注册会计师协会2019年注册会计师年检公告</t>
  </si>
  <si>
    <t>浙江省注册会计师协会2019年注册会计师年检公告</t>
  </si>
  <si>
    <t>瑞华会计师事务所（特殊普通合伙）山西分所</t>
    <phoneticPr fontId="1" type="noConversion"/>
  </si>
  <si>
    <t>秦志远</t>
  </si>
  <si>
    <t>王顺青</t>
    <phoneticPr fontId="1" type="noConversion"/>
  </si>
  <si>
    <t>席文圣</t>
    <phoneticPr fontId="1" type="noConversion"/>
  </si>
  <si>
    <t>山西省</t>
    <phoneticPr fontId="1" type="noConversion"/>
  </si>
  <si>
    <t>山西省注册会计师协会2015年度注册会计师年检公告</t>
  </si>
  <si>
    <t>秦志远</t>
    <phoneticPr fontId="1" type="noConversion"/>
  </si>
  <si>
    <t>侯永倩</t>
  </si>
  <si>
    <t>张粉娥</t>
  </si>
  <si>
    <t>李燕玲</t>
  </si>
  <si>
    <t>卫真</t>
  </si>
  <si>
    <t>刘红</t>
  </si>
  <si>
    <t>数据名称</t>
    <phoneticPr fontId="1" type="noConversion"/>
  </si>
  <si>
    <t>注释</t>
    <phoneticPr fontId="1" type="noConversion"/>
  </si>
  <si>
    <t>该数据为文件标题中所列示的年份，以纯数字表示</t>
    <phoneticPr fontId="1" type="noConversion"/>
  </si>
  <si>
    <t>填列全程，示例：河北省、山东省、辽宁省、黑龙江省、甘肃省、吉林省、青海省、河南省、江苏省、湖北省、湖南省、浙江省、江西省、广东省、云南省、福建省、台湾省、海南省、山西省、四川省、陕西省、贵州省、安徽省、北京市、重庆市、上海市、天津市、深圳市、内蒙古自治区、广西壮族自治区、西藏自治区、新疆维吾尔自治区、宁夏回族自治区</t>
    <phoneticPr fontId="1" type="noConversion"/>
  </si>
  <si>
    <t>天健会计师事务所（特殊普通合伙）上海分所</t>
    <phoneticPr fontId="1" type="noConversion"/>
  </si>
  <si>
    <t>天健会计师事务所（特殊普通合伙）</t>
    <phoneticPr fontId="1" type="noConversion"/>
  </si>
  <si>
    <t>若为总所填写“总所”，分所填写“分所”</t>
    <phoneticPr fontId="1" type="noConversion"/>
  </si>
  <si>
    <t>如果文件中列示了事务所总/分所的所长，则填写，未列示则空白</t>
    <phoneticPr fontId="1" type="noConversion"/>
  </si>
  <si>
    <t>总/分所所长（如有）</t>
    <phoneticPr fontId="1" type="noConversion"/>
  </si>
  <si>
    <t>注册会计师姓名，中间前后不要留空格，为方便可以整理好后统一将空格替换掉</t>
    <phoneticPr fontId="1" type="noConversion"/>
  </si>
  <si>
    <t>12位中注协的人员ID，有则填写，无则空白，用于同名人员辨别</t>
    <phoneticPr fontId="1" type="noConversion"/>
  </si>
  <si>
    <t>其他需要备注的其他特殊情况</t>
    <phoneticPr fontId="1" type="noConversion"/>
  </si>
  <si>
    <t>注：</t>
    <phoneticPr fontId="1" type="noConversion"/>
  </si>
  <si>
    <t>1. 文件包括通过及未通过人员名单，统一规定为全部收集</t>
    <phoneticPr fontId="1" type="noConversion"/>
  </si>
  <si>
    <t>2. 部分省市有年度文件确实，请自行前往省市注协官网查找补充相关文件通知，若未找到做好备注</t>
    <phoneticPr fontId="1" type="noConversion"/>
  </si>
  <si>
    <t>填写文件中列示的全称，若为总所则填写总所全称，如：天健会计师事务所（特殊普通合伙）；
若为分所则需涵盖分所信息，示例：瑞华会计师事务所（特殊普通合伙）山西分所，如果不确定名称是否正确可以到企查查天眼查等网站查询，或备注一下</t>
    <phoneticPr fontId="1" type="noConversion"/>
  </si>
  <si>
    <r>
      <t>统一填写中注协通知文件的名称和日期，该两列数据可以从《</t>
    </r>
    <r>
      <rPr>
        <b/>
        <sz val="11"/>
        <color theme="1"/>
        <rFont val="等线"/>
        <family val="3"/>
        <charset val="134"/>
        <scheme val="minor"/>
      </rPr>
      <t>源地址</t>
    </r>
    <r>
      <rPr>
        <sz val="11"/>
        <color theme="1"/>
        <rFont val="等线"/>
        <family val="2"/>
        <charset val="134"/>
        <scheme val="minor"/>
      </rPr>
      <t>》文件中直接选取，查找到对应年份对应的公告名称和日期即可</t>
    </r>
    <phoneticPr fontId="1" type="noConversion"/>
  </si>
  <si>
    <t>3. 仅收集注册会计师信息即可，无需收集资产评估师、非执业注册会计师信息！</t>
    <phoneticPr fontId="1" type="noConversion"/>
  </si>
  <si>
    <t>安徽</t>
  </si>
  <si>
    <t>湖南</t>
    <phoneticPr fontId="1" type="noConversion"/>
  </si>
  <si>
    <t>河北</t>
    <phoneticPr fontId="1" type="noConversion"/>
  </si>
  <si>
    <t>江苏</t>
    <phoneticPr fontId="1" type="noConversion"/>
  </si>
  <si>
    <t>云南</t>
    <phoneticPr fontId="1" type="noConversion"/>
  </si>
  <si>
    <t>四川</t>
    <phoneticPr fontId="1" type="noConversion"/>
  </si>
  <si>
    <t>内蒙古</t>
    <phoneticPr fontId="1" type="noConversion"/>
  </si>
  <si>
    <t>天津</t>
    <phoneticPr fontId="1" type="noConversion"/>
  </si>
  <si>
    <t>深圳</t>
    <phoneticPr fontId="1" type="noConversion"/>
  </si>
  <si>
    <t>湖北</t>
  </si>
  <si>
    <t>广东</t>
  </si>
  <si>
    <t>广西</t>
  </si>
  <si>
    <t>河南</t>
  </si>
  <si>
    <t>山东</t>
  </si>
  <si>
    <t>山西</t>
  </si>
  <si>
    <t>浙江</t>
  </si>
  <si>
    <t>江西</t>
  </si>
  <si>
    <t>黑龙江</t>
  </si>
  <si>
    <t>新疆</t>
  </si>
  <si>
    <t>贵州</t>
  </si>
  <si>
    <t>福建</t>
  </si>
  <si>
    <t>吉林</t>
  </si>
  <si>
    <t>西藏</t>
  </si>
  <si>
    <t>宁夏</t>
  </si>
  <si>
    <t>辽宁</t>
  </si>
  <si>
    <t>青海</t>
  </si>
  <si>
    <t>甘肃</t>
  </si>
  <si>
    <t>陕西</t>
  </si>
  <si>
    <t>北京</t>
  </si>
  <si>
    <t>上海</t>
  </si>
  <si>
    <t>文件类型</t>
    <phoneticPr fontId="1" type="noConversion"/>
  </si>
  <si>
    <t>PDF</t>
    <phoneticPr fontId="1" type="noConversion"/>
  </si>
  <si>
    <t>PDF+WORD</t>
    <phoneticPr fontId="1" type="noConversion"/>
  </si>
  <si>
    <t>大致人数</t>
    <phoneticPr fontId="1" type="noConversion"/>
  </si>
  <si>
    <t>EXCEL+PDF</t>
    <phoneticPr fontId="1" type="noConversion"/>
  </si>
  <si>
    <t>WORD+PDF</t>
    <phoneticPr fontId="1" type="noConversion"/>
  </si>
  <si>
    <t>海南</t>
    <phoneticPr fontId="1" type="noConversion"/>
  </si>
  <si>
    <t>EXCEL+PDF+WORD</t>
    <phoneticPr fontId="1" type="noConversion"/>
  </si>
  <si>
    <t>EXCEL+WORD+PDF</t>
    <phoneticPr fontId="1" type="noConversion"/>
  </si>
  <si>
    <t>重庆</t>
    <phoneticPr fontId="1" type="noConversion"/>
  </si>
  <si>
    <t>平均每人收集</t>
    <phoneticPr fontId="1" type="noConversion"/>
  </si>
  <si>
    <t>人员1</t>
    <phoneticPr fontId="1" type="noConversion"/>
  </si>
  <si>
    <t>北京</t>
    <phoneticPr fontId="1" type="noConversion"/>
  </si>
  <si>
    <t>人员2</t>
    <phoneticPr fontId="1" type="noConversion"/>
  </si>
  <si>
    <t>浙江、云南、重庆</t>
    <phoneticPr fontId="1" type="noConversion"/>
  </si>
  <si>
    <t>人员3</t>
    <phoneticPr fontId="1" type="noConversion"/>
  </si>
  <si>
    <t>西藏、天津、四川、深圳</t>
    <phoneticPr fontId="1" type="noConversion"/>
  </si>
  <si>
    <t>人员4</t>
    <phoneticPr fontId="1" type="noConversion"/>
  </si>
  <si>
    <t>省份</t>
    <phoneticPr fontId="1" type="noConversion"/>
  </si>
  <si>
    <t>大致每年人数</t>
    <phoneticPr fontId="1" type="noConversion"/>
  </si>
  <si>
    <t>人员5</t>
    <phoneticPr fontId="1" type="noConversion"/>
  </si>
  <si>
    <t>江苏、江西、辽宁、宁夏、青海</t>
    <phoneticPr fontId="1" type="noConversion"/>
  </si>
  <si>
    <t>人员6</t>
    <phoneticPr fontId="1" type="noConversion"/>
  </si>
  <si>
    <t>人员7</t>
  </si>
  <si>
    <t>人员8</t>
  </si>
  <si>
    <t>人员9</t>
  </si>
  <si>
    <t>黑龙江、湖北、湖南、吉林</t>
    <phoneticPr fontId="1" type="noConversion"/>
  </si>
  <si>
    <t>贵州、海南、河北、河南、新疆</t>
    <phoneticPr fontId="1" type="noConversion"/>
  </si>
  <si>
    <t>福建、甘肃、广东、广西</t>
    <phoneticPr fontId="1" type="noConversion"/>
  </si>
  <si>
    <t>山西、陕西、上海</t>
    <phoneticPr fontId="1" type="noConversion"/>
  </si>
  <si>
    <t>安徽、内蒙、山东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</si>
</sst>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0"/>
      <color rgb="FF33333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right" vertical="center" wrapText="1"/>
    </xf>
    <xf numFmtId="0" fontId="4" fillId="5" borderId="0" xfId="0" applyFont="1" applyFill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B0E4-8CAF-47BD-978D-0BD44321B2D6}">
  <dimension ref="A1:B17"/>
  <sheetViews>
    <sheetView topLeftCell="A16" workbookViewId="0">
      <selection activeCell="B21" sqref="B21"/>
    </sheetView>
  </sheetViews>
  <sheetFormatPr defaultRowHeight="13.8" x14ac:dyDescent="0.25"/>
  <cols>
    <col min="1" max="1" width="25.6640625" style="2" customWidth="1"/>
    <col min="2" max="2" width="92.109375" style="2" customWidth="1"/>
    <col min="3" max="16384" width="8.88671875" style="2"/>
  </cols>
  <sheetData>
    <row r="1" spans="1:2" ht="30" customHeight="1" x14ac:dyDescent="0.25">
      <c r="A1" s="3" t="s">
        <v>48</v>
      </c>
      <c r="B1" s="3" t="s">
        <v>49</v>
      </c>
    </row>
    <row r="2" spans="1:2" ht="19.2" customHeight="1" x14ac:dyDescent="0.25">
      <c r="A2" s="6" t="s">
        <v>3</v>
      </c>
      <c r="B2" s="4" t="s">
        <v>50</v>
      </c>
    </row>
    <row r="3" spans="1:2" ht="19.2" customHeight="1" x14ac:dyDescent="0.25">
      <c r="A3" s="7" t="s">
        <v>4</v>
      </c>
      <c r="B3" s="10" t="s">
        <v>64</v>
      </c>
    </row>
    <row r="4" spans="1:2" ht="18.600000000000001" customHeight="1" x14ac:dyDescent="0.25">
      <c r="A4" s="7" t="s">
        <v>5</v>
      </c>
      <c r="B4" s="10"/>
    </row>
    <row r="5" spans="1:2" ht="70.2" customHeight="1" x14ac:dyDescent="0.25">
      <c r="A5" s="6" t="s">
        <v>0</v>
      </c>
      <c r="B5" s="4" t="s">
        <v>51</v>
      </c>
    </row>
    <row r="6" spans="1:2" ht="55.8" customHeight="1" x14ac:dyDescent="0.25">
      <c r="A6" s="7" t="s">
        <v>8</v>
      </c>
      <c r="B6" s="5" t="s">
        <v>63</v>
      </c>
    </row>
    <row r="7" spans="1:2" ht="27.6" customHeight="1" x14ac:dyDescent="0.25">
      <c r="A7" s="6" t="s">
        <v>6</v>
      </c>
      <c r="B7" s="4" t="s">
        <v>54</v>
      </c>
    </row>
    <row r="8" spans="1:2" ht="24" customHeight="1" x14ac:dyDescent="0.25">
      <c r="A8" s="7" t="s">
        <v>56</v>
      </c>
      <c r="B8" s="5" t="s">
        <v>55</v>
      </c>
    </row>
    <row r="9" spans="1:2" ht="25.8" customHeight="1" x14ac:dyDescent="0.25">
      <c r="A9" s="6" t="s">
        <v>1</v>
      </c>
      <c r="B9" s="4" t="s">
        <v>57</v>
      </c>
    </row>
    <row r="10" spans="1:2" ht="27.6" customHeight="1" x14ac:dyDescent="0.25">
      <c r="A10" s="7" t="s">
        <v>2</v>
      </c>
      <c r="B10" s="5" t="s">
        <v>58</v>
      </c>
    </row>
    <row r="11" spans="1:2" ht="25.2" customHeight="1" x14ac:dyDescent="0.25">
      <c r="A11" s="6" t="s">
        <v>7</v>
      </c>
      <c r="B11" s="4" t="s">
        <v>59</v>
      </c>
    </row>
    <row r="15" spans="1:2" ht="15.6" x14ac:dyDescent="0.25">
      <c r="A15" s="8" t="s">
        <v>60</v>
      </c>
      <c r="B15" s="9" t="s">
        <v>61</v>
      </c>
    </row>
    <row r="16" spans="1:2" ht="31.2" x14ac:dyDescent="0.25">
      <c r="A16" s="9"/>
      <c r="B16" s="9" t="s">
        <v>62</v>
      </c>
    </row>
    <row r="17" spans="1:2" ht="15.6" x14ac:dyDescent="0.25">
      <c r="A17" s="9"/>
      <c r="B17" s="9" t="s">
        <v>65</v>
      </c>
    </row>
  </sheetData>
  <mergeCells count="1">
    <mergeCell ref="B3:B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C6B8-1EDF-4D8B-88A1-EBD6E49C4F16}">
  <dimension ref="A1:I34"/>
  <sheetViews>
    <sheetView tabSelected="1" workbookViewId="0">
      <selection activeCell="K10" sqref="K10"/>
    </sheetView>
  </sheetViews>
  <sheetFormatPr defaultRowHeight="13.8" x14ac:dyDescent="0.25"/>
  <cols>
    <col min="1" max="1" width="13.5546875" customWidth="1"/>
    <col min="2" max="2" width="10.6640625" customWidth="1"/>
    <col min="3" max="3" width="14.33203125" customWidth="1"/>
    <col min="8" max="8" width="30.6640625" customWidth="1"/>
    <col min="9" max="9" width="13.5546875" customWidth="1"/>
  </cols>
  <sheetData>
    <row r="1" spans="1:9" x14ac:dyDescent="0.25">
      <c r="B1" t="s">
        <v>99</v>
      </c>
      <c r="C1" t="s">
        <v>96</v>
      </c>
      <c r="H1" t="s">
        <v>114</v>
      </c>
      <c r="I1" t="s">
        <v>115</v>
      </c>
    </row>
    <row r="2" spans="1:9" x14ac:dyDescent="0.25">
      <c r="A2" s="11" t="s">
        <v>66</v>
      </c>
      <c r="B2">
        <f>2481+89+3</f>
        <v>2573</v>
      </c>
      <c r="C2" t="s">
        <v>97</v>
      </c>
      <c r="G2" t="s">
        <v>107</v>
      </c>
      <c r="H2" t="s">
        <v>108</v>
      </c>
      <c r="I2">
        <f>B3</f>
        <v>11941</v>
      </c>
    </row>
    <row r="3" spans="1:9" x14ac:dyDescent="0.25">
      <c r="A3" s="11" t="s">
        <v>94</v>
      </c>
      <c r="B3">
        <v>11941</v>
      </c>
      <c r="C3" t="s">
        <v>98</v>
      </c>
      <c r="G3" t="s">
        <v>109</v>
      </c>
      <c r="H3" t="s">
        <v>110</v>
      </c>
      <c r="I3">
        <f>SUM(B31:B33)</f>
        <v>10930</v>
      </c>
    </row>
    <row r="4" spans="1:9" x14ac:dyDescent="0.25">
      <c r="A4" s="11" t="s">
        <v>86</v>
      </c>
      <c r="B4">
        <f>2791+72+34</f>
        <v>2897</v>
      </c>
      <c r="C4" t="s">
        <v>97</v>
      </c>
      <c r="G4" t="s">
        <v>111</v>
      </c>
      <c r="H4" t="s">
        <v>112</v>
      </c>
      <c r="I4">
        <f>SUM(B26:B29)</f>
        <v>11278</v>
      </c>
    </row>
    <row r="5" spans="1:9" x14ac:dyDescent="0.25">
      <c r="A5" s="11" t="s">
        <v>92</v>
      </c>
      <c r="B5">
        <v>805</v>
      </c>
      <c r="C5" t="s">
        <v>98</v>
      </c>
      <c r="G5" t="s">
        <v>113</v>
      </c>
      <c r="H5" t="s">
        <v>125</v>
      </c>
      <c r="I5">
        <f>SUM(B23:B25)</f>
        <v>12200</v>
      </c>
    </row>
    <row r="6" spans="1:9" x14ac:dyDescent="0.25">
      <c r="A6" s="11" t="s">
        <v>76</v>
      </c>
      <c r="B6">
        <v>5571</v>
      </c>
      <c r="C6" t="s">
        <v>100</v>
      </c>
      <c r="G6" t="s">
        <v>116</v>
      </c>
      <c r="H6" t="s">
        <v>117</v>
      </c>
      <c r="I6">
        <f>SUM(B16,B17,B18,B20,B21)</f>
        <v>11204</v>
      </c>
    </row>
    <row r="7" spans="1:9" x14ac:dyDescent="0.25">
      <c r="A7" s="11" t="s">
        <v>77</v>
      </c>
      <c r="B7">
        <v>1649</v>
      </c>
      <c r="C7" t="s">
        <v>101</v>
      </c>
      <c r="G7" t="s">
        <v>118</v>
      </c>
      <c r="H7" t="s">
        <v>122</v>
      </c>
      <c r="I7">
        <f>SUM(B12:B15)</f>
        <v>11600</v>
      </c>
    </row>
    <row r="8" spans="1:9" x14ac:dyDescent="0.25">
      <c r="A8" s="11" t="s">
        <v>85</v>
      </c>
      <c r="B8">
        <v>1100</v>
      </c>
      <c r="C8" t="s">
        <v>101</v>
      </c>
      <c r="G8" t="s">
        <v>119</v>
      </c>
      <c r="H8" s="13" t="s">
        <v>123</v>
      </c>
      <c r="I8">
        <f>SUM(B8:B11)+B30</f>
        <v>11085</v>
      </c>
    </row>
    <row r="9" spans="1:9" x14ac:dyDescent="0.25">
      <c r="A9" s="11" t="s">
        <v>102</v>
      </c>
      <c r="B9">
        <v>585</v>
      </c>
      <c r="C9" t="s">
        <v>101</v>
      </c>
      <c r="G9" t="s">
        <v>120</v>
      </c>
      <c r="H9" t="s">
        <v>124</v>
      </c>
      <c r="I9">
        <f>SUM(B4:B7)</f>
        <v>10922</v>
      </c>
    </row>
    <row r="10" spans="1:9" x14ac:dyDescent="0.25">
      <c r="A10" s="11" t="s">
        <v>68</v>
      </c>
      <c r="B10">
        <v>3900</v>
      </c>
      <c r="C10" t="s">
        <v>101</v>
      </c>
      <c r="G10" t="s">
        <v>121</v>
      </c>
      <c r="H10" t="s">
        <v>126</v>
      </c>
      <c r="I10">
        <f>B2+B19+B22</f>
        <v>10273</v>
      </c>
    </row>
    <row r="11" spans="1:9" x14ac:dyDescent="0.25">
      <c r="A11" s="11" t="s">
        <v>78</v>
      </c>
      <c r="B11">
        <v>4500</v>
      </c>
      <c r="C11" t="s">
        <v>100</v>
      </c>
    </row>
    <row r="12" spans="1:9" x14ac:dyDescent="0.25">
      <c r="A12" s="11" t="s">
        <v>83</v>
      </c>
      <c r="B12">
        <v>2300</v>
      </c>
      <c r="C12" t="s">
        <v>101</v>
      </c>
    </row>
    <row r="13" spans="1:9" x14ac:dyDescent="0.25">
      <c r="A13" s="11" t="s">
        <v>75</v>
      </c>
      <c r="B13">
        <v>4300</v>
      </c>
      <c r="C13" t="s">
        <v>100</v>
      </c>
    </row>
    <row r="14" spans="1:9" x14ac:dyDescent="0.25">
      <c r="A14" s="12" t="s">
        <v>67</v>
      </c>
      <c r="B14">
        <v>3500</v>
      </c>
      <c r="C14" t="s">
        <v>100</v>
      </c>
    </row>
    <row r="15" spans="1:9" x14ac:dyDescent="0.25">
      <c r="A15" s="11" t="s">
        <v>87</v>
      </c>
      <c r="B15">
        <v>1500</v>
      </c>
      <c r="C15" t="s">
        <v>100</v>
      </c>
    </row>
    <row r="16" spans="1:9" x14ac:dyDescent="0.25">
      <c r="A16" s="11" t="s">
        <v>69</v>
      </c>
      <c r="B16">
        <v>5900</v>
      </c>
      <c r="C16" t="s">
        <v>101</v>
      </c>
    </row>
    <row r="17" spans="1:3" x14ac:dyDescent="0.25">
      <c r="A17" s="11" t="s">
        <v>82</v>
      </c>
      <c r="B17">
        <v>1500</v>
      </c>
      <c r="C17" t="s">
        <v>101</v>
      </c>
    </row>
    <row r="18" spans="1:3" x14ac:dyDescent="0.25">
      <c r="A18" s="11" t="s">
        <v>90</v>
      </c>
      <c r="B18">
        <v>3300</v>
      </c>
      <c r="C18" t="s">
        <v>101</v>
      </c>
    </row>
    <row r="19" spans="1:3" x14ac:dyDescent="0.25">
      <c r="A19" s="12" t="s">
        <v>72</v>
      </c>
      <c r="B19">
        <v>1200</v>
      </c>
      <c r="C19" t="s">
        <v>101</v>
      </c>
    </row>
    <row r="20" spans="1:3" x14ac:dyDescent="0.25">
      <c r="A20" s="11" t="s">
        <v>89</v>
      </c>
      <c r="B20">
        <v>267</v>
      </c>
      <c r="C20" t="s">
        <v>101</v>
      </c>
    </row>
    <row r="21" spans="1:3" x14ac:dyDescent="0.25">
      <c r="A21" s="11" t="s">
        <v>91</v>
      </c>
      <c r="B21">
        <v>237</v>
      </c>
      <c r="C21" t="s">
        <v>101</v>
      </c>
    </row>
    <row r="22" spans="1:3" x14ac:dyDescent="0.25">
      <c r="A22" s="11" t="s">
        <v>79</v>
      </c>
      <c r="B22">
        <v>6500</v>
      </c>
      <c r="C22" t="s">
        <v>100</v>
      </c>
    </row>
    <row r="23" spans="1:3" x14ac:dyDescent="0.25">
      <c r="A23" s="11" t="s">
        <v>80</v>
      </c>
      <c r="B23">
        <v>3000</v>
      </c>
      <c r="C23" t="s">
        <v>101</v>
      </c>
    </row>
    <row r="24" spans="1:3" x14ac:dyDescent="0.25">
      <c r="A24" s="11" t="s">
        <v>93</v>
      </c>
      <c r="B24">
        <v>2500</v>
      </c>
      <c r="C24" t="s">
        <v>101</v>
      </c>
    </row>
    <row r="25" spans="1:3" x14ac:dyDescent="0.25">
      <c r="A25" s="11" t="s">
        <v>95</v>
      </c>
      <c r="B25">
        <v>6700</v>
      </c>
      <c r="C25" t="s">
        <v>103</v>
      </c>
    </row>
    <row r="26" spans="1:3" x14ac:dyDescent="0.25">
      <c r="A26" s="11" t="s">
        <v>74</v>
      </c>
      <c r="B26">
        <v>3200</v>
      </c>
      <c r="C26" t="s">
        <v>100</v>
      </c>
    </row>
    <row r="27" spans="1:3" x14ac:dyDescent="0.25">
      <c r="A27" s="12" t="s">
        <v>71</v>
      </c>
      <c r="B27">
        <v>5900</v>
      </c>
      <c r="C27" t="s">
        <v>100</v>
      </c>
    </row>
    <row r="28" spans="1:3" x14ac:dyDescent="0.25">
      <c r="A28" s="11" t="s">
        <v>73</v>
      </c>
      <c r="B28">
        <v>2000</v>
      </c>
      <c r="C28" t="s">
        <v>101</v>
      </c>
    </row>
    <row r="29" spans="1:3" x14ac:dyDescent="0.25">
      <c r="A29" s="11" t="s">
        <v>88</v>
      </c>
      <c r="B29">
        <v>178</v>
      </c>
      <c r="C29" t="s">
        <v>104</v>
      </c>
    </row>
    <row r="30" spans="1:3" x14ac:dyDescent="0.25">
      <c r="A30" s="11" t="s">
        <v>84</v>
      </c>
      <c r="B30">
        <v>1000</v>
      </c>
      <c r="C30" t="s">
        <v>101</v>
      </c>
    </row>
    <row r="31" spans="1:3" x14ac:dyDescent="0.25">
      <c r="A31" s="11" t="s">
        <v>70</v>
      </c>
      <c r="B31">
        <v>1800</v>
      </c>
      <c r="C31" t="s">
        <v>101</v>
      </c>
    </row>
    <row r="32" spans="1:3" x14ac:dyDescent="0.25">
      <c r="A32" s="11" t="s">
        <v>81</v>
      </c>
      <c r="B32">
        <v>7000</v>
      </c>
      <c r="C32" t="s">
        <v>97</v>
      </c>
    </row>
    <row r="33" spans="1:3" x14ac:dyDescent="0.25">
      <c r="A33" s="11" t="s">
        <v>105</v>
      </c>
      <c r="B33">
        <v>2130</v>
      </c>
      <c r="C33" t="s">
        <v>97</v>
      </c>
    </row>
    <row r="34" spans="1:3" x14ac:dyDescent="0.25">
      <c r="A34" t="s">
        <v>106</v>
      </c>
      <c r="B34">
        <f>SUM(B2:B33)/9</f>
        <v>11270.333333333334</v>
      </c>
    </row>
  </sheetData>
  <sortState xmlns:xlrd2="http://schemas.microsoft.com/office/spreadsheetml/2017/richdata2" ref="A2:B32">
    <sortCondition ref="A1:A3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8C7F-C387-4AFB-AF1C-5DEA75BF17DB}">
  <dimension ref="A1:J29"/>
  <sheetViews>
    <sheetView topLeftCell="A10" workbookViewId="0">
      <selection activeCell="E18" sqref="E18"/>
    </sheetView>
  </sheetViews>
  <sheetFormatPr defaultRowHeight="13.8" x14ac:dyDescent="0.25"/>
  <cols>
    <col min="1" max="1" width="8.33203125" customWidth="1"/>
    <col min="2" max="2" width="11.6640625" customWidth="1"/>
    <col min="3" max="3" width="47.88671875" customWidth="1"/>
    <col min="4" max="4" width="15.5546875" customWidth="1"/>
    <col min="5" max="5" width="43.77734375" customWidth="1"/>
    <col min="6" max="6" width="13.88671875" customWidth="1"/>
    <col min="7" max="7" width="21.21875" customWidth="1"/>
    <col min="8" max="8" width="15.21875" customWidth="1"/>
    <col min="9" max="9" width="21.21875" customWidth="1"/>
    <col min="10" max="10" width="14.109375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0</v>
      </c>
      <c r="E1" t="s">
        <v>8</v>
      </c>
      <c r="F1" t="s">
        <v>6</v>
      </c>
      <c r="G1" t="s">
        <v>56</v>
      </c>
      <c r="H1" t="s">
        <v>1</v>
      </c>
      <c r="I1" t="s">
        <v>2</v>
      </c>
      <c r="J1" t="s">
        <v>7</v>
      </c>
    </row>
    <row r="2" spans="1:10" x14ac:dyDescent="0.25">
      <c r="A2">
        <v>2015</v>
      </c>
      <c r="B2" s="1">
        <v>42202</v>
      </c>
      <c r="C2" t="s">
        <v>41</v>
      </c>
      <c r="D2" t="s">
        <v>40</v>
      </c>
      <c r="E2" t="s">
        <v>36</v>
      </c>
      <c r="F2" t="s">
        <v>21</v>
      </c>
      <c r="G2" t="s">
        <v>42</v>
      </c>
      <c r="H2" t="s">
        <v>37</v>
      </c>
    </row>
    <row r="3" spans="1:10" x14ac:dyDescent="0.25">
      <c r="A3">
        <v>2015</v>
      </c>
      <c r="B3" s="1">
        <v>42202</v>
      </c>
      <c r="C3" t="s">
        <v>41</v>
      </c>
      <c r="D3" t="s">
        <v>40</v>
      </c>
      <c r="E3" t="s">
        <v>36</v>
      </c>
      <c r="F3" t="s">
        <v>21</v>
      </c>
      <c r="G3" t="s">
        <v>42</v>
      </c>
      <c r="H3" t="s">
        <v>38</v>
      </c>
    </row>
    <row r="4" spans="1:10" x14ac:dyDescent="0.25">
      <c r="A4">
        <v>2015</v>
      </c>
      <c r="B4" s="1">
        <v>42202</v>
      </c>
      <c r="C4" t="s">
        <v>41</v>
      </c>
      <c r="D4" t="s">
        <v>40</v>
      </c>
      <c r="E4" t="s">
        <v>36</v>
      </c>
      <c r="F4" t="s">
        <v>21</v>
      </c>
      <c r="G4" t="s">
        <v>42</v>
      </c>
      <c r="H4" t="s">
        <v>43</v>
      </c>
    </row>
    <row r="5" spans="1:10" x14ac:dyDescent="0.25">
      <c r="A5">
        <v>2015</v>
      </c>
      <c r="B5" s="1">
        <v>42202</v>
      </c>
      <c r="C5" t="s">
        <v>41</v>
      </c>
      <c r="D5" t="s">
        <v>40</v>
      </c>
      <c r="E5" t="s">
        <v>36</v>
      </c>
      <c r="F5" t="s">
        <v>21</v>
      </c>
      <c r="G5" t="s">
        <v>42</v>
      </c>
      <c r="H5" t="s">
        <v>44</v>
      </c>
    </row>
    <row r="6" spans="1:10" x14ac:dyDescent="0.25">
      <c r="A6">
        <v>2015</v>
      </c>
      <c r="B6" s="1">
        <v>42202</v>
      </c>
      <c r="C6" t="s">
        <v>41</v>
      </c>
      <c r="D6" t="s">
        <v>40</v>
      </c>
      <c r="E6" t="s">
        <v>36</v>
      </c>
      <c r="F6" t="s">
        <v>21</v>
      </c>
      <c r="G6" t="s">
        <v>42</v>
      </c>
      <c r="H6" t="s">
        <v>46</v>
      </c>
    </row>
    <row r="7" spans="1:10" x14ac:dyDescent="0.25">
      <c r="A7">
        <v>2015</v>
      </c>
      <c r="B7" s="1">
        <v>42202</v>
      </c>
      <c r="C7" t="s">
        <v>41</v>
      </c>
      <c r="D7" t="s">
        <v>40</v>
      </c>
      <c r="E7" t="s">
        <v>36</v>
      </c>
      <c r="F7" t="s">
        <v>21</v>
      </c>
      <c r="G7" t="s">
        <v>42</v>
      </c>
      <c r="H7" t="s">
        <v>45</v>
      </c>
    </row>
    <row r="8" spans="1:10" x14ac:dyDescent="0.25">
      <c r="A8">
        <v>2015</v>
      </c>
      <c r="B8" s="1">
        <v>42202</v>
      </c>
      <c r="C8" t="s">
        <v>41</v>
      </c>
      <c r="D8" t="s">
        <v>40</v>
      </c>
      <c r="E8" t="s">
        <v>36</v>
      </c>
      <c r="F8" t="s">
        <v>21</v>
      </c>
      <c r="G8" t="s">
        <v>42</v>
      </c>
      <c r="H8" t="s">
        <v>47</v>
      </c>
    </row>
    <row r="9" spans="1:10" x14ac:dyDescent="0.25">
      <c r="A9">
        <v>2015</v>
      </c>
      <c r="B9" s="1">
        <v>42202</v>
      </c>
      <c r="C9" t="s">
        <v>41</v>
      </c>
      <c r="D9" t="s">
        <v>40</v>
      </c>
      <c r="E9" t="s">
        <v>36</v>
      </c>
      <c r="F9" t="s">
        <v>21</v>
      </c>
      <c r="G9" t="s">
        <v>42</v>
      </c>
      <c r="H9" t="s">
        <v>39</v>
      </c>
    </row>
    <row r="10" spans="1:10" x14ac:dyDescent="0.25">
      <c r="A10">
        <v>2019</v>
      </c>
      <c r="B10" s="1">
        <v>43725</v>
      </c>
      <c r="C10" t="s">
        <v>35</v>
      </c>
      <c r="D10" t="s">
        <v>10</v>
      </c>
      <c r="E10" t="s">
        <v>53</v>
      </c>
      <c r="F10" t="s">
        <v>9</v>
      </c>
      <c r="H10" t="s">
        <v>12</v>
      </c>
    </row>
    <row r="11" spans="1:10" x14ac:dyDescent="0.25">
      <c r="A11">
        <v>2019</v>
      </c>
      <c r="B11" s="1">
        <v>43725</v>
      </c>
      <c r="C11" t="s">
        <v>35</v>
      </c>
      <c r="D11" t="s">
        <v>10</v>
      </c>
      <c r="E11" t="s">
        <v>53</v>
      </c>
      <c r="F11" t="s">
        <v>9</v>
      </c>
      <c r="H11" t="s">
        <v>13</v>
      </c>
    </row>
    <row r="12" spans="1:10" x14ac:dyDescent="0.25">
      <c r="A12">
        <v>2019</v>
      </c>
      <c r="B12" s="1">
        <v>43725</v>
      </c>
      <c r="C12" t="s">
        <v>35</v>
      </c>
      <c r="D12" t="s">
        <v>10</v>
      </c>
      <c r="E12" t="s">
        <v>53</v>
      </c>
      <c r="F12" t="s">
        <v>9</v>
      </c>
      <c r="H12" t="s">
        <v>11</v>
      </c>
    </row>
    <row r="13" spans="1:10" x14ac:dyDescent="0.25">
      <c r="A13">
        <v>2019</v>
      </c>
      <c r="B13" s="1">
        <v>43725</v>
      </c>
      <c r="C13" t="s">
        <v>35</v>
      </c>
      <c r="D13" t="s">
        <v>10</v>
      </c>
      <c r="E13" t="s">
        <v>53</v>
      </c>
      <c r="F13" t="s">
        <v>9</v>
      </c>
      <c r="H13" t="s">
        <v>15</v>
      </c>
    </row>
    <row r="14" spans="1:10" x14ac:dyDescent="0.25">
      <c r="A14">
        <v>2019</v>
      </c>
      <c r="B14" s="1">
        <v>43725</v>
      </c>
      <c r="C14" t="s">
        <v>35</v>
      </c>
      <c r="D14" t="s">
        <v>10</v>
      </c>
      <c r="E14" t="s">
        <v>53</v>
      </c>
      <c r="F14" t="s">
        <v>9</v>
      </c>
      <c r="H14" t="s">
        <v>14</v>
      </c>
    </row>
    <row r="15" spans="1:10" x14ac:dyDescent="0.25">
      <c r="A15">
        <v>2019</v>
      </c>
      <c r="B15" s="1">
        <v>43725</v>
      </c>
      <c r="C15" t="s">
        <v>35</v>
      </c>
      <c r="D15" t="s">
        <v>10</v>
      </c>
      <c r="E15" t="s">
        <v>53</v>
      </c>
      <c r="F15" t="s">
        <v>9</v>
      </c>
      <c r="H15" t="s">
        <v>16</v>
      </c>
    </row>
    <row r="16" spans="1:10" x14ac:dyDescent="0.25">
      <c r="A16">
        <v>2019</v>
      </c>
      <c r="B16" s="1">
        <v>43725</v>
      </c>
      <c r="C16" t="s">
        <v>35</v>
      </c>
      <c r="D16" t="s">
        <v>10</v>
      </c>
      <c r="E16" t="s">
        <v>53</v>
      </c>
      <c r="F16" t="s">
        <v>9</v>
      </c>
      <c r="H16" t="s">
        <v>17</v>
      </c>
    </row>
    <row r="17" spans="1:8" x14ac:dyDescent="0.25">
      <c r="A17">
        <v>2019</v>
      </c>
      <c r="B17" s="1">
        <v>43725</v>
      </c>
      <c r="C17" t="s">
        <v>35</v>
      </c>
      <c r="D17" t="s">
        <v>10</v>
      </c>
      <c r="E17" t="s">
        <v>53</v>
      </c>
      <c r="F17" t="s">
        <v>9</v>
      </c>
      <c r="H17" t="s">
        <v>18</v>
      </c>
    </row>
    <row r="18" spans="1:8" x14ac:dyDescent="0.25">
      <c r="A18">
        <v>2019</v>
      </c>
      <c r="B18" s="1">
        <v>43725</v>
      </c>
      <c r="C18" t="s">
        <v>35</v>
      </c>
      <c r="D18" t="s">
        <v>10</v>
      </c>
      <c r="E18" t="s">
        <v>53</v>
      </c>
      <c r="F18" t="s">
        <v>9</v>
      </c>
      <c r="H18" t="s">
        <v>19</v>
      </c>
    </row>
    <row r="19" spans="1:8" x14ac:dyDescent="0.25">
      <c r="A19">
        <v>2019</v>
      </c>
      <c r="B19" s="1">
        <v>43725</v>
      </c>
      <c r="C19" t="s">
        <v>34</v>
      </c>
      <c r="D19" t="s">
        <v>22</v>
      </c>
      <c r="E19" t="s">
        <v>52</v>
      </c>
      <c r="F19" t="s">
        <v>21</v>
      </c>
      <c r="H19" t="s">
        <v>23</v>
      </c>
    </row>
    <row r="20" spans="1:8" x14ac:dyDescent="0.25">
      <c r="A20">
        <v>2019</v>
      </c>
      <c r="B20" s="1">
        <v>43725</v>
      </c>
      <c r="C20" t="s">
        <v>34</v>
      </c>
      <c r="D20" t="s">
        <v>22</v>
      </c>
      <c r="E20" t="s">
        <v>20</v>
      </c>
      <c r="F20" t="s">
        <v>21</v>
      </c>
      <c r="H20" t="s">
        <v>24</v>
      </c>
    </row>
    <row r="21" spans="1:8" x14ac:dyDescent="0.25">
      <c r="A21">
        <v>2019</v>
      </c>
      <c r="B21" s="1">
        <v>43725</v>
      </c>
      <c r="C21" t="s">
        <v>34</v>
      </c>
      <c r="D21" t="s">
        <v>22</v>
      </c>
      <c r="E21" t="s">
        <v>20</v>
      </c>
      <c r="F21" t="s">
        <v>21</v>
      </c>
      <c r="H21" t="s">
        <v>25</v>
      </c>
    </row>
    <row r="22" spans="1:8" x14ac:dyDescent="0.25">
      <c r="A22">
        <v>2019</v>
      </c>
      <c r="B22" s="1">
        <v>43725</v>
      </c>
      <c r="C22" t="s">
        <v>34</v>
      </c>
      <c r="D22" t="s">
        <v>22</v>
      </c>
      <c r="E22" t="s">
        <v>20</v>
      </c>
      <c r="F22" t="s">
        <v>21</v>
      </c>
      <c r="H22" t="s">
        <v>26</v>
      </c>
    </row>
    <row r="23" spans="1:8" x14ac:dyDescent="0.25">
      <c r="A23">
        <v>2019</v>
      </c>
      <c r="B23" s="1">
        <v>43725</v>
      </c>
      <c r="C23" t="s">
        <v>34</v>
      </c>
      <c r="D23" t="s">
        <v>22</v>
      </c>
      <c r="E23" t="s">
        <v>20</v>
      </c>
      <c r="F23" t="s">
        <v>21</v>
      </c>
      <c r="H23" t="s">
        <v>27</v>
      </c>
    </row>
    <row r="24" spans="1:8" x14ac:dyDescent="0.25">
      <c r="A24">
        <v>2019</v>
      </c>
      <c r="B24" s="1">
        <v>43725</v>
      </c>
      <c r="C24" t="s">
        <v>34</v>
      </c>
      <c r="D24" t="s">
        <v>22</v>
      </c>
      <c r="E24" t="s">
        <v>20</v>
      </c>
      <c r="F24" t="s">
        <v>21</v>
      </c>
      <c r="H24" t="s">
        <v>28</v>
      </c>
    </row>
    <row r="25" spans="1:8" x14ac:dyDescent="0.25">
      <c r="A25">
        <v>2019</v>
      </c>
      <c r="B25" s="1">
        <v>43725</v>
      </c>
      <c r="C25" t="s">
        <v>34</v>
      </c>
      <c r="D25" t="s">
        <v>22</v>
      </c>
      <c r="E25" t="s">
        <v>20</v>
      </c>
      <c r="F25" t="s">
        <v>21</v>
      </c>
      <c r="H25" t="s">
        <v>29</v>
      </c>
    </row>
    <row r="26" spans="1:8" x14ac:dyDescent="0.25">
      <c r="A26">
        <v>2019</v>
      </c>
      <c r="B26" s="1">
        <v>43725</v>
      </c>
      <c r="C26" t="s">
        <v>34</v>
      </c>
      <c r="D26" t="s">
        <v>22</v>
      </c>
      <c r="E26" t="s">
        <v>20</v>
      </c>
      <c r="F26" t="s">
        <v>21</v>
      </c>
      <c r="H26" t="s">
        <v>30</v>
      </c>
    </row>
    <row r="27" spans="1:8" x14ac:dyDescent="0.25">
      <c r="A27">
        <v>2019</v>
      </c>
      <c r="B27" s="1">
        <v>43725</v>
      </c>
      <c r="C27" t="s">
        <v>34</v>
      </c>
      <c r="D27" t="s">
        <v>22</v>
      </c>
      <c r="E27" t="s">
        <v>20</v>
      </c>
      <c r="F27" t="s">
        <v>21</v>
      </c>
      <c r="H27" t="s">
        <v>31</v>
      </c>
    </row>
    <row r="28" spans="1:8" x14ac:dyDescent="0.25">
      <c r="A28">
        <v>2019</v>
      </c>
      <c r="B28" s="1">
        <v>43725</v>
      </c>
      <c r="C28" t="s">
        <v>34</v>
      </c>
      <c r="D28" t="s">
        <v>22</v>
      </c>
      <c r="E28" t="s">
        <v>20</v>
      </c>
      <c r="F28" t="s">
        <v>21</v>
      </c>
      <c r="H28" t="s">
        <v>32</v>
      </c>
    </row>
    <row r="29" spans="1:8" x14ac:dyDescent="0.25">
      <c r="A29">
        <v>2019</v>
      </c>
      <c r="B29" s="1">
        <v>43725</v>
      </c>
      <c r="C29" t="s">
        <v>34</v>
      </c>
      <c r="D29" t="s">
        <v>22</v>
      </c>
      <c r="E29" t="s">
        <v>20</v>
      </c>
      <c r="F29" t="s">
        <v>21</v>
      </c>
      <c r="H29" t="s">
        <v>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注释</vt:lpstr>
      <vt:lpstr>各省人数</vt:lpstr>
      <vt:lpstr>数据样例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2021-05-11T09:46:23Z</dcterms:created>
  <dcterms:modified xsi:type="dcterms:W3CDTF">2021-05-18T12:26:31Z</dcterms:modified>
</cp:coreProperties>
</file>