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opat\Documents\Waghela P\Revision\"/>
    </mc:Choice>
  </mc:AlternateContent>
  <xr:revisionPtr revIDLastSave="0" documentId="13_ncr:1_{7A4101A9-93A8-4BA5-844B-A09EB77570A1}" xr6:coauthVersionLast="47" xr6:coauthVersionMax="47" xr10:uidLastSave="{00000000-0000-0000-0000-000000000000}"/>
  <bookViews>
    <workbookView xWindow="-108" yWindow="-108" windowWidth="23256" windowHeight="12456" xr2:uid="{134A028C-125C-4012-9CD1-C995EB561AD4}"/>
  </bookViews>
  <sheets>
    <sheet name="Dashboard" sheetId="4" r:id="rId1"/>
    <sheet name="Invoices" sheetId="2" r:id="rId2"/>
    <sheet name="Cashflow_Statement" sheetId="3" r:id="rId3"/>
  </sheets>
  <definedNames>
    <definedName name="Slicer_Customer_Name">#N/A</definedName>
    <definedName name="Slicer_Months__Invoice_Date">#N/A</definedName>
    <definedName name="Slicer_Status">#N/A</definedName>
  </definedNames>
  <calcPr calcId="191029"/>
  <pivotCaches>
    <pivotCache cacheId="4" r:id="rId4"/>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3" l="1"/>
  <c r="C8" i="3"/>
  <c r="B8" i="3"/>
  <c r="E3" i="2"/>
  <c r="E4" i="2"/>
  <c r="E5" i="2"/>
  <c r="E6" i="2"/>
  <c r="E7" i="2"/>
  <c r="E8" i="2"/>
  <c r="E9" i="2"/>
  <c r="E10" i="2"/>
  <c r="E11" i="2"/>
  <c r="E12" i="2"/>
  <c r="E13" i="2"/>
  <c r="E14" i="2"/>
  <c r="E15" i="2"/>
  <c r="E16" i="2"/>
  <c r="E17" i="2"/>
  <c r="E18" i="2"/>
  <c r="E19" i="2"/>
  <c r="E20" i="2"/>
  <c r="E21" i="2"/>
  <c r="E2" i="2"/>
</calcChain>
</file>

<file path=xl/sharedStrings.xml><?xml version="1.0" encoding="utf-8"?>
<sst xmlns="http://schemas.openxmlformats.org/spreadsheetml/2006/main" count="135" uniqueCount="66">
  <si>
    <t>Invoice_ID</t>
  </si>
  <si>
    <t>Customer_Name</t>
  </si>
  <si>
    <t>Invoice_Date</t>
  </si>
  <si>
    <t>Due_Date</t>
  </si>
  <si>
    <t>Amount</t>
  </si>
  <si>
    <t>Status</t>
  </si>
  <si>
    <t>INV1000</t>
  </si>
  <si>
    <t>Omega Inc</t>
  </si>
  <si>
    <t>Paid</t>
  </si>
  <si>
    <t>INV1001</t>
  </si>
  <si>
    <t>Overdue</t>
  </si>
  <si>
    <t>INV1002</t>
  </si>
  <si>
    <t>Delta LLC</t>
  </si>
  <si>
    <t>INV1003</t>
  </si>
  <si>
    <t>Unpaid</t>
  </si>
  <si>
    <t>INV1004</t>
  </si>
  <si>
    <t>INV1005</t>
  </si>
  <si>
    <t>INV1006</t>
  </si>
  <si>
    <t>INV1007</t>
  </si>
  <si>
    <t>XYZ Ltd</t>
  </si>
  <si>
    <t>INV1008</t>
  </si>
  <si>
    <t>INV1009</t>
  </si>
  <si>
    <t>ABC Corp</t>
  </si>
  <si>
    <t>INV1010</t>
  </si>
  <si>
    <t>INV1011</t>
  </si>
  <si>
    <t>INV1012</t>
  </si>
  <si>
    <t>INV1013</t>
  </si>
  <si>
    <t>INV1014</t>
  </si>
  <si>
    <t>INV1015</t>
  </si>
  <si>
    <t>INV1016</t>
  </si>
  <si>
    <t>INV1017</t>
  </si>
  <si>
    <t>INV1018</t>
  </si>
  <si>
    <t>INV1019</t>
  </si>
  <si>
    <t>Month</t>
  </si>
  <si>
    <t>Operating_Cashflow</t>
  </si>
  <si>
    <t>Investing_Cashflow</t>
  </si>
  <si>
    <t>Financing_Cashflow</t>
  </si>
  <si>
    <t>Jan-2023</t>
  </si>
  <si>
    <t>Feb-2023</t>
  </si>
  <si>
    <t>Mar-2023</t>
  </si>
  <si>
    <t>Apr-2023</t>
  </si>
  <si>
    <t>May-2023</t>
  </si>
  <si>
    <t>Jun-2023</t>
  </si>
  <si>
    <t>Row Labels</t>
  </si>
  <si>
    <t>Grand Total</t>
  </si>
  <si>
    <t>Sum of Amount</t>
  </si>
  <si>
    <t>Payment_term(Days)</t>
  </si>
  <si>
    <t>Count of Invoice_ID</t>
  </si>
  <si>
    <t>Column Labels</t>
  </si>
  <si>
    <t>Jan</t>
  </si>
  <si>
    <t>Feb</t>
  </si>
  <si>
    <t>Mar</t>
  </si>
  <si>
    <t>Apr</t>
  </si>
  <si>
    <t>May</t>
  </si>
  <si>
    <t>Jun</t>
  </si>
  <si>
    <t>Jul</t>
  </si>
  <si>
    <t>Aug</t>
  </si>
  <si>
    <t>Sep</t>
  </si>
  <si>
    <t>Oct</t>
  </si>
  <si>
    <t>Total</t>
  </si>
  <si>
    <t>MONTHLY STATUS</t>
  </si>
  <si>
    <t>COMPANY NAME &amp; STATUS AMOUNT</t>
  </si>
  <si>
    <t>CASH FLOW</t>
  </si>
  <si>
    <t>Sum of Operating_Cashflow</t>
  </si>
  <si>
    <t>Sum of Investing_Cashflow</t>
  </si>
  <si>
    <t>Sum of Financing_Cashflow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</si>
</sst>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auto="1"/>
      </top>
      <bottom style="thin">
        <color auto="1"/>
      </bottom>
      <diagonal/>
    </border>
    <border>
      <left/>
      <right/>
      <top/>
      <bottom style="thin">
        <color theme="5" tint="0.39997558519241921"/>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2" fillId="0" borderId="1" xfId="0" applyFont="1" applyBorder="1" applyAlignment="1">
      <alignment horizontal="center" vertical="top"/>
    </xf>
    <xf numFmtId="14" fontId="0" fillId="0" borderId="0" xfId="0" applyNumberFormat="1"/>
    <xf numFmtId="43" fontId="0" fillId="0" borderId="0" xfId="1" applyFont="1"/>
    <xf numFmtId="0" fontId="0" fillId="0" borderId="1" xfId="0" applyBorder="1" applyAlignment="1">
      <alignment horizontal="center"/>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Alignment="1">
      <alignment wrapText="1"/>
    </xf>
    <xf numFmtId="0" fontId="0" fillId="0" borderId="0" xfId="0" applyAlignment="1">
      <alignment horizontal="center" vertical="center"/>
    </xf>
    <xf numFmtId="0" fontId="3" fillId="2" borderId="6"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5" xfId="0" applyFont="1" applyFill="1" applyBorder="1" applyAlignment="1">
      <alignment horizontal="center" vertical="center"/>
    </xf>
    <xf numFmtId="0" fontId="0" fillId="0" borderId="1" xfId="0" pivotButton="1" applyBorder="1" applyAlignment="1">
      <alignment horizontal="center" vertical="center"/>
    </xf>
    <xf numFmtId="0" fontId="0" fillId="0" borderId="1" xfId="0" applyBorder="1" applyAlignment="1">
      <alignment horizontal="center" vertical="center"/>
    </xf>
    <xf numFmtId="43"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2" fillId="0" borderId="1" xfId="0" pivotButton="1" applyFont="1" applyBorder="1" applyAlignment="1">
      <alignment horizontal="center" vertical="center"/>
    </xf>
    <xf numFmtId="0" fontId="0" fillId="0" borderId="1" xfId="0" applyNumberFormat="1" applyBorder="1" applyAlignment="1">
      <alignment horizontal="center" vertical="center"/>
    </xf>
    <xf numFmtId="0" fontId="3" fillId="2" borderId="11" xfId="0" applyFont="1" applyFill="1" applyBorder="1" applyAlignment="1">
      <alignment horizontal="center" wrapText="1"/>
    </xf>
  </cellXfs>
  <cellStyles count="2">
    <cellStyle name="Comma" xfId="1" builtinId="3"/>
    <cellStyle name="Normal" xfId="0" builtinId="0"/>
  </cellStyles>
  <dxfs count="1926">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alignment vertical="top"/>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textRotation="0" wrapText="0" indent="0" justifyLastLine="0" shrinkToFit="0" readingOrder="0"/>
      <border diagonalUp="0" diagonalDown="0" outline="0">
        <left style="thin">
          <color indexed="64"/>
        </left>
        <right/>
        <top/>
        <bottom/>
      </border>
    </dxf>
    <dxf>
      <alignment horizont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right style="thin">
          <color indexed="64"/>
        </right>
        <top/>
        <bottom/>
      </border>
    </dxf>
    <dxf>
      <alignment horizont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alignment horizont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s>
  <tableStyles count="1" defaultTableStyle="TableStyleMedium2" defaultPivotStyle="PivotStyleLight16">
    <tableStyle name="Invisible" pivot="0" table="0" count="0" xr9:uid="{A8BEA210-8163-47CD-AD0C-25D43DBA1CF5}"/>
  </tableStyles>
  <colors>
    <mruColors>
      <color rgb="FFD562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Practice.xlsx]Dashboard!PivotTable2</c:name>
    <c:fmtId val="0"/>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IN" sz="11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MONTHLY STATUS</a:t>
            </a:r>
          </a:p>
        </c:rich>
      </c:tx>
      <c:layout>
        <c:manualLayout>
          <c:xMode val="edge"/>
          <c:yMode val="edge"/>
          <c:x val="0.34750862654405967"/>
          <c:y val="5.9871548314525238E-3"/>
        </c:manualLayout>
      </c:layout>
      <c:overlay val="0"/>
      <c:spPr>
        <a:noFill/>
        <a:ln w="3175">
          <a:solidFill>
            <a:schemeClr val="accent1">
              <a:alpha val="95000"/>
            </a:schemeClr>
          </a:solid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694712112034948"/>
          <c:y val="0.18594107188214376"/>
          <c:w val="0.64418465392874846"/>
          <c:h val="0.63588482891251508"/>
        </c:manualLayout>
      </c:layout>
      <c:bar3DChart>
        <c:barDir val="bar"/>
        <c:grouping val="clustered"/>
        <c:varyColors val="0"/>
        <c:ser>
          <c:idx val="0"/>
          <c:order val="0"/>
          <c:tx>
            <c:strRef>
              <c:f>Dashboard!$B$2:$B$3</c:f>
              <c:strCache>
                <c:ptCount val="1"/>
                <c:pt idx="0">
                  <c:v>Overdue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Dashboard!$A$4:$A$8</c:f>
              <c:strCache>
                <c:ptCount val="4"/>
                <c:pt idx="0">
                  <c:v>ABC Corp</c:v>
                </c:pt>
                <c:pt idx="1">
                  <c:v>Delta LLC</c:v>
                </c:pt>
                <c:pt idx="2">
                  <c:v>Omega Inc</c:v>
                </c:pt>
                <c:pt idx="3">
                  <c:v>XYZ Ltd</c:v>
                </c:pt>
              </c:strCache>
            </c:strRef>
          </c:cat>
          <c:val>
            <c:numRef>
              <c:f>Dashboard!$B$4:$B$8</c:f>
              <c:numCache>
                <c:formatCode>General</c:formatCode>
                <c:ptCount val="4"/>
                <c:pt idx="0">
                  <c:v>2</c:v>
                </c:pt>
                <c:pt idx="2">
                  <c:v>2</c:v>
                </c:pt>
                <c:pt idx="3">
                  <c:v>1</c:v>
                </c:pt>
              </c:numCache>
            </c:numRef>
          </c:val>
          <c:extLst>
            <c:ext xmlns:c16="http://schemas.microsoft.com/office/drawing/2014/chart" uri="{C3380CC4-5D6E-409C-BE32-E72D297353CC}">
              <c16:uniqueId val="{00000000-BA7A-4FB0-A7A9-AD9F23811EFF}"/>
            </c:ext>
          </c:extLst>
        </c:ser>
        <c:ser>
          <c:idx val="1"/>
          <c:order val="1"/>
          <c:tx>
            <c:strRef>
              <c:f>Dashboard!$C$2:$C$3</c:f>
              <c:strCache>
                <c:ptCount val="1"/>
                <c:pt idx="0">
                  <c:v>Paid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Dashboard!$A$4:$A$8</c:f>
              <c:strCache>
                <c:ptCount val="4"/>
                <c:pt idx="0">
                  <c:v>ABC Corp</c:v>
                </c:pt>
                <c:pt idx="1">
                  <c:v>Delta LLC</c:v>
                </c:pt>
                <c:pt idx="2">
                  <c:v>Omega Inc</c:v>
                </c:pt>
                <c:pt idx="3">
                  <c:v>XYZ Ltd</c:v>
                </c:pt>
              </c:strCache>
            </c:strRef>
          </c:cat>
          <c:val>
            <c:numRef>
              <c:f>Dashboard!$C$4:$C$8</c:f>
              <c:numCache>
                <c:formatCode>General</c:formatCode>
                <c:ptCount val="4"/>
                <c:pt idx="0">
                  <c:v>2</c:v>
                </c:pt>
                <c:pt idx="1">
                  <c:v>2</c:v>
                </c:pt>
                <c:pt idx="2">
                  <c:v>1</c:v>
                </c:pt>
                <c:pt idx="3">
                  <c:v>1</c:v>
                </c:pt>
              </c:numCache>
            </c:numRef>
          </c:val>
          <c:extLst>
            <c:ext xmlns:c16="http://schemas.microsoft.com/office/drawing/2014/chart" uri="{C3380CC4-5D6E-409C-BE32-E72D297353CC}">
              <c16:uniqueId val="{00000002-0B96-4700-A138-0C4841BBAAE1}"/>
            </c:ext>
          </c:extLst>
        </c:ser>
        <c:ser>
          <c:idx val="2"/>
          <c:order val="2"/>
          <c:tx>
            <c:strRef>
              <c:f>Dashboard!$D$2:$D$3</c:f>
              <c:strCache>
                <c:ptCount val="1"/>
                <c:pt idx="0">
                  <c:v>Unpaid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Dashboard!$A$4:$A$8</c:f>
              <c:strCache>
                <c:ptCount val="4"/>
                <c:pt idx="0">
                  <c:v>ABC Corp</c:v>
                </c:pt>
                <c:pt idx="1">
                  <c:v>Delta LLC</c:v>
                </c:pt>
                <c:pt idx="2">
                  <c:v>Omega Inc</c:v>
                </c:pt>
                <c:pt idx="3">
                  <c:v>XYZ Ltd</c:v>
                </c:pt>
              </c:strCache>
            </c:strRef>
          </c:cat>
          <c:val>
            <c:numRef>
              <c:f>Dashboard!$D$4:$D$8</c:f>
              <c:numCache>
                <c:formatCode>General</c:formatCode>
                <c:ptCount val="4"/>
                <c:pt idx="0">
                  <c:v>1</c:v>
                </c:pt>
                <c:pt idx="1">
                  <c:v>2</c:v>
                </c:pt>
                <c:pt idx="2">
                  <c:v>5</c:v>
                </c:pt>
                <c:pt idx="3">
                  <c:v>1</c:v>
                </c:pt>
              </c:numCache>
            </c:numRef>
          </c:val>
          <c:extLst>
            <c:ext xmlns:c16="http://schemas.microsoft.com/office/drawing/2014/chart" uri="{C3380CC4-5D6E-409C-BE32-E72D297353CC}">
              <c16:uniqueId val="{00000004-0B96-4700-A138-0C4841BBAAE1}"/>
            </c:ext>
          </c:extLst>
        </c:ser>
        <c:dLbls>
          <c:showLegendKey val="0"/>
          <c:showVal val="0"/>
          <c:showCatName val="0"/>
          <c:showSerName val="0"/>
          <c:showPercent val="0"/>
          <c:showBubbleSize val="0"/>
        </c:dLbls>
        <c:gapWidth val="150"/>
        <c:shape val="box"/>
        <c:axId val="1661347616"/>
        <c:axId val="1661346176"/>
        <c:axId val="0"/>
      </c:bar3DChart>
      <c:catAx>
        <c:axId val="1661347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346176"/>
        <c:crosses val="autoZero"/>
        <c:auto val="1"/>
        <c:lblAlgn val="ctr"/>
        <c:lblOffset val="100"/>
        <c:noMultiLvlLbl val="0"/>
      </c:catAx>
      <c:valAx>
        <c:axId val="166134617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34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Practice.xlsx]Dashboard!PivotTable4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100" b="1" i="0" u="none" strike="noStrike" kern="1200" cap="none"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rPr>
              <a:t>MONTHLY STATUS</a:t>
            </a:r>
            <a:endParaRPr lang="en-IN" sz="1100"/>
          </a:p>
        </c:rich>
      </c:tx>
      <c:layout>
        <c:manualLayout>
          <c:xMode val="edge"/>
          <c:yMode val="edge"/>
          <c:x val="0.29498269896193774"/>
          <c:y val="4.794142429613275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61433670272185"/>
          <c:y val="0.19809057539394292"/>
          <c:w val="0.63829500767421377"/>
          <c:h val="0.53759334050033414"/>
        </c:manualLayout>
      </c:layout>
      <c:lineChart>
        <c:grouping val="stacked"/>
        <c:varyColors val="0"/>
        <c:ser>
          <c:idx val="0"/>
          <c:order val="0"/>
          <c:tx>
            <c:strRef>
              <c:f>Dashboard!$B$20:$B$21</c:f>
              <c:strCache>
                <c:ptCount val="1"/>
                <c:pt idx="0">
                  <c:v>Overdue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Dashboard!$A$22:$A$32</c:f>
              <c:strCache>
                <c:ptCount val="10"/>
                <c:pt idx="0">
                  <c:v>Jan</c:v>
                </c:pt>
                <c:pt idx="1">
                  <c:v>Feb</c:v>
                </c:pt>
                <c:pt idx="2">
                  <c:v>Mar</c:v>
                </c:pt>
                <c:pt idx="3">
                  <c:v>Apr</c:v>
                </c:pt>
                <c:pt idx="4">
                  <c:v>May</c:v>
                </c:pt>
                <c:pt idx="5">
                  <c:v>Jun</c:v>
                </c:pt>
                <c:pt idx="6">
                  <c:v>Jul</c:v>
                </c:pt>
                <c:pt idx="7">
                  <c:v>Aug</c:v>
                </c:pt>
                <c:pt idx="8">
                  <c:v>Sep</c:v>
                </c:pt>
                <c:pt idx="9">
                  <c:v>Oct</c:v>
                </c:pt>
              </c:strCache>
            </c:strRef>
          </c:cat>
          <c:val>
            <c:numRef>
              <c:f>Dashboard!$B$22:$B$32</c:f>
              <c:numCache>
                <c:formatCode>_(* #,##0.00_);_(* \(#,##0.00\);_(* "-"??_);_(@_)</c:formatCode>
                <c:ptCount val="10"/>
                <c:pt idx="0">
                  <c:v>3355</c:v>
                </c:pt>
                <c:pt idx="3">
                  <c:v>2287</c:v>
                </c:pt>
                <c:pt idx="4">
                  <c:v>3270</c:v>
                </c:pt>
                <c:pt idx="8">
                  <c:v>2210</c:v>
                </c:pt>
              </c:numCache>
            </c:numRef>
          </c:val>
          <c:smooth val="0"/>
          <c:extLst>
            <c:ext xmlns:c16="http://schemas.microsoft.com/office/drawing/2014/chart" uri="{C3380CC4-5D6E-409C-BE32-E72D297353CC}">
              <c16:uniqueId val="{00000000-9267-4DD3-BBC5-F0F33944F61D}"/>
            </c:ext>
          </c:extLst>
        </c:ser>
        <c:ser>
          <c:idx val="1"/>
          <c:order val="1"/>
          <c:tx>
            <c:strRef>
              <c:f>Dashboard!$C$20:$C$21</c:f>
              <c:strCache>
                <c:ptCount val="1"/>
                <c:pt idx="0">
                  <c:v>Paid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Dashboard!$A$22:$A$32</c:f>
              <c:strCache>
                <c:ptCount val="10"/>
                <c:pt idx="0">
                  <c:v>Jan</c:v>
                </c:pt>
                <c:pt idx="1">
                  <c:v>Feb</c:v>
                </c:pt>
                <c:pt idx="2">
                  <c:v>Mar</c:v>
                </c:pt>
                <c:pt idx="3">
                  <c:v>Apr</c:v>
                </c:pt>
                <c:pt idx="4">
                  <c:v>May</c:v>
                </c:pt>
                <c:pt idx="5">
                  <c:v>Jun</c:v>
                </c:pt>
                <c:pt idx="6">
                  <c:v>Jul</c:v>
                </c:pt>
                <c:pt idx="7">
                  <c:v>Aug</c:v>
                </c:pt>
                <c:pt idx="8">
                  <c:v>Sep</c:v>
                </c:pt>
                <c:pt idx="9">
                  <c:v>Oct</c:v>
                </c:pt>
              </c:strCache>
            </c:strRef>
          </c:cat>
          <c:val>
            <c:numRef>
              <c:f>Dashboard!$C$22:$C$32</c:f>
              <c:numCache>
                <c:formatCode>_(* #,##0.00_);_(* \(#,##0.00\);_(* "-"??_);_(@_)</c:formatCode>
                <c:ptCount val="10"/>
                <c:pt idx="0">
                  <c:v>5112</c:v>
                </c:pt>
                <c:pt idx="4">
                  <c:v>3979</c:v>
                </c:pt>
                <c:pt idx="5">
                  <c:v>4546</c:v>
                </c:pt>
                <c:pt idx="6">
                  <c:v>1956</c:v>
                </c:pt>
                <c:pt idx="7">
                  <c:v>4667</c:v>
                </c:pt>
              </c:numCache>
            </c:numRef>
          </c:val>
          <c:smooth val="0"/>
          <c:extLst>
            <c:ext xmlns:c16="http://schemas.microsoft.com/office/drawing/2014/chart" uri="{C3380CC4-5D6E-409C-BE32-E72D297353CC}">
              <c16:uniqueId val="{00000001-9267-4DD3-BBC5-F0F33944F61D}"/>
            </c:ext>
          </c:extLst>
        </c:ser>
        <c:ser>
          <c:idx val="2"/>
          <c:order val="2"/>
          <c:tx>
            <c:strRef>
              <c:f>Dashboard!$D$20:$D$21</c:f>
              <c:strCache>
                <c:ptCount val="1"/>
                <c:pt idx="0">
                  <c:v>Unpaid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Dashboard!$A$22:$A$32</c:f>
              <c:strCache>
                <c:ptCount val="10"/>
                <c:pt idx="0">
                  <c:v>Jan</c:v>
                </c:pt>
                <c:pt idx="1">
                  <c:v>Feb</c:v>
                </c:pt>
                <c:pt idx="2">
                  <c:v>Mar</c:v>
                </c:pt>
                <c:pt idx="3">
                  <c:v>Apr</c:v>
                </c:pt>
                <c:pt idx="4">
                  <c:v>May</c:v>
                </c:pt>
                <c:pt idx="5">
                  <c:v>Jun</c:v>
                </c:pt>
                <c:pt idx="6">
                  <c:v>Jul</c:v>
                </c:pt>
                <c:pt idx="7">
                  <c:v>Aug</c:v>
                </c:pt>
                <c:pt idx="8">
                  <c:v>Sep</c:v>
                </c:pt>
                <c:pt idx="9">
                  <c:v>Oct</c:v>
                </c:pt>
              </c:strCache>
            </c:strRef>
          </c:cat>
          <c:val>
            <c:numRef>
              <c:f>Dashboard!$D$22:$D$32</c:f>
              <c:numCache>
                <c:formatCode>_(* #,##0.00_);_(* \(#,##0.00\);_(* "-"??_);_(@_)</c:formatCode>
                <c:ptCount val="10"/>
                <c:pt idx="1">
                  <c:v>2496</c:v>
                </c:pt>
                <c:pt idx="2">
                  <c:v>4495</c:v>
                </c:pt>
                <c:pt idx="4">
                  <c:v>1161</c:v>
                </c:pt>
                <c:pt idx="5">
                  <c:v>4845</c:v>
                </c:pt>
                <c:pt idx="6">
                  <c:v>4752</c:v>
                </c:pt>
                <c:pt idx="7">
                  <c:v>4551</c:v>
                </c:pt>
                <c:pt idx="8">
                  <c:v>3974</c:v>
                </c:pt>
                <c:pt idx="9">
                  <c:v>3505</c:v>
                </c:pt>
              </c:numCache>
            </c:numRef>
          </c:val>
          <c:smooth val="0"/>
          <c:extLst>
            <c:ext xmlns:c16="http://schemas.microsoft.com/office/drawing/2014/chart" uri="{C3380CC4-5D6E-409C-BE32-E72D297353CC}">
              <c16:uniqueId val="{00000001-8007-4DA3-A7EE-233685AA2CD7}"/>
            </c:ext>
          </c:extLst>
        </c:ser>
        <c:dLbls>
          <c:showLegendKey val="0"/>
          <c:showVal val="0"/>
          <c:showCatName val="0"/>
          <c:showSerName val="0"/>
          <c:showPercent val="0"/>
          <c:showBubbleSize val="0"/>
        </c:dLbls>
        <c:marker val="1"/>
        <c:smooth val="0"/>
        <c:axId val="42181808"/>
        <c:axId val="42179408"/>
      </c:lineChart>
      <c:catAx>
        <c:axId val="42181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9408"/>
        <c:crosses val="autoZero"/>
        <c:auto val="1"/>
        <c:lblAlgn val="ctr"/>
        <c:lblOffset val="100"/>
        <c:noMultiLvlLbl val="0"/>
      </c:catAx>
      <c:valAx>
        <c:axId val="421794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8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Practice.xlsx]Dashboard!PivotTable3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rPr>
              <a:t>COMPANY NAME &amp; STATUS AMOUNT</a:t>
            </a:r>
            <a:endParaRPr lang="en-IN" sz="1100"/>
          </a:p>
        </c:rich>
      </c:tx>
      <c:layout>
        <c:manualLayout>
          <c:xMode val="edge"/>
          <c:yMode val="edge"/>
          <c:x val="0.21933333333333332"/>
          <c:y val="1.21552428897207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44710715508387"/>
          <c:y val="0.20634923196075899"/>
          <c:w val="0.6773164441401347"/>
          <c:h val="0.50008659265952415"/>
        </c:manualLayout>
      </c:layout>
      <c:bar3DChart>
        <c:barDir val="col"/>
        <c:grouping val="clustered"/>
        <c:varyColors val="0"/>
        <c:ser>
          <c:idx val="0"/>
          <c:order val="0"/>
          <c:tx>
            <c:strRef>
              <c:f>Dashboard!$B$11:$B$12</c:f>
              <c:strCache>
                <c:ptCount val="1"/>
                <c:pt idx="0">
                  <c:v>Overdue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Dashboard!$A$13:$A$17</c:f>
              <c:strCache>
                <c:ptCount val="4"/>
                <c:pt idx="0">
                  <c:v>ABC Corp</c:v>
                </c:pt>
                <c:pt idx="1">
                  <c:v>Delta LLC</c:v>
                </c:pt>
                <c:pt idx="2">
                  <c:v>Omega Inc</c:v>
                </c:pt>
                <c:pt idx="3">
                  <c:v>XYZ Ltd</c:v>
                </c:pt>
              </c:strCache>
            </c:strRef>
          </c:cat>
          <c:val>
            <c:numRef>
              <c:f>Dashboard!$B$13:$B$17</c:f>
              <c:numCache>
                <c:formatCode>_(* #,##0.00_);_(* \(#,##0.00\);_(* "-"??_);_(@_)</c:formatCode>
                <c:ptCount val="4"/>
                <c:pt idx="0">
                  <c:v>5480</c:v>
                </c:pt>
                <c:pt idx="2">
                  <c:v>4342</c:v>
                </c:pt>
                <c:pt idx="3">
                  <c:v>1300</c:v>
                </c:pt>
              </c:numCache>
            </c:numRef>
          </c:val>
          <c:extLst>
            <c:ext xmlns:c16="http://schemas.microsoft.com/office/drawing/2014/chart" uri="{C3380CC4-5D6E-409C-BE32-E72D297353CC}">
              <c16:uniqueId val="{00000000-DAE8-4718-9A68-AE12A14DB354}"/>
            </c:ext>
          </c:extLst>
        </c:ser>
        <c:ser>
          <c:idx val="1"/>
          <c:order val="1"/>
          <c:tx>
            <c:strRef>
              <c:f>Dashboard!$C$11:$C$12</c:f>
              <c:strCache>
                <c:ptCount val="1"/>
                <c:pt idx="0">
                  <c:v>Paid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Dashboard!$A$13:$A$17</c:f>
              <c:strCache>
                <c:ptCount val="4"/>
                <c:pt idx="0">
                  <c:v>ABC Corp</c:v>
                </c:pt>
                <c:pt idx="1">
                  <c:v>Delta LLC</c:v>
                </c:pt>
                <c:pt idx="2">
                  <c:v>Omega Inc</c:v>
                </c:pt>
                <c:pt idx="3">
                  <c:v>XYZ Ltd</c:v>
                </c:pt>
              </c:strCache>
            </c:strRef>
          </c:cat>
          <c:val>
            <c:numRef>
              <c:f>Dashboard!$C$13:$C$17</c:f>
              <c:numCache>
                <c:formatCode>_(* #,##0.00_);_(* \(#,##0.00\);_(* "-"??_);_(@_)</c:formatCode>
                <c:ptCount val="4"/>
                <c:pt idx="0">
                  <c:v>8525</c:v>
                </c:pt>
                <c:pt idx="1">
                  <c:v>7085</c:v>
                </c:pt>
                <c:pt idx="2">
                  <c:v>2694</c:v>
                </c:pt>
                <c:pt idx="3">
                  <c:v>1956</c:v>
                </c:pt>
              </c:numCache>
            </c:numRef>
          </c:val>
          <c:extLst>
            <c:ext xmlns:c16="http://schemas.microsoft.com/office/drawing/2014/chart" uri="{C3380CC4-5D6E-409C-BE32-E72D297353CC}">
              <c16:uniqueId val="{00000001-DAE8-4718-9A68-AE12A14DB354}"/>
            </c:ext>
          </c:extLst>
        </c:ser>
        <c:ser>
          <c:idx val="2"/>
          <c:order val="2"/>
          <c:tx>
            <c:strRef>
              <c:f>Dashboard!$D$11:$D$12</c:f>
              <c:strCache>
                <c:ptCount val="1"/>
                <c:pt idx="0">
                  <c:v>Unpaid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Dashboard!$A$13:$A$17</c:f>
              <c:strCache>
                <c:ptCount val="4"/>
                <c:pt idx="0">
                  <c:v>ABC Corp</c:v>
                </c:pt>
                <c:pt idx="1">
                  <c:v>Delta LLC</c:v>
                </c:pt>
                <c:pt idx="2">
                  <c:v>Omega Inc</c:v>
                </c:pt>
                <c:pt idx="3">
                  <c:v>XYZ Ltd</c:v>
                </c:pt>
              </c:strCache>
            </c:strRef>
          </c:cat>
          <c:val>
            <c:numRef>
              <c:f>Dashboard!$D$13:$D$17</c:f>
              <c:numCache>
                <c:formatCode>_(* #,##0.00_);_(* \(#,##0.00\);_(* "-"??_);_(@_)</c:formatCode>
                <c:ptCount val="4"/>
                <c:pt idx="0">
                  <c:v>4752</c:v>
                </c:pt>
                <c:pt idx="1">
                  <c:v>7341</c:v>
                </c:pt>
                <c:pt idx="2">
                  <c:v>13712</c:v>
                </c:pt>
                <c:pt idx="3">
                  <c:v>3974</c:v>
                </c:pt>
              </c:numCache>
            </c:numRef>
          </c:val>
          <c:extLst>
            <c:ext xmlns:c16="http://schemas.microsoft.com/office/drawing/2014/chart" uri="{C3380CC4-5D6E-409C-BE32-E72D297353CC}">
              <c16:uniqueId val="{00000007-E67D-4390-B665-4BE8347B3668}"/>
            </c:ext>
          </c:extLst>
        </c:ser>
        <c:dLbls>
          <c:showLegendKey val="0"/>
          <c:showVal val="0"/>
          <c:showCatName val="0"/>
          <c:showSerName val="0"/>
          <c:showPercent val="0"/>
          <c:showBubbleSize val="0"/>
        </c:dLbls>
        <c:gapWidth val="150"/>
        <c:shape val="box"/>
        <c:axId val="42191408"/>
        <c:axId val="42189488"/>
        <c:axId val="0"/>
      </c:bar3DChart>
      <c:catAx>
        <c:axId val="4219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89488"/>
        <c:crosses val="autoZero"/>
        <c:auto val="1"/>
        <c:lblAlgn val="ctr"/>
        <c:lblOffset val="100"/>
        <c:noMultiLvlLbl val="0"/>
      </c:catAx>
      <c:valAx>
        <c:axId val="42189488"/>
        <c:scaling>
          <c:orientation val="minMax"/>
        </c:scaling>
        <c:delete val="0"/>
        <c:axPos val="l"/>
        <c:majorGridlines>
          <c:spPr>
            <a:ln w="9525" cap="flat" cmpd="sng" algn="ctr">
              <a:solidFill>
                <a:schemeClr val="dk1">
                  <a:lumMod val="50000"/>
                  <a:lumOff val="5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9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Practice.xlsx]Dashboard!PivotTable5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1" i="0" u="none" strike="noStrike" kern="1200" cap="none"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rPr>
              <a:t>CASH FLOW</a:t>
            </a:r>
            <a:endParaRPr lang="en-IN" sz="11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88934716493771"/>
          <c:y val="0.18300925925925926"/>
          <c:w val="0.84285401824771888"/>
          <c:h val="0.6744929279673374"/>
        </c:manualLayout>
      </c:layout>
      <c:bar3DChart>
        <c:barDir val="col"/>
        <c:grouping val="clustered"/>
        <c:varyColors val="0"/>
        <c:ser>
          <c:idx val="0"/>
          <c:order val="0"/>
          <c:tx>
            <c:strRef>
              <c:f>Dashboard!$O$11</c:f>
              <c:strCache>
                <c:ptCount val="1"/>
                <c:pt idx="0">
                  <c:v>Sum of Operating_Cashflow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Dashboard!$N$12:$N$18</c:f>
              <c:strCache>
                <c:ptCount val="6"/>
                <c:pt idx="0">
                  <c:v>Jan-2023</c:v>
                </c:pt>
                <c:pt idx="1">
                  <c:v>Feb-2023</c:v>
                </c:pt>
                <c:pt idx="2">
                  <c:v>Mar-2023</c:v>
                </c:pt>
                <c:pt idx="3">
                  <c:v>Apr-2023</c:v>
                </c:pt>
                <c:pt idx="4">
                  <c:v>May-2023</c:v>
                </c:pt>
                <c:pt idx="5">
                  <c:v>Jun-2023</c:v>
                </c:pt>
              </c:strCache>
            </c:strRef>
          </c:cat>
          <c:val>
            <c:numRef>
              <c:f>Dashboard!$O$12:$O$18</c:f>
              <c:numCache>
                <c:formatCode>General</c:formatCode>
                <c:ptCount val="6"/>
                <c:pt idx="0">
                  <c:v>46419</c:v>
                </c:pt>
                <c:pt idx="1">
                  <c:v>10722</c:v>
                </c:pt>
                <c:pt idx="2">
                  <c:v>17315</c:v>
                </c:pt>
                <c:pt idx="3">
                  <c:v>21020</c:v>
                </c:pt>
                <c:pt idx="4">
                  <c:v>41058</c:v>
                </c:pt>
                <c:pt idx="5">
                  <c:v>18167</c:v>
                </c:pt>
              </c:numCache>
            </c:numRef>
          </c:val>
          <c:extLst>
            <c:ext xmlns:c16="http://schemas.microsoft.com/office/drawing/2014/chart" uri="{C3380CC4-5D6E-409C-BE32-E72D297353CC}">
              <c16:uniqueId val="{00000000-CC52-4680-8094-E62829D66096}"/>
            </c:ext>
          </c:extLst>
        </c:ser>
        <c:ser>
          <c:idx val="1"/>
          <c:order val="1"/>
          <c:tx>
            <c:strRef>
              <c:f>Dashboard!$P$11</c:f>
              <c:strCache>
                <c:ptCount val="1"/>
                <c:pt idx="0">
                  <c:v>Sum of Investing_Cashflow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Dashboard!$N$12:$N$18</c:f>
              <c:strCache>
                <c:ptCount val="6"/>
                <c:pt idx="0">
                  <c:v>Jan-2023</c:v>
                </c:pt>
                <c:pt idx="1">
                  <c:v>Feb-2023</c:v>
                </c:pt>
                <c:pt idx="2">
                  <c:v>Mar-2023</c:v>
                </c:pt>
                <c:pt idx="3">
                  <c:v>Apr-2023</c:v>
                </c:pt>
                <c:pt idx="4">
                  <c:v>May-2023</c:v>
                </c:pt>
                <c:pt idx="5">
                  <c:v>Jun-2023</c:v>
                </c:pt>
              </c:strCache>
            </c:strRef>
          </c:cat>
          <c:val>
            <c:numRef>
              <c:f>Dashboard!$P$12:$P$18</c:f>
              <c:numCache>
                <c:formatCode>General</c:formatCode>
                <c:ptCount val="6"/>
                <c:pt idx="0">
                  <c:v>2201</c:v>
                </c:pt>
                <c:pt idx="1">
                  <c:v>-8981</c:v>
                </c:pt>
                <c:pt idx="2">
                  <c:v>-5475</c:v>
                </c:pt>
                <c:pt idx="3">
                  <c:v>7656</c:v>
                </c:pt>
                <c:pt idx="4">
                  <c:v>-14440</c:v>
                </c:pt>
                <c:pt idx="5">
                  <c:v>-13939</c:v>
                </c:pt>
              </c:numCache>
            </c:numRef>
          </c:val>
          <c:extLst>
            <c:ext xmlns:c16="http://schemas.microsoft.com/office/drawing/2014/chart" uri="{C3380CC4-5D6E-409C-BE32-E72D297353CC}">
              <c16:uniqueId val="{00000001-CC52-4680-8094-E62829D66096}"/>
            </c:ext>
          </c:extLst>
        </c:ser>
        <c:ser>
          <c:idx val="2"/>
          <c:order val="2"/>
          <c:tx>
            <c:strRef>
              <c:f>Dashboard!$Q$11</c:f>
              <c:strCache>
                <c:ptCount val="1"/>
                <c:pt idx="0">
                  <c:v>Sum of Financing_Cashflow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Dashboard!$N$12:$N$18</c:f>
              <c:strCache>
                <c:ptCount val="6"/>
                <c:pt idx="0">
                  <c:v>Jan-2023</c:v>
                </c:pt>
                <c:pt idx="1">
                  <c:v>Feb-2023</c:v>
                </c:pt>
                <c:pt idx="2">
                  <c:v>Mar-2023</c:v>
                </c:pt>
                <c:pt idx="3">
                  <c:v>Apr-2023</c:v>
                </c:pt>
                <c:pt idx="4">
                  <c:v>May-2023</c:v>
                </c:pt>
                <c:pt idx="5">
                  <c:v>Jun-2023</c:v>
                </c:pt>
              </c:strCache>
            </c:strRef>
          </c:cat>
          <c:val>
            <c:numRef>
              <c:f>Dashboard!$Q$12:$Q$18</c:f>
              <c:numCache>
                <c:formatCode>General</c:formatCode>
                <c:ptCount val="6"/>
                <c:pt idx="0">
                  <c:v>8278</c:v>
                </c:pt>
                <c:pt idx="1">
                  <c:v>13284</c:v>
                </c:pt>
                <c:pt idx="2">
                  <c:v>11584</c:v>
                </c:pt>
                <c:pt idx="3">
                  <c:v>-8619</c:v>
                </c:pt>
                <c:pt idx="4">
                  <c:v>13637</c:v>
                </c:pt>
                <c:pt idx="5">
                  <c:v>317</c:v>
                </c:pt>
              </c:numCache>
            </c:numRef>
          </c:val>
          <c:extLst>
            <c:ext xmlns:c16="http://schemas.microsoft.com/office/drawing/2014/chart" uri="{C3380CC4-5D6E-409C-BE32-E72D297353CC}">
              <c16:uniqueId val="{00000002-CC52-4680-8094-E62829D66096}"/>
            </c:ext>
          </c:extLst>
        </c:ser>
        <c:dLbls>
          <c:showLegendKey val="0"/>
          <c:showVal val="0"/>
          <c:showCatName val="0"/>
          <c:showSerName val="0"/>
          <c:showPercent val="0"/>
          <c:showBubbleSize val="0"/>
        </c:dLbls>
        <c:gapWidth val="150"/>
        <c:shape val="box"/>
        <c:axId val="852902815"/>
        <c:axId val="852903775"/>
        <c:axId val="0"/>
      </c:bar3DChart>
      <c:catAx>
        <c:axId val="852902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903775"/>
        <c:crosses val="autoZero"/>
        <c:auto val="1"/>
        <c:lblAlgn val="ctr"/>
        <c:lblOffset val="100"/>
        <c:noMultiLvlLbl val="0"/>
      </c:catAx>
      <c:valAx>
        <c:axId val="8529037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902815"/>
        <c:crosses val="autoZero"/>
        <c:crossBetween val="between"/>
      </c:valAx>
      <c:spPr>
        <a:noFill/>
        <a:ln>
          <a:noFill/>
        </a:ln>
        <a:effectLst/>
      </c:spPr>
    </c:plotArea>
    <c:legend>
      <c:legendPos val="r"/>
      <c:layout>
        <c:manualLayout>
          <c:xMode val="edge"/>
          <c:yMode val="edge"/>
          <c:x val="0.64286505853434983"/>
          <c:y val="1.7581291921843104E-2"/>
          <c:w val="0.32538890971961837"/>
          <c:h val="0.188080344123651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0</xdr:row>
      <xdr:rowOff>0</xdr:rowOff>
    </xdr:from>
    <xdr:to>
      <xdr:col>17</xdr:col>
      <xdr:colOff>0</xdr:colOff>
      <xdr:row>8</xdr:row>
      <xdr:rowOff>0</xdr:rowOff>
    </xdr:to>
    <mc:AlternateContent xmlns:mc="http://schemas.openxmlformats.org/markup-compatibility/2006">
      <mc:Choice xmlns:a14="http://schemas.microsoft.com/office/drawing/2010/main" Requires="a14">
        <xdr:graphicFrame macro="">
          <xdr:nvGraphicFramePr>
            <xdr:cNvPr id="11" name="Months (Invoice_Date)">
              <a:extLst>
                <a:ext uri="{FF2B5EF4-FFF2-40B4-BE49-F238E27FC236}">
                  <a16:creationId xmlns:a16="http://schemas.microsoft.com/office/drawing/2014/main" id="{D74E5371-757B-6F37-08C6-5C61D714986D}"/>
                </a:ext>
              </a:extLst>
            </xdr:cNvPr>
            <xdr:cNvGraphicFramePr/>
          </xdr:nvGraphicFramePr>
          <xdr:xfrm>
            <a:off x="0" y="0"/>
            <a:ext cx="0" cy="0"/>
          </xdr:xfrm>
          <a:graphic>
            <a:graphicData uri="http://schemas.microsoft.com/office/drawing/2010/slicer">
              <sle:slicer xmlns:sle="http://schemas.microsoft.com/office/drawing/2010/slicer" name="Months (Invoice_Date)"/>
            </a:graphicData>
          </a:graphic>
        </xdr:graphicFrame>
      </mc:Choice>
      <mc:Fallback>
        <xdr:sp macro="" textlink="">
          <xdr:nvSpPr>
            <xdr:cNvPr id="0" name=""/>
            <xdr:cNvSpPr>
              <a:spLocks noTextEdit="1"/>
            </xdr:cNvSpPr>
          </xdr:nvSpPr>
          <xdr:spPr>
            <a:xfrm>
              <a:off x="12451080" y="0"/>
              <a:ext cx="116586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152400</xdr:colOff>
      <xdr:row>0</xdr:row>
      <xdr:rowOff>0</xdr:rowOff>
    </xdr:from>
    <xdr:to>
      <xdr:col>11</xdr:col>
      <xdr:colOff>655320</xdr:colOff>
      <xdr:row>9</xdr:row>
      <xdr:rowOff>7620</xdr:rowOff>
    </xdr:to>
    <xdr:graphicFrame macro="">
      <xdr:nvGraphicFramePr>
        <xdr:cNvPr id="2" name="MONTHLY STATUS">
          <a:extLst>
            <a:ext uri="{FF2B5EF4-FFF2-40B4-BE49-F238E27FC236}">
              <a16:creationId xmlns:a16="http://schemas.microsoft.com/office/drawing/2014/main" id="{4EFDBCF1-DDE2-101C-FC8A-D6D34F764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20</xdr:row>
      <xdr:rowOff>53340</xdr:rowOff>
    </xdr:from>
    <xdr:to>
      <xdr:col>12</xdr:col>
      <xdr:colOff>7620</xdr:colOff>
      <xdr:row>31</xdr:row>
      <xdr:rowOff>167640</xdr:rowOff>
    </xdr:to>
    <xdr:graphicFrame macro="">
      <xdr:nvGraphicFramePr>
        <xdr:cNvPr id="3" name="Chart 2">
          <a:extLst>
            <a:ext uri="{FF2B5EF4-FFF2-40B4-BE49-F238E27FC236}">
              <a16:creationId xmlns:a16="http://schemas.microsoft.com/office/drawing/2014/main" id="{0DC1D959-60C6-6667-7D6E-757D4B8A7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9</xdr:row>
      <xdr:rowOff>144780</xdr:rowOff>
    </xdr:from>
    <xdr:to>
      <xdr:col>12</xdr:col>
      <xdr:colOff>0</xdr:colOff>
      <xdr:row>19</xdr:row>
      <xdr:rowOff>175260</xdr:rowOff>
    </xdr:to>
    <xdr:graphicFrame macro="">
      <xdr:nvGraphicFramePr>
        <xdr:cNvPr id="4" name="Chart 3">
          <a:extLst>
            <a:ext uri="{FF2B5EF4-FFF2-40B4-BE49-F238E27FC236}">
              <a16:creationId xmlns:a16="http://schemas.microsoft.com/office/drawing/2014/main" id="{EFB3E382-254E-A24B-BA06-BB49E319B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45720</xdr:colOff>
      <xdr:row>18</xdr:row>
      <xdr:rowOff>64770</xdr:rowOff>
    </xdr:from>
    <xdr:to>
      <xdr:col>17</xdr:col>
      <xdr:colOff>114300</xdr:colOff>
      <xdr:row>33</xdr:row>
      <xdr:rowOff>64770</xdr:rowOff>
    </xdr:to>
    <xdr:graphicFrame macro="">
      <xdr:nvGraphicFramePr>
        <xdr:cNvPr id="8" name="Chart 7">
          <a:extLst>
            <a:ext uri="{FF2B5EF4-FFF2-40B4-BE49-F238E27FC236}">
              <a16:creationId xmlns:a16="http://schemas.microsoft.com/office/drawing/2014/main" id="{24999728-201A-C01F-707F-7CC686D5F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1097280</xdr:colOff>
      <xdr:row>0</xdr:row>
      <xdr:rowOff>0</xdr:rowOff>
    </xdr:from>
    <xdr:to>
      <xdr:col>16</xdr:col>
      <xdr:colOff>0</xdr:colOff>
      <xdr:row>6</xdr:row>
      <xdr:rowOff>182879</xdr:rowOff>
    </xdr:to>
    <mc:AlternateContent xmlns:mc="http://schemas.openxmlformats.org/markup-compatibility/2006">
      <mc:Choice xmlns:a14="http://schemas.microsoft.com/office/drawing/2010/main" Requires="a14">
        <xdr:graphicFrame macro="">
          <xdr:nvGraphicFramePr>
            <xdr:cNvPr id="10" name="Status">
              <a:extLst>
                <a:ext uri="{FF2B5EF4-FFF2-40B4-BE49-F238E27FC236}">
                  <a16:creationId xmlns:a16="http://schemas.microsoft.com/office/drawing/2014/main" id="{B87A0DBE-8444-9176-780A-B4403E0C01B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033760" y="0"/>
              <a:ext cx="135636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0</xdr:row>
      <xdr:rowOff>0</xdr:rowOff>
    </xdr:from>
    <xdr:to>
      <xdr:col>14</xdr:col>
      <xdr:colOff>967740</xdr:colOff>
      <xdr:row>7</xdr:row>
      <xdr:rowOff>182879</xdr:rowOff>
    </xdr:to>
    <mc:AlternateContent xmlns:mc="http://schemas.openxmlformats.org/markup-compatibility/2006">
      <mc:Choice xmlns:a14="http://schemas.microsoft.com/office/drawing/2010/main" Requires="a14">
        <xdr:graphicFrame macro="">
          <xdr:nvGraphicFramePr>
            <xdr:cNvPr id="9" name="Customer_Name">
              <a:extLst>
                <a:ext uri="{FF2B5EF4-FFF2-40B4-BE49-F238E27FC236}">
                  <a16:creationId xmlns:a16="http://schemas.microsoft.com/office/drawing/2014/main" id="{82DFEDC9-0371-3EA5-77D0-653A9E4676D5}"/>
                </a:ext>
              </a:extLst>
            </xdr:cNvPr>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dr:sp macro="" textlink="">
          <xdr:nvSpPr>
            <xdr:cNvPr id="0" name=""/>
            <xdr:cNvSpPr>
              <a:spLocks noTextEdit="1"/>
            </xdr:cNvSpPr>
          </xdr:nvSpPr>
          <xdr:spPr>
            <a:xfrm>
              <a:off x="9075420" y="0"/>
              <a:ext cx="182880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pat" refreshedDate="45758.35911203704" createdVersion="8" refreshedVersion="8" minRefreshableVersion="3" recordCount="6" xr:uid="{54AA487D-68D1-45B6-9DF4-144F2975B4EF}">
  <cacheSource type="worksheet">
    <worksheetSource name="Table1"/>
  </cacheSource>
  <cacheFields count="4">
    <cacheField name="Month" numFmtId="0">
      <sharedItems count="6">
        <s v="Jan-2023"/>
        <s v="Feb-2023"/>
        <s v="Mar-2023"/>
        <s v="Apr-2023"/>
        <s v="May-2023"/>
        <s v="Jun-2023"/>
      </sharedItems>
    </cacheField>
    <cacheField name="Operating_Cashflow" numFmtId="0">
      <sharedItems containsSemiMixedTypes="0" containsString="0" containsNumber="1" containsInteger="1" minValue="10722" maxValue="46419"/>
    </cacheField>
    <cacheField name="Investing_Cashflow" numFmtId="0">
      <sharedItems containsSemiMixedTypes="0" containsString="0" containsNumber="1" containsInteger="1" minValue="-14440" maxValue="7656"/>
    </cacheField>
    <cacheField name="Financing_Cashflow" numFmtId="0">
      <sharedItems containsSemiMixedTypes="0" containsString="0" containsNumber="1" containsInteger="1" minValue="-8619" maxValue="1363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pat" refreshedDate="45758.372309143517" createdVersion="8" refreshedVersion="8" minRefreshableVersion="3" recordCount="20" xr:uid="{F22BFAA0-B60F-4C3C-AAAC-6E66A18AB04A}">
  <cacheSource type="worksheet">
    <worksheetSource ref="A1:G21" sheet="Invoices"/>
  </cacheSource>
  <cacheFields count="9">
    <cacheField name="Invoice_ID" numFmtId="0">
      <sharedItems/>
    </cacheField>
    <cacheField name="Customer_Name" numFmtId="0">
      <sharedItems count="4">
        <s v="Omega Inc"/>
        <s v="Delta LLC"/>
        <s v="XYZ Ltd"/>
        <s v="ABC Corp"/>
      </sharedItems>
    </cacheField>
    <cacheField name="Invoice_Date" numFmtId="14">
      <sharedItems containsSemiMixedTypes="0" containsNonDate="0" containsDate="1" containsString="0" minDate="2023-01-01T00:00:00" maxDate="2023-10-14T00:00:00" count="20">
        <d v="2023-01-01T00:00:00"/>
        <d v="2023-01-16T00:00:00"/>
        <d v="2023-01-31T00:00:00"/>
        <d v="2023-02-15T00:00:00"/>
        <d v="2023-03-02T00:00:00"/>
        <d v="2023-03-17T00:00:00"/>
        <d v="2023-04-01T00:00:00"/>
        <d v="2023-04-16T00:00:00"/>
        <d v="2023-05-01T00:00:00"/>
        <d v="2023-05-16T00:00:00"/>
        <d v="2023-05-31T00:00:00"/>
        <d v="2023-06-15T00:00:00"/>
        <d v="2023-06-30T00:00:00"/>
        <d v="2023-07-15T00:00:00"/>
        <d v="2023-07-30T00:00:00"/>
        <d v="2023-08-14T00:00:00"/>
        <d v="2023-08-29T00:00:00"/>
        <d v="2023-09-13T00:00:00"/>
        <d v="2023-09-28T00:00:00"/>
        <d v="2023-10-13T00:00:00"/>
      </sharedItems>
      <fieldGroup par="8"/>
    </cacheField>
    <cacheField name="Due_Date" numFmtId="14">
      <sharedItems containsSemiMixedTypes="0" containsNonDate="0" containsDate="1" containsString="0" minDate="2023-01-20T00:00:00" maxDate="2023-11-02T00:00:00"/>
    </cacheField>
    <cacheField name="Payment_term(Days)" numFmtId="0">
      <sharedItems containsSemiMixedTypes="0" containsString="0" containsNumber="1" containsInteger="1" minValue="14" maxValue="15"/>
    </cacheField>
    <cacheField name="Amount" numFmtId="43">
      <sharedItems containsSemiMixedTypes="0" containsString="0" containsNumber="1" containsInteger="1" minValue="987" maxValue="4845"/>
    </cacheField>
    <cacheField name="Status" numFmtId="0">
      <sharedItems count="3">
        <s v="Paid"/>
        <s v="Overdue"/>
        <s v="Unpaid"/>
      </sharedItems>
    </cacheField>
    <cacheField name="Days (Invoice_Date)" numFmtId="0" databaseField="0">
      <fieldGroup base="2">
        <rangePr groupBy="days" startDate="2023-01-01T00:00:00" endDate="2023-10-14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4-10-2023"/>
        </groupItems>
      </fieldGroup>
    </cacheField>
    <cacheField name="Months (Invoice_Date)" numFmtId="0" databaseField="0">
      <fieldGroup base="2">
        <rangePr groupBy="months" startDate="2023-01-01T00:00:00" endDate="2023-10-14T00:00:00"/>
        <groupItems count="14">
          <s v="&lt;01-01-2023"/>
          <s v="Jan"/>
          <s v="Feb"/>
          <s v="Mar"/>
          <s v="Apr"/>
          <s v="May"/>
          <s v="Jun"/>
          <s v="Jul"/>
          <s v="Aug"/>
          <s v="Sep"/>
          <s v="Oct"/>
          <s v="Nov"/>
          <s v="Dec"/>
          <s v="&gt;14-10-2023"/>
        </groupItems>
      </fieldGroup>
    </cacheField>
  </cacheFields>
  <extLst>
    <ext xmlns:x14="http://schemas.microsoft.com/office/spreadsheetml/2009/9/main" uri="{725AE2AE-9491-48be-B2B4-4EB974FC3084}">
      <x14:pivotCacheDefinition pivotCacheId="1234612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46419"/>
    <n v="2201"/>
    <n v="8278"/>
  </r>
  <r>
    <x v="1"/>
    <n v="10722"/>
    <n v="-8981"/>
    <n v="13284"/>
  </r>
  <r>
    <x v="2"/>
    <n v="17315"/>
    <n v="-5475"/>
    <n v="11584"/>
  </r>
  <r>
    <x v="3"/>
    <n v="21020"/>
    <n v="7656"/>
    <n v="-8619"/>
  </r>
  <r>
    <x v="4"/>
    <n v="41058"/>
    <n v="-14440"/>
    <n v="13637"/>
  </r>
  <r>
    <x v="5"/>
    <n v="18167"/>
    <n v="-13939"/>
    <n v="3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INV1000"/>
    <x v="0"/>
    <x v="0"/>
    <d v="2023-01-20T00:00:00"/>
    <n v="15"/>
    <n v="2694"/>
    <x v="0"/>
  </r>
  <r>
    <s v="INV1001"/>
    <x v="0"/>
    <x v="1"/>
    <d v="2023-02-04T00:00:00"/>
    <n v="15"/>
    <n v="3355"/>
    <x v="1"/>
  </r>
  <r>
    <s v="INV1002"/>
    <x v="1"/>
    <x v="2"/>
    <d v="2023-02-19T00:00:00"/>
    <n v="14"/>
    <n v="2418"/>
    <x v="0"/>
  </r>
  <r>
    <s v="INV1003"/>
    <x v="1"/>
    <x v="3"/>
    <d v="2023-03-06T00:00:00"/>
    <n v="14"/>
    <n v="2496"/>
    <x v="2"/>
  </r>
  <r>
    <s v="INV1004"/>
    <x v="0"/>
    <x v="4"/>
    <d v="2023-03-21T00:00:00"/>
    <n v="14"/>
    <n v="2747"/>
    <x v="2"/>
  </r>
  <r>
    <s v="INV1005"/>
    <x v="0"/>
    <x v="5"/>
    <d v="2023-04-05T00:00:00"/>
    <n v="14"/>
    <n v="1748"/>
    <x v="2"/>
  </r>
  <r>
    <s v="INV1006"/>
    <x v="0"/>
    <x v="6"/>
    <d v="2023-04-20T00:00:00"/>
    <n v="14"/>
    <n v="987"/>
    <x v="1"/>
  </r>
  <r>
    <s v="INV1007"/>
    <x v="2"/>
    <x v="7"/>
    <d v="2023-05-05T00:00:00"/>
    <n v="15"/>
    <n v="1300"/>
    <x v="1"/>
  </r>
  <r>
    <s v="INV1008"/>
    <x v="0"/>
    <x v="8"/>
    <d v="2023-05-20T00:00:00"/>
    <n v="15"/>
    <n v="1161"/>
    <x v="2"/>
  </r>
  <r>
    <s v="INV1009"/>
    <x v="3"/>
    <x v="9"/>
    <d v="2023-06-04T00:00:00"/>
    <n v="14"/>
    <n v="3270"/>
    <x v="1"/>
  </r>
  <r>
    <s v="INV1010"/>
    <x v="3"/>
    <x v="10"/>
    <d v="2023-06-19T00:00:00"/>
    <n v="14"/>
    <n v="3979"/>
    <x v="0"/>
  </r>
  <r>
    <s v="INV1011"/>
    <x v="1"/>
    <x v="11"/>
    <d v="2023-07-04T00:00:00"/>
    <n v="14"/>
    <n v="4845"/>
    <x v="2"/>
  </r>
  <r>
    <s v="INV1012"/>
    <x v="3"/>
    <x v="12"/>
    <d v="2023-07-19T00:00:00"/>
    <n v="14"/>
    <n v="4546"/>
    <x v="0"/>
  </r>
  <r>
    <s v="INV1013"/>
    <x v="3"/>
    <x v="13"/>
    <d v="2023-08-03T00:00:00"/>
    <n v="14"/>
    <n v="4752"/>
    <x v="2"/>
  </r>
  <r>
    <s v="INV1014"/>
    <x v="2"/>
    <x v="14"/>
    <d v="2023-08-18T00:00:00"/>
    <n v="15"/>
    <n v="1956"/>
    <x v="0"/>
  </r>
  <r>
    <s v="INV1015"/>
    <x v="1"/>
    <x v="15"/>
    <d v="2023-09-02T00:00:00"/>
    <n v="15"/>
    <n v="4667"/>
    <x v="0"/>
  </r>
  <r>
    <s v="INV1016"/>
    <x v="0"/>
    <x v="16"/>
    <d v="2023-09-17T00:00:00"/>
    <n v="14"/>
    <n v="4551"/>
    <x v="2"/>
  </r>
  <r>
    <s v="INV1017"/>
    <x v="3"/>
    <x v="17"/>
    <d v="2023-10-02T00:00:00"/>
    <n v="14"/>
    <n v="2210"/>
    <x v="1"/>
  </r>
  <r>
    <s v="INV1018"/>
    <x v="2"/>
    <x v="18"/>
    <d v="2023-10-17T00:00:00"/>
    <n v="14"/>
    <n v="3974"/>
    <x v="2"/>
  </r>
  <r>
    <s v="INV1019"/>
    <x v="0"/>
    <x v="19"/>
    <d v="2023-11-01T00:00:00"/>
    <n v="14"/>
    <n v="35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5C29EE-896A-410E-88F0-6E8A81746CAE}" name="PivotTable5"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N11:Q18" firstHeaderRow="0" firstDataRow="1" firstDataCol="1"/>
  <pivotFields count="4">
    <pivotField axis="axisRow" showAll="0">
      <items count="7">
        <item x="0"/>
        <item x="1"/>
        <item x="2"/>
        <item x="3"/>
        <item x="4"/>
        <item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Operating_Cashflow" fld="1" baseField="0" baseItem="0"/>
    <dataField name="Sum of Investing_Cashflow" fld="2" baseField="0" baseItem="0"/>
    <dataField name="Sum of Financing_Cashflow" fld="3" baseField="0" baseItem="0"/>
  </dataFields>
  <formats count="1">
    <format dxfId="1787">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AAE547-BDF9-4874-ABC9-50362A5662B6}" name="PivotTable2"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A2:E8" firstHeaderRow="1" firstDataRow="2" firstDataCol="1"/>
  <pivotFields count="9">
    <pivotField dataField="1" showAll="0"/>
    <pivotField axis="axisRow" showAll="0">
      <items count="5">
        <item x="3"/>
        <item x="1"/>
        <item x="0"/>
        <item x="2"/>
        <item t="default"/>
      </items>
    </pivotField>
    <pivotField numFmtId="14" showAll="0">
      <items count="21">
        <item x="0"/>
        <item x="1"/>
        <item x="2"/>
        <item x="3"/>
        <item x="4"/>
        <item x="5"/>
        <item x="6"/>
        <item x="7"/>
        <item x="8"/>
        <item x="9"/>
        <item x="10"/>
        <item x="11"/>
        <item x="12"/>
        <item x="13"/>
        <item x="14"/>
        <item x="15"/>
        <item x="16"/>
        <item x="17"/>
        <item x="18"/>
        <item x="19"/>
        <item t="default"/>
      </items>
    </pivotField>
    <pivotField numFmtId="14" showAll="0"/>
    <pivotField showAll="0"/>
    <pivotField numFmtId="43" showAll="0"/>
    <pivotField axis="axisCol"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6"/>
  </colFields>
  <colItems count="4">
    <i>
      <x/>
    </i>
    <i>
      <x v="1"/>
    </i>
    <i>
      <x v="2"/>
    </i>
    <i t="grand">
      <x/>
    </i>
  </colItems>
  <dataFields count="1">
    <dataField name="Count of Invoice_ID" fld="0" subtotal="count" baseField="0" baseItem="0"/>
  </dataFields>
  <formats count="43">
    <format dxfId="1849">
      <pivotArea outline="0" collapsedLevelsAreSubtotals="1" fieldPosition="0"/>
    </format>
    <format dxfId="1850">
      <pivotArea field="1" type="button" dataOnly="0" labelOnly="1" outline="0" axis="axisRow" fieldPosition="0"/>
    </format>
    <format dxfId="1851">
      <pivotArea dataOnly="0" labelOnly="1" fieldPosition="0">
        <references count="1">
          <reference field="1" count="0"/>
        </references>
      </pivotArea>
    </format>
    <format dxfId="1852">
      <pivotArea dataOnly="0" labelOnly="1" grandRow="1" outline="0" fieldPosition="0"/>
    </format>
    <format dxfId="1853">
      <pivotArea dataOnly="0" labelOnly="1" fieldPosition="0">
        <references count="1">
          <reference field="6" count="0"/>
        </references>
      </pivotArea>
    </format>
    <format dxfId="1854">
      <pivotArea dataOnly="0" labelOnly="1" grandCol="1" outline="0" fieldPosition="0"/>
    </format>
    <format dxfId="1855">
      <pivotArea outline="0" collapsedLevelsAreSubtotals="1" fieldPosition="0"/>
    </format>
    <format dxfId="1856">
      <pivotArea field="1" type="button" dataOnly="0" labelOnly="1" outline="0" axis="axisRow" fieldPosition="0"/>
    </format>
    <format dxfId="1857">
      <pivotArea dataOnly="0" labelOnly="1" fieldPosition="0">
        <references count="1">
          <reference field="1" count="0"/>
        </references>
      </pivotArea>
    </format>
    <format dxfId="1858">
      <pivotArea dataOnly="0" labelOnly="1" grandRow="1" outline="0" fieldPosition="0"/>
    </format>
    <format dxfId="1859">
      <pivotArea dataOnly="0" labelOnly="1" fieldPosition="0">
        <references count="1">
          <reference field="6" count="0"/>
        </references>
      </pivotArea>
    </format>
    <format dxfId="1860">
      <pivotArea dataOnly="0" labelOnly="1" grandCol="1" outline="0" fieldPosition="0"/>
    </format>
    <format dxfId="1861">
      <pivotArea type="all" dataOnly="0" outline="0" fieldPosition="0"/>
    </format>
    <format dxfId="1862">
      <pivotArea outline="0" collapsedLevelsAreSubtotals="1" fieldPosition="0"/>
    </format>
    <format dxfId="1863">
      <pivotArea type="origin" dataOnly="0" labelOnly="1" outline="0" fieldPosition="0"/>
    </format>
    <format dxfId="1864">
      <pivotArea field="6" type="button" dataOnly="0" labelOnly="1" outline="0" axis="axisCol" fieldPosition="0"/>
    </format>
    <format dxfId="1865">
      <pivotArea type="topRight" dataOnly="0" labelOnly="1" outline="0" fieldPosition="0"/>
    </format>
    <format dxfId="1866">
      <pivotArea field="1" type="button" dataOnly="0" labelOnly="1" outline="0" axis="axisRow" fieldPosition="0"/>
    </format>
    <format dxfId="1867">
      <pivotArea dataOnly="0" labelOnly="1" fieldPosition="0">
        <references count="1">
          <reference field="1" count="0"/>
        </references>
      </pivotArea>
    </format>
    <format dxfId="1868">
      <pivotArea dataOnly="0" labelOnly="1" grandRow="1" outline="0" fieldPosition="0"/>
    </format>
    <format dxfId="1869">
      <pivotArea dataOnly="0" labelOnly="1" fieldPosition="0">
        <references count="1">
          <reference field="6" count="0"/>
        </references>
      </pivotArea>
    </format>
    <format dxfId="1870">
      <pivotArea dataOnly="0" labelOnly="1" grandCol="1" outline="0" fieldPosition="0"/>
    </format>
    <format dxfId="1848">
      <pivotArea field="1" type="button" dataOnly="0" labelOnly="1" outline="0" axis="axisRow" fieldPosition="0"/>
    </format>
    <format dxfId="1847">
      <pivotArea type="all" dataOnly="0" outline="0" fieldPosition="0"/>
    </format>
    <format dxfId="1846">
      <pivotArea outline="0" collapsedLevelsAreSubtotals="1" fieldPosition="0"/>
    </format>
    <format dxfId="1845">
      <pivotArea type="origin" dataOnly="0" labelOnly="1" outline="0" fieldPosition="0"/>
    </format>
    <format dxfId="1844">
      <pivotArea field="6" type="button" dataOnly="0" labelOnly="1" outline="0" axis="axisCol" fieldPosition="0"/>
    </format>
    <format dxfId="1843">
      <pivotArea type="topRight" dataOnly="0" labelOnly="1" outline="0" fieldPosition="0"/>
    </format>
    <format dxfId="1842">
      <pivotArea field="1" type="button" dataOnly="0" labelOnly="1" outline="0" axis="axisRow" fieldPosition="0"/>
    </format>
    <format dxfId="1841">
      <pivotArea dataOnly="0" labelOnly="1" fieldPosition="0">
        <references count="1">
          <reference field="1" count="0"/>
        </references>
      </pivotArea>
    </format>
    <format dxfId="1840">
      <pivotArea dataOnly="0" labelOnly="1" grandRow="1" outline="0" fieldPosition="0"/>
    </format>
    <format dxfId="1839">
      <pivotArea dataOnly="0" labelOnly="1" fieldPosition="0">
        <references count="1">
          <reference field="6" count="0"/>
        </references>
      </pivotArea>
    </format>
    <format dxfId="1838">
      <pivotArea dataOnly="0" labelOnly="1" grandCol="1" outline="0" fieldPosition="0"/>
    </format>
    <format dxfId="1788">
      <pivotArea type="all" dataOnly="0" outline="0" fieldPosition="0"/>
    </format>
    <format dxfId="1789">
      <pivotArea outline="0" collapsedLevelsAreSubtotals="1" fieldPosition="0"/>
    </format>
    <format dxfId="1790">
      <pivotArea type="origin" dataOnly="0" labelOnly="1" outline="0" fieldPosition="0"/>
    </format>
    <format dxfId="1791">
      <pivotArea field="6" type="button" dataOnly="0" labelOnly="1" outline="0" axis="axisCol" fieldPosition="0"/>
    </format>
    <format dxfId="1792">
      <pivotArea type="topRight" dataOnly="0" labelOnly="1" outline="0" fieldPosition="0"/>
    </format>
    <format dxfId="1793">
      <pivotArea field="1" type="button" dataOnly="0" labelOnly="1" outline="0" axis="axisRow" fieldPosition="0"/>
    </format>
    <format dxfId="1794">
      <pivotArea dataOnly="0" labelOnly="1" fieldPosition="0">
        <references count="1">
          <reference field="1" count="0"/>
        </references>
      </pivotArea>
    </format>
    <format dxfId="1795">
      <pivotArea dataOnly="0" labelOnly="1" grandRow="1" outline="0" fieldPosition="0"/>
    </format>
    <format dxfId="1796">
      <pivotArea dataOnly="0" labelOnly="1" fieldPosition="0">
        <references count="1">
          <reference field="6" count="0"/>
        </references>
      </pivotArea>
    </format>
    <format dxfId="1797">
      <pivotArea dataOnly="0" labelOnly="1" grandCol="1" outline="0" fieldPosition="0"/>
    </format>
  </format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20" format="3" series="1">
      <pivotArea type="data" outline="0" fieldPosition="0">
        <references count="2">
          <reference field="4294967294" count="1" selected="0">
            <x v="0"/>
          </reference>
          <reference field="6" count="1" selected="0">
            <x v="0"/>
          </reference>
        </references>
      </pivotArea>
    </chartFormat>
    <chartFormat chart="20" format="4" series="1">
      <pivotArea type="data" outline="0" fieldPosition="0">
        <references count="2">
          <reference field="4294967294" count="1" selected="0">
            <x v="0"/>
          </reference>
          <reference field="6" count="1" selected="0">
            <x v="1"/>
          </reference>
        </references>
      </pivotArea>
    </chartFormat>
    <chartFormat chart="20" format="5" series="1">
      <pivotArea type="data" outline="0" fieldPosition="0">
        <references count="2">
          <reference field="4294967294" count="1" selected="0">
            <x v="0"/>
          </reference>
          <reference field="6" count="1" selected="0">
            <x v="2"/>
          </reference>
        </references>
      </pivotArea>
    </chartFormat>
    <chartFormat chart="21" format="6" series="1">
      <pivotArea type="data" outline="0" fieldPosition="0">
        <references count="2">
          <reference field="4294967294" count="1" selected="0">
            <x v="0"/>
          </reference>
          <reference field="6" count="1" selected="0">
            <x v="0"/>
          </reference>
        </references>
      </pivotArea>
    </chartFormat>
    <chartFormat chart="21" format="7" series="1">
      <pivotArea type="data" outline="0" fieldPosition="0">
        <references count="2">
          <reference field="4294967294" count="1" selected="0">
            <x v="0"/>
          </reference>
          <reference field="6" count="1" selected="0">
            <x v="1"/>
          </reference>
        </references>
      </pivotArea>
    </chartFormat>
    <chartFormat chart="21" format="8"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292266-E27B-4D1D-A112-0CC9E194C742}" name="PivotTable4"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0:E32" firstHeaderRow="1" firstDataRow="2" firstDataCol="1"/>
  <pivotFields count="9">
    <pivotField showAll="0"/>
    <pivotField showAll="0">
      <items count="5">
        <item x="3"/>
        <item x="1"/>
        <item x="0"/>
        <item x="2"/>
        <item t="default"/>
      </items>
    </pivotField>
    <pivotField numFmtId="14" showAll="0">
      <items count="21">
        <item x="0"/>
        <item x="1"/>
        <item x="2"/>
        <item x="3"/>
        <item x="4"/>
        <item x="5"/>
        <item x="6"/>
        <item x="7"/>
        <item x="8"/>
        <item x="9"/>
        <item x="10"/>
        <item x="11"/>
        <item x="12"/>
        <item x="13"/>
        <item x="14"/>
        <item x="15"/>
        <item x="16"/>
        <item x="17"/>
        <item x="18"/>
        <item x="19"/>
        <item t="default"/>
      </items>
    </pivotField>
    <pivotField numFmtId="14" showAll="0"/>
    <pivotField showAll="0"/>
    <pivotField dataField="1" numFmtId="43" showAll="0"/>
    <pivotField axis="axisCol" showAll="0">
      <items count="4">
        <item x="1"/>
        <item x="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1">
    <i>
      <x v="1"/>
    </i>
    <i>
      <x v="2"/>
    </i>
    <i>
      <x v="3"/>
    </i>
    <i>
      <x v="4"/>
    </i>
    <i>
      <x v="5"/>
    </i>
    <i>
      <x v="6"/>
    </i>
    <i>
      <x v="7"/>
    </i>
    <i>
      <x v="8"/>
    </i>
    <i>
      <x v="9"/>
    </i>
    <i>
      <x v="10"/>
    </i>
    <i t="grand">
      <x/>
    </i>
  </rowItems>
  <colFields count="1">
    <field x="6"/>
  </colFields>
  <colItems count="4">
    <i>
      <x/>
    </i>
    <i>
      <x v="1"/>
    </i>
    <i>
      <x v="2"/>
    </i>
    <i t="grand">
      <x/>
    </i>
  </colItems>
  <dataFields count="1">
    <dataField name="Sum of Amount" fld="5" baseField="0" baseItem="0" numFmtId="43"/>
  </dataFields>
  <formats count="39">
    <format dxfId="1903">
      <pivotArea outline="0" collapsedLevelsAreSubtotals="1" fieldPosition="0"/>
    </format>
    <format dxfId="1902">
      <pivotArea field="1" type="button" dataOnly="0" labelOnly="1" outline="0"/>
    </format>
    <format dxfId="1901">
      <pivotArea dataOnly="0" labelOnly="1" grandRow="1" outline="0" fieldPosition="0"/>
    </format>
    <format dxfId="1900">
      <pivotArea dataOnly="0" labelOnly="1" fieldPosition="0">
        <references count="1">
          <reference field="6" count="0"/>
        </references>
      </pivotArea>
    </format>
    <format dxfId="1899">
      <pivotArea dataOnly="0" labelOnly="1" grandCol="1" outline="0" fieldPosition="0"/>
    </format>
    <format dxfId="1898">
      <pivotArea outline="0" collapsedLevelsAreSubtotals="1" fieldPosition="0"/>
    </format>
    <format dxfId="1897">
      <pivotArea field="1" type="button" dataOnly="0" labelOnly="1" outline="0"/>
    </format>
    <format dxfId="1896">
      <pivotArea dataOnly="0" labelOnly="1" grandRow="1" outline="0" fieldPosition="0"/>
    </format>
    <format dxfId="1895">
      <pivotArea dataOnly="0" labelOnly="1" fieldPosition="0">
        <references count="1">
          <reference field="6" count="0"/>
        </references>
      </pivotArea>
    </format>
    <format dxfId="1894">
      <pivotArea dataOnly="0" labelOnly="1" grandCol="1" outline="0" fieldPosition="0"/>
    </format>
    <format dxfId="1893">
      <pivotArea type="all" dataOnly="0" outline="0" fieldPosition="0"/>
    </format>
    <format dxfId="1892">
      <pivotArea outline="0" collapsedLevelsAreSubtotals="1" fieldPosition="0"/>
    </format>
    <format dxfId="1891">
      <pivotArea type="origin" dataOnly="0" labelOnly="1" outline="0" fieldPosition="0"/>
    </format>
    <format dxfId="1890">
      <pivotArea field="6" type="button" dataOnly="0" labelOnly="1" outline="0" axis="axisCol" fieldPosition="0"/>
    </format>
    <format dxfId="1889">
      <pivotArea type="topRight" dataOnly="0" labelOnly="1" outline="0" fieldPosition="0"/>
    </format>
    <format dxfId="1888">
      <pivotArea field="1" type="button" dataOnly="0" labelOnly="1" outline="0"/>
    </format>
    <format dxfId="1887">
      <pivotArea dataOnly="0" labelOnly="1" grandRow="1" outline="0" fieldPosition="0"/>
    </format>
    <format dxfId="1886">
      <pivotArea dataOnly="0" labelOnly="1" fieldPosition="0">
        <references count="1">
          <reference field="6" count="0"/>
        </references>
      </pivotArea>
    </format>
    <format dxfId="1885">
      <pivotArea dataOnly="0" labelOnly="1" grandCol="1" outline="0" fieldPosition="0"/>
    </format>
    <format dxfId="1837">
      <pivotArea type="all" dataOnly="0" outline="0" fieldPosition="0"/>
    </format>
    <format dxfId="1836">
      <pivotArea outline="0" collapsedLevelsAreSubtotals="1" fieldPosition="0"/>
    </format>
    <format dxfId="1835">
      <pivotArea type="origin" dataOnly="0" labelOnly="1" outline="0" fieldPosition="0"/>
    </format>
    <format dxfId="1834">
      <pivotArea field="6" type="button" dataOnly="0" labelOnly="1" outline="0" axis="axisCol" fieldPosition="0"/>
    </format>
    <format dxfId="1833">
      <pivotArea type="topRight" dataOnly="0" labelOnly="1" outline="0" fieldPosition="0"/>
    </format>
    <format dxfId="1832">
      <pivotArea field="8" type="button" dataOnly="0" labelOnly="1" outline="0" axis="axisRow" fieldPosition="0"/>
    </format>
    <format dxfId="1831">
      <pivotArea dataOnly="0" labelOnly="1" fieldPosition="0">
        <references count="1">
          <reference field="8" count="10">
            <x v="1"/>
            <x v="2"/>
            <x v="3"/>
            <x v="4"/>
            <x v="5"/>
            <x v="6"/>
            <x v="7"/>
            <x v="8"/>
            <x v="9"/>
            <x v="10"/>
          </reference>
        </references>
      </pivotArea>
    </format>
    <format dxfId="1830">
      <pivotArea dataOnly="0" labelOnly="1" grandRow="1" outline="0" fieldPosition="0"/>
    </format>
    <format dxfId="1829">
      <pivotArea dataOnly="0" labelOnly="1" fieldPosition="0">
        <references count="1">
          <reference field="6" count="0"/>
        </references>
      </pivotArea>
    </format>
    <format dxfId="1828">
      <pivotArea dataOnly="0" labelOnly="1" grandCol="1" outline="0" fieldPosition="0"/>
    </format>
    <format dxfId="1798">
      <pivotArea type="all" dataOnly="0" outline="0" fieldPosition="0"/>
    </format>
    <format dxfId="1799">
      <pivotArea outline="0" collapsedLevelsAreSubtotals="1" fieldPosition="0"/>
    </format>
    <format dxfId="1800">
      <pivotArea type="origin" dataOnly="0" labelOnly="1" outline="0" fieldPosition="0"/>
    </format>
    <format dxfId="1801">
      <pivotArea field="6" type="button" dataOnly="0" labelOnly="1" outline="0" axis="axisCol" fieldPosition="0"/>
    </format>
    <format dxfId="1802">
      <pivotArea type="topRight" dataOnly="0" labelOnly="1" outline="0" fieldPosition="0"/>
    </format>
    <format dxfId="1803">
      <pivotArea field="8" type="button" dataOnly="0" labelOnly="1" outline="0" axis="axisRow" fieldPosition="0"/>
    </format>
    <format dxfId="1804">
      <pivotArea dataOnly="0" labelOnly="1" fieldPosition="0">
        <references count="1">
          <reference field="8" count="10">
            <x v="1"/>
            <x v="2"/>
            <x v="3"/>
            <x v="4"/>
            <x v="5"/>
            <x v="6"/>
            <x v="7"/>
            <x v="8"/>
            <x v="9"/>
            <x v="10"/>
          </reference>
        </references>
      </pivotArea>
    </format>
    <format dxfId="1805">
      <pivotArea dataOnly="0" labelOnly="1" grandRow="1" outline="0" fieldPosition="0"/>
    </format>
    <format dxfId="1806">
      <pivotArea dataOnly="0" labelOnly="1" fieldPosition="0">
        <references count="1">
          <reference field="6" count="0"/>
        </references>
      </pivotArea>
    </format>
    <format dxfId="1807">
      <pivotArea dataOnly="0" labelOnly="1" grandCol="1" outline="0" fieldPosition="0"/>
    </format>
  </format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ABF33F-1185-490A-BBD7-CD5D00B957CE}" name="PivotTable3"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1:E17" firstHeaderRow="1" firstDataRow="2" firstDataCol="1"/>
  <pivotFields count="9">
    <pivotField showAll="0"/>
    <pivotField axis="axisRow" showAll="0">
      <items count="5">
        <item x="3"/>
        <item x="1"/>
        <item x="0"/>
        <item x="2"/>
        <item t="default"/>
      </items>
    </pivotField>
    <pivotField numFmtId="14" showAll="0">
      <items count="21">
        <item x="0"/>
        <item x="1"/>
        <item x="2"/>
        <item x="3"/>
        <item x="4"/>
        <item x="5"/>
        <item x="6"/>
        <item x="7"/>
        <item x="8"/>
        <item x="9"/>
        <item x="10"/>
        <item x="11"/>
        <item x="12"/>
        <item x="13"/>
        <item x="14"/>
        <item x="15"/>
        <item x="16"/>
        <item x="17"/>
        <item x="18"/>
        <item x="19"/>
        <item t="default"/>
      </items>
    </pivotField>
    <pivotField numFmtId="14" showAll="0"/>
    <pivotField showAll="0"/>
    <pivotField dataField="1" numFmtId="43" showAll="0"/>
    <pivotField axis="axisCol"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6"/>
  </colFields>
  <colItems count="4">
    <i>
      <x/>
    </i>
    <i>
      <x v="1"/>
    </i>
    <i>
      <x v="2"/>
    </i>
    <i t="grand">
      <x/>
    </i>
  </colItems>
  <dataFields count="1">
    <dataField name="Sum of Amount" fld="5" baseField="0" baseItem="0" numFmtId="43"/>
  </dataFields>
  <formats count="42">
    <format dxfId="1925">
      <pivotArea outline="0" collapsedLevelsAreSubtotals="1" fieldPosition="0"/>
    </format>
    <format dxfId="1924">
      <pivotArea field="1" type="button" dataOnly="0" labelOnly="1" outline="0" axis="axisRow" fieldPosition="0"/>
    </format>
    <format dxfId="1923">
      <pivotArea dataOnly="0" labelOnly="1" fieldPosition="0">
        <references count="1">
          <reference field="1" count="0"/>
        </references>
      </pivotArea>
    </format>
    <format dxfId="1922">
      <pivotArea dataOnly="0" labelOnly="1" grandRow="1" outline="0" fieldPosition="0"/>
    </format>
    <format dxfId="1921">
      <pivotArea dataOnly="0" labelOnly="1" fieldPosition="0">
        <references count="1">
          <reference field="6" count="0"/>
        </references>
      </pivotArea>
    </format>
    <format dxfId="1920">
      <pivotArea dataOnly="0" labelOnly="1" grandCol="1" outline="0" fieldPosition="0"/>
    </format>
    <format dxfId="1919">
      <pivotArea outline="0" collapsedLevelsAreSubtotals="1" fieldPosition="0"/>
    </format>
    <format dxfId="1918">
      <pivotArea field="1" type="button" dataOnly="0" labelOnly="1" outline="0" axis="axisRow" fieldPosition="0"/>
    </format>
    <format dxfId="1917">
      <pivotArea dataOnly="0" labelOnly="1" fieldPosition="0">
        <references count="1">
          <reference field="1" count="0"/>
        </references>
      </pivotArea>
    </format>
    <format dxfId="1916">
      <pivotArea dataOnly="0" labelOnly="1" grandRow="1" outline="0" fieldPosition="0"/>
    </format>
    <format dxfId="1915">
      <pivotArea dataOnly="0" labelOnly="1" fieldPosition="0">
        <references count="1">
          <reference field="6" count="0"/>
        </references>
      </pivotArea>
    </format>
    <format dxfId="1914">
      <pivotArea dataOnly="0" labelOnly="1" grandCol="1" outline="0" fieldPosition="0"/>
    </format>
    <format dxfId="1913">
      <pivotArea type="all" dataOnly="0" outline="0" fieldPosition="0"/>
    </format>
    <format dxfId="1912">
      <pivotArea outline="0" collapsedLevelsAreSubtotals="1" fieldPosition="0"/>
    </format>
    <format dxfId="1911">
      <pivotArea type="origin" dataOnly="0" labelOnly="1" outline="0" fieldPosition="0"/>
    </format>
    <format dxfId="1910">
      <pivotArea field="6" type="button" dataOnly="0" labelOnly="1" outline="0" axis="axisCol" fieldPosition="0"/>
    </format>
    <format dxfId="1909">
      <pivotArea type="topRight" dataOnly="0" labelOnly="1" outline="0" fieldPosition="0"/>
    </format>
    <format dxfId="1908">
      <pivotArea field="1" type="button" dataOnly="0" labelOnly="1" outline="0" axis="axisRow" fieldPosition="0"/>
    </format>
    <format dxfId="1907">
      <pivotArea dataOnly="0" labelOnly="1" fieldPosition="0">
        <references count="1">
          <reference field="1" count="0"/>
        </references>
      </pivotArea>
    </format>
    <format dxfId="1906">
      <pivotArea dataOnly="0" labelOnly="1" grandRow="1" outline="0" fieldPosition="0"/>
    </format>
    <format dxfId="1905">
      <pivotArea dataOnly="0" labelOnly="1" fieldPosition="0">
        <references count="1">
          <reference field="6" count="0"/>
        </references>
      </pivotArea>
    </format>
    <format dxfId="1904">
      <pivotArea dataOnly="0" labelOnly="1" grandCol="1" outline="0" fieldPosition="0"/>
    </format>
    <format dxfId="1827">
      <pivotArea type="all" dataOnly="0" outline="0" fieldPosition="0"/>
    </format>
    <format dxfId="1826">
      <pivotArea outline="0" collapsedLevelsAreSubtotals="1" fieldPosition="0"/>
    </format>
    <format dxfId="1825">
      <pivotArea type="origin" dataOnly="0" labelOnly="1" outline="0" fieldPosition="0"/>
    </format>
    <format dxfId="1824">
      <pivotArea field="6" type="button" dataOnly="0" labelOnly="1" outline="0" axis="axisCol" fieldPosition="0"/>
    </format>
    <format dxfId="1823">
      <pivotArea type="topRight" dataOnly="0" labelOnly="1" outline="0" fieldPosition="0"/>
    </format>
    <format dxfId="1822">
      <pivotArea field="1" type="button" dataOnly="0" labelOnly="1" outline="0" axis="axisRow" fieldPosition="0"/>
    </format>
    <format dxfId="1821">
      <pivotArea dataOnly="0" labelOnly="1" fieldPosition="0">
        <references count="1">
          <reference field="1" count="0"/>
        </references>
      </pivotArea>
    </format>
    <format dxfId="1820">
      <pivotArea dataOnly="0" labelOnly="1" grandRow="1" outline="0" fieldPosition="0"/>
    </format>
    <format dxfId="1819">
      <pivotArea dataOnly="0" labelOnly="1" fieldPosition="0">
        <references count="1">
          <reference field="6" count="0"/>
        </references>
      </pivotArea>
    </format>
    <format dxfId="1818">
      <pivotArea dataOnly="0" labelOnly="1" grandCol="1" outline="0" fieldPosition="0"/>
    </format>
    <format dxfId="1808">
      <pivotArea type="all" dataOnly="0" outline="0" fieldPosition="0"/>
    </format>
    <format dxfId="1809">
      <pivotArea outline="0" collapsedLevelsAreSubtotals="1" fieldPosition="0"/>
    </format>
    <format dxfId="1810">
      <pivotArea type="origin" dataOnly="0" labelOnly="1" outline="0" fieldPosition="0"/>
    </format>
    <format dxfId="1811">
      <pivotArea field="6" type="button" dataOnly="0" labelOnly="1" outline="0" axis="axisCol" fieldPosition="0"/>
    </format>
    <format dxfId="1812">
      <pivotArea type="topRight" dataOnly="0" labelOnly="1" outline="0" fieldPosition="0"/>
    </format>
    <format dxfId="1813">
      <pivotArea field="1" type="button" dataOnly="0" labelOnly="1" outline="0" axis="axisRow" fieldPosition="0"/>
    </format>
    <format dxfId="1814">
      <pivotArea dataOnly="0" labelOnly="1" fieldPosition="0">
        <references count="1">
          <reference field="1" count="0"/>
        </references>
      </pivotArea>
    </format>
    <format dxfId="1815">
      <pivotArea dataOnly="0" labelOnly="1" grandRow="1" outline="0" fieldPosition="0"/>
    </format>
    <format dxfId="1816">
      <pivotArea dataOnly="0" labelOnly="1" fieldPosition="0">
        <references count="1">
          <reference field="6" count="0"/>
        </references>
      </pivotArea>
    </format>
    <format dxfId="1817">
      <pivotArea dataOnly="0" labelOnly="1" grandCol="1" outline="0" fieldPosition="0"/>
    </format>
  </format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BB4CB6F1-B25B-4D80-964A-F8471A542A3A}" sourceName="Customer_Name">
  <pivotTables>
    <pivotTable tabId="4" name="PivotTable2"/>
    <pivotTable tabId="4" name="PivotTable3"/>
    <pivotTable tabId="4" name="PivotTable4"/>
  </pivotTables>
  <data>
    <tabular pivotCacheId="12346128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A961D66-A186-4F81-BA0A-D36A39DB737C}" sourceName="Status">
  <pivotTables>
    <pivotTable tabId="4" name="PivotTable2"/>
  </pivotTables>
  <data>
    <tabular pivotCacheId="123461283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nvoice_Date" xr10:uid="{67EB59C1-E4AA-4DB6-9E57-C15C99C7FCF6}" sourceName="Months (Invoice_Date)">
  <pivotTables>
    <pivotTable tabId="4" name="PivotTable2"/>
    <pivotTable tabId="4" name="PivotTable3"/>
    <pivotTable tabId="4" name="PivotTable4"/>
  </pivotTables>
  <data>
    <tabular pivotCacheId="1234612839">
      <items count="14">
        <i x="1" s="1"/>
        <i x="2" s="1"/>
        <i x="3" s="1"/>
        <i x="4" s="1"/>
        <i x="5" s="1"/>
        <i x="6" s="1"/>
        <i x="7" s="1"/>
        <i x="8" s="1"/>
        <i x="9" s="1"/>
        <i x="10" s="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Name" xr10:uid="{579BD404-99CC-474B-9E4C-3E69BD83A8D6}" cache="Slicer_Customer_Name" caption="Customer_Name" style="SlicerStyleDark2" rowHeight="234950"/>
  <slicer name="Status" xr10:uid="{247FB052-2458-45B8-BB9F-F0C8B53A84BE}" cache="Slicer_Status" caption="Status" style="SlicerStyleDark2" rowHeight="234950"/>
  <slicer name="Months (Invoice_Date)" xr10:uid="{DC9DEC47-BAC5-414A-8B60-05BB9E4C3B64}" cache="Slicer_Months__Invoice_Date" caption="Months (Invoice_Date)"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6C802A-D90E-437F-B8D1-15165CAA0B2E}" name="Table1" displayName="Table1" ref="A1:D8" totalsRowCount="1" headerRowDxfId="1884" dataDxfId="1882" totalsRowDxfId="1880" headerRowBorderDxfId="1883" tableBorderDxfId="1881" totalsRowBorderDxfId="1879">
  <tableColumns count="4">
    <tableColumn id="1" xr3:uid="{8F1A1543-135A-4147-80F4-E4B9C9EC5ADE}" name="Month" totalsRowLabel="Total" dataDxfId="1878" totalsRowDxfId="1877"/>
    <tableColumn id="2" xr3:uid="{F5692F4B-0BA1-4F69-ABB3-CC424533F47C}" name="Operating_Cashflow" totalsRowFunction="sum" dataDxfId="1876" totalsRowDxfId="1875"/>
    <tableColumn id="3" xr3:uid="{1FFDCD6C-BF49-4365-8115-F211E782C137}" name="Investing_Cashflow" totalsRowFunction="sum" dataDxfId="1874" totalsRowDxfId="1873"/>
    <tableColumn id="4" xr3:uid="{95167C6A-B93C-4B4F-97E9-129E348677FA}" name="Financing_Cashflow" totalsRowFunction="sum" dataDxfId="1872" totalsRowDxfId="187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1204-D77E-40E2-90D2-190C69767401}">
  <sheetPr>
    <tabColor rgb="FFD56203"/>
  </sheetPr>
  <dimension ref="A1:Q32"/>
  <sheetViews>
    <sheetView tabSelected="1" workbookViewId="0"/>
  </sheetViews>
  <sheetFormatPr defaultRowHeight="14.4" x14ac:dyDescent="0.3"/>
  <cols>
    <col min="1" max="1" width="14.77734375" bestFit="1" customWidth="1"/>
    <col min="2" max="2" width="17.77734375" bestFit="1" customWidth="1"/>
    <col min="3" max="4" width="10" bestFit="1" customWidth="1"/>
    <col min="5" max="5" width="10.77734375" bestFit="1" customWidth="1"/>
    <col min="6" max="6" width="4.6640625" bestFit="1" customWidth="1"/>
    <col min="7" max="7" width="7.109375" bestFit="1" customWidth="1"/>
    <col min="8" max="8" width="10.77734375" bestFit="1" customWidth="1"/>
    <col min="10" max="10" width="14.77734375" bestFit="1" customWidth="1"/>
    <col min="11" max="12" width="10" bestFit="1" customWidth="1"/>
    <col min="13" max="13" width="2.77734375" customWidth="1"/>
    <col min="14" max="14" width="12.5546875" bestFit="1" customWidth="1"/>
    <col min="15" max="15" width="18.21875" bestFit="1" customWidth="1"/>
    <col min="16" max="16" width="17.5546875" bestFit="1" customWidth="1"/>
    <col min="17" max="17" width="17.88671875" bestFit="1" customWidth="1"/>
  </cols>
  <sheetData>
    <row r="1" spans="1:17" x14ac:dyDescent="0.3">
      <c r="A1" s="14"/>
      <c r="B1" s="15" t="s">
        <v>60</v>
      </c>
      <c r="C1" s="16"/>
      <c r="D1" s="17"/>
      <c r="E1" s="14"/>
    </row>
    <row r="2" spans="1:17" x14ac:dyDescent="0.3">
      <c r="A2" s="18" t="s">
        <v>47</v>
      </c>
      <c r="B2" s="18" t="s">
        <v>48</v>
      </c>
      <c r="C2" s="19"/>
      <c r="D2" s="19"/>
      <c r="E2" s="19"/>
    </row>
    <row r="3" spans="1:17" x14ac:dyDescent="0.3">
      <c r="A3" s="24" t="s">
        <v>43</v>
      </c>
      <c r="B3" s="19" t="s">
        <v>10</v>
      </c>
      <c r="C3" s="19" t="s">
        <v>8</v>
      </c>
      <c r="D3" s="19" t="s">
        <v>14</v>
      </c>
      <c r="E3" s="19" t="s">
        <v>44</v>
      </c>
    </row>
    <row r="4" spans="1:17" x14ac:dyDescent="0.3">
      <c r="A4" s="19" t="s">
        <v>22</v>
      </c>
      <c r="B4" s="25">
        <v>2</v>
      </c>
      <c r="C4" s="25">
        <v>2</v>
      </c>
      <c r="D4" s="25">
        <v>1</v>
      </c>
      <c r="E4" s="25">
        <v>5</v>
      </c>
    </row>
    <row r="5" spans="1:17" x14ac:dyDescent="0.3">
      <c r="A5" s="19" t="s">
        <v>12</v>
      </c>
      <c r="B5" s="25"/>
      <c r="C5" s="25">
        <v>2</v>
      </c>
      <c r="D5" s="25">
        <v>2</v>
      </c>
      <c r="E5" s="25">
        <v>4</v>
      </c>
    </row>
    <row r="6" spans="1:17" x14ac:dyDescent="0.3">
      <c r="A6" s="19" t="s">
        <v>7</v>
      </c>
      <c r="B6" s="25">
        <v>2</v>
      </c>
      <c r="C6" s="25">
        <v>1</v>
      </c>
      <c r="D6" s="25">
        <v>5</v>
      </c>
      <c r="E6" s="25">
        <v>8</v>
      </c>
    </row>
    <row r="7" spans="1:17" x14ac:dyDescent="0.3">
      <c r="A7" s="19" t="s">
        <v>19</v>
      </c>
      <c r="B7" s="25">
        <v>1</v>
      </c>
      <c r="C7" s="25">
        <v>1</v>
      </c>
      <c r="D7" s="25">
        <v>1</v>
      </c>
      <c r="E7" s="25">
        <v>3</v>
      </c>
    </row>
    <row r="8" spans="1:17" x14ac:dyDescent="0.3">
      <c r="A8" s="19" t="s">
        <v>44</v>
      </c>
      <c r="B8" s="25">
        <v>5</v>
      </c>
      <c r="C8" s="25">
        <v>6</v>
      </c>
      <c r="D8" s="25">
        <v>9</v>
      </c>
      <c r="E8" s="25">
        <v>20</v>
      </c>
    </row>
    <row r="9" spans="1:17" x14ac:dyDescent="0.3">
      <c r="A9" s="14"/>
      <c r="B9" s="14"/>
      <c r="C9" s="14"/>
      <c r="D9" s="14"/>
      <c r="E9" s="14"/>
    </row>
    <row r="10" spans="1:17" x14ac:dyDescent="0.3">
      <c r="A10" s="14"/>
      <c r="B10" s="15" t="s">
        <v>61</v>
      </c>
      <c r="C10" s="16"/>
      <c r="D10" s="17"/>
      <c r="E10" s="14"/>
      <c r="O10" s="26" t="s">
        <v>62</v>
      </c>
      <c r="P10" s="26"/>
    </row>
    <row r="11" spans="1:17" ht="28.8" x14ac:dyDescent="0.3">
      <c r="A11" s="18" t="s">
        <v>45</v>
      </c>
      <c r="B11" s="18" t="s">
        <v>48</v>
      </c>
      <c r="C11" s="19"/>
      <c r="D11" s="19"/>
      <c r="E11" s="19"/>
      <c r="N11" s="21" t="s">
        <v>43</v>
      </c>
      <c r="O11" s="13" t="s">
        <v>63</v>
      </c>
      <c r="P11" s="13" t="s">
        <v>64</v>
      </c>
      <c r="Q11" s="13" t="s">
        <v>65</v>
      </c>
    </row>
    <row r="12" spans="1:17" x14ac:dyDescent="0.3">
      <c r="A12" s="18" t="s">
        <v>43</v>
      </c>
      <c r="B12" s="19" t="s">
        <v>10</v>
      </c>
      <c r="C12" s="19" t="s">
        <v>8</v>
      </c>
      <c r="D12" s="19" t="s">
        <v>14</v>
      </c>
      <c r="E12" s="19" t="s">
        <v>44</v>
      </c>
      <c r="N12" s="22" t="s">
        <v>37</v>
      </c>
      <c r="O12" s="23">
        <v>46419</v>
      </c>
      <c r="P12" s="23">
        <v>2201</v>
      </c>
      <c r="Q12" s="23">
        <v>8278</v>
      </c>
    </row>
    <row r="13" spans="1:17" x14ac:dyDescent="0.3">
      <c r="A13" s="19" t="s">
        <v>22</v>
      </c>
      <c r="B13" s="20">
        <v>5480</v>
      </c>
      <c r="C13" s="20">
        <v>8525</v>
      </c>
      <c r="D13" s="20">
        <v>4752</v>
      </c>
      <c r="E13" s="20">
        <v>18757</v>
      </c>
      <c r="N13" s="22" t="s">
        <v>38</v>
      </c>
      <c r="O13" s="23">
        <v>10722</v>
      </c>
      <c r="P13" s="23">
        <v>-8981</v>
      </c>
      <c r="Q13" s="23">
        <v>13284</v>
      </c>
    </row>
    <row r="14" spans="1:17" x14ac:dyDescent="0.3">
      <c r="A14" s="19" t="s">
        <v>12</v>
      </c>
      <c r="B14" s="20"/>
      <c r="C14" s="20">
        <v>7085</v>
      </c>
      <c r="D14" s="20">
        <v>7341</v>
      </c>
      <c r="E14" s="20">
        <v>14426</v>
      </c>
      <c r="N14" s="22" t="s">
        <v>39</v>
      </c>
      <c r="O14" s="23">
        <v>17315</v>
      </c>
      <c r="P14" s="23">
        <v>-5475</v>
      </c>
      <c r="Q14" s="23">
        <v>11584</v>
      </c>
    </row>
    <row r="15" spans="1:17" x14ac:dyDescent="0.3">
      <c r="A15" s="19" t="s">
        <v>7</v>
      </c>
      <c r="B15" s="20">
        <v>4342</v>
      </c>
      <c r="C15" s="20">
        <v>2694</v>
      </c>
      <c r="D15" s="20">
        <v>13712</v>
      </c>
      <c r="E15" s="20">
        <v>20748</v>
      </c>
      <c r="N15" s="22" t="s">
        <v>40</v>
      </c>
      <c r="O15" s="23">
        <v>21020</v>
      </c>
      <c r="P15" s="23">
        <v>7656</v>
      </c>
      <c r="Q15" s="23">
        <v>-8619</v>
      </c>
    </row>
    <row r="16" spans="1:17" x14ac:dyDescent="0.3">
      <c r="A16" s="19" t="s">
        <v>19</v>
      </c>
      <c r="B16" s="20">
        <v>1300</v>
      </c>
      <c r="C16" s="20">
        <v>1956</v>
      </c>
      <c r="D16" s="20">
        <v>3974</v>
      </c>
      <c r="E16" s="20">
        <v>7230</v>
      </c>
      <c r="N16" s="22" t="s">
        <v>41</v>
      </c>
      <c r="O16" s="23">
        <v>41058</v>
      </c>
      <c r="P16" s="23">
        <v>-14440</v>
      </c>
      <c r="Q16" s="23">
        <v>13637</v>
      </c>
    </row>
    <row r="17" spans="1:17" x14ac:dyDescent="0.3">
      <c r="A17" s="19" t="s">
        <v>44</v>
      </c>
      <c r="B17" s="20">
        <v>11122</v>
      </c>
      <c r="C17" s="20">
        <v>20260</v>
      </c>
      <c r="D17" s="20">
        <v>29779</v>
      </c>
      <c r="E17" s="20">
        <v>61161</v>
      </c>
      <c r="N17" s="22" t="s">
        <v>42</v>
      </c>
      <c r="O17" s="23">
        <v>18167</v>
      </c>
      <c r="P17" s="23">
        <v>-13939</v>
      </c>
      <c r="Q17" s="23">
        <v>317</v>
      </c>
    </row>
    <row r="18" spans="1:17" x14ac:dyDescent="0.3">
      <c r="A18" s="14"/>
      <c r="B18" s="14"/>
      <c r="C18" s="14"/>
      <c r="D18" s="14"/>
      <c r="E18" s="14"/>
      <c r="N18" s="22" t="s">
        <v>44</v>
      </c>
      <c r="O18" s="23">
        <v>154701</v>
      </c>
      <c r="P18" s="23">
        <v>-32978</v>
      </c>
      <c r="Q18" s="23">
        <v>38481</v>
      </c>
    </row>
    <row r="19" spans="1:17" x14ac:dyDescent="0.3">
      <c r="A19" s="14"/>
      <c r="B19" s="15" t="s">
        <v>60</v>
      </c>
      <c r="C19" s="16"/>
      <c r="D19" s="17"/>
      <c r="E19" s="14"/>
    </row>
    <row r="20" spans="1:17" x14ac:dyDescent="0.3">
      <c r="A20" s="18" t="s">
        <v>45</v>
      </c>
      <c r="B20" s="18" t="s">
        <v>48</v>
      </c>
      <c r="C20" s="19"/>
      <c r="D20" s="19"/>
      <c r="E20" s="19"/>
    </row>
    <row r="21" spans="1:17" x14ac:dyDescent="0.3">
      <c r="A21" s="18" t="s">
        <v>43</v>
      </c>
      <c r="B21" s="19" t="s">
        <v>10</v>
      </c>
      <c r="C21" s="19" t="s">
        <v>8</v>
      </c>
      <c r="D21" s="19" t="s">
        <v>14</v>
      </c>
      <c r="E21" s="19" t="s">
        <v>44</v>
      </c>
    </row>
    <row r="22" spans="1:17" x14ac:dyDescent="0.3">
      <c r="A22" s="19" t="s">
        <v>49</v>
      </c>
      <c r="B22" s="20">
        <v>3355</v>
      </c>
      <c r="C22" s="20">
        <v>5112</v>
      </c>
      <c r="D22" s="20"/>
      <c r="E22" s="20">
        <v>8467</v>
      </c>
    </row>
    <row r="23" spans="1:17" x14ac:dyDescent="0.3">
      <c r="A23" s="19" t="s">
        <v>50</v>
      </c>
      <c r="B23" s="20"/>
      <c r="C23" s="20"/>
      <c r="D23" s="20">
        <v>2496</v>
      </c>
      <c r="E23" s="20">
        <v>2496</v>
      </c>
    </row>
    <row r="24" spans="1:17" x14ac:dyDescent="0.3">
      <c r="A24" s="19" t="s">
        <v>51</v>
      </c>
      <c r="B24" s="20"/>
      <c r="C24" s="20"/>
      <c r="D24" s="20">
        <v>4495</v>
      </c>
      <c r="E24" s="20">
        <v>4495</v>
      </c>
    </row>
    <row r="25" spans="1:17" x14ac:dyDescent="0.3">
      <c r="A25" s="19" t="s">
        <v>52</v>
      </c>
      <c r="B25" s="20">
        <v>2287</v>
      </c>
      <c r="C25" s="20"/>
      <c r="D25" s="20"/>
      <c r="E25" s="20">
        <v>2287</v>
      </c>
    </row>
    <row r="26" spans="1:17" x14ac:dyDescent="0.3">
      <c r="A26" s="19" t="s">
        <v>53</v>
      </c>
      <c r="B26" s="20">
        <v>3270</v>
      </c>
      <c r="C26" s="20">
        <v>3979</v>
      </c>
      <c r="D26" s="20">
        <v>1161</v>
      </c>
      <c r="E26" s="20">
        <v>8410</v>
      </c>
    </row>
    <row r="27" spans="1:17" x14ac:dyDescent="0.3">
      <c r="A27" s="19" t="s">
        <v>54</v>
      </c>
      <c r="B27" s="20"/>
      <c r="C27" s="20">
        <v>4546</v>
      </c>
      <c r="D27" s="20">
        <v>4845</v>
      </c>
      <c r="E27" s="20">
        <v>9391</v>
      </c>
    </row>
    <row r="28" spans="1:17" x14ac:dyDescent="0.3">
      <c r="A28" s="19" t="s">
        <v>55</v>
      </c>
      <c r="B28" s="20"/>
      <c r="C28" s="20">
        <v>1956</v>
      </c>
      <c r="D28" s="20">
        <v>4752</v>
      </c>
      <c r="E28" s="20">
        <v>6708</v>
      </c>
    </row>
    <row r="29" spans="1:17" x14ac:dyDescent="0.3">
      <c r="A29" s="19" t="s">
        <v>56</v>
      </c>
      <c r="B29" s="20"/>
      <c r="C29" s="20">
        <v>4667</v>
      </c>
      <c r="D29" s="20">
        <v>4551</v>
      </c>
      <c r="E29" s="20">
        <v>9218</v>
      </c>
    </row>
    <row r="30" spans="1:17" x14ac:dyDescent="0.3">
      <c r="A30" s="19" t="s">
        <v>57</v>
      </c>
      <c r="B30" s="20">
        <v>2210</v>
      </c>
      <c r="C30" s="20"/>
      <c r="D30" s="20">
        <v>3974</v>
      </c>
      <c r="E30" s="20">
        <v>6184</v>
      </c>
    </row>
    <row r="31" spans="1:17" x14ac:dyDescent="0.3">
      <c r="A31" s="19" t="s">
        <v>58</v>
      </c>
      <c r="B31" s="20"/>
      <c r="C31" s="20"/>
      <c r="D31" s="20">
        <v>3505</v>
      </c>
      <c r="E31" s="20">
        <v>3505</v>
      </c>
    </row>
    <row r="32" spans="1:17" x14ac:dyDescent="0.3">
      <c r="A32" s="19" t="s">
        <v>44</v>
      </c>
      <c r="B32" s="20">
        <v>11122</v>
      </c>
      <c r="C32" s="20">
        <v>20260</v>
      </c>
      <c r="D32" s="20">
        <v>29779</v>
      </c>
      <c r="E32" s="20">
        <v>61161</v>
      </c>
    </row>
  </sheetData>
  <mergeCells count="4">
    <mergeCell ref="B19:D19"/>
    <mergeCell ref="O10:P10"/>
    <mergeCell ref="B1:D1"/>
    <mergeCell ref="B10:D10"/>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AA37B-BBDD-4F5B-83BD-90ACA92CFF67}">
  <dimension ref="A1:G21"/>
  <sheetViews>
    <sheetView workbookViewId="0">
      <selection activeCell="D1" sqref="D1"/>
    </sheetView>
  </sheetViews>
  <sheetFormatPr defaultRowHeight="14.4" x14ac:dyDescent="0.3"/>
  <cols>
    <col min="1" max="1" width="9.88671875" bestFit="1" customWidth="1"/>
    <col min="2" max="2" width="15.21875" bestFit="1" customWidth="1"/>
    <col min="3" max="4" width="18.109375" bestFit="1" customWidth="1"/>
    <col min="5" max="5" width="18.109375" customWidth="1"/>
    <col min="6" max="6" width="8.88671875" bestFit="1" customWidth="1"/>
    <col min="7" max="7" width="7.88671875" bestFit="1" customWidth="1"/>
  </cols>
  <sheetData>
    <row r="1" spans="1:7" x14ac:dyDescent="0.3">
      <c r="A1" s="1" t="s">
        <v>0</v>
      </c>
      <c r="B1" s="1" t="s">
        <v>1</v>
      </c>
      <c r="C1" s="1" t="s">
        <v>2</v>
      </c>
      <c r="D1" s="1" t="s">
        <v>3</v>
      </c>
      <c r="E1" s="1" t="s">
        <v>46</v>
      </c>
      <c r="F1" s="1" t="s">
        <v>4</v>
      </c>
      <c r="G1" s="1" t="s">
        <v>5</v>
      </c>
    </row>
    <row r="2" spans="1:7" x14ac:dyDescent="0.3">
      <c r="A2" t="s">
        <v>6</v>
      </c>
      <c r="B2" t="s">
        <v>7</v>
      </c>
      <c r="C2" s="2">
        <v>44927</v>
      </c>
      <c r="D2" s="2">
        <v>44946</v>
      </c>
      <c r="E2">
        <f>NETWORKDAYS(C2,D2)</f>
        <v>15</v>
      </c>
      <c r="F2" s="3">
        <v>2694</v>
      </c>
      <c r="G2" t="s">
        <v>8</v>
      </c>
    </row>
    <row r="3" spans="1:7" x14ac:dyDescent="0.3">
      <c r="A3" t="s">
        <v>9</v>
      </c>
      <c r="B3" t="s">
        <v>7</v>
      </c>
      <c r="C3" s="2">
        <v>44942</v>
      </c>
      <c r="D3" s="2">
        <v>44961</v>
      </c>
      <c r="E3">
        <f t="shared" ref="E3:E21" si="0">NETWORKDAYS(C3,D3)</f>
        <v>15</v>
      </c>
      <c r="F3" s="3">
        <v>3355</v>
      </c>
      <c r="G3" t="s">
        <v>10</v>
      </c>
    </row>
    <row r="4" spans="1:7" x14ac:dyDescent="0.3">
      <c r="A4" t="s">
        <v>11</v>
      </c>
      <c r="B4" t="s">
        <v>12</v>
      </c>
      <c r="C4" s="2">
        <v>44957</v>
      </c>
      <c r="D4" s="2">
        <v>44976</v>
      </c>
      <c r="E4">
        <f t="shared" si="0"/>
        <v>14</v>
      </c>
      <c r="F4" s="3">
        <v>2418</v>
      </c>
      <c r="G4" t="s">
        <v>8</v>
      </c>
    </row>
    <row r="5" spans="1:7" x14ac:dyDescent="0.3">
      <c r="A5" t="s">
        <v>13</v>
      </c>
      <c r="B5" t="s">
        <v>12</v>
      </c>
      <c r="C5" s="2">
        <v>44972</v>
      </c>
      <c r="D5" s="2">
        <v>44991</v>
      </c>
      <c r="E5">
        <f t="shared" si="0"/>
        <v>14</v>
      </c>
      <c r="F5" s="3">
        <v>2496</v>
      </c>
      <c r="G5" t="s">
        <v>14</v>
      </c>
    </row>
    <row r="6" spans="1:7" x14ac:dyDescent="0.3">
      <c r="A6" t="s">
        <v>15</v>
      </c>
      <c r="B6" t="s">
        <v>7</v>
      </c>
      <c r="C6" s="2">
        <v>44987</v>
      </c>
      <c r="D6" s="2">
        <v>45006</v>
      </c>
      <c r="E6">
        <f t="shared" si="0"/>
        <v>14</v>
      </c>
      <c r="F6" s="3">
        <v>2747</v>
      </c>
      <c r="G6" t="s">
        <v>14</v>
      </c>
    </row>
    <row r="7" spans="1:7" x14ac:dyDescent="0.3">
      <c r="A7" t="s">
        <v>16</v>
      </c>
      <c r="B7" t="s">
        <v>7</v>
      </c>
      <c r="C7" s="2">
        <v>45002</v>
      </c>
      <c r="D7" s="2">
        <v>45021</v>
      </c>
      <c r="E7">
        <f t="shared" si="0"/>
        <v>14</v>
      </c>
      <c r="F7" s="3">
        <v>1748</v>
      </c>
      <c r="G7" t="s">
        <v>14</v>
      </c>
    </row>
    <row r="8" spans="1:7" x14ac:dyDescent="0.3">
      <c r="A8" t="s">
        <v>17</v>
      </c>
      <c r="B8" t="s">
        <v>7</v>
      </c>
      <c r="C8" s="2">
        <v>45017</v>
      </c>
      <c r="D8" s="2">
        <v>45036</v>
      </c>
      <c r="E8">
        <f t="shared" si="0"/>
        <v>14</v>
      </c>
      <c r="F8" s="3">
        <v>987</v>
      </c>
      <c r="G8" t="s">
        <v>10</v>
      </c>
    </row>
    <row r="9" spans="1:7" x14ac:dyDescent="0.3">
      <c r="A9" t="s">
        <v>18</v>
      </c>
      <c r="B9" t="s">
        <v>19</v>
      </c>
      <c r="C9" s="2">
        <v>45032</v>
      </c>
      <c r="D9" s="2">
        <v>45051</v>
      </c>
      <c r="E9">
        <f t="shared" si="0"/>
        <v>15</v>
      </c>
      <c r="F9" s="3">
        <v>1300</v>
      </c>
      <c r="G9" t="s">
        <v>10</v>
      </c>
    </row>
    <row r="10" spans="1:7" x14ac:dyDescent="0.3">
      <c r="A10" t="s">
        <v>20</v>
      </c>
      <c r="B10" t="s">
        <v>7</v>
      </c>
      <c r="C10" s="2">
        <v>45047</v>
      </c>
      <c r="D10" s="2">
        <v>45066</v>
      </c>
      <c r="E10">
        <f t="shared" si="0"/>
        <v>15</v>
      </c>
      <c r="F10" s="3">
        <v>1161</v>
      </c>
      <c r="G10" t="s">
        <v>14</v>
      </c>
    </row>
    <row r="11" spans="1:7" x14ac:dyDescent="0.3">
      <c r="A11" t="s">
        <v>21</v>
      </c>
      <c r="B11" t="s">
        <v>22</v>
      </c>
      <c r="C11" s="2">
        <v>45062</v>
      </c>
      <c r="D11" s="2">
        <v>45081</v>
      </c>
      <c r="E11">
        <f t="shared" si="0"/>
        <v>14</v>
      </c>
      <c r="F11" s="3">
        <v>3270</v>
      </c>
      <c r="G11" t="s">
        <v>10</v>
      </c>
    </row>
    <row r="12" spans="1:7" x14ac:dyDescent="0.3">
      <c r="A12" t="s">
        <v>23</v>
      </c>
      <c r="B12" t="s">
        <v>22</v>
      </c>
      <c r="C12" s="2">
        <v>45077</v>
      </c>
      <c r="D12" s="2">
        <v>45096</v>
      </c>
      <c r="E12">
        <f t="shared" si="0"/>
        <v>14</v>
      </c>
      <c r="F12" s="3">
        <v>3979</v>
      </c>
      <c r="G12" t="s">
        <v>8</v>
      </c>
    </row>
    <row r="13" spans="1:7" x14ac:dyDescent="0.3">
      <c r="A13" t="s">
        <v>24</v>
      </c>
      <c r="B13" t="s">
        <v>12</v>
      </c>
      <c r="C13" s="2">
        <v>45092</v>
      </c>
      <c r="D13" s="2">
        <v>45111</v>
      </c>
      <c r="E13">
        <f t="shared" si="0"/>
        <v>14</v>
      </c>
      <c r="F13" s="3">
        <v>4845</v>
      </c>
      <c r="G13" t="s">
        <v>14</v>
      </c>
    </row>
    <row r="14" spans="1:7" x14ac:dyDescent="0.3">
      <c r="A14" t="s">
        <v>25</v>
      </c>
      <c r="B14" t="s">
        <v>22</v>
      </c>
      <c r="C14" s="2">
        <v>45107</v>
      </c>
      <c r="D14" s="2">
        <v>45126</v>
      </c>
      <c r="E14">
        <f t="shared" si="0"/>
        <v>14</v>
      </c>
      <c r="F14" s="3">
        <v>4546</v>
      </c>
      <c r="G14" t="s">
        <v>8</v>
      </c>
    </row>
    <row r="15" spans="1:7" x14ac:dyDescent="0.3">
      <c r="A15" t="s">
        <v>26</v>
      </c>
      <c r="B15" t="s">
        <v>22</v>
      </c>
      <c r="C15" s="2">
        <v>45122</v>
      </c>
      <c r="D15" s="2">
        <v>45141</v>
      </c>
      <c r="E15">
        <f t="shared" si="0"/>
        <v>14</v>
      </c>
      <c r="F15" s="3">
        <v>4752</v>
      </c>
      <c r="G15" t="s">
        <v>14</v>
      </c>
    </row>
    <row r="16" spans="1:7" x14ac:dyDescent="0.3">
      <c r="A16" t="s">
        <v>27</v>
      </c>
      <c r="B16" t="s">
        <v>19</v>
      </c>
      <c r="C16" s="2">
        <v>45137</v>
      </c>
      <c r="D16" s="2">
        <v>45156</v>
      </c>
      <c r="E16">
        <f t="shared" si="0"/>
        <v>15</v>
      </c>
      <c r="F16" s="3">
        <v>1956</v>
      </c>
      <c r="G16" t="s">
        <v>8</v>
      </c>
    </row>
    <row r="17" spans="1:7" x14ac:dyDescent="0.3">
      <c r="A17" t="s">
        <v>28</v>
      </c>
      <c r="B17" t="s">
        <v>12</v>
      </c>
      <c r="C17" s="2">
        <v>45152</v>
      </c>
      <c r="D17" s="2">
        <v>45171</v>
      </c>
      <c r="E17">
        <f t="shared" si="0"/>
        <v>15</v>
      </c>
      <c r="F17" s="3">
        <v>4667</v>
      </c>
      <c r="G17" t="s">
        <v>8</v>
      </c>
    </row>
    <row r="18" spans="1:7" x14ac:dyDescent="0.3">
      <c r="A18" t="s">
        <v>29</v>
      </c>
      <c r="B18" t="s">
        <v>7</v>
      </c>
      <c r="C18" s="2">
        <v>45167</v>
      </c>
      <c r="D18" s="2">
        <v>45186</v>
      </c>
      <c r="E18">
        <f t="shared" si="0"/>
        <v>14</v>
      </c>
      <c r="F18" s="3">
        <v>4551</v>
      </c>
      <c r="G18" t="s">
        <v>14</v>
      </c>
    </row>
    <row r="19" spans="1:7" x14ac:dyDescent="0.3">
      <c r="A19" t="s">
        <v>30</v>
      </c>
      <c r="B19" t="s">
        <v>22</v>
      </c>
      <c r="C19" s="2">
        <v>45182</v>
      </c>
      <c r="D19" s="2">
        <v>45201</v>
      </c>
      <c r="E19">
        <f t="shared" si="0"/>
        <v>14</v>
      </c>
      <c r="F19" s="3">
        <v>2210</v>
      </c>
      <c r="G19" t="s">
        <v>10</v>
      </c>
    </row>
    <row r="20" spans="1:7" x14ac:dyDescent="0.3">
      <c r="A20" t="s">
        <v>31</v>
      </c>
      <c r="B20" t="s">
        <v>19</v>
      </c>
      <c r="C20" s="2">
        <v>45197</v>
      </c>
      <c r="D20" s="2">
        <v>45216</v>
      </c>
      <c r="E20">
        <f t="shared" si="0"/>
        <v>14</v>
      </c>
      <c r="F20" s="3">
        <v>3974</v>
      </c>
      <c r="G20" t="s">
        <v>14</v>
      </c>
    </row>
    <row r="21" spans="1:7" x14ac:dyDescent="0.3">
      <c r="A21" t="s">
        <v>32</v>
      </c>
      <c r="B21" t="s">
        <v>7</v>
      </c>
      <c r="C21" s="2">
        <v>45212</v>
      </c>
      <c r="D21" s="2">
        <v>45231</v>
      </c>
      <c r="E21">
        <f t="shared" si="0"/>
        <v>14</v>
      </c>
      <c r="F21" s="3">
        <v>3505</v>
      </c>
      <c r="G2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322C3-78AA-4A2E-BBBE-7858DEEAC891}">
  <dimension ref="A1:D8"/>
  <sheetViews>
    <sheetView zoomScaleNormal="100" workbookViewId="0">
      <selection sqref="A1:D8"/>
    </sheetView>
  </sheetViews>
  <sheetFormatPr defaultRowHeight="14.4" x14ac:dyDescent="0.3"/>
  <cols>
    <col min="1" max="1" width="12.5546875" bestFit="1" customWidth="1"/>
    <col min="2" max="2" width="24.77734375" bestFit="1" customWidth="1"/>
    <col min="3" max="3" width="24.109375" bestFit="1" customWidth="1"/>
    <col min="4" max="4" width="24.44140625" bestFit="1" customWidth="1"/>
  </cols>
  <sheetData>
    <row r="1" spans="1:4" x14ac:dyDescent="0.3">
      <c r="A1" s="6" t="s">
        <v>33</v>
      </c>
      <c r="B1" s="5" t="s">
        <v>34</v>
      </c>
      <c r="C1" s="5" t="s">
        <v>35</v>
      </c>
      <c r="D1" s="7" t="s">
        <v>36</v>
      </c>
    </row>
    <row r="2" spans="1:4" x14ac:dyDescent="0.3">
      <c r="A2" s="8" t="s">
        <v>37</v>
      </c>
      <c r="B2" s="4">
        <v>46419</v>
      </c>
      <c r="C2" s="4">
        <v>2201</v>
      </c>
      <c r="D2" s="9">
        <v>8278</v>
      </c>
    </row>
    <row r="3" spans="1:4" x14ac:dyDescent="0.3">
      <c r="A3" s="8" t="s">
        <v>38</v>
      </c>
      <c r="B3" s="4">
        <v>10722</v>
      </c>
      <c r="C3" s="4">
        <v>-8981</v>
      </c>
      <c r="D3" s="9">
        <v>13284</v>
      </c>
    </row>
    <row r="4" spans="1:4" x14ac:dyDescent="0.3">
      <c r="A4" s="8" t="s">
        <v>39</v>
      </c>
      <c r="B4" s="4">
        <v>17315</v>
      </c>
      <c r="C4" s="4">
        <v>-5475</v>
      </c>
      <c r="D4" s="9">
        <v>11584</v>
      </c>
    </row>
    <row r="5" spans="1:4" x14ac:dyDescent="0.3">
      <c r="A5" s="8" t="s">
        <v>40</v>
      </c>
      <c r="B5" s="4">
        <v>21020</v>
      </c>
      <c r="C5" s="4">
        <v>7656</v>
      </c>
      <c r="D5" s="9">
        <v>-8619</v>
      </c>
    </row>
    <row r="6" spans="1:4" x14ac:dyDescent="0.3">
      <c r="A6" s="8" t="s">
        <v>41</v>
      </c>
      <c r="B6" s="4">
        <v>41058</v>
      </c>
      <c r="C6" s="4">
        <v>-14440</v>
      </c>
      <c r="D6" s="9">
        <v>13637</v>
      </c>
    </row>
    <row r="7" spans="1:4" x14ac:dyDescent="0.3">
      <c r="A7" s="8" t="s">
        <v>42</v>
      </c>
      <c r="B7" s="4">
        <v>18167</v>
      </c>
      <c r="C7" s="4">
        <v>-13939</v>
      </c>
      <c r="D7" s="9">
        <v>317</v>
      </c>
    </row>
    <row r="8" spans="1:4" x14ac:dyDescent="0.3">
      <c r="A8" s="10" t="s">
        <v>59</v>
      </c>
      <c r="B8" s="11">
        <f>SUBTOTAL(109,Table1[Operating_Cashflow])</f>
        <v>154701</v>
      </c>
      <c r="C8" s="11">
        <f>SUBTOTAL(109,Table1[Investing_Cashflow])</f>
        <v>-32978</v>
      </c>
      <c r="D8" s="12">
        <f>SUBTOTAL(109,Table1[Financing_Cashflow])</f>
        <v>38481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Invoices</vt:lpstr>
      <vt:lpstr>Cashflow_Statement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Popatsing Waghela</dc:creator>
  <cp:lastModifiedBy>Popatsing Waghela</cp:lastModifiedBy>
  <dcterms:created xsi:type="dcterms:W3CDTF">2025-04-09T04:27:12Z</dcterms:created>
  <dcterms:modified xsi:type="dcterms:W3CDTF">2025-04-11T03:51:26Z</dcterms:modified>
</cp:coreProperties>
</file>