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anviwagle/Downloads/"/>
    </mc:Choice>
  </mc:AlternateContent>
  <xr:revisionPtr revIDLastSave="0" documentId="13_ncr:1_{7F64A474-5520-A24E-8DDF-8D7B01617176}" xr6:coauthVersionLast="45" xr6:coauthVersionMax="45" xr10:uidLastSave="{00000000-0000-0000-0000-000000000000}"/>
  <bookViews>
    <workbookView xWindow="0" yWindow="460" windowWidth="28800" windowHeight="16160" activeTab="8" xr2:uid="{00000000-000D-0000-FFFF-FFFF00000000}"/>
  </bookViews>
  <sheets>
    <sheet name="Users" sheetId="2" r:id="rId1"/>
    <sheet name="Station Data" sheetId="3" r:id="rId2"/>
    <sheet name="Train Data" sheetId="4" r:id="rId3"/>
    <sheet name="Transit Line Data" sheetId="5" r:id="rId4"/>
    <sheet name="Train Schedule Assignment" sheetId="6" r:id="rId5"/>
    <sheet name="transit_line_route" sheetId="7" r:id="rId6"/>
    <sheet name="train_schedule_timings" sheetId="8" r:id="rId7"/>
    <sheet name="messaging" sheetId="9" r:id="rId8"/>
    <sheet name="reservations" sheetId="10" r:id="rId9"/>
    <sheet name="Sheet1" sheetId="11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0" l="1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<sst xmlns="http://schemas.openxmlformats.org/spreadsheetml/2006/main" count="450" uniqueCount="160">
  <si>
    <t>username</t>
  </si>
  <si>
    <t>station_id</t>
  </si>
  <si>
    <t>password</t>
  </si>
  <si>
    <t>email</t>
  </si>
  <si>
    <t>fname</t>
  </si>
  <si>
    <t>lname</t>
  </si>
  <si>
    <t>telephone</t>
  </si>
  <si>
    <t>zipcode</t>
  </si>
  <si>
    <t>city</t>
  </si>
  <si>
    <t>state</t>
  </si>
  <si>
    <t>role</t>
  </si>
  <si>
    <t>bnd28</t>
  </si>
  <si>
    <t>user123</t>
  </si>
  <si>
    <t>bnding@gmail.com</t>
  </si>
  <si>
    <t>Nick</t>
  </si>
  <si>
    <t>Ding</t>
  </si>
  <si>
    <t>08852</t>
  </si>
  <si>
    <t>Monmouth Junction</t>
  </si>
  <si>
    <t>NJ</t>
  </si>
  <si>
    <t>customer</t>
  </si>
  <si>
    <t>bnd28-adm</t>
  </si>
  <si>
    <t>admin123</t>
  </si>
  <si>
    <t>administrator</t>
  </si>
  <si>
    <t>wjt42</t>
  </si>
  <si>
    <t>wayne0tam@gmail.com</t>
  </si>
  <si>
    <t>name</t>
  </si>
  <si>
    <t>state_name</t>
  </si>
  <si>
    <t>city_name</t>
  </si>
  <si>
    <t>Wayne</t>
  </si>
  <si>
    <t>Tam</t>
  </si>
  <si>
    <t>08536</t>
  </si>
  <si>
    <t>Plainsboro Township</t>
  </si>
  <si>
    <t>wjt42-adm</t>
  </si>
  <si>
    <t>zsm7</t>
  </si>
  <si>
    <t xml:space="preserve">Atlantic City </t>
  </si>
  <si>
    <t>zmeer01@gmail.com</t>
  </si>
  <si>
    <t>Atlantic City</t>
  </si>
  <si>
    <t>train_id</t>
  </si>
  <si>
    <t>tl_id</t>
  </si>
  <si>
    <t>schedule_num</t>
  </si>
  <si>
    <t xml:space="preserve">Egg Harbor City </t>
  </si>
  <si>
    <t>number_of_cars</t>
  </si>
  <si>
    <t>tl_name</t>
  </si>
  <si>
    <t>Hammonton</t>
  </si>
  <si>
    <t>route_id</t>
  </si>
  <si>
    <t>Atlantic County</t>
  </si>
  <si>
    <t>number_of_seats</t>
  </si>
  <si>
    <t xml:space="preserve">Cherry Hill </t>
  </si>
  <si>
    <t>Camden</t>
  </si>
  <si>
    <t>Philadelphia</t>
  </si>
  <si>
    <t>Zaid</t>
  </si>
  <si>
    <t>Meer</t>
  </si>
  <si>
    <t>08854</t>
  </si>
  <si>
    <t>Piscataway</t>
  </si>
  <si>
    <t>zsm7-adm</t>
  </si>
  <si>
    <t>vv199</t>
  </si>
  <si>
    <t>vermavancha@gmail.com</t>
  </si>
  <si>
    <t>Vancha</t>
  </si>
  <si>
    <t>Verma</t>
  </si>
  <si>
    <t>08502</t>
  </si>
  <si>
    <t>Montgomery</t>
  </si>
  <si>
    <t>vv199-adm</t>
  </si>
  <si>
    <t>tnw39</t>
  </si>
  <si>
    <t>Trenton</t>
  </si>
  <si>
    <t>Hamilton</t>
  </si>
  <si>
    <t>Princeton Junction</t>
  </si>
  <si>
    <t>Princeton</t>
  </si>
  <si>
    <t>Jersey Avenue</t>
  </si>
  <si>
    <t>New Brunswick</t>
  </si>
  <si>
    <t>tnw39@scarletmail.rutgers.edu</t>
  </si>
  <si>
    <t>Tanvi</t>
  </si>
  <si>
    <t>Wagle</t>
  </si>
  <si>
    <t>08512</t>
  </si>
  <si>
    <t>Edison</t>
  </si>
  <si>
    <t>South Brunswick</t>
  </si>
  <si>
    <t>tnw39-adm</t>
  </si>
  <si>
    <t>Metuchen</t>
  </si>
  <si>
    <t>Elizabeth</t>
  </si>
  <si>
    <t>Newark Penn Station</t>
  </si>
  <si>
    <t>Newark</t>
  </si>
  <si>
    <t>New York</t>
  </si>
  <si>
    <t>NY</t>
  </si>
  <si>
    <t>Teterboro</t>
  </si>
  <si>
    <t>total_cost</t>
  </si>
  <si>
    <t>subject</t>
  </si>
  <si>
    <t>Hasbrouck Heights</t>
  </si>
  <si>
    <t>Secaucus Junction</t>
  </si>
  <si>
    <t>content</t>
  </si>
  <si>
    <t>origin</t>
  </si>
  <si>
    <t>Secaucus</t>
  </si>
  <si>
    <t>destination</t>
  </si>
  <si>
    <t>Hoboken</t>
  </si>
  <si>
    <t>answer</t>
  </si>
  <si>
    <t>class</t>
  </si>
  <si>
    <t>date_ticket</t>
  </si>
  <si>
    <t>date_reserved</t>
  </si>
  <si>
    <t>Red Bank</t>
  </si>
  <si>
    <t>discount</t>
  </si>
  <si>
    <t>trip</t>
  </si>
  <si>
    <t>Woodbridge</t>
  </si>
  <si>
    <t>Linden</t>
  </si>
  <si>
    <t>origin_station_id</t>
  </si>
  <si>
    <t>termin_station_id</t>
  </si>
  <si>
    <t>NE</t>
  </si>
  <si>
    <t>Northeast Corridor</t>
  </si>
  <si>
    <t>AC</t>
  </si>
  <si>
    <t>Atlantic City Line</t>
  </si>
  <si>
    <t>RV</t>
  </si>
  <si>
    <t>Raritan Valley Line</t>
  </si>
  <si>
    <t>PB</t>
  </si>
  <si>
    <t>Princeton Branch</t>
  </si>
  <si>
    <t>PV</t>
  </si>
  <si>
    <t>Pascack Valley</t>
  </si>
  <si>
    <t>NJC</t>
  </si>
  <si>
    <t>North Jersey Coast Line</t>
  </si>
  <si>
    <t>hop_number</t>
  </si>
  <si>
    <t>direction</t>
  </si>
  <si>
    <t>start_station_id</t>
  </si>
  <si>
    <t>end_station_id</t>
  </si>
  <si>
    <t>up</t>
  </si>
  <si>
    <t>down</t>
  </si>
  <si>
    <t>departure_time</t>
  </si>
  <si>
    <t>mid (auto incrementing)</t>
  </si>
  <si>
    <t>user</t>
  </si>
  <si>
    <t>arrival_time</t>
  </si>
  <si>
    <t>admin</t>
  </si>
  <si>
    <t>booking fee</t>
  </si>
  <si>
    <t>Transit Line</t>
  </si>
  <si>
    <t>Owns</t>
  </si>
  <si>
    <t>Train</t>
  </si>
  <si>
    <t>Has</t>
  </si>
  <si>
    <t>Train Schedule</t>
  </si>
  <si>
    <t>Station</t>
  </si>
  <si>
    <t>Might need a messaging table - Nick</t>
  </si>
  <si>
    <t>Transit Line Name</t>
  </si>
  <si>
    <t>Transit Line ID</t>
  </si>
  <si>
    <t>Train ID</t>
  </si>
  <si>
    <t>Train Schedule ID</t>
  </si>
  <si>
    <t>Station ID</t>
  </si>
  <si>
    <t># of Seats</t>
  </si>
  <si>
    <t>Start Station ID</t>
  </si>
  <si>
    <t>Name</t>
  </si>
  <si>
    <t># Cars</t>
  </si>
  <si>
    <t>End Station ID</t>
  </si>
  <si>
    <t>State</t>
  </si>
  <si>
    <t>Arrival TIme</t>
  </si>
  <si>
    <t>City</t>
  </si>
  <si>
    <t>Departure Time</t>
  </si>
  <si>
    <t>Economy</t>
  </si>
  <si>
    <t>Normal</t>
  </si>
  <si>
    <t>Round</t>
  </si>
  <si>
    <t>Monthly</t>
  </si>
  <si>
    <t>Weekly</t>
  </si>
  <si>
    <t>One</t>
  </si>
  <si>
    <t>First</t>
  </si>
  <si>
    <t>Business</t>
  </si>
  <si>
    <t>Senior/Child</t>
  </si>
  <si>
    <t>Disabled</t>
  </si>
  <si>
    <t xml:space="preserve">Disbabled 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</si>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</sst>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9C5700"/>
      <name val="Calibri"/>
    </font>
    <font>
      <sz val="9"/>
      <color rgb="FF000000"/>
      <name val="Arial"/>
    </font>
    <font>
      <sz val="11"/>
      <color rgb="FF000000"/>
      <name val="Arial"/>
    </font>
    <font>
      <sz val="11"/>
      <color rgb="FF0061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sz val="11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8CBAD"/>
        <bgColor rgb="FFF8CBAD"/>
      </patternFill>
    </fill>
    <fill>
      <patternFill patternType="solid">
        <fgColor rgb="FFBDD7EE"/>
        <bgColor rgb="FFBDD7EE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F4B083"/>
        <bgColor rgb="FFF4B083"/>
      </patternFill>
    </fill>
    <fill>
      <patternFill patternType="solid">
        <fgColor rgb="FFB4A7D6"/>
        <bgColor rgb="FFB4A7D6"/>
      </patternFill>
    </fill>
    <fill>
      <patternFill patternType="solid">
        <fgColor rgb="FFFBE4D5"/>
        <bgColor rgb="FFFBE4D5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  <fill>
      <patternFill patternType="solid">
        <fgColor rgb="FFD6DCE4"/>
        <bgColor rgb="FFD6DCE4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right" wrapText="1"/>
    </xf>
    <xf numFmtId="0" fontId="4" fillId="2" borderId="0" xfId="0" applyFont="1" applyFill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5" fillId="2" borderId="0" xfId="0" applyFont="1" applyFill="1" applyAlignment="1"/>
    <xf numFmtId="0" fontId="6" fillId="4" borderId="1" xfId="0" applyFont="1" applyFill="1" applyBorder="1" applyAlignment="1">
      <alignment horizontal="right" wrapText="1"/>
    </xf>
    <xf numFmtId="0" fontId="6" fillId="4" borderId="1" xfId="0" applyFont="1" applyFill="1" applyBorder="1" applyAlignment="1"/>
    <xf numFmtId="0" fontId="4" fillId="2" borderId="0" xfId="0" applyFont="1" applyFill="1" applyAlignment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5" borderId="1" xfId="0" applyFont="1" applyFill="1" applyBorder="1" applyAlignment="1"/>
    <xf numFmtId="0" fontId="6" fillId="6" borderId="1" xfId="0" applyFont="1" applyFill="1" applyBorder="1" applyAlignment="1">
      <alignment horizontal="righ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7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2" fillId="0" borderId="1" xfId="0" applyFont="1" applyBorder="1" applyAlignment="1"/>
    <xf numFmtId="0" fontId="7" fillId="0" borderId="1" xfId="0" applyFont="1" applyBorder="1" applyAlignment="1"/>
    <xf numFmtId="0" fontId="3" fillId="3" borderId="1" xfId="0" applyFont="1" applyFill="1" applyBorder="1"/>
    <xf numFmtId="0" fontId="2" fillId="0" borderId="1" xfId="0" applyFont="1" applyBorder="1" applyAlignment="1">
      <alignment horizontal="right"/>
    </xf>
    <xf numFmtId="0" fontId="6" fillId="4" borderId="1" xfId="0" applyFont="1" applyFill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9" borderId="1" xfId="0" applyFont="1" applyFill="1" applyBorder="1" applyAlignment="1"/>
    <xf numFmtId="0" fontId="8" fillId="9" borderId="1" xfId="0" applyFont="1" applyFill="1" applyBorder="1"/>
    <xf numFmtId="0" fontId="2" fillId="8" borderId="1" xfId="0" applyFont="1" applyFill="1" applyBorder="1" applyAlignment="1"/>
    <xf numFmtId="0" fontId="8" fillId="8" borderId="1" xfId="0" applyFont="1" applyFill="1" applyBorder="1"/>
    <xf numFmtId="0" fontId="2" fillId="10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11" borderId="1" xfId="0" applyFont="1" applyFill="1" applyBorder="1"/>
    <xf numFmtId="20" fontId="2" fillId="11" borderId="1" xfId="0" applyNumberFormat="1" applyFont="1" applyFill="1" applyBorder="1"/>
    <xf numFmtId="0" fontId="2" fillId="12" borderId="1" xfId="0" applyFont="1" applyFill="1" applyBorder="1" applyAlignment="1"/>
    <xf numFmtId="0" fontId="2" fillId="13" borderId="1" xfId="0" applyFont="1" applyFill="1" applyBorder="1"/>
    <xf numFmtId="20" fontId="2" fillId="13" borderId="1" xfId="0" applyNumberFormat="1" applyFont="1" applyFill="1" applyBorder="1"/>
    <xf numFmtId="0" fontId="7" fillId="0" borderId="0" xfId="0" applyFont="1" applyAlignment="1"/>
    <xf numFmtId="0" fontId="2" fillId="14" borderId="1" xfId="0" applyFont="1" applyFill="1" applyBorder="1"/>
    <xf numFmtId="0" fontId="2" fillId="0" borderId="0" xfId="0" applyFont="1" applyAlignment="1"/>
    <xf numFmtId="20" fontId="2" fillId="14" borderId="1" xfId="0" applyNumberFormat="1" applyFont="1" applyFill="1" applyBorder="1"/>
    <xf numFmtId="0" fontId="2" fillId="0" borderId="0" xfId="0" applyFont="1" applyAlignment="1"/>
    <xf numFmtId="0" fontId="2" fillId="15" borderId="0" xfId="0" applyFont="1" applyFill="1" applyAlignment="1"/>
    <xf numFmtId="20" fontId="2" fillId="14" borderId="1" xfId="0" applyNumberFormat="1" applyFont="1" applyFill="1" applyBorder="1" applyAlignment="1">
      <alignment wrapText="1"/>
    </xf>
    <xf numFmtId="0" fontId="2" fillId="15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1" xfId="0" applyFont="1" applyFill="1" applyBorder="1"/>
    <xf numFmtId="164" fontId="2" fillId="15" borderId="0" xfId="0" applyNumberFormat="1" applyFont="1" applyFill="1" applyAlignment="1"/>
    <xf numFmtId="20" fontId="2" fillId="16" borderId="1" xfId="0" applyNumberFormat="1" applyFont="1" applyFill="1" applyBorder="1"/>
    <xf numFmtId="0" fontId="2" fillId="0" borderId="0" xfId="0" applyFont="1" applyAlignment="1"/>
    <xf numFmtId="164" fontId="9" fillId="15" borderId="0" xfId="0" applyNumberFormat="1" applyFont="1" applyFill="1" applyAlignment="1"/>
    <xf numFmtId="0" fontId="2" fillId="17" borderId="0" xfId="0" applyFont="1" applyFill="1" applyAlignment="1"/>
    <xf numFmtId="0" fontId="2" fillId="18" borderId="1" xfId="0" applyFont="1" applyFill="1" applyBorder="1"/>
    <xf numFmtId="164" fontId="2" fillId="17" borderId="0" xfId="0" applyNumberFormat="1" applyFont="1" applyFill="1" applyAlignment="1"/>
    <xf numFmtId="20" fontId="2" fillId="18" borderId="1" xfId="0" applyNumberFormat="1" applyFont="1" applyFill="1" applyBorder="1"/>
    <xf numFmtId="0" fontId="1" fillId="19" borderId="0" xfId="0" applyFont="1" applyFill="1" applyAlignment="1"/>
    <xf numFmtId="0" fontId="2" fillId="19" borderId="0" xfId="0" applyFont="1" applyFill="1" applyAlignment="1"/>
    <xf numFmtId="164" fontId="2" fillId="19" borderId="0" xfId="0" applyNumberFormat="1" applyFont="1" applyFill="1" applyAlignment="1"/>
    <xf numFmtId="0" fontId="2" fillId="20" borderId="1" xfId="0" applyFont="1" applyFill="1" applyBorder="1"/>
    <xf numFmtId="20" fontId="10" fillId="20" borderId="1" xfId="0" applyNumberFormat="1" applyFont="1" applyFill="1" applyBorder="1" applyAlignment="1"/>
    <xf numFmtId="0" fontId="4" fillId="21" borderId="0" xfId="0" applyFont="1" applyFill="1" applyAlignment="1"/>
    <xf numFmtId="0" fontId="2" fillId="21" borderId="0" xfId="0" applyFont="1" applyFill="1" applyAlignment="1"/>
    <xf numFmtId="164" fontId="2" fillId="21" borderId="0" xfId="0" applyNumberFormat="1" applyFont="1" applyFill="1" applyAlignment="1"/>
    <xf numFmtId="0" fontId="1" fillId="0" borderId="0" xfId="0" applyFont="1" applyAlignment="1"/>
    <xf numFmtId="0" fontId="10" fillId="11" borderId="1" xfId="0" applyFont="1" applyFill="1" applyBorder="1" applyAlignment="1"/>
    <xf numFmtId="20" fontId="10" fillId="11" borderId="1" xfId="0" applyNumberFormat="1" applyFont="1" applyFill="1" applyBorder="1" applyAlignment="1"/>
    <xf numFmtId="0" fontId="4" fillId="22" borderId="0" xfId="0" applyFont="1" applyFill="1" applyAlignment="1"/>
    <xf numFmtId="0" fontId="2" fillId="22" borderId="0" xfId="0" applyFont="1" applyFill="1" applyAlignment="1"/>
    <xf numFmtId="0" fontId="10" fillId="13" borderId="1" xfId="0" applyFont="1" applyFill="1" applyBorder="1" applyAlignment="1"/>
    <xf numFmtId="164" fontId="2" fillId="22" borderId="0" xfId="0" applyNumberFormat="1" applyFont="1" applyFill="1" applyAlignment="1"/>
    <xf numFmtId="20" fontId="10" fillId="13" borderId="1" xfId="0" applyNumberFormat="1" applyFont="1" applyFill="1" applyBorder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164" fontId="2" fillId="9" borderId="0" xfId="0" applyNumberFormat="1" applyFont="1" applyFill="1" applyAlignment="1"/>
    <xf numFmtId="0" fontId="10" fillId="14" borderId="1" xfId="0" applyFont="1" applyFill="1" applyBorder="1" applyAlignment="1"/>
    <xf numFmtId="20" fontId="10" fillId="14" borderId="1" xfId="0" applyNumberFormat="1" applyFont="1" applyFill="1" applyBorder="1" applyAlignment="1"/>
    <xf numFmtId="0" fontId="2" fillId="23" borderId="1" xfId="0" applyFont="1" applyFill="1" applyBorder="1"/>
    <xf numFmtId="0" fontId="10" fillId="23" borderId="1" xfId="0" applyFont="1" applyFill="1" applyBorder="1" applyAlignment="1"/>
    <xf numFmtId="20" fontId="10" fillId="23" borderId="1" xfId="0" applyNumberFormat="1" applyFont="1" applyFill="1" applyBorder="1" applyAlignment="1"/>
    <xf numFmtId="0" fontId="10" fillId="18" borderId="1" xfId="0" applyFont="1" applyFill="1" applyBorder="1" applyAlignment="1"/>
    <xf numFmtId="20" fontId="10" fillId="18" borderId="1" xfId="0" applyNumberFormat="1" applyFont="1" applyFill="1" applyBorder="1" applyAlignment="1"/>
    <xf numFmtId="0" fontId="10" fillId="24" borderId="1" xfId="0" applyFont="1" applyFill="1" applyBorder="1" applyAlignment="1"/>
    <xf numFmtId="20" fontId="10" fillId="24" borderId="1" xfId="0" applyNumberFormat="1" applyFont="1" applyFill="1" applyBorder="1" applyAlignment="1"/>
    <xf numFmtId="20" fontId="10" fillId="18" borderId="1" xfId="0" applyNumberFormat="1" applyFont="1" applyFill="1" applyBorder="1" applyAlignment="1"/>
    <xf numFmtId="0" fontId="2" fillId="7" borderId="1" xfId="0" applyFont="1" applyFill="1" applyBorder="1" applyAlignment="1"/>
    <xf numFmtId="20" fontId="10" fillId="7" borderId="1" xfId="0" applyNumberFormat="1" applyFont="1" applyFill="1" applyBorder="1" applyAlignment="1"/>
    <xf numFmtId="0" fontId="2" fillId="25" borderId="1" xfId="0" applyFont="1" applyFill="1" applyBorder="1" applyAlignment="1"/>
    <xf numFmtId="20" fontId="10" fillId="25" borderId="1" xfId="0" applyNumberFormat="1" applyFont="1" applyFill="1" applyBorder="1" applyAlignment="1"/>
    <xf numFmtId="0" fontId="2" fillId="26" borderId="1" xfId="0" applyFont="1" applyFill="1" applyBorder="1" applyAlignment="1"/>
    <xf numFmtId="20" fontId="10" fillId="26" borderId="1" xfId="0" applyNumberFormat="1" applyFont="1" applyFill="1" applyBorder="1" applyAlignment="1"/>
    <xf numFmtId="0" fontId="2" fillId="17" borderId="1" xfId="0" applyFont="1" applyFill="1" applyBorder="1" applyAlignment="1"/>
    <xf numFmtId="20" fontId="10" fillId="17" borderId="1" xfId="0" applyNumberFormat="1" applyFont="1" applyFill="1" applyBorder="1" applyAlignment="1"/>
    <xf numFmtId="0" fontId="2" fillId="27" borderId="1" xfId="0" applyFont="1" applyFill="1" applyBorder="1" applyAlignment="1"/>
    <xf numFmtId="20" fontId="2" fillId="27" borderId="1" xfId="0" applyNumberFormat="1" applyFont="1" applyFill="1" applyBorder="1" applyAlignment="1"/>
    <xf numFmtId="0" fontId="2" fillId="10" borderId="1" xfId="0" applyFont="1" applyFill="1" applyBorder="1"/>
    <xf numFmtId="20" fontId="2" fillId="10" borderId="1" xfId="0" applyNumberFormat="1" applyFont="1" applyFill="1" applyBorder="1" applyAlignment="1"/>
    <xf numFmtId="0" fontId="2" fillId="27" borderId="1" xfId="0" applyFont="1" applyFill="1" applyBorder="1"/>
    <xf numFmtId="0" fontId="2" fillId="28" borderId="1" xfId="0" applyFont="1" applyFill="1" applyBorder="1" applyAlignment="1"/>
    <xf numFmtId="20" fontId="2" fillId="28" borderId="1" xfId="0" applyNumberFormat="1" applyFont="1" applyFill="1" applyBorder="1" applyAlignment="1"/>
    <xf numFmtId="20" fontId="2" fillId="1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baseColWidth="10" defaultColWidth="14.5" defaultRowHeight="15.75" customHeight="1"/>
  <cols>
    <col min="3" max="3" width="24.5" customWidth="1"/>
    <col min="8" max="8" width="17.6640625" customWidth="1"/>
  </cols>
  <sheetData>
    <row r="1" spans="1:10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10</v>
      </c>
    </row>
    <row r="2" spans="1:10" ht="15.75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3253204821</v>
      </c>
      <c r="G2" s="3" t="s">
        <v>16</v>
      </c>
      <c r="H2" s="1" t="s">
        <v>17</v>
      </c>
      <c r="I2" s="1" t="s">
        <v>18</v>
      </c>
      <c r="J2" s="1" t="s">
        <v>19</v>
      </c>
    </row>
    <row r="3" spans="1:10" ht="15.75" customHeight="1">
      <c r="A3" s="1" t="s">
        <v>20</v>
      </c>
      <c r="B3" s="1" t="s">
        <v>21</v>
      </c>
      <c r="C3" s="1" t="s">
        <v>13</v>
      </c>
      <c r="D3" s="1" t="s">
        <v>14</v>
      </c>
      <c r="E3" s="1" t="s">
        <v>15</v>
      </c>
      <c r="F3" s="1">
        <v>3253204821</v>
      </c>
      <c r="G3" s="3" t="s">
        <v>16</v>
      </c>
      <c r="H3" s="1" t="s">
        <v>17</v>
      </c>
      <c r="I3" s="1" t="s">
        <v>18</v>
      </c>
      <c r="J3" s="1" t="s">
        <v>22</v>
      </c>
    </row>
    <row r="4" spans="1:10" ht="15.75" customHeight="1">
      <c r="A4" s="1" t="s">
        <v>23</v>
      </c>
      <c r="B4" s="1" t="s">
        <v>12</v>
      </c>
      <c r="C4" s="5" t="s">
        <v>24</v>
      </c>
      <c r="D4" s="1" t="s">
        <v>28</v>
      </c>
      <c r="E4" s="1" t="s">
        <v>29</v>
      </c>
      <c r="F4" s="1">
        <v>6097215443</v>
      </c>
      <c r="G4" s="3" t="s">
        <v>30</v>
      </c>
      <c r="H4" s="1" t="s">
        <v>31</v>
      </c>
      <c r="I4" s="1" t="s">
        <v>18</v>
      </c>
      <c r="J4" s="1" t="s">
        <v>19</v>
      </c>
    </row>
    <row r="5" spans="1:10" ht="15.75" customHeight="1">
      <c r="A5" s="1" t="s">
        <v>32</v>
      </c>
      <c r="B5" s="1" t="s">
        <v>21</v>
      </c>
      <c r="C5" s="5" t="s">
        <v>24</v>
      </c>
      <c r="D5" s="1" t="s">
        <v>28</v>
      </c>
      <c r="E5" s="1" t="s">
        <v>29</v>
      </c>
      <c r="F5" s="1">
        <v>6097215443</v>
      </c>
      <c r="G5" s="3" t="s">
        <v>30</v>
      </c>
      <c r="H5" s="1" t="s">
        <v>31</v>
      </c>
      <c r="I5" s="1" t="s">
        <v>18</v>
      </c>
      <c r="J5" s="1" t="s">
        <v>22</v>
      </c>
    </row>
    <row r="6" spans="1:10" ht="15.75" customHeight="1">
      <c r="A6" s="7" t="s">
        <v>33</v>
      </c>
      <c r="B6" s="1" t="s">
        <v>12</v>
      </c>
      <c r="C6" s="12" t="s">
        <v>35</v>
      </c>
      <c r="D6" s="1" t="s">
        <v>50</v>
      </c>
      <c r="E6" s="1" t="s">
        <v>51</v>
      </c>
      <c r="F6" s="1">
        <v>6097122007</v>
      </c>
      <c r="G6" s="3" t="s">
        <v>52</v>
      </c>
      <c r="H6" s="1" t="s">
        <v>53</v>
      </c>
      <c r="I6" s="1" t="s">
        <v>18</v>
      </c>
      <c r="J6" s="1" t="s">
        <v>19</v>
      </c>
    </row>
    <row r="7" spans="1:10" ht="15.75" customHeight="1">
      <c r="A7" s="7" t="s">
        <v>54</v>
      </c>
      <c r="B7" s="1" t="s">
        <v>21</v>
      </c>
      <c r="C7" s="12" t="s">
        <v>35</v>
      </c>
      <c r="D7" s="1" t="s">
        <v>50</v>
      </c>
      <c r="E7" s="1" t="s">
        <v>51</v>
      </c>
      <c r="F7" s="1">
        <v>6097122007</v>
      </c>
      <c r="G7" s="3" t="s">
        <v>52</v>
      </c>
      <c r="H7" s="1" t="s">
        <v>53</v>
      </c>
      <c r="I7" s="1" t="s">
        <v>18</v>
      </c>
      <c r="J7" s="1" t="s">
        <v>22</v>
      </c>
    </row>
    <row r="8" spans="1:10" ht="15.75" customHeight="1">
      <c r="A8" s="1" t="s">
        <v>55</v>
      </c>
      <c r="B8" s="1" t="s">
        <v>12</v>
      </c>
      <c r="C8" s="5" t="s">
        <v>56</v>
      </c>
      <c r="D8" s="1" t="s">
        <v>57</v>
      </c>
      <c r="E8" s="1" t="s">
        <v>58</v>
      </c>
      <c r="F8" s="1">
        <v>6099377748</v>
      </c>
      <c r="G8" s="3" t="s">
        <v>59</v>
      </c>
      <c r="H8" s="1" t="s">
        <v>60</v>
      </c>
      <c r="I8" s="1" t="s">
        <v>18</v>
      </c>
      <c r="J8" s="1" t="s">
        <v>19</v>
      </c>
    </row>
    <row r="9" spans="1:10" ht="15.75" customHeight="1">
      <c r="A9" s="1" t="s">
        <v>61</v>
      </c>
      <c r="B9" s="1" t="s">
        <v>21</v>
      </c>
      <c r="C9" s="5" t="s">
        <v>56</v>
      </c>
      <c r="D9" s="1" t="s">
        <v>57</v>
      </c>
      <c r="E9" s="1" t="s">
        <v>58</v>
      </c>
      <c r="F9" s="1">
        <v>6099377748</v>
      </c>
      <c r="G9" s="3" t="s">
        <v>59</v>
      </c>
      <c r="H9" s="1" t="s">
        <v>60</v>
      </c>
      <c r="I9" s="1" t="s">
        <v>18</v>
      </c>
      <c r="J9" s="1" t="s">
        <v>22</v>
      </c>
    </row>
    <row r="10" spans="1:10" ht="15.75" customHeight="1">
      <c r="A10" s="15" t="s">
        <v>62</v>
      </c>
      <c r="B10" s="16" t="s">
        <v>12</v>
      </c>
      <c r="C10" s="15" t="s">
        <v>69</v>
      </c>
      <c r="D10" s="16" t="s">
        <v>70</v>
      </c>
      <c r="E10" s="16" t="s">
        <v>71</v>
      </c>
      <c r="F10" s="16">
        <v>7326091696</v>
      </c>
      <c r="G10" s="17" t="s">
        <v>72</v>
      </c>
      <c r="H10" s="16" t="s">
        <v>74</v>
      </c>
      <c r="I10" s="16" t="s">
        <v>18</v>
      </c>
      <c r="J10" s="16" t="s">
        <v>19</v>
      </c>
    </row>
    <row r="11" spans="1:10" ht="15.75" customHeight="1">
      <c r="A11" s="15" t="s">
        <v>75</v>
      </c>
      <c r="B11" s="16" t="s">
        <v>21</v>
      </c>
      <c r="C11" s="15" t="s">
        <v>69</v>
      </c>
      <c r="D11" s="16" t="s">
        <v>70</v>
      </c>
      <c r="E11" s="16" t="s">
        <v>71</v>
      </c>
      <c r="F11" s="16">
        <v>7326091696</v>
      </c>
      <c r="G11" s="17" t="s">
        <v>72</v>
      </c>
      <c r="H11" s="16" t="s">
        <v>74</v>
      </c>
      <c r="I11" s="16" t="s">
        <v>18</v>
      </c>
      <c r="J11" s="16" t="s">
        <v>22</v>
      </c>
    </row>
    <row r="12" spans="1:10" ht="15.75" customHeight="1">
      <c r="G12" s="18"/>
    </row>
    <row r="13" spans="1:10" ht="15.75" customHeight="1">
      <c r="G13" s="18"/>
    </row>
    <row r="14" spans="1:10" ht="15.75" customHeight="1">
      <c r="G14" s="18"/>
    </row>
    <row r="15" spans="1:10" ht="15.75" customHeight="1">
      <c r="G15" s="18"/>
    </row>
    <row r="16" spans="1:10" ht="15.75" customHeight="1">
      <c r="G16" s="18"/>
    </row>
    <row r="17" spans="7:7" ht="15.75" customHeight="1">
      <c r="G17" s="18"/>
    </row>
    <row r="18" spans="7:7" ht="15.75" customHeight="1">
      <c r="G18" s="18"/>
    </row>
    <row r="19" spans="7:7" ht="15.75" customHeight="1">
      <c r="G19" s="18"/>
    </row>
    <row r="20" spans="7:7" ht="15.75" customHeight="1">
      <c r="G20" s="18"/>
    </row>
    <row r="21" spans="7:7" ht="15.75" customHeight="1">
      <c r="G21" s="18"/>
    </row>
    <row r="22" spans="7:7" ht="15.75" customHeight="1">
      <c r="G22" s="18"/>
    </row>
    <row r="23" spans="7:7" ht="15.75" customHeight="1">
      <c r="G23" s="18"/>
    </row>
    <row r="24" spans="7:7" ht="15.75" customHeight="1">
      <c r="G24" s="18"/>
    </row>
    <row r="25" spans="7:7" ht="15.75" customHeight="1">
      <c r="G25" s="18"/>
    </row>
    <row r="26" spans="7:7" ht="15.75" customHeight="1">
      <c r="G26" s="18"/>
    </row>
    <row r="27" spans="7:7" ht="15.75" customHeight="1">
      <c r="G27" s="18"/>
    </row>
    <row r="28" spans="7:7" ht="15.75" customHeight="1">
      <c r="G28" s="18"/>
    </row>
    <row r="29" spans="7:7" ht="15.75" customHeight="1">
      <c r="G29" s="18"/>
    </row>
    <row r="30" spans="7:7" ht="15.75" customHeight="1">
      <c r="G30" s="18"/>
    </row>
    <row r="31" spans="7:7" ht="15.75" customHeight="1">
      <c r="G31" s="18"/>
    </row>
    <row r="32" spans="7:7" ht="15.75" customHeight="1">
      <c r="G32" s="18"/>
    </row>
    <row r="33" spans="7:7" ht="15.75" customHeight="1">
      <c r="G33" s="18"/>
    </row>
    <row r="34" spans="7:7" ht="15.75" customHeight="1">
      <c r="G34" s="18"/>
    </row>
    <row r="35" spans="7:7" ht="15.75" customHeight="1">
      <c r="G35" s="18"/>
    </row>
    <row r="36" spans="7:7" ht="15.75" customHeight="1">
      <c r="G36" s="18"/>
    </row>
    <row r="37" spans="7:7" ht="15.75" customHeight="1">
      <c r="G37" s="18"/>
    </row>
    <row r="38" spans="7:7" ht="15.75" customHeight="1">
      <c r="G38" s="18"/>
    </row>
    <row r="39" spans="7:7" ht="15.75" customHeight="1">
      <c r="G39" s="18"/>
    </row>
    <row r="40" spans="7:7" ht="15.75" customHeight="1">
      <c r="G40" s="18"/>
    </row>
    <row r="41" spans="7:7" ht="15.75" customHeight="1">
      <c r="G41" s="18"/>
    </row>
    <row r="42" spans="7:7" ht="15.75" customHeight="1">
      <c r="G42" s="18"/>
    </row>
    <row r="43" spans="7:7" ht="15.75" customHeight="1">
      <c r="G43" s="18"/>
    </row>
    <row r="44" spans="7:7" ht="15.75" customHeight="1">
      <c r="G44" s="18"/>
    </row>
    <row r="45" spans="7:7" ht="15.75" customHeight="1">
      <c r="G45" s="18"/>
    </row>
    <row r="46" spans="7:7" ht="15.75" customHeight="1">
      <c r="G46" s="18"/>
    </row>
    <row r="47" spans="7:7" ht="13">
      <c r="G47" s="18"/>
    </row>
    <row r="48" spans="7:7" ht="13">
      <c r="G48" s="18"/>
    </row>
    <row r="49" spans="7:7" ht="13">
      <c r="G49" s="18"/>
    </row>
    <row r="50" spans="7:7" ht="13">
      <c r="G50" s="18"/>
    </row>
    <row r="51" spans="7:7" ht="13">
      <c r="G51" s="18"/>
    </row>
    <row r="52" spans="7:7" ht="13">
      <c r="G52" s="18"/>
    </row>
    <row r="53" spans="7:7" ht="13">
      <c r="G53" s="18"/>
    </row>
    <row r="54" spans="7:7" ht="13">
      <c r="G54" s="18"/>
    </row>
    <row r="55" spans="7:7" ht="13">
      <c r="G55" s="18"/>
    </row>
    <row r="56" spans="7:7" ht="13">
      <c r="G56" s="18"/>
    </row>
    <row r="57" spans="7:7" ht="13">
      <c r="G57" s="18"/>
    </row>
    <row r="58" spans="7:7" ht="13">
      <c r="G58" s="18"/>
    </row>
    <row r="59" spans="7:7" ht="13">
      <c r="G59" s="18"/>
    </row>
    <row r="60" spans="7:7" ht="13">
      <c r="G60" s="18"/>
    </row>
    <row r="61" spans="7:7" ht="13">
      <c r="G61" s="18"/>
    </row>
    <row r="62" spans="7:7" ht="13">
      <c r="G62" s="18"/>
    </row>
    <row r="63" spans="7:7" ht="13">
      <c r="G63" s="18"/>
    </row>
    <row r="64" spans="7:7" ht="13">
      <c r="G64" s="18"/>
    </row>
    <row r="65" spans="7:7" ht="13">
      <c r="G65" s="18"/>
    </row>
    <row r="66" spans="7:7" ht="13">
      <c r="G66" s="18"/>
    </row>
    <row r="67" spans="7:7" ht="13">
      <c r="G67" s="18"/>
    </row>
    <row r="68" spans="7:7" ht="13">
      <c r="G68" s="18"/>
    </row>
    <row r="69" spans="7:7" ht="13">
      <c r="G69" s="18"/>
    </row>
    <row r="70" spans="7:7" ht="13">
      <c r="G70" s="18"/>
    </row>
    <row r="71" spans="7:7" ht="13">
      <c r="G71" s="18"/>
    </row>
    <row r="72" spans="7:7" ht="13">
      <c r="G72" s="18"/>
    </row>
    <row r="73" spans="7:7" ht="13">
      <c r="G73" s="18"/>
    </row>
    <row r="74" spans="7:7" ht="13">
      <c r="G74" s="18"/>
    </row>
    <row r="75" spans="7:7" ht="13">
      <c r="G75" s="18"/>
    </row>
    <row r="76" spans="7:7" ht="13">
      <c r="G76" s="18"/>
    </row>
    <row r="77" spans="7:7" ht="13">
      <c r="G77" s="18"/>
    </row>
    <row r="78" spans="7:7" ht="13">
      <c r="G78" s="18"/>
    </row>
    <row r="79" spans="7:7" ht="13">
      <c r="G79" s="18"/>
    </row>
    <row r="80" spans="7:7" ht="13">
      <c r="G80" s="18"/>
    </row>
    <row r="81" spans="7:7" ht="13">
      <c r="G81" s="18"/>
    </row>
    <row r="82" spans="7:7" ht="13">
      <c r="G82" s="18"/>
    </row>
    <row r="83" spans="7:7" ht="13">
      <c r="G83" s="18"/>
    </row>
    <row r="84" spans="7:7" ht="13">
      <c r="G84" s="18"/>
    </row>
    <row r="85" spans="7:7" ht="13">
      <c r="G85" s="18"/>
    </row>
    <row r="86" spans="7:7" ht="13">
      <c r="G86" s="18"/>
    </row>
    <row r="87" spans="7:7" ht="13">
      <c r="G87" s="18"/>
    </row>
    <row r="88" spans="7:7" ht="13">
      <c r="G88" s="18"/>
    </row>
    <row r="89" spans="7:7" ht="13">
      <c r="G89" s="18"/>
    </row>
    <row r="90" spans="7:7" ht="13">
      <c r="G90" s="18"/>
    </row>
    <row r="91" spans="7:7" ht="13">
      <c r="G91" s="18"/>
    </row>
    <row r="92" spans="7:7" ht="13">
      <c r="G92" s="18"/>
    </row>
    <row r="93" spans="7:7" ht="13">
      <c r="G93" s="18"/>
    </row>
    <row r="94" spans="7:7" ht="13">
      <c r="G94" s="18"/>
    </row>
    <row r="95" spans="7:7" ht="13">
      <c r="G95" s="18"/>
    </row>
    <row r="96" spans="7:7" ht="13">
      <c r="G96" s="18"/>
    </row>
    <row r="97" spans="7:7" ht="13">
      <c r="G97" s="18"/>
    </row>
    <row r="98" spans="7:7" ht="13">
      <c r="G98" s="18"/>
    </row>
    <row r="99" spans="7:7" ht="13">
      <c r="G99" s="18"/>
    </row>
    <row r="100" spans="7:7" ht="13">
      <c r="G100" s="18"/>
    </row>
    <row r="101" spans="7:7" ht="13">
      <c r="G101" s="18"/>
    </row>
    <row r="102" spans="7:7" ht="13">
      <c r="G102" s="18"/>
    </row>
    <row r="103" spans="7:7" ht="13">
      <c r="G103" s="18"/>
    </row>
    <row r="104" spans="7:7" ht="13">
      <c r="G104" s="18"/>
    </row>
    <row r="105" spans="7:7" ht="13">
      <c r="G105" s="18"/>
    </row>
    <row r="106" spans="7:7" ht="13">
      <c r="G106" s="18"/>
    </row>
    <row r="107" spans="7:7" ht="13">
      <c r="G107" s="18"/>
    </row>
    <row r="108" spans="7:7" ht="13">
      <c r="G108" s="18"/>
    </row>
    <row r="109" spans="7:7" ht="13">
      <c r="G109" s="18"/>
    </row>
    <row r="110" spans="7:7" ht="13">
      <c r="G110" s="18"/>
    </row>
    <row r="111" spans="7:7" ht="13">
      <c r="G111" s="18"/>
    </row>
    <row r="112" spans="7:7" ht="13">
      <c r="G112" s="18"/>
    </row>
    <row r="113" spans="7:7" ht="13">
      <c r="G113" s="18"/>
    </row>
    <row r="114" spans="7:7" ht="13">
      <c r="G114" s="18"/>
    </row>
    <row r="115" spans="7:7" ht="13">
      <c r="G115" s="18"/>
    </row>
    <row r="116" spans="7:7" ht="13">
      <c r="G116" s="18"/>
    </row>
    <row r="117" spans="7:7" ht="13">
      <c r="G117" s="18"/>
    </row>
    <row r="118" spans="7:7" ht="13">
      <c r="G118" s="18"/>
    </row>
    <row r="119" spans="7:7" ht="13">
      <c r="G119" s="18"/>
    </row>
    <row r="120" spans="7:7" ht="13">
      <c r="G120" s="18"/>
    </row>
    <row r="121" spans="7:7" ht="13">
      <c r="G121" s="18"/>
    </row>
    <row r="122" spans="7:7" ht="13">
      <c r="G122" s="18"/>
    </row>
    <row r="123" spans="7:7" ht="13">
      <c r="G123" s="18"/>
    </row>
    <row r="124" spans="7:7" ht="13">
      <c r="G124" s="18"/>
    </row>
    <row r="125" spans="7:7" ht="13">
      <c r="G125" s="18"/>
    </row>
    <row r="126" spans="7:7" ht="13">
      <c r="G126" s="18"/>
    </row>
    <row r="127" spans="7:7" ht="13">
      <c r="G127" s="18"/>
    </row>
    <row r="128" spans="7:7" ht="13">
      <c r="G128" s="18"/>
    </row>
    <row r="129" spans="7:7" ht="13">
      <c r="G129" s="18"/>
    </row>
    <row r="130" spans="7:7" ht="13">
      <c r="G130" s="18"/>
    </row>
    <row r="131" spans="7:7" ht="13">
      <c r="G131" s="18"/>
    </row>
    <row r="132" spans="7:7" ht="13">
      <c r="G132" s="18"/>
    </row>
    <row r="133" spans="7:7" ht="13">
      <c r="G133" s="18"/>
    </row>
    <row r="134" spans="7:7" ht="13">
      <c r="G134" s="18"/>
    </row>
    <row r="135" spans="7:7" ht="13">
      <c r="G135" s="18"/>
    </row>
    <row r="136" spans="7:7" ht="13">
      <c r="G136" s="18"/>
    </row>
    <row r="137" spans="7:7" ht="13">
      <c r="G137" s="18"/>
    </row>
    <row r="138" spans="7:7" ht="13">
      <c r="G138" s="18"/>
    </row>
    <row r="139" spans="7:7" ht="13">
      <c r="G139" s="18"/>
    </row>
    <row r="140" spans="7:7" ht="13">
      <c r="G140" s="18"/>
    </row>
    <row r="141" spans="7:7" ht="13">
      <c r="G141" s="18"/>
    </row>
    <row r="142" spans="7:7" ht="13">
      <c r="G142" s="18"/>
    </row>
    <row r="143" spans="7:7" ht="13">
      <c r="G143" s="18"/>
    </row>
    <row r="144" spans="7:7" ht="13">
      <c r="G144" s="18"/>
    </row>
    <row r="145" spans="7:7" ht="13">
      <c r="G145" s="18"/>
    </row>
    <row r="146" spans="7:7" ht="13">
      <c r="G146" s="18"/>
    </row>
    <row r="147" spans="7:7" ht="13">
      <c r="G147" s="18"/>
    </row>
    <row r="148" spans="7:7" ht="13">
      <c r="G148" s="18"/>
    </row>
    <row r="149" spans="7:7" ht="13">
      <c r="G149" s="18"/>
    </row>
    <row r="150" spans="7:7" ht="13">
      <c r="G150" s="18"/>
    </row>
    <row r="151" spans="7:7" ht="13">
      <c r="G151" s="18"/>
    </row>
    <row r="152" spans="7:7" ht="13">
      <c r="G152" s="18"/>
    </row>
    <row r="153" spans="7:7" ht="13">
      <c r="G153" s="18"/>
    </row>
    <row r="154" spans="7:7" ht="13">
      <c r="G154" s="18"/>
    </row>
    <row r="155" spans="7:7" ht="13">
      <c r="G155" s="18"/>
    </row>
    <row r="156" spans="7:7" ht="13">
      <c r="G156" s="18"/>
    </row>
    <row r="157" spans="7:7" ht="13">
      <c r="G157" s="18"/>
    </row>
    <row r="158" spans="7:7" ht="13">
      <c r="G158" s="18"/>
    </row>
    <row r="159" spans="7:7" ht="13">
      <c r="G159" s="18"/>
    </row>
    <row r="160" spans="7:7" ht="13">
      <c r="G160" s="18"/>
    </row>
    <row r="161" spans="7:7" ht="13">
      <c r="G161" s="18"/>
    </row>
    <row r="162" spans="7:7" ht="13">
      <c r="G162" s="18"/>
    </row>
    <row r="163" spans="7:7" ht="13">
      <c r="G163" s="18"/>
    </row>
    <row r="164" spans="7:7" ht="13">
      <c r="G164" s="18"/>
    </row>
    <row r="165" spans="7:7" ht="13">
      <c r="G165" s="18"/>
    </row>
    <row r="166" spans="7:7" ht="13">
      <c r="G166" s="18"/>
    </row>
    <row r="167" spans="7:7" ht="13">
      <c r="G167" s="18"/>
    </row>
    <row r="168" spans="7:7" ht="13">
      <c r="G168" s="18"/>
    </row>
    <row r="169" spans="7:7" ht="13">
      <c r="G169" s="18"/>
    </row>
    <row r="170" spans="7:7" ht="13">
      <c r="G170" s="18"/>
    </row>
    <row r="171" spans="7:7" ht="13">
      <c r="G171" s="18"/>
    </row>
    <row r="172" spans="7:7" ht="13">
      <c r="G172" s="18"/>
    </row>
    <row r="173" spans="7:7" ht="13">
      <c r="G173" s="18"/>
    </row>
    <row r="174" spans="7:7" ht="13">
      <c r="G174" s="18"/>
    </row>
    <row r="175" spans="7:7" ht="13">
      <c r="G175" s="18"/>
    </row>
    <row r="176" spans="7:7" ht="13">
      <c r="G176" s="18"/>
    </row>
    <row r="177" spans="7:7" ht="13">
      <c r="G177" s="18"/>
    </row>
    <row r="178" spans="7:7" ht="13">
      <c r="G178" s="18"/>
    </row>
    <row r="179" spans="7:7" ht="13">
      <c r="G179" s="18"/>
    </row>
    <row r="180" spans="7:7" ht="13">
      <c r="G180" s="18"/>
    </row>
    <row r="181" spans="7:7" ht="13">
      <c r="G181" s="18"/>
    </row>
    <row r="182" spans="7:7" ht="13">
      <c r="G182" s="18"/>
    </row>
    <row r="183" spans="7:7" ht="13">
      <c r="G183" s="18"/>
    </row>
    <row r="184" spans="7:7" ht="13">
      <c r="G184" s="18"/>
    </row>
    <row r="185" spans="7:7" ht="13">
      <c r="G185" s="18"/>
    </row>
    <row r="186" spans="7:7" ht="13">
      <c r="G186" s="18"/>
    </row>
    <row r="187" spans="7:7" ht="13">
      <c r="G187" s="18"/>
    </row>
    <row r="188" spans="7:7" ht="13">
      <c r="G188" s="18"/>
    </row>
    <row r="189" spans="7:7" ht="13">
      <c r="G189" s="18"/>
    </row>
    <row r="190" spans="7:7" ht="13">
      <c r="G190" s="18"/>
    </row>
    <row r="191" spans="7:7" ht="13">
      <c r="G191" s="18"/>
    </row>
    <row r="192" spans="7:7" ht="13">
      <c r="G192" s="18"/>
    </row>
    <row r="193" spans="7:7" ht="13">
      <c r="G193" s="18"/>
    </row>
    <row r="194" spans="7:7" ht="13">
      <c r="G194" s="18"/>
    </row>
    <row r="195" spans="7:7" ht="13">
      <c r="G195" s="18"/>
    </row>
    <row r="196" spans="7:7" ht="13">
      <c r="G196" s="18"/>
    </row>
    <row r="197" spans="7:7" ht="13">
      <c r="G197" s="18"/>
    </row>
    <row r="198" spans="7:7" ht="13">
      <c r="G198" s="18"/>
    </row>
    <row r="199" spans="7:7" ht="13">
      <c r="G199" s="18"/>
    </row>
    <row r="200" spans="7:7" ht="13">
      <c r="G200" s="18"/>
    </row>
    <row r="201" spans="7:7" ht="13">
      <c r="G201" s="18"/>
    </row>
    <row r="202" spans="7:7" ht="13">
      <c r="G202" s="18"/>
    </row>
    <row r="203" spans="7:7" ht="13">
      <c r="G203" s="18"/>
    </row>
    <row r="204" spans="7:7" ht="13">
      <c r="G204" s="18"/>
    </row>
    <row r="205" spans="7:7" ht="13">
      <c r="G205" s="18"/>
    </row>
    <row r="206" spans="7:7" ht="13">
      <c r="G206" s="18"/>
    </row>
    <row r="207" spans="7:7" ht="13">
      <c r="G207" s="18"/>
    </row>
    <row r="208" spans="7:7" ht="13">
      <c r="G208" s="18"/>
    </row>
    <row r="209" spans="7:7" ht="13">
      <c r="G209" s="18"/>
    </row>
    <row r="210" spans="7:7" ht="13">
      <c r="G210" s="18"/>
    </row>
    <row r="211" spans="7:7" ht="13">
      <c r="G211" s="18"/>
    </row>
    <row r="212" spans="7:7" ht="13">
      <c r="G212" s="18"/>
    </row>
    <row r="213" spans="7:7" ht="13">
      <c r="G213" s="18"/>
    </row>
    <row r="214" spans="7:7" ht="13">
      <c r="G214" s="18"/>
    </row>
    <row r="215" spans="7:7" ht="13">
      <c r="G215" s="18"/>
    </row>
    <row r="216" spans="7:7" ht="13">
      <c r="G216" s="18"/>
    </row>
    <row r="217" spans="7:7" ht="13">
      <c r="G217" s="18"/>
    </row>
    <row r="218" spans="7:7" ht="13">
      <c r="G218" s="18"/>
    </row>
    <row r="219" spans="7:7" ht="13">
      <c r="G219" s="18"/>
    </row>
    <row r="220" spans="7:7" ht="13">
      <c r="G220" s="18"/>
    </row>
    <row r="221" spans="7:7" ht="13">
      <c r="G221" s="18"/>
    </row>
    <row r="222" spans="7:7" ht="13">
      <c r="G222" s="18"/>
    </row>
    <row r="223" spans="7:7" ht="13">
      <c r="G223" s="18"/>
    </row>
    <row r="224" spans="7:7" ht="13">
      <c r="G224" s="18"/>
    </row>
    <row r="225" spans="7:7" ht="13">
      <c r="G225" s="18"/>
    </row>
    <row r="226" spans="7:7" ht="13">
      <c r="G226" s="18"/>
    </row>
    <row r="227" spans="7:7" ht="13">
      <c r="G227" s="18"/>
    </row>
    <row r="228" spans="7:7" ht="13">
      <c r="G228" s="18"/>
    </row>
    <row r="229" spans="7:7" ht="13">
      <c r="G229" s="18"/>
    </row>
    <row r="230" spans="7:7" ht="13">
      <c r="G230" s="18"/>
    </row>
    <row r="231" spans="7:7" ht="13">
      <c r="G231" s="18"/>
    </row>
    <row r="232" spans="7:7" ht="13">
      <c r="G232" s="18"/>
    </row>
    <row r="233" spans="7:7" ht="13">
      <c r="G233" s="18"/>
    </row>
    <row r="234" spans="7:7" ht="13">
      <c r="G234" s="18"/>
    </row>
    <row r="235" spans="7:7" ht="13">
      <c r="G235" s="18"/>
    </row>
    <row r="236" spans="7:7" ht="13">
      <c r="G236" s="18"/>
    </row>
    <row r="237" spans="7:7" ht="13">
      <c r="G237" s="18"/>
    </row>
    <row r="238" spans="7:7" ht="13">
      <c r="G238" s="18"/>
    </row>
    <row r="239" spans="7:7" ht="13">
      <c r="G239" s="18"/>
    </row>
    <row r="240" spans="7:7" ht="13">
      <c r="G240" s="18"/>
    </row>
    <row r="241" spans="7:7" ht="13">
      <c r="G241" s="18"/>
    </row>
    <row r="242" spans="7:7" ht="13">
      <c r="G242" s="18"/>
    </row>
    <row r="243" spans="7:7" ht="13">
      <c r="G243" s="18"/>
    </row>
    <row r="244" spans="7:7" ht="13">
      <c r="G244" s="18"/>
    </row>
    <row r="245" spans="7:7" ht="13">
      <c r="G245" s="18"/>
    </row>
    <row r="246" spans="7:7" ht="13">
      <c r="G246" s="18"/>
    </row>
    <row r="247" spans="7:7" ht="13">
      <c r="G247" s="18"/>
    </row>
    <row r="248" spans="7:7" ht="13">
      <c r="G248" s="18"/>
    </row>
    <row r="249" spans="7:7" ht="13">
      <c r="G249" s="18"/>
    </row>
    <row r="250" spans="7:7" ht="13">
      <c r="G250" s="18"/>
    </row>
    <row r="251" spans="7:7" ht="13">
      <c r="G251" s="18"/>
    </row>
    <row r="252" spans="7:7" ht="13">
      <c r="G252" s="18"/>
    </row>
    <row r="253" spans="7:7" ht="13">
      <c r="G253" s="18"/>
    </row>
    <row r="254" spans="7:7" ht="13">
      <c r="G254" s="18"/>
    </row>
    <row r="255" spans="7:7" ht="13">
      <c r="G255" s="18"/>
    </row>
    <row r="256" spans="7:7" ht="13">
      <c r="G256" s="18"/>
    </row>
    <row r="257" spans="7:7" ht="13">
      <c r="G257" s="18"/>
    </row>
    <row r="258" spans="7:7" ht="13">
      <c r="G258" s="18"/>
    </row>
    <row r="259" spans="7:7" ht="13">
      <c r="G259" s="18"/>
    </row>
    <row r="260" spans="7:7" ht="13">
      <c r="G260" s="18"/>
    </row>
    <row r="261" spans="7:7" ht="13">
      <c r="G261" s="18"/>
    </row>
    <row r="262" spans="7:7" ht="13">
      <c r="G262" s="18"/>
    </row>
    <row r="263" spans="7:7" ht="13">
      <c r="G263" s="18"/>
    </row>
    <row r="264" spans="7:7" ht="13">
      <c r="G264" s="18"/>
    </row>
    <row r="265" spans="7:7" ht="13">
      <c r="G265" s="18"/>
    </row>
    <row r="266" spans="7:7" ht="13">
      <c r="G266" s="18"/>
    </row>
    <row r="267" spans="7:7" ht="13">
      <c r="G267" s="18"/>
    </row>
    <row r="268" spans="7:7" ht="13">
      <c r="G268" s="18"/>
    </row>
    <row r="269" spans="7:7" ht="13">
      <c r="G269" s="18"/>
    </row>
    <row r="270" spans="7:7" ht="13">
      <c r="G270" s="18"/>
    </row>
    <row r="271" spans="7:7" ht="13">
      <c r="G271" s="18"/>
    </row>
    <row r="272" spans="7:7" ht="13">
      <c r="G272" s="18"/>
    </row>
    <row r="273" spans="7:7" ht="13">
      <c r="G273" s="18"/>
    </row>
    <row r="274" spans="7:7" ht="13">
      <c r="G274" s="18"/>
    </row>
    <row r="275" spans="7:7" ht="13">
      <c r="G275" s="18"/>
    </row>
    <row r="276" spans="7:7" ht="13">
      <c r="G276" s="18"/>
    </row>
    <row r="277" spans="7:7" ht="13">
      <c r="G277" s="18"/>
    </row>
    <row r="278" spans="7:7" ht="13">
      <c r="G278" s="18"/>
    </row>
    <row r="279" spans="7:7" ht="13">
      <c r="G279" s="18"/>
    </row>
    <row r="280" spans="7:7" ht="13">
      <c r="G280" s="18"/>
    </row>
    <row r="281" spans="7:7" ht="13">
      <c r="G281" s="18"/>
    </row>
    <row r="282" spans="7:7" ht="13">
      <c r="G282" s="18"/>
    </row>
    <row r="283" spans="7:7" ht="13">
      <c r="G283" s="18"/>
    </row>
    <row r="284" spans="7:7" ht="13">
      <c r="G284" s="18"/>
    </row>
    <row r="285" spans="7:7" ht="13">
      <c r="G285" s="18"/>
    </row>
    <row r="286" spans="7:7" ht="13">
      <c r="G286" s="18"/>
    </row>
    <row r="287" spans="7:7" ht="13">
      <c r="G287" s="18"/>
    </row>
    <row r="288" spans="7:7" ht="13">
      <c r="G288" s="18"/>
    </row>
    <row r="289" spans="7:7" ht="13">
      <c r="G289" s="18"/>
    </row>
    <row r="290" spans="7:7" ht="13">
      <c r="G290" s="18"/>
    </row>
    <row r="291" spans="7:7" ht="13">
      <c r="G291" s="18"/>
    </row>
    <row r="292" spans="7:7" ht="13">
      <c r="G292" s="18"/>
    </row>
    <row r="293" spans="7:7" ht="13">
      <c r="G293" s="18"/>
    </row>
    <row r="294" spans="7:7" ht="13">
      <c r="G294" s="18"/>
    </row>
    <row r="295" spans="7:7" ht="13">
      <c r="G295" s="18"/>
    </row>
    <row r="296" spans="7:7" ht="13">
      <c r="G296" s="18"/>
    </row>
    <row r="297" spans="7:7" ht="13">
      <c r="G297" s="18"/>
    </row>
    <row r="298" spans="7:7" ht="13">
      <c r="G298" s="18"/>
    </row>
    <row r="299" spans="7:7" ht="13">
      <c r="G299" s="18"/>
    </row>
    <row r="300" spans="7:7" ht="13">
      <c r="G300" s="18"/>
    </row>
    <row r="301" spans="7:7" ht="13">
      <c r="G301" s="18"/>
    </row>
    <row r="302" spans="7:7" ht="13">
      <c r="G302" s="18"/>
    </row>
    <row r="303" spans="7:7" ht="13">
      <c r="G303" s="18"/>
    </row>
    <row r="304" spans="7:7" ht="13">
      <c r="G304" s="18"/>
    </row>
    <row r="305" spans="7:7" ht="13">
      <c r="G305" s="18"/>
    </row>
    <row r="306" spans="7:7" ht="13">
      <c r="G306" s="18"/>
    </row>
    <row r="307" spans="7:7" ht="13">
      <c r="G307" s="18"/>
    </row>
    <row r="308" spans="7:7" ht="13">
      <c r="G308" s="18"/>
    </row>
    <row r="309" spans="7:7" ht="13">
      <c r="G309" s="18"/>
    </row>
    <row r="310" spans="7:7" ht="13">
      <c r="G310" s="18"/>
    </row>
    <row r="311" spans="7:7" ht="13">
      <c r="G311" s="18"/>
    </row>
    <row r="312" spans="7:7" ht="13">
      <c r="G312" s="18"/>
    </row>
    <row r="313" spans="7:7" ht="13">
      <c r="G313" s="18"/>
    </row>
    <row r="314" spans="7:7" ht="13">
      <c r="G314" s="18"/>
    </row>
    <row r="315" spans="7:7" ht="13">
      <c r="G315" s="18"/>
    </row>
    <row r="316" spans="7:7" ht="13">
      <c r="G316" s="18"/>
    </row>
    <row r="317" spans="7:7" ht="13">
      <c r="G317" s="18"/>
    </row>
    <row r="318" spans="7:7" ht="13">
      <c r="G318" s="18"/>
    </row>
    <row r="319" spans="7:7" ht="13">
      <c r="G319" s="18"/>
    </row>
    <row r="320" spans="7:7" ht="13">
      <c r="G320" s="18"/>
    </row>
    <row r="321" spans="7:7" ht="13">
      <c r="G321" s="18"/>
    </row>
    <row r="322" spans="7:7" ht="13">
      <c r="G322" s="18"/>
    </row>
    <row r="323" spans="7:7" ht="13">
      <c r="G323" s="18"/>
    </row>
    <row r="324" spans="7:7" ht="13">
      <c r="G324" s="18"/>
    </row>
    <row r="325" spans="7:7" ht="13">
      <c r="G325" s="18"/>
    </row>
    <row r="326" spans="7:7" ht="13">
      <c r="G326" s="18"/>
    </row>
    <row r="327" spans="7:7" ht="13">
      <c r="G327" s="18"/>
    </row>
    <row r="328" spans="7:7" ht="13">
      <c r="G328" s="18"/>
    </row>
    <row r="329" spans="7:7" ht="13">
      <c r="G329" s="18"/>
    </row>
    <row r="330" spans="7:7" ht="13">
      <c r="G330" s="18"/>
    </row>
    <row r="331" spans="7:7" ht="13">
      <c r="G331" s="18"/>
    </row>
    <row r="332" spans="7:7" ht="13">
      <c r="G332" s="18"/>
    </row>
    <row r="333" spans="7:7" ht="13">
      <c r="G333" s="18"/>
    </row>
    <row r="334" spans="7:7" ht="13">
      <c r="G334" s="18"/>
    </row>
    <row r="335" spans="7:7" ht="13">
      <c r="G335" s="18"/>
    </row>
    <row r="336" spans="7:7" ht="13">
      <c r="G336" s="18"/>
    </row>
    <row r="337" spans="7:7" ht="13">
      <c r="G337" s="18"/>
    </row>
    <row r="338" spans="7:7" ht="13">
      <c r="G338" s="18"/>
    </row>
    <row r="339" spans="7:7" ht="13">
      <c r="G339" s="18"/>
    </row>
    <row r="340" spans="7:7" ht="13">
      <c r="G340" s="18"/>
    </row>
    <row r="341" spans="7:7" ht="13">
      <c r="G341" s="18"/>
    </row>
    <row r="342" spans="7:7" ht="13">
      <c r="G342" s="18"/>
    </row>
    <row r="343" spans="7:7" ht="13">
      <c r="G343" s="18"/>
    </row>
    <row r="344" spans="7:7" ht="13">
      <c r="G344" s="18"/>
    </row>
    <row r="345" spans="7:7" ht="13">
      <c r="G345" s="18"/>
    </row>
    <row r="346" spans="7:7" ht="13">
      <c r="G346" s="18"/>
    </row>
    <row r="347" spans="7:7" ht="13">
      <c r="G347" s="18"/>
    </row>
    <row r="348" spans="7:7" ht="13">
      <c r="G348" s="18"/>
    </row>
    <row r="349" spans="7:7" ht="13">
      <c r="G349" s="18"/>
    </row>
    <row r="350" spans="7:7" ht="13">
      <c r="G350" s="18"/>
    </row>
    <row r="351" spans="7:7" ht="13">
      <c r="G351" s="18"/>
    </row>
    <row r="352" spans="7:7" ht="13">
      <c r="G352" s="18"/>
    </row>
    <row r="353" spans="7:7" ht="13">
      <c r="G353" s="18"/>
    </row>
    <row r="354" spans="7:7" ht="13">
      <c r="G354" s="18"/>
    </row>
    <row r="355" spans="7:7" ht="13">
      <c r="G355" s="18"/>
    </row>
    <row r="356" spans="7:7" ht="13">
      <c r="G356" s="18"/>
    </row>
    <row r="357" spans="7:7" ht="13">
      <c r="G357" s="18"/>
    </row>
    <row r="358" spans="7:7" ht="13">
      <c r="G358" s="18"/>
    </row>
    <row r="359" spans="7:7" ht="13">
      <c r="G359" s="18"/>
    </row>
    <row r="360" spans="7:7" ht="13">
      <c r="G360" s="18"/>
    </row>
    <row r="361" spans="7:7" ht="13">
      <c r="G361" s="18"/>
    </row>
    <row r="362" spans="7:7" ht="13">
      <c r="G362" s="18"/>
    </row>
    <row r="363" spans="7:7" ht="13">
      <c r="G363" s="18"/>
    </row>
    <row r="364" spans="7:7" ht="13">
      <c r="G364" s="18"/>
    </row>
    <row r="365" spans="7:7" ht="13">
      <c r="G365" s="18"/>
    </row>
    <row r="366" spans="7:7" ht="13">
      <c r="G366" s="18"/>
    </row>
    <row r="367" spans="7:7" ht="13">
      <c r="G367" s="18"/>
    </row>
    <row r="368" spans="7:7" ht="13">
      <c r="G368" s="18"/>
    </row>
    <row r="369" spans="7:7" ht="13">
      <c r="G369" s="18"/>
    </row>
    <row r="370" spans="7:7" ht="13">
      <c r="G370" s="18"/>
    </row>
    <row r="371" spans="7:7" ht="13">
      <c r="G371" s="18"/>
    </row>
    <row r="372" spans="7:7" ht="13">
      <c r="G372" s="18"/>
    </row>
    <row r="373" spans="7:7" ht="13">
      <c r="G373" s="18"/>
    </row>
    <row r="374" spans="7:7" ht="13">
      <c r="G374" s="18"/>
    </row>
    <row r="375" spans="7:7" ht="13">
      <c r="G375" s="18"/>
    </row>
    <row r="376" spans="7:7" ht="13">
      <c r="G376" s="18"/>
    </row>
    <row r="377" spans="7:7" ht="13">
      <c r="G377" s="18"/>
    </row>
    <row r="378" spans="7:7" ht="13">
      <c r="G378" s="18"/>
    </row>
    <row r="379" spans="7:7" ht="13">
      <c r="G379" s="18"/>
    </row>
    <row r="380" spans="7:7" ht="13">
      <c r="G380" s="18"/>
    </row>
    <row r="381" spans="7:7" ht="13">
      <c r="G381" s="18"/>
    </row>
    <row r="382" spans="7:7" ht="13">
      <c r="G382" s="18"/>
    </row>
    <row r="383" spans="7:7" ht="13">
      <c r="G383" s="18"/>
    </row>
    <row r="384" spans="7:7" ht="13">
      <c r="G384" s="18"/>
    </row>
    <row r="385" spans="7:7" ht="13">
      <c r="G385" s="18"/>
    </row>
    <row r="386" spans="7:7" ht="13">
      <c r="G386" s="18"/>
    </row>
    <row r="387" spans="7:7" ht="13">
      <c r="G387" s="18"/>
    </row>
    <row r="388" spans="7:7" ht="13">
      <c r="G388" s="18"/>
    </row>
    <row r="389" spans="7:7" ht="13">
      <c r="G389" s="18"/>
    </row>
    <row r="390" spans="7:7" ht="13">
      <c r="G390" s="18"/>
    </row>
    <row r="391" spans="7:7" ht="13">
      <c r="G391" s="18"/>
    </row>
    <row r="392" spans="7:7" ht="13">
      <c r="G392" s="18"/>
    </row>
    <row r="393" spans="7:7" ht="13">
      <c r="G393" s="18"/>
    </row>
    <row r="394" spans="7:7" ht="13">
      <c r="G394" s="18"/>
    </row>
    <row r="395" spans="7:7" ht="13">
      <c r="G395" s="18"/>
    </row>
    <row r="396" spans="7:7" ht="13">
      <c r="G396" s="18"/>
    </row>
    <row r="397" spans="7:7" ht="13">
      <c r="G397" s="18"/>
    </row>
    <row r="398" spans="7:7" ht="13">
      <c r="G398" s="18"/>
    </row>
    <row r="399" spans="7:7" ht="13">
      <c r="G399" s="18"/>
    </row>
    <row r="400" spans="7:7" ht="13">
      <c r="G400" s="18"/>
    </row>
    <row r="401" spans="7:7" ht="13">
      <c r="G401" s="18"/>
    </row>
    <row r="402" spans="7:7" ht="13">
      <c r="G402" s="18"/>
    </row>
    <row r="403" spans="7:7" ht="13">
      <c r="G403" s="18"/>
    </row>
    <row r="404" spans="7:7" ht="13">
      <c r="G404" s="18"/>
    </row>
    <row r="405" spans="7:7" ht="13">
      <c r="G405" s="18"/>
    </row>
    <row r="406" spans="7:7" ht="13">
      <c r="G406" s="18"/>
    </row>
    <row r="407" spans="7:7" ht="13">
      <c r="G407" s="18"/>
    </row>
    <row r="408" spans="7:7" ht="13">
      <c r="G408" s="18"/>
    </row>
    <row r="409" spans="7:7" ht="13">
      <c r="G409" s="18"/>
    </row>
    <row r="410" spans="7:7" ht="13">
      <c r="G410" s="18"/>
    </row>
    <row r="411" spans="7:7" ht="13">
      <c r="G411" s="18"/>
    </row>
    <row r="412" spans="7:7" ht="13">
      <c r="G412" s="18"/>
    </row>
    <row r="413" spans="7:7" ht="13">
      <c r="G413" s="18"/>
    </row>
    <row r="414" spans="7:7" ht="13">
      <c r="G414" s="18"/>
    </row>
    <row r="415" spans="7:7" ht="13">
      <c r="G415" s="18"/>
    </row>
    <row r="416" spans="7:7" ht="13">
      <c r="G416" s="18"/>
    </row>
    <row r="417" spans="7:7" ht="13">
      <c r="G417" s="18"/>
    </row>
    <row r="418" spans="7:7" ht="13">
      <c r="G418" s="18"/>
    </row>
    <row r="419" spans="7:7" ht="13">
      <c r="G419" s="18"/>
    </row>
    <row r="420" spans="7:7" ht="13">
      <c r="G420" s="18"/>
    </row>
    <row r="421" spans="7:7" ht="13">
      <c r="G421" s="18"/>
    </row>
    <row r="422" spans="7:7" ht="13">
      <c r="G422" s="18"/>
    </row>
    <row r="423" spans="7:7" ht="13">
      <c r="G423" s="18"/>
    </row>
    <row r="424" spans="7:7" ht="13">
      <c r="G424" s="18"/>
    </row>
    <row r="425" spans="7:7" ht="13">
      <c r="G425" s="18"/>
    </row>
    <row r="426" spans="7:7" ht="13">
      <c r="G426" s="18"/>
    </row>
    <row r="427" spans="7:7" ht="13">
      <c r="G427" s="18"/>
    </row>
    <row r="428" spans="7:7" ht="13">
      <c r="G428" s="18"/>
    </row>
    <row r="429" spans="7:7" ht="13">
      <c r="G429" s="18"/>
    </row>
    <row r="430" spans="7:7" ht="13">
      <c r="G430" s="18"/>
    </row>
    <row r="431" spans="7:7" ht="13">
      <c r="G431" s="18"/>
    </row>
    <row r="432" spans="7:7" ht="13">
      <c r="G432" s="18"/>
    </row>
    <row r="433" spans="7:7" ht="13">
      <c r="G433" s="18"/>
    </row>
    <row r="434" spans="7:7" ht="13">
      <c r="G434" s="18"/>
    </row>
    <row r="435" spans="7:7" ht="13">
      <c r="G435" s="18"/>
    </row>
    <row r="436" spans="7:7" ht="13">
      <c r="G436" s="18"/>
    </row>
    <row r="437" spans="7:7" ht="13">
      <c r="G437" s="18"/>
    </row>
    <row r="438" spans="7:7" ht="13">
      <c r="G438" s="18"/>
    </row>
    <row r="439" spans="7:7" ht="13">
      <c r="G439" s="18"/>
    </row>
    <row r="440" spans="7:7" ht="13">
      <c r="G440" s="18"/>
    </row>
    <row r="441" spans="7:7" ht="13">
      <c r="G441" s="18"/>
    </row>
    <row r="442" spans="7:7" ht="13">
      <c r="G442" s="18"/>
    </row>
    <row r="443" spans="7:7" ht="13">
      <c r="G443" s="18"/>
    </row>
    <row r="444" spans="7:7" ht="13">
      <c r="G444" s="18"/>
    </row>
    <row r="445" spans="7:7" ht="13">
      <c r="G445" s="18"/>
    </row>
    <row r="446" spans="7:7" ht="13">
      <c r="G446" s="18"/>
    </row>
    <row r="447" spans="7:7" ht="13">
      <c r="G447" s="18"/>
    </row>
    <row r="448" spans="7:7" ht="13">
      <c r="G448" s="18"/>
    </row>
    <row r="449" spans="7:7" ht="13">
      <c r="G449" s="18"/>
    </row>
    <row r="450" spans="7:7" ht="13">
      <c r="G450" s="18"/>
    </row>
    <row r="451" spans="7:7" ht="13">
      <c r="G451" s="18"/>
    </row>
    <row r="452" spans="7:7" ht="13">
      <c r="G452" s="18"/>
    </row>
    <row r="453" spans="7:7" ht="13">
      <c r="G453" s="18"/>
    </row>
    <row r="454" spans="7:7" ht="13">
      <c r="G454" s="18"/>
    </row>
    <row r="455" spans="7:7" ht="13">
      <c r="G455" s="18"/>
    </row>
    <row r="456" spans="7:7" ht="13">
      <c r="G456" s="18"/>
    </row>
    <row r="457" spans="7:7" ht="13">
      <c r="G457" s="18"/>
    </row>
    <row r="458" spans="7:7" ht="13">
      <c r="G458" s="18"/>
    </row>
    <row r="459" spans="7:7" ht="13">
      <c r="G459" s="18"/>
    </row>
    <row r="460" spans="7:7" ht="13">
      <c r="G460" s="18"/>
    </row>
    <row r="461" spans="7:7" ht="13">
      <c r="G461" s="18"/>
    </row>
    <row r="462" spans="7:7" ht="13">
      <c r="G462" s="18"/>
    </row>
    <row r="463" spans="7:7" ht="13">
      <c r="G463" s="18"/>
    </row>
    <row r="464" spans="7:7" ht="13">
      <c r="G464" s="18"/>
    </row>
    <row r="465" spans="7:7" ht="13">
      <c r="G465" s="18"/>
    </row>
    <row r="466" spans="7:7" ht="13">
      <c r="G466" s="18"/>
    </row>
    <row r="467" spans="7:7" ht="13">
      <c r="G467" s="18"/>
    </row>
    <row r="468" spans="7:7" ht="13">
      <c r="G468" s="18"/>
    </row>
    <row r="469" spans="7:7" ht="13">
      <c r="G469" s="18"/>
    </row>
    <row r="470" spans="7:7" ht="13">
      <c r="G470" s="18"/>
    </row>
    <row r="471" spans="7:7" ht="13">
      <c r="G471" s="18"/>
    </row>
    <row r="472" spans="7:7" ht="13">
      <c r="G472" s="18"/>
    </row>
    <row r="473" spans="7:7" ht="13">
      <c r="G473" s="18"/>
    </row>
    <row r="474" spans="7:7" ht="13">
      <c r="G474" s="18"/>
    </row>
    <row r="475" spans="7:7" ht="13">
      <c r="G475" s="18"/>
    </row>
    <row r="476" spans="7:7" ht="13">
      <c r="G476" s="18"/>
    </row>
    <row r="477" spans="7:7" ht="13">
      <c r="G477" s="18"/>
    </row>
    <row r="478" spans="7:7" ht="13">
      <c r="G478" s="18"/>
    </row>
    <row r="479" spans="7:7" ht="13">
      <c r="G479" s="18"/>
    </row>
    <row r="480" spans="7:7" ht="13">
      <c r="G480" s="18"/>
    </row>
    <row r="481" spans="7:7" ht="13">
      <c r="G481" s="18"/>
    </row>
    <row r="482" spans="7:7" ht="13">
      <c r="G482" s="18"/>
    </row>
    <row r="483" spans="7:7" ht="13">
      <c r="G483" s="18"/>
    </row>
    <row r="484" spans="7:7" ht="13">
      <c r="G484" s="18"/>
    </row>
    <row r="485" spans="7:7" ht="13">
      <c r="G485" s="18"/>
    </row>
    <row r="486" spans="7:7" ht="13">
      <c r="G486" s="18"/>
    </row>
    <row r="487" spans="7:7" ht="13">
      <c r="G487" s="18"/>
    </row>
    <row r="488" spans="7:7" ht="13">
      <c r="G488" s="18"/>
    </row>
    <row r="489" spans="7:7" ht="13">
      <c r="G489" s="18"/>
    </row>
    <row r="490" spans="7:7" ht="13">
      <c r="G490" s="18"/>
    </row>
    <row r="491" spans="7:7" ht="13">
      <c r="G491" s="18"/>
    </row>
    <row r="492" spans="7:7" ht="13">
      <c r="G492" s="18"/>
    </row>
    <row r="493" spans="7:7" ht="13">
      <c r="G493" s="18"/>
    </row>
    <row r="494" spans="7:7" ht="13">
      <c r="G494" s="18"/>
    </row>
    <row r="495" spans="7:7" ht="13">
      <c r="G495" s="18"/>
    </row>
    <row r="496" spans="7:7" ht="13">
      <c r="G496" s="18"/>
    </row>
    <row r="497" spans="7:7" ht="13">
      <c r="G497" s="18"/>
    </row>
    <row r="498" spans="7:7" ht="13">
      <c r="G498" s="18"/>
    </row>
    <row r="499" spans="7:7" ht="13">
      <c r="G499" s="18"/>
    </row>
    <row r="500" spans="7:7" ht="13">
      <c r="G500" s="18"/>
    </row>
    <row r="501" spans="7:7" ht="13">
      <c r="G501" s="18"/>
    </row>
    <row r="502" spans="7:7" ht="13">
      <c r="G502" s="18"/>
    </row>
    <row r="503" spans="7:7" ht="13">
      <c r="G503" s="18"/>
    </row>
    <row r="504" spans="7:7" ht="13">
      <c r="G504" s="18"/>
    </row>
    <row r="505" spans="7:7" ht="13">
      <c r="G505" s="18"/>
    </row>
    <row r="506" spans="7:7" ht="13">
      <c r="G506" s="18"/>
    </row>
    <row r="507" spans="7:7" ht="13">
      <c r="G507" s="18"/>
    </row>
    <row r="508" spans="7:7" ht="13">
      <c r="G508" s="18"/>
    </row>
    <row r="509" spans="7:7" ht="13">
      <c r="G509" s="18"/>
    </row>
    <row r="510" spans="7:7" ht="13">
      <c r="G510" s="18"/>
    </row>
    <row r="511" spans="7:7" ht="13">
      <c r="G511" s="18"/>
    </row>
    <row r="512" spans="7:7" ht="13">
      <c r="G512" s="18"/>
    </row>
    <row r="513" spans="7:7" ht="13">
      <c r="G513" s="18"/>
    </row>
    <row r="514" spans="7:7" ht="13">
      <c r="G514" s="18"/>
    </row>
    <row r="515" spans="7:7" ht="13">
      <c r="G515" s="18"/>
    </row>
    <row r="516" spans="7:7" ht="13">
      <c r="G516" s="18"/>
    </row>
    <row r="517" spans="7:7" ht="13">
      <c r="G517" s="18"/>
    </row>
    <row r="518" spans="7:7" ht="13">
      <c r="G518" s="18"/>
    </row>
    <row r="519" spans="7:7" ht="13">
      <c r="G519" s="18"/>
    </row>
    <row r="520" spans="7:7" ht="13">
      <c r="G520" s="18"/>
    </row>
    <row r="521" spans="7:7" ht="13">
      <c r="G521" s="18"/>
    </row>
    <row r="522" spans="7:7" ht="13">
      <c r="G522" s="18"/>
    </row>
    <row r="523" spans="7:7" ht="13">
      <c r="G523" s="18"/>
    </row>
    <row r="524" spans="7:7" ht="13">
      <c r="G524" s="18"/>
    </row>
    <row r="525" spans="7:7" ht="13">
      <c r="G525" s="18"/>
    </row>
    <row r="526" spans="7:7" ht="13">
      <c r="G526" s="18"/>
    </row>
    <row r="527" spans="7:7" ht="13">
      <c r="G527" s="18"/>
    </row>
    <row r="528" spans="7:7" ht="13">
      <c r="G528" s="18"/>
    </row>
    <row r="529" spans="7:7" ht="13">
      <c r="G529" s="18"/>
    </row>
    <row r="530" spans="7:7" ht="13">
      <c r="G530" s="18"/>
    </row>
    <row r="531" spans="7:7" ht="13">
      <c r="G531" s="18"/>
    </row>
    <row r="532" spans="7:7" ht="13">
      <c r="G532" s="18"/>
    </row>
    <row r="533" spans="7:7" ht="13">
      <c r="G533" s="18"/>
    </row>
    <row r="534" spans="7:7" ht="13">
      <c r="G534" s="18"/>
    </row>
    <row r="535" spans="7:7" ht="13">
      <c r="G535" s="18"/>
    </row>
    <row r="536" spans="7:7" ht="13">
      <c r="G536" s="18"/>
    </row>
    <row r="537" spans="7:7" ht="13">
      <c r="G537" s="18"/>
    </row>
    <row r="538" spans="7:7" ht="13">
      <c r="G538" s="18"/>
    </row>
    <row r="539" spans="7:7" ht="13">
      <c r="G539" s="18"/>
    </row>
    <row r="540" spans="7:7" ht="13">
      <c r="G540" s="18"/>
    </row>
    <row r="541" spans="7:7" ht="13">
      <c r="G541" s="18"/>
    </row>
    <row r="542" spans="7:7" ht="13">
      <c r="G542" s="18"/>
    </row>
    <row r="543" spans="7:7" ht="13">
      <c r="G543" s="18"/>
    </row>
    <row r="544" spans="7:7" ht="13">
      <c r="G544" s="18"/>
    </row>
    <row r="545" spans="7:7" ht="13">
      <c r="G545" s="18"/>
    </row>
    <row r="546" spans="7:7" ht="13">
      <c r="G546" s="18"/>
    </row>
    <row r="547" spans="7:7" ht="13">
      <c r="G547" s="18"/>
    </row>
    <row r="548" spans="7:7" ht="13">
      <c r="G548" s="18"/>
    </row>
    <row r="549" spans="7:7" ht="13">
      <c r="G549" s="18"/>
    </row>
    <row r="550" spans="7:7" ht="13">
      <c r="G550" s="18"/>
    </row>
    <row r="551" spans="7:7" ht="13">
      <c r="G551" s="18"/>
    </row>
    <row r="552" spans="7:7" ht="13">
      <c r="G552" s="18"/>
    </row>
    <row r="553" spans="7:7" ht="13">
      <c r="G553" s="18"/>
    </row>
    <row r="554" spans="7:7" ht="13">
      <c r="G554" s="18"/>
    </row>
    <row r="555" spans="7:7" ht="13">
      <c r="G555" s="18"/>
    </row>
    <row r="556" spans="7:7" ht="13">
      <c r="G556" s="18"/>
    </row>
    <row r="557" spans="7:7" ht="13">
      <c r="G557" s="18"/>
    </row>
    <row r="558" spans="7:7" ht="13">
      <c r="G558" s="18"/>
    </row>
    <row r="559" spans="7:7" ht="13">
      <c r="G559" s="18"/>
    </row>
    <row r="560" spans="7:7" ht="13">
      <c r="G560" s="18"/>
    </row>
    <row r="561" spans="7:7" ht="13">
      <c r="G561" s="18"/>
    </row>
    <row r="562" spans="7:7" ht="13">
      <c r="G562" s="18"/>
    </row>
    <row r="563" spans="7:7" ht="13">
      <c r="G563" s="18"/>
    </row>
    <row r="564" spans="7:7" ht="13">
      <c r="G564" s="18"/>
    </row>
    <row r="565" spans="7:7" ht="13">
      <c r="G565" s="18"/>
    </row>
    <row r="566" spans="7:7" ht="13">
      <c r="G566" s="18"/>
    </row>
    <row r="567" spans="7:7" ht="13">
      <c r="G567" s="18"/>
    </row>
    <row r="568" spans="7:7" ht="13">
      <c r="G568" s="18"/>
    </row>
    <row r="569" spans="7:7" ht="13">
      <c r="G569" s="18"/>
    </row>
    <row r="570" spans="7:7" ht="13">
      <c r="G570" s="18"/>
    </row>
    <row r="571" spans="7:7" ht="13">
      <c r="G571" s="18"/>
    </row>
    <row r="572" spans="7:7" ht="13">
      <c r="G572" s="18"/>
    </row>
    <row r="573" spans="7:7" ht="13">
      <c r="G573" s="18"/>
    </row>
    <row r="574" spans="7:7" ht="13">
      <c r="G574" s="18"/>
    </row>
    <row r="575" spans="7:7" ht="13">
      <c r="G575" s="18"/>
    </row>
    <row r="576" spans="7:7" ht="13">
      <c r="G576" s="18"/>
    </row>
    <row r="577" spans="7:7" ht="13">
      <c r="G577" s="18"/>
    </row>
    <row r="578" spans="7:7" ht="13">
      <c r="G578" s="18"/>
    </row>
    <row r="579" spans="7:7" ht="13">
      <c r="G579" s="18"/>
    </row>
    <row r="580" spans="7:7" ht="13">
      <c r="G580" s="18"/>
    </row>
    <row r="581" spans="7:7" ht="13">
      <c r="G581" s="18"/>
    </row>
    <row r="582" spans="7:7" ht="13">
      <c r="G582" s="18"/>
    </row>
    <row r="583" spans="7:7" ht="13">
      <c r="G583" s="18"/>
    </row>
    <row r="584" spans="7:7" ht="13">
      <c r="G584" s="18"/>
    </row>
    <row r="585" spans="7:7" ht="13">
      <c r="G585" s="18"/>
    </row>
    <row r="586" spans="7:7" ht="13">
      <c r="G586" s="18"/>
    </row>
    <row r="587" spans="7:7" ht="13">
      <c r="G587" s="18"/>
    </row>
    <row r="588" spans="7:7" ht="13">
      <c r="G588" s="18"/>
    </row>
    <row r="589" spans="7:7" ht="13">
      <c r="G589" s="18"/>
    </row>
    <row r="590" spans="7:7" ht="13">
      <c r="G590" s="18"/>
    </row>
    <row r="591" spans="7:7" ht="13">
      <c r="G591" s="18"/>
    </row>
    <row r="592" spans="7:7" ht="13">
      <c r="G592" s="18"/>
    </row>
    <row r="593" spans="7:7" ht="13">
      <c r="G593" s="18"/>
    </row>
    <row r="594" spans="7:7" ht="13">
      <c r="G594" s="18"/>
    </row>
    <row r="595" spans="7:7" ht="13">
      <c r="G595" s="18"/>
    </row>
    <row r="596" spans="7:7" ht="13">
      <c r="G596" s="18"/>
    </row>
    <row r="597" spans="7:7" ht="13">
      <c r="G597" s="18"/>
    </row>
    <row r="598" spans="7:7" ht="13">
      <c r="G598" s="18"/>
    </row>
    <row r="599" spans="7:7" ht="13">
      <c r="G599" s="18"/>
    </row>
    <row r="600" spans="7:7" ht="13">
      <c r="G600" s="18"/>
    </row>
    <row r="601" spans="7:7" ht="13">
      <c r="G601" s="18"/>
    </row>
    <row r="602" spans="7:7" ht="13">
      <c r="G602" s="18"/>
    </row>
    <row r="603" spans="7:7" ht="13">
      <c r="G603" s="18"/>
    </row>
    <row r="604" spans="7:7" ht="13">
      <c r="G604" s="18"/>
    </row>
    <row r="605" spans="7:7" ht="13">
      <c r="G605" s="18"/>
    </row>
    <row r="606" spans="7:7" ht="13">
      <c r="G606" s="18"/>
    </row>
    <row r="607" spans="7:7" ht="13">
      <c r="G607" s="18"/>
    </row>
    <row r="608" spans="7:7" ht="13">
      <c r="G608" s="18"/>
    </row>
    <row r="609" spans="7:7" ht="13">
      <c r="G609" s="18"/>
    </row>
    <row r="610" spans="7:7" ht="13">
      <c r="G610" s="18"/>
    </row>
    <row r="611" spans="7:7" ht="13">
      <c r="G611" s="18"/>
    </row>
    <row r="612" spans="7:7" ht="13">
      <c r="G612" s="18"/>
    </row>
    <row r="613" spans="7:7" ht="13">
      <c r="G613" s="18"/>
    </row>
    <row r="614" spans="7:7" ht="13">
      <c r="G614" s="18"/>
    </row>
    <row r="615" spans="7:7" ht="13">
      <c r="G615" s="18"/>
    </row>
    <row r="616" spans="7:7" ht="13">
      <c r="G616" s="18"/>
    </row>
    <row r="617" spans="7:7" ht="13">
      <c r="G617" s="18"/>
    </row>
    <row r="618" spans="7:7" ht="13">
      <c r="G618" s="18"/>
    </row>
    <row r="619" spans="7:7" ht="13">
      <c r="G619" s="18"/>
    </row>
    <row r="620" spans="7:7" ht="13">
      <c r="G620" s="18"/>
    </row>
    <row r="621" spans="7:7" ht="13">
      <c r="G621" s="18"/>
    </row>
    <row r="622" spans="7:7" ht="13">
      <c r="G622" s="18"/>
    </row>
    <row r="623" spans="7:7" ht="13">
      <c r="G623" s="18"/>
    </row>
    <row r="624" spans="7:7" ht="13">
      <c r="G624" s="18"/>
    </row>
    <row r="625" spans="7:7" ht="13">
      <c r="G625" s="18"/>
    </row>
    <row r="626" spans="7:7" ht="13">
      <c r="G626" s="18"/>
    </row>
    <row r="627" spans="7:7" ht="13">
      <c r="G627" s="18"/>
    </row>
    <row r="628" spans="7:7" ht="13">
      <c r="G628" s="18"/>
    </row>
    <row r="629" spans="7:7" ht="13">
      <c r="G629" s="18"/>
    </row>
    <row r="630" spans="7:7" ht="13">
      <c r="G630" s="18"/>
    </row>
    <row r="631" spans="7:7" ht="13">
      <c r="G631" s="18"/>
    </row>
    <row r="632" spans="7:7" ht="13">
      <c r="G632" s="18"/>
    </row>
    <row r="633" spans="7:7" ht="13">
      <c r="G633" s="18"/>
    </row>
    <row r="634" spans="7:7" ht="13">
      <c r="G634" s="18"/>
    </row>
    <row r="635" spans="7:7" ht="13">
      <c r="G635" s="18"/>
    </row>
    <row r="636" spans="7:7" ht="13">
      <c r="G636" s="18"/>
    </row>
    <row r="637" spans="7:7" ht="13">
      <c r="G637" s="18"/>
    </row>
    <row r="638" spans="7:7" ht="13">
      <c r="G638" s="18"/>
    </row>
    <row r="639" spans="7:7" ht="13">
      <c r="G639" s="18"/>
    </row>
    <row r="640" spans="7:7" ht="13">
      <c r="G640" s="18"/>
    </row>
    <row r="641" spans="7:7" ht="13">
      <c r="G641" s="18"/>
    </row>
    <row r="642" spans="7:7" ht="13">
      <c r="G642" s="18"/>
    </row>
    <row r="643" spans="7:7" ht="13">
      <c r="G643" s="18"/>
    </row>
    <row r="644" spans="7:7" ht="13">
      <c r="G644" s="18"/>
    </row>
    <row r="645" spans="7:7" ht="13">
      <c r="G645" s="18"/>
    </row>
    <row r="646" spans="7:7" ht="13">
      <c r="G646" s="18"/>
    </row>
    <row r="647" spans="7:7" ht="13">
      <c r="G647" s="18"/>
    </row>
    <row r="648" spans="7:7" ht="13">
      <c r="G648" s="18"/>
    </row>
    <row r="649" spans="7:7" ht="13">
      <c r="G649" s="18"/>
    </row>
    <row r="650" spans="7:7" ht="13">
      <c r="G650" s="18"/>
    </row>
    <row r="651" spans="7:7" ht="13">
      <c r="G651" s="18"/>
    </row>
    <row r="652" spans="7:7" ht="13">
      <c r="G652" s="18"/>
    </row>
    <row r="653" spans="7:7" ht="13">
      <c r="G653" s="18"/>
    </row>
    <row r="654" spans="7:7" ht="13">
      <c r="G654" s="18"/>
    </row>
    <row r="655" spans="7:7" ht="13">
      <c r="G655" s="18"/>
    </row>
    <row r="656" spans="7:7" ht="13">
      <c r="G656" s="18"/>
    </row>
    <row r="657" spans="7:7" ht="13">
      <c r="G657" s="18"/>
    </row>
    <row r="658" spans="7:7" ht="13">
      <c r="G658" s="18"/>
    </row>
    <row r="659" spans="7:7" ht="13">
      <c r="G659" s="18"/>
    </row>
    <row r="660" spans="7:7" ht="13">
      <c r="G660" s="18"/>
    </row>
    <row r="661" spans="7:7" ht="13">
      <c r="G661" s="18"/>
    </row>
    <row r="662" spans="7:7" ht="13">
      <c r="G662" s="18"/>
    </row>
    <row r="663" spans="7:7" ht="13">
      <c r="G663" s="18"/>
    </row>
    <row r="664" spans="7:7" ht="13">
      <c r="G664" s="18"/>
    </row>
    <row r="665" spans="7:7" ht="13">
      <c r="G665" s="18"/>
    </row>
    <row r="666" spans="7:7" ht="13">
      <c r="G666" s="18"/>
    </row>
    <row r="667" spans="7:7" ht="13">
      <c r="G667" s="18"/>
    </row>
    <row r="668" spans="7:7" ht="13">
      <c r="G668" s="18"/>
    </row>
    <row r="669" spans="7:7" ht="13">
      <c r="G669" s="18"/>
    </row>
    <row r="670" spans="7:7" ht="13">
      <c r="G670" s="18"/>
    </row>
    <row r="671" spans="7:7" ht="13">
      <c r="G671" s="18"/>
    </row>
    <row r="672" spans="7:7" ht="13">
      <c r="G672" s="18"/>
    </row>
    <row r="673" spans="7:7" ht="13">
      <c r="G673" s="18"/>
    </row>
    <row r="674" spans="7:7" ht="13">
      <c r="G674" s="18"/>
    </row>
    <row r="675" spans="7:7" ht="13">
      <c r="G675" s="18"/>
    </row>
    <row r="676" spans="7:7" ht="13">
      <c r="G676" s="18"/>
    </row>
    <row r="677" spans="7:7" ht="13">
      <c r="G677" s="18"/>
    </row>
    <row r="678" spans="7:7" ht="13">
      <c r="G678" s="18"/>
    </row>
    <row r="679" spans="7:7" ht="13">
      <c r="G679" s="18"/>
    </row>
    <row r="680" spans="7:7" ht="13">
      <c r="G680" s="18"/>
    </row>
    <row r="681" spans="7:7" ht="13">
      <c r="G681" s="18"/>
    </row>
    <row r="682" spans="7:7" ht="13">
      <c r="G682" s="18"/>
    </row>
    <row r="683" spans="7:7" ht="13">
      <c r="G683" s="18"/>
    </row>
    <row r="684" spans="7:7" ht="13">
      <c r="G684" s="18"/>
    </row>
    <row r="685" spans="7:7" ht="13">
      <c r="G685" s="18"/>
    </row>
    <row r="686" spans="7:7" ht="13">
      <c r="G686" s="18"/>
    </row>
    <row r="687" spans="7:7" ht="13">
      <c r="G687" s="18"/>
    </row>
    <row r="688" spans="7:7" ht="13">
      <c r="G688" s="18"/>
    </row>
    <row r="689" spans="7:7" ht="13">
      <c r="G689" s="18"/>
    </row>
    <row r="690" spans="7:7" ht="13">
      <c r="G690" s="18"/>
    </row>
    <row r="691" spans="7:7" ht="13">
      <c r="G691" s="18"/>
    </row>
    <row r="692" spans="7:7" ht="13">
      <c r="G692" s="18"/>
    </row>
    <row r="693" spans="7:7" ht="13">
      <c r="G693" s="18"/>
    </row>
    <row r="694" spans="7:7" ht="13">
      <c r="G694" s="18"/>
    </row>
    <row r="695" spans="7:7" ht="13">
      <c r="G695" s="18"/>
    </row>
    <row r="696" spans="7:7" ht="13">
      <c r="G696" s="18"/>
    </row>
    <row r="697" spans="7:7" ht="13">
      <c r="G697" s="18"/>
    </row>
    <row r="698" spans="7:7" ht="13">
      <c r="G698" s="18"/>
    </row>
    <row r="699" spans="7:7" ht="13">
      <c r="G699" s="18"/>
    </row>
    <row r="700" spans="7:7" ht="13">
      <c r="G700" s="18"/>
    </row>
    <row r="701" spans="7:7" ht="13">
      <c r="G701" s="18"/>
    </row>
    <row r="702" spans="7:7" ht="13">
      <c r="G702" s="18"/>
    </row>
    <row r="703" spans="7:7" ht="13">
      <c r="G703" s="18"/>
    </row>
    <row r="704" spans="7:7" ht="13">
      <c r="G704" s="18"/>
    </row>
    <row r="705" spans="7:7" ht="13">
      <c r="G705" s="18"/>
    </row>
    <row r="706" spans="7:7" ht="13">
      <c r="G706" s="18"/>
    </row>
    <row r="707" spans="7:7" ht="13">
      <c r="G707" s="18"/>
    </row>
    <row r="708" spans="7:7" ht="13">
      <c r="G708" s="18"/>
    </row>
    <row r="709" spans="7:7" ht="13">
      <c r="G709" s="18"/>
    </row>
    <row r="710" spans="7:7" ht="13">
      <c r="G710" s="18"/>
    </row>
    <row r="711" spans="7:7" ht="13">
      <c r="G711" s="18"/>
    </row>
    <row r="712" spans="7:7" ht="13">
      <c r="G712" s="18"/>
    </row>
    <row r="713" spans="7:7" ht="13">
      <c r="G713" s="18"/>
    </row>
    <row r="714" spans="7:7" ht="13">
      <c r="G714" s="18"/>
    </row>
    <row r="715" spans="7:7" ht="13">
      <c r="G715" s="18"/>
    </row>
    <row r="716" spans="7:7" ht="13">
      <c r="G716" s="18"/>
    </row>
    <row r="717" spans="7:7" ht="13">
      <c r="G717" s="18"/>
    </row>
    <row r="718" spans="7:7" ht="13">
      <c r="G718" s="18"/>
    </row>
    <row r="719" spans="7:7" ht="13">
      <c r="G719" s="18"/>
    </row>
    <row r="720" spans="7:7" ht="13">
      <c r="G720" s="18"/>
    </row>
    <row r="721" spans="7:7" ht="13">
      <c r="G721" s="18"/>
    </row>
    <row r="722" spans="7:7" ht="13">
      <c r="G722" s="18"/>
    </row>
    <row r="723" spans="7:7" ht="13">
      <c r="G723" s="18"/>
    </row>
    <row r="724" spans="7:7" ht="13">
      <c r="G724" s="18"/>
    </row>
    <row r="725" spans="7:7" ht="13">
      <c r="G725" s="18"/>
    </row>
    <row r="726" spans="7:7" ht="13">
      <c r="G726" s="18"/>
    </row>
    <row r="727" spans="7:7" ht="13">
      <c r="G727" s="18"/>
    </row>
    <row r="728" spans="7:7" ht="13">
      <c r="G728" s="18"/>
    </row>
    <row r="729" spans="7:7" ht="13">
      <c r="G729" s="18"/>
    </row>
    <row r="730" spans="7:7" ht="13">
      <c r="G730" s="18"/>
    </row>
    <row r="731" spans="7:7" ht="13">
      <c r="G731" s="18"/>
    </row>
    <row r="732" spans="7:7" ht="13">
      <c r="G732" s="18"/>
    </row>
    <row r="733" spans="7:7" ht="13">
      <c r="G733" s="18"/>
    </row>
    <row r="734" spans="7:7" ht="13">
      <c r="G734" s="18"/>
    </row>
    <row r="735" spans="7:7" ht="13">
      <c r="G735" s="18"/>
    </row>
    <row r="736" spans="7:7" ht="13">
      <c r="G736" s="18"/>
    </row>
    <row r="737" spans="7:7" ht="13">
      <c r="G737" s="18"/>
    </row>
    <row r="738" spans="7:7" ht="13">
      <c r="G738" s="18"/>
    </row>
    <row r="739" spans="7:7" ht="13">
      <c r="G739" s="18"/>
    </row>
    <row r="740" spans="7:7" ht="13">
      <c r="G740" s="18"/>
    </row>
    <row r="741" spans="7:7" ht="13">
      <c r="G741" s="18"/>
    </row>
    <row r="742" spans="7:7" ht="13">
      <c r="G742" s="18"/>
    </row>
    <row r="743" spans="7:7" ht="13">
      <c r="G743" s="18"/>
    </row>
    <row r="744" spans="7:7" ht="13">
      <c r="G744" s="18"/>
    </row>
    <row r="745" spans="7:7" ht="13">
      <c r="G745" s="18"/>
    </row>
    <row r="746" spans="7:7" ht="13">
      <c r="G746" s="18"/>
    </row>
    <row r="747" spans="7:7" ht="13">
      <c r="G747" s="18"/>
    </row>
    <row r="748" spans="7:7" ht="13">
      <c r="G748" s="18"/>
    </row>
    <row r="749" spans="7:7" ht="13">
      <c r="G749" s="18"/>
    </row>
    <row r="750" spans="7:7" ht="13">
      <c r="G750" s="18"/>
    </row>
    <row r="751" spans="7:7" ht="13">
      <c r="G751" s="18"/>
    </row>
    <row r="752" spans="7:7" ht="13">
      <c r="G752" s="18"/>
    </row>
    <row r="753" spans="7:7" ht="13">
      <c r="G753" s="18"/>
    </row>
    <row r="754" spans="7:7" ht="13">
      <c r="G754" s="18"/>
    </row>
    <row r="755" spans="7:7" ht="13">
      <c r="G755" s="18"/>
    </row>
    <row r="756" spans="7:7" ht="13">
      <c r="G756" s="18"/>
    </row>
    <row r="757" spans="7:7" ht="13">
      <c r="G757" s="18"/>
    </row>
    <row r="758" spans="7:7" ht="13">
      <c r="G758" s="18"/>
    </row>
    <row r="759" spans="7:7" ht="13">
      <c r="G759" s="18"/>
    </row>
    <row r="760" spans="7:7" ht="13">
      <c r="G760" s="18"/>
    </row>
    <row r="761" spans="7:7" ht="13">
      <c r="G761" s="18"/>
    </row>
    <row r="762" spans="7:7" ht="13">
      <c r="G762" s="18"/>
    </row>
    <row r="763" spans="7:7" ht="13">
      <c r="G763" s="18"/>
    </row>
    <row r="764" spans="7:7" ht="13">
      <c r="G764" s="18"/>
    </row>
    <row r="765" spans="7:7" ht="13">
      <c r="G765" s="18"/>
    </row>
    <row r="766" spans="7:7" ht="13">
      <c r="G766" s="18"/>
    </row>
    <row r="767" spans="7:7" ht="13">
      <c r="G767" s="18"/>
    </row>
    <row r="768" spans="7:7" ht="13">
      <c r="G768" s="18"/>
    </row>
    <row r="769" spans="7:7" ht="13">
      <c r="G769" s="18"/>
    </row>
    <row r="770" spans="7:7" ht="13">
      <c r="G770" s="18"/>
    </row>
    <row r="771" spans="7:7" ht="13">
      <c r="G771" s="18"/>
    </row>
    <row r="772" spans="7:7" ht="13">
      <c r="G772" s="18"/>
    </row>
    <row r="773" spans="7:7" ht="13">
      <c r="G773" s="18"/>
    </row>
    <row r="774" spans="7:7" ht="13">
      <c r="G774" s="18"/>
    </row>
    <row r="775" spans="7:7" ht="13">
      <c r="G775" s="18"/>
    </row>
    <row r="776" spans="7:7" ht="13">
      <c r="G776" s="18"/>
    </row>
    <row r="777" spans="7:7" ht="13">
      <c r="G777" s="18"/>
    </row>
    <row r="778" spans="7:7" ht="13">
      <c r="G778" s="18"/>
    </row>
    <row r="779" spans="7:7" ht="13">
      <c r="G779" s="18"/>
    </row>
    <row r="780" spans="7:7" ht="13">
      <c r="G780" s="18"/>
    </row>
    <row r="781" spans="7:7" ht="13">
      <c r="G781" s="18"/>
    </row>
    <row r="782" spans="7:7" ht="13">
      <c r="G782" s="18"/>
    </row>
    <row r="783" spans="7:7" ht="13">
      <c r="G783" s="18"/>
    </row>
    <row r="784" spans="7:7" ht="13">
      <c r="G784" s="18"/>
    </row>
    <row r="785" spans="7:7" ht="13">
      <c r="G785" s="18"/>
    </row>
    <row r="786" spans="7:7" ht="13">
      <c r="G786" s="18"/>
    </row>
    <row r="787" spans="7:7" ht="13">
      <c r="G787" s="18"/>
    </row>
    <row r="788" spans="7:7" ht="13">
      <c r="G788" s="18"/>
    </row>
    <row r="789" spans="7:7" ht="13">
      <c r="G789" s="18"/>
    </row>
    <row r="790" spans="7:7" ht="13">
      <c r="G790" s="18"/>
    </row>
    <row r="791" spans="7:7" ht="13">
      <c r="G791" s="18"/>
    </row>
    <row r="792" spans="7:7" ht="13">
      <c r="G792" s="18"/>
    </row>
    <row r="793" spans="7:7" ht="13">
      <c r="G793" s="18"/>
    </row>
    <row r="794" spans="7:7" ht="13">
      <c r="G794" s="18"/>
    </row>
    <row r="795" spans="7:7" ht="13">
      <c r="G795" s="18"/>
    </row>
    <row r="796" spans="7:7" ht="13">
      <c r="G796" s="18"/>
    </row>
    <row r="797" spans="7:7" ht="13">
      <c r="G797" s="18"/>
    </row>
    <row r="798" spans="7:7" ht="13">
      <c r="G798" s="18"/>
    </row>
    <row r="799" spans="7:7" ht="13">
      <c r="G799" s="18"/>
    </row>
    <row r="800" spans="7:7" ht="13">
      <c r="G800" s="18"/>
    </row>
    <row r="801" spans="7:7" ht="13">
      <c r="G801" s="18"/>
    </row>
    <row r="802" spans="7:7" ht="13">
      <c r="G802" s="18"/>
    </row>
    <row r="803" spans="7:7" ht="13">
      <c r="G803" s="18"/>
    </row>
    <row r="804" spans="7:7" ht="13">
      <c r="G804" s="18"/>
    </row>
    <row r="805" spans="7:7" ht="13">
      <c r="G805" s="18"/>
    </row>
    <row r="806" spans="7:7" ht="13">
      <c r="G806" s="18"/>
    </row>
    <row r="807" spans="7:7" ht="13">
      <c r="G807" s="18"/>
    </row>
    <row r="808" spans="7:7" ht="13">
      <c r="G808" s="18"/>
    </row>
    <row r="809" spans="7:7" ht="13">
      <c r="G809" s="18"/>
    </row>
    <row r="810" spans="7:7" ht="13">
      <c r="G810" s="18"/>
    </row>
    <row r="811" spans="7:7" ht="13">
      <c r="G811" s="18"/>
    </row>
    <row r="812" spans="7:7" ht="13">
      <c r="G812" s="18"/>
    </row>
    <row r="813" spans="7:7" ht="13">
      <c r="G813" s="18"/>
    </row>
    <row r="814" spans="7:7" ht="13">
      <c r="G814" s="18"/>
    </row>
    <row r="815" spans="7:7" ht="13">
      <c r="G815" s="18"/>
    </row>
    <row r="816" spans="7:7" ht="13">
      <c r="G816" s="18"/>
    </row>
    <row r="817" spans="7:7" ht="13">
      <c r="G817" s="18"/>
    </row>
    <row r="818" spans="7:7" ht="13">
      <c r="G818" s="18"/>
    </row>
    <row r="819" spans="7:7" ht="13">
      <c r="G819" s="18"/>
    </row>
    <row r="820" spans="7:7" ht="13">
      <c r="G820" s="18"/>
    </row>
    <row r="821" spans="7:7" ht="13">
      <c r="G821" s="18"/>
    </row>
    <row r="822" spans="7:7" ht="13">
      <c r="G822" s="18"/>
    </row>
    <row r="823" spans="7:7" ht="13">
      <c r="G823" s="18"/>
    </row>
    <row r="824" spans="7:7" ht="13">
      <c r="G824" s="18"/>
    </row>
    <row r="825" spans="7:7" ht="13">
      <c r="G825" s="18"/>
    </row>
    <row r="826" spans="7:7" ht="13">
      <c r="G826" s="18"/>
    </row>
    <row r="827" spans="7:7" ht="13">
      <c r="G827" s="18"/>
    </row>
    <row r="828" spans="7:7" ht="13">
      <c r="G828" s="18"/>
    </row>
    <row r="829" spans="7:7" ht="13">
      <c r="G829" s="18"/>
    </row>
    <row r="830" spans="7:7" ht="13">
      <c r="G830" s="18"/>
    </row>
    <row r="831" spans="7:7" ht="13">
      <c r="G831" s="18"/>
    </row>
    <row r="832" spans="7:7" ht="13">
      <c r="G832" s="18"/>
    </row>
    <row r="833" spans="7:7" ht="13">
      <c r="G833" s="18"/>
    </row>
    <row r="834" spans="7:7" ht="13">
      <c r="G834" s="18"/>
    </row>
    <row r="835" spans="7:7" ht="13">
      <c r="G835" s="18"/>
    </row>
    <row r="836" spans="7:7" ht="13">
      <c r="G836" s="18"/>
    </row>
    <row r="837" spans="7:7" ht="13">
      <c r="G837" s="18"/>
    </row>
    <row r="838" spans="7:7" ht="13">
      <c r="G838" s="18"/>
    </row>
    <row r="839" spans="7:7" ht="13">
      <c r="G839" s="18"/>
    </row>
    <row r="840" spans="7:7" ht="13">
      <c r="G840" s="18"/>
    </row>
    <row r="841" spans="7:7" ht="13">
      <c r="G841" s="18"/>
    </row>
    <row r="842" spans="7:7" ht="13">
      <c r="G842" s="18"/>
    </row>
    <row r="843" spans="7:7" ht="13">
      <c r="G843" s="18"/>
    </row>
    <row r="844" spans="7:7" ht="13">
      <c r="G844" s="18"/>
    </row>
    <row r="845" spans="7:7" ht="13">
      <c r="G845" s="18"/>
    </row>
    <row r="846" spans="7:7" ht="13">
      <c r="G846" s="18"/>
    </row>
    <row r="847" spans="7:7" ht="13">
      <c r="G847" s="18"/>
    </row>
    <row r="848" spans="7:7" ht="13">
      <c r="G848" s="18"/>
    </row>
    <row r="849" spans="7:7" ht="13">
      <c r="G849" s="18"/>
    </row>
    <row r="850" spans="7:7" ht="13">
      <c r="G850" s="18"/>
    </row>
    <row r="851" spans="7:7" ht="13">
      <c r="G851" s="18"/>
    </row>
    <row r="852" spans="7:7" ht="13">
      <c r="G852" s="18"/>
    </row>
    <row r="853" spans="7:7" ht="13">
      <c r="G853" s="18"/>
    </row>
    <row r="854" spans="7:7" ht="13">
      <c r="G854" s="18"/>
    </row>
    <row r="855" spans="7:7" ht="13">
      <c r="G855" s="18"/>
    </row>
    <row r="856" spans="7:7" ht="13">
      <c r="G856" s="18"/>
    </row>
    <row r="857" spans="7:7" ht="13">
      <c r="G857" s="18"/>
    </row>
    <row r="858" spans="7:7" ht="13">
      <c r="G858" s="18"/>
    </row>
    <row r="859" spans="7:7" ht="13">
      <c r="G859" s="18"/>
    </row>
    <row r="860" spans="7:7" ht="13">
      <c r="G860" s="18"/>
    </row>
    <row r="861" spans="7:7" ht="13">
      <c r="G861" s="18"/>
    </row>
    <row r="862" spans="7:7" ht="13">
      <c r="G862" s="18"/>
    </row>
    <row r="863" spans="7:7" ht="13">
      <c r="G863" s="18"/>
    </row>
    <row r="864" spans="7:7" ht="13">
      <c r="G864" s="18"/>
    </row>
    <row r="865" spans="7:7" ht="13">
      <c r="G865" s="18"/>
    </row>
    <row r="866" spans="7:7" ht="13">
      <c r="G866" s="18"/>
    </row>
    <row r="867" spans="7:7" ht="13">
      <c r="G867" s="18"/>
    </row>
    <row r="868" spans="7:7" ht="13">
      <c r="G868" s="18"/>
    </row>
    <row r="869" spans="7:7" ht="13">
      <c r="G869" s="18"/>
    </row>
    <row r="870" spans="7:7" ht="13">
      <c r="G870" s="18"/>
    </row>
    <row r="871" spans="7:7" ht="13">
      <c r="G871" s="18"/>
    </row>
    <row r="872" spans="7:7" ht="13">
      <c r="G872" s="18"/>
    </row>
    <row r="873" spans="7:7" ht="13">
      <c r="G873" s="18"/>
    </row>
    <row r="874" spans="7:7" ht="13">
      <c r="G874" s="18"/>
    </row>
    <row r="875" spans="7:7" ht="13">
      <c r="G875" s="18"/>
    </row>
    <row r="876" spans="7:7" ht="13">
      <c r="G876" s="18"/>
    </row>
    <row r="877" spans="7:7" ht="13">
      <c r="G877" s="18"/>
    </row>
    <row r="878" spans="7:7" ht="13">
      <c r="G878" s="18"/>
    </row>
    <row r="879" spans="7:7" ht="13">
      <c r="G879" s="18"/>
    </row>
    <row r="880" spans="7:7" ht="13">
      <c r="G880" s="18"/>
    </row>
    <row r="881" spans="7:7" ht="13">
      <c r="G881" s="18"/>
    </row>
    <row r="882" spans="7:7" ht="13">
      <c r="G882" s="18"/>
    </row>
    <row r="883" spans="7:7" ht="13">
      <c r="G883" s="18"/>
    </row>
    <row r="884" spans="7:7" ht="13">
      <c r="G884" s="18"/>
    </row>
    <row r="885" spans="7:7" ht="13">
      <c r="G885" s="18"/>
    </row>
    <row r="886" spans="7:7" ht="13">
      <c r="G886" s="18"/>
    </row>
    <row r="887" spans="7:7" ht="13">
      <c r="G887" s="18"/>
    </row>
    <row r="888" spans="7:7" ht="13">
      <c r="G888" s="18"/>
    </row>
    <row r="889" spans="7:7" ht="13">
      <c r="G889" s="18"/>
    </row>
    <row r="890" spans="7:7" ht="13">
      <c r="G890" s="18"/>
    </row>
    <row r="891" spans="7:7" ht="13">
      <c r="G891" s="18"/>
    </row>
    <row r="892" spans="7:7" ht="13">
      <c r="G892" s="18"/>
    </row>
    <row r="893" spans="7:7" ht="13">
      <c r="G893" s="18"/>
    </row>
    <row r="894" spans="7:7" ht="13">
      <c r="G894" s="18"/>
    </row>
    <row r="895" spans="7:7" ht="13">
      <c r="G895" s="18"/>
    </row>
    <row r="896" spans="7:7" ht="13">
      <c r="G896" s="18"/>
    </row>
    <row r="897" spans="7:7" ht="13">
      <c r="G897" s="18"/>
    </row>
    <row r="898" spans="7:7" ht="13">
      <c r="G898" s="18"/>
    </row>
    <row r="899" spans="7:7" ht="13">
      <c r="G899" s="18"/>
    </row>
    <row r="900" spans="7:7" ht="13">
      <c r="G900" s="18"/>
    </row>
    <row r="901" spans="7:7" ht="13">
      <c r="G901" s="18"/>
    </row>
    <row r="902" spans="7:7" ht="13">
      <c r="G902" s="18"/>
    </row>
    <row r="903" spans="7:7" ht="13">
      <c r="G903" s="18"/>
    </row>
    <row r="904" spans="7:7" ht="13">
      <c r="G904" s="18"/>
    </row>
    <row r="905" spans="7:7" ht="13">
      <c r="G905" s="18"/>
    </row>
    <row r="906" spans="7:7" ht="13">
      <c r="G906" s="18"/>
    </row>
    <row r="907" spans="7:7" ht="13">
      <c r="G907" s="18"/>
    </row>
    <row r="908" spans="7:7" ht="13">
      <c r="G908" s="18"/>
    </row>
    <row r="909" spans="7:7" ht="13">
      <c r="G909" s="18"/>
    </row>
    <row r="910" spans="7:7" ht="13">
      <c r="G910" s="18"/>
    </row>
    <row r="911" spans="7:7" ht="13">
      <c r="G911" s="18"/>
    </row>
    <row r="912" spans="7:7" ht="13">
      <c r="G912" s="18"/>
    </row>
    <row r="913" spans="7:7" ht="13">
      <c r="G913" s="18"/>
    </row>
    <row r="914" spans="7:7" ht="13">
      <c r="G914" s="18"/>
    </row>
    <row r="915" spans="7:7" ht="13">
      <c r="G915" s="18"/>
    </row>
    <row r="916" spans="7:7" ht="13">
      <c r="G916" s="18"/>
    </row>
    <row r="917" spans="7:7" ht="13">
      <c r="G917" s="18"/>
    </row>
    <row r="918" spans="7:7" ht="13">
      <c r="G918" s="18"/>
    </row>
    <row r="919" spans="7:7" ht="13">
      <c r="G919" s="18"/>
    </row>
    <row r="920" spans="7:7" ht="13">
      <c r="G920" s="18"/>
    </row>
    <row r="921" spans="7:7" ht="13">
      <c r="G921" s="18"/>
    </row>
    <row r="922" spans="7:7" ht="13">
      <c r="G922" s="18"/>
    </row>
    <row r="923" spans="7:7" ht="13">
      <c r="G923" s="18"/>
    </row>
    <row r="924" spans="7:7" ht="13">
      <c r="G924" s="18"/>
    </row>
    <row r="925" spans="7:7" ht="13">
      <c r="G925" s="18"/>
    </row>
    <row r="926" spans="7:7" ht="13">
      <c r="G926" s="18"/>
    </row>
    <row r="927" spans="7:7" ht="13">
      <c r="G927" s="18"/>
    </row>
    <row r="928" spans="7:7" ht="13">
      <c r="G928" s="18"/>
    </row>
    <row r="929" spans="7:7" ht="13">
      <c r="G929" s="18"/>
    </row>
    <row r="930" spans="7:7" ht="13">
      <c r="G930" s="18"/>
    </row>
    <row r="931" spans="7:7" ht="13">
      <c r="G931" s="18"/>
    </row>
    <row r="932" spans="7:7" ht="13">
      <c r="G932" s="18"/>
    </row>
    <row r="933" spans="7:7" ht="13">
      <c r="G933" s="18"/>
    </row>
    <row r="934" spans="7:7" ht="13">
      <c r="G934" s="18"/>
    </row>
    <row r="935" spans="7:7" ht="13">
      <c r="G935" s="18"/>
    </row>
    <row r="936" spans="7:7" ht="13">
      <c r="G936" s="18"/>
    </row>
    <row r="937" spans="7:7" ht="13">
      <c r="G937" s="18"/>
    </row>
    <row r="938" spans="7:7" ht="13">
      <c r="G938" s="18"/>
    </row>
    <row r="939" spans="7:7" ht="13">
      <c r="G939" s="18"/>
    </row>
    <row r="940" spans="7:7" ht="13">
      <c r="G940" s="18"/>
    </row>
    <row r="941" spans="7:7" ht="13">
      <c r="G941" s="18"/>
    </row>
    <row r="942" spans="7:7" ht="13">
      <c r="G942" s="18"/>
    </row>
    <row r="943" spans="7:7" ht="13">
      <c r="G943" s="18"/>
    </row>
    <row r="944" spans="7:7" ht="13">
      <c r="G944" s="18"/>
    </row>
    <row r="945" spans="7:7" ht="13">
      <c r="G945" s="18"/>
    </row>
    <row r="946" spans="7:7" ht="13">
      <c r="G946" s="18"/>
    </row>
    <row r="947" spans="7:7" ht="13">
      <c r="G947" s="18"/>
    </row>
    <row r="948" spans="7:7" ht="13">
      <c r="G948" s="18"/>
    </row>
    <row r="949" spans="7:7" ht="13">
      <c r="G949" s="18"/>
    </row>
    <row r="950" spans="7:7" ht="13">
      <c r="G950" s="18"/>
    </row>
    <row r="951" spans="7:7" ht="13">
      <c r="G951" s="18"/>
    </row>
    <row r="952" spans="7:7" ht="13">
      <c r="G952" s="18"/>
    </row>
    <row r="953" spans="7:7" ht="13">
      <c r="G953" s="18"/>
    </row>
    <row r="954" spans="7:7" ht="13">
      <c r="G954" s="18"/>
    </row>
    <row r="955" spans="7:7" ht="13">
      <c r="G955" s="18"/>
    </row>
    <row r="956" spans="7:7" ht="13">
      <c r="G956" s="18"/>
    </row>
    <row r="957" spans="7:7" ht="13">
      <c r="G957" s="18"/>
    </row>
    <row r="958" spans="7:7" ht="13">
      <c r="G958" s="18"/>
    </row>
    <row r="959" spans="7:7" ht="13">
      <c r="G959" s="18"/>
    </row>
    <row r="960" spans="7:7" ht="13">
      <c r="G960" s="18"/>
    </row>
    <row r="961" spans="7:7" ht="13">
      <c r="G961" s="18"/>
    </row>
    <row r="962" spans="7:7" ht="13">
      <c r="G962" s="18"/>
    </row>
    <row r="963" spans="7:7" ht="13">
      <c r="G963" s="18"/>
    </row>
    <row r="964" spans="7:7" ht="13">
      <c r="G964" s="18"/>
    </row>
    <row r="965" spans="7:7" ht="13">
      <c r="G965" s="18"/>
    </row>
    <row r="966" spans="7:7" ht="13">
      <c r="G966" s="18"/>
    </row>
    <row r="967" spans="7:7" ht="13">
      <c r="G967" s="18"/>
    </row>
    <row r="968" spans="7:7" ht="13">
      <c r="G968" s="18"/>
    </row>
    <row r="969" spans="7:7" ht="13">
      <c r="G969" s="18"/>
    </row>
    <row r="970" spans="7:7" ht="13">
      <c r="G970" s="18"/>
    </row>
    <row r="971" spans="7:7" ht="13">
      <c r="G971" s="18"/>
    </row>
    <row r="972" spans="7:7" ht="13">
      <c r="G972" s="18"/>
    </row>
    <row r="973" spans="7:7" ht="13">
      <c r="G973" s="18"/>
    </row>
    <row r="974" spans="7:7" ht="13">
      <c r="G974" s="18"/>
    </row>
    <row r="975" spans="7:7" ht="13">
      <c r="G975" s="18"/>
    </row>
    <row r="976" spans="7:7" ht="13">
      <c r="G976" s="18"/>
    </row>
    <row r="977" spans="7:7" ht="13">
      <c r="G977" s="18"/>
    </row>
    <row r="978" spans="7:7" ht="13">
      <c r="G978" s="18"/>
    </row>
    <row r="979" spans="7:7" ht="13">
      <c r="G979" s="18"/>
    </row>
    <row r="980" spans="7:7" ht="13">
      <c r="G980" s="18"/>
    </row>
    <row r="981" spans="7:7" ht="13">
      <c r="G981" s="18"/>
    </row>
    <row r="982" spans="7:7" ht="13">
      <c r="G982" s="18"/>
    </row>
    <row r="983" spans="7:7" ht="13">
      <c r="G983" s="18"/>
    </row>
    <row r="984" spans="7:7" ht="13">
      <c r="G984" s="18"/>
    </row>
    <row r="985" spans="7:7" ht="13">
      <c r="G985" s="18"/>
    </row>
    <row r="986" spans="7:7" ht="13">
      <c r="G986" s="18"/>
    </row>
    <row r="987" spans="7:7" ht="13">
      <c r="G987" s="18"/>
    </row>
    <row r="988" spans="7:7" ht="13">
      <c r="G988" s="18"/>
    </row>
    <row r="989" spans="7:7" ht="13">
      <c r="G989" s="18"/>
    </row>
    <row r="990" spans="7:7" ht="13">
      <c r="G990" s="18"/>
    </row>
    <row r="991" spans="7:7" ht="13">
      <c r="G991" s="18"/>
    </row>
    <row r="992" spans="7:7" ht="13">
      <c r="G992" s="18"/>
    </row>
    <row r="993" spans="7:7" ht="13">
      <c r="G993" s="18"/>
    </row>
    <row r="994" spans="7:7" ht="13">
      <c r="G994" s="18"/>
    </row>
    <row r="995" spans="7:7" ht="13">
      <c r="G995" s="18"/>
    </row>
    <row r="996" spans="7:7" ht="13">
      <c r="G996" s="18"/>
    </row>
    <row r="997" spans="7:7" ht="13">
      <c r="G997" s="18"/>
    </row>
    <row r="998" spans="7:7" ht="13">
      <c r="G998" s="18"/>
    </row>
    <row r="999" spans="7:7" ht="13">
      <c r="G999" s="18"/>
    </row>
    <row r="1000" spans="7:7" ht="13">
      <c r="G100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G7"/>
  <sheetViews>
    <sheetView workbookViewId="0"/>
  </sheetViews>
  <sheetFormatPr baseColWidth="10" defaultColWidth="14.5" defaultRowHeight="15.75" customHeight="1"/>
  <cols>
    <col min="1" max="1" width="21.1640625" customWidth="1"/>
    <col min="4" max="4" width="22.6640625" customWidth="1"/>
    <col min="5" max="5" width="19.5" customWidth="1"/>
    <col min="7" max="7" width="34.33203125" customWidth="1"/>
  </cols>
  <sheetData>
    <row r="2" spans="1:7" ht="15.75" customHeight="1">
      <c r="A2" s="55" t="s">
        <v>127</v>
      </c>
      <c r="B2" s="55" t="s">
        <v>128</v>
      </c>
      <c r="C2" s="55" t="s">
        <v>129</v>
      </c>
      <c r="D2" s="55" t="s">
        <v>130</v>
      </c>
      <c r="E2" s="55" t="s">
        <v>131</v>
      </c>
      <c r="F2" s="55" t="s">
        <v>132</v>
      </c>
      <c r="G2" s="55" t="s">
        <v>133</v>
      </c>
    </row>
    <row r="3" spans="1:7" ht="15.75" customHeight="1">
      <c r="A3" s="16" t="s">
        <v>134</v>
      </c>
      <c r="B3" s="16" t="s">
        <v>135</v>
      </c>
      <c r="C3" s="16" t="s">
        <v>136</v>
      </c>
      <c r="D3" s="16" t="s">
        <v>136</v>
      </c>
      <c r="E3" s="16" t="s">
        <v>137</v>
      </c>
      <c r="F3" s="16" t="s">
        <v>138</v>
      </c>
    </row>
    <row r="4" spans="1:7" ht="15.75" customHeight="1">
      <c r="A4" s="16" t="s">
        <v>135</v>
      </c>
      <c r="B4" s="16" t="s">
        <v>136</v>
      </c>
      <c r="C4" s="16" t="s">
        <v>139</v>
      </c>
      <c r="D4" s="16" t="s">
        <v>137</v>
      </c>
      <c r="E4" s="16" t="s">
        <v>140</v>
      </c>
      <c r="F4" s="59" t="s">
        <v>141</v>
      </c>
    </row>
    <row r="5" spans="1:7" ht="15.75" customHeight="1">
      <c r="C5" s="16" t="s">
        <v>142</v>
      </c>
      <c r="E5" s="16" t="s">
        <v>143</v>
      </c>
      <c r="F5" s="59" t="s">
        <v>144</v>
      </c>
    </row>
    <row r="6" spans="1:7" ht="15.75" customHeight="1">
      <c r="E6" s="16" t="s">
        <v>145</v>
      </c>
      <c r="F6" s="59" t="s">
        <v>146</v>
      </c>
    </row>
    <row r="7" spans="1:7" ht="15.75" customHeight="1">
      <c r="E7" s="16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workbookViewId="0"/>
  </sheetViews>
  <sheetFormatPr baseColWidth="10" defaultColWidth="14.5" defaultRowHeight="15.75" customHeight="1"/>
  <cols>
    <col min="2" max="2" width="18.1640625" customWidth="1"/>
    <col min="4" max="4" width="15.83203125" customWidth="1"/>
  </cols>
  <sheetData>
    <row r="1" spans="1:4" ht="15.75" customHeight="1">
      <c r="A1" s="4" t="s">
        <v>1</v>
      </c>
      <c r="B1" s="4" t="s">
        <v>25</v>
      </c>
      <c r="C1" s="4" t="s">
        <v>26</v>
      </c>
      <c r="D1" s="4" t="s">
        <v>27</v>
      </c>
    </row>
    <row r="2" spans="1:4">
      <c r="A2" s="6">
        <v>11</v>
      </c>
      <c r="B2" s="8" t="s">
        <v>34</v>
      </c>
      <c r="C2" s="9" t="s">
        <v>18</v>
      </c>
      <c r="D2" s="10" t="s">
        <v>36</v>
      </c>
    </row>
    <row r="3" spans="1:4">
      <c r="A3" s="6">
        <v>12</v>
      </c>
      <c r="B3" s="8" t="s">
        <v>40</v>
      </c>
      <c r="C3" s="9" t="s">
        <v>18</v>
      </c>
      <c r="D3" s="11" t="s">
        <v>40</v>
      </c>
    </row>
    <row r="4" spans="1:4">
      <c r="A4" s="6">
        <v>13</v>
      </c>
      <c r="B4" s="8" t="s">
        <v>43</v>
      </c>
      <c r="C4" s="9" t="s">
        <v>18</v>
      </c>
      <c r="D4" s="10" t="s">
        <v>45</v>
      </c>
    </row>
    <row r="5" spans="1:4">
      <c r="A5" s="6">
        <v>14</v>
      </c>
      <c r="B5" s="8" t="s">
        <v>47</v>
      </c>
      <c r="C5" s="9" t="s">
        <v>18</v>
      </c>
      <c r="D5" s="10" t="s">
        <v>48</v>
      </c>
    </row>
    <row r="6" spans="1:4">
      <c r="A6" s="6">
        <v>15</v>
      </c>
      <c r="B6" s="11" t="s">
        <v>49</v>
      </c>
      <c r="C6" s="9" t="s">
        <v>18</v>
      </c>
      <c r="D6" s="11" t="s">
        <v>49</v>
      </c>
    </row>
    <row r="7" spans="1:4">
      <c r="A7" s="13">
        <v>16</v>
      </c>
      <c r="B7" s="14" t="s">
        <v>63</v>
      </c>
      <c r="C7" s="14" t="s">
        <v>18</v>
      </c>
      <c r="D7" s="14" t="s">
        <v>63</v>
      </c>
    </row>
    <row r="8" spans="1:4">
      <c r="A8" s="13">
        <v>17</v>
      </c>
      <c r="B8" s="14" t="s">
        <v>64</v>
      </c>
      <c r="C8" s="14" t="s">
        <v>18</v>
      </c>
      <c r="D8" s="14" t="s">
        <v>64</v>
      </c>
    </row>
    <row r="9" spans="1:4">
      <c r="A9" s="13">
        <v>18</v>
      </c>
      <c r="B9" s="14" t="s">
        <v>65</v>
      </c>
      <c r="C9" s="14" t="s">
        <v>18</v>
      </c>
      <c r="D9" s="14" t="s">
        <v>66</v>
      </c>
    </row>
    <row r="10" spans="1:4">
      <c r="A10" s="13">
        <v>19</v>
      </c>
      <c r="B10" s="14" t="s">
        <v>67</v>
      </c>
      <c r="C10" s="14" t="s">
        <v>18</v>
      </c>
      <c r="D10" s="14" t="s">
        <v>68</v>
      </c>
    </row>
    <row r="11" spans="1:4">
      <c r="A11" s="13">
        <v>20</v>
      </c>
      <c r="B11" s="14" t="s">
        <v>68</v>
      </c>
      <c r="C11" s="14" t="s">
        <v>18</v>
      </c>
      <c r="D11" s="14" t="s">
        <v>68</v>
      </c>
    </row>
    <row r="12" spans="1:4">
      <c r="A12" s="13">
        <v>21</v>
      </c>
      <c r="B12" s="14" t="s">
        <v>73</v>
      </c>
      <c r="C12" s="14" t="s">
        <v>18</v>
      </c>
      <c r="D12" s="14" t="s">
        <v>73</v>
      </c>
    </row>
    <row r="13" spans="1:4">
      <c r="A13" s="13">
        <v>22</v>
      </c>
      <c r="B13" s="14" t="s">
        <v>76</v>
      </c>
      <c r="C13" s="14" t="s">
        <v>18</v>
      </c>
      <c r="D13" s="14" t="s">
        <v>76</v>
      </c>
    </row>
    <row r="14" spans="1:4">
      <c r="A14" s="13">
        <v>23</v>
      </c>
      <c r="B14" s="14" t="s">
        <v>77</v>
      </c>
      <c r="C14" s="14" t="s">
        <v>18</v>
      </c>
      <c r="D14" s="14" t="s">
        <v>77</v>
      </c>
    </row>
    <row r="15" spans="1:4">
      <c r="A15" s="13">
        <v>24</v>
      </c>
      <c r="B15" s="14" t="s">
        <v>78</v>
      </c>
      <c r="C15" s="14" t="s">
        <v>18</v>
      </c>
      <c r="D15" s="14" t="s">
        <v>79</v>
      </c>
    </row>
    <row r="16" spans="1:4">
      <c r="A16" s="13">
        <v>25</v>
      </c>
      <c r="B16" s="14" t="s">
        <v>80</v>
      </c>
      <c r="C16" s="14" t="s">
        <v>81</v>
      </c>
      <c r="D16" s="14" t="s">
        <v>80</v>
      </c>
    </row>
    <row r="17" spans="1:4">
      <c r="A17" s="19">
        <v>26</v>
      </c>
      <c r="B17" s="20" t="s">
        <v>82</v>
      </c>
      <c r="C17" s="20" t="s">
        <v>18</v>
      </c>
      <c r="D17" s="20" t="s">
        <v>85</v>
      </c>
    </row>
    <row r="18" spans="1:4">
      <c r="A18" s="19">
        <v>27</v>
      </c>
      <c r="B18" s="20" t="s">
        <v>86</v>
      </c>
      <c r="C18" s="20" t="s">
        <v>18</v>
      </c>
      <c r="D18" s="20" t="s">
        <v>89</v>
      </c>
    </row>
    <row r="19" spans="1:4">
      <c r="A19" s="19">
        <v>28</v>
      </c>
      <c r="B19" s="20" t="s">
        <v>91</v>
      </c>
      <c r="C19" s="20" t="s">
        <v>18</v>
      </c>
      <c r="D19" s="20" t="s">
        <v>91</v>
      </c>
    </row>
    <row r="20" spans="1:4">
      <c r="A20" s="21">
        <v>29</v>
      </c>
      <c r="B20" s="22" t="s">
        <v>96</v>
      </c>
      <c r="C20" s="22" t="s">
        <v>18</v>
      </c>
      <c r="D20" s="22" t="s">
        <v>96</v>
      </c>
    </row>
    <row r="21" spans="1:4">
      <c r="A21" s="23">
        <v>30</v>
      </c>
      <c r="B21" s="22" t="s">
        <v>99</v>
      </c>
      <c r="C21" s="22" t="s">
        <v>18</v>
      </c>
      <c r="D21" s="22" t="s">
        <v>99</v>
      </c>
    </row>
    <row r="22" spans="1:4">
      <c r="A22" s="23">
        <v>31</v>
      </c>
      <c r="B22" s="22" t="s">
        <v>100</v>
      </c>
      <c r="C22" s="22" t="s">
        <v>18</v>
      </c>
      <c r="D22" s="2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6"/>
  <sheetViews>
    <sheetView workbookViewId="0"/>
  </sheetViews>
  <sheetFormatPr baseColWidth="10" defaultColWidth="14.5" defaultRowHeight="15.75" customHeight="1"/>
  <cols>
    <col min="2" max="2" width="17" customWidth="1"/>
  </cols>
  <sheetData>
    <row r="1" spans="1:3" ht="15.75" customHeight="1">
      <c r="A1" s="24" t="s">
        <v>37</v>
      </c>
      <c r="B1" s="24" t="s">
        <v>41</v>
      </c>
      <c r="C1" s="24" t="s">
        <v>46</v>
      </c>
    </row>
    <row r="2" spans="1:3">
      <c r="A2" s="25">
        <v>101</v>
      </c>
      <c r="B2" s="25">
        <v>5</v>
      </c>
      <c r="C2" s="26">
        <v>1</v>
      </c>
    </row>
    <row r="3" spans="1:3">
      <c r="A3" s="25">
        <v>102</v>
      </c>
      <c r="B3" s="25">
        <v>5</v>
      </c>
      <c r="C3" s="25">
        <v>3</v>
      </c>
    </row>
    <row r="4" spans="1:3">
      <c r="A4" s="27">
        <v>103</v>
      </c>
      <c r="B4" s="27">
        <v>10</v>
      </c>
      <c r="C4" s="27">
        <v>2</v>
      </c>
    </row>
    <row r="5" spans="1:3">
      <c r="A5" s="27">
        <v>104</v>
      </c>
      <c r="B5" s="27">
        <v>12</v>
      </c>
      <c r="C5" s="27">
        <v>2</v>
      </c>
    </row>
    <row r="6" spans="1:3">
      <c r="A6" s="27">
        <v>105</v>
      </c>
      <c r="B6" s="27">
        <v>8</v>
      </c>
      <c r="C6" s="27">
        <v>2</v>
      </c>
    </row>
    <row r="7" spans="1:3">
      <c r="A7" s="27">
        <v>106</v>
      </c>
      <c r="B7" s="27">
        <v>5</v>
      </c>
      <c r="C7" s="27">
        <v>4</v>
      </c>
    </row>
    <row r="8" spans="1:3">
      <c r="A8" s="27">
        <v>107</v>
      </c>
      <c r="B8" s="27">
        <v>12</v>
      </c>
      <c r="C8" s="27">
        <v>2</v>
      </c>
    </row>
    <row r="9" spans="1:3">
      <c r="A9" s="27">
        <v>108</v>
      </c>
      <c r="B9" s="27">
        <v>10</v>
      </c>
      <c r="C9" s="27">
        <v>2</v>
      </c>
    </row>
    <row r="10" spans="1:3">
      <c r="A10" s="27">
        <v>109</v>
      </c>
      <c r="B10" s="27">
        <v>8</v>
      </c>
      <c r="C10" s="27">
        <v>8</v>
      </c>
    </row>
    <row r="11" spans="1:3">
      <c r="A11" s="27">
        <v>110</v>
      </c>
      <c r="B11" s="27">
        <v>8</v>
      </c>
      <c r="C11" s="27">
        <v>2</v>
      </c>
    </row>
    <row r="12" spans="1:3">
      <c r="A12" s="27">
        <v>111</v>
      </c>
      <c r="B12" s="27">
        <v>7</v>
      </c>
      <c r="C12" s="27">
        <v>9</v>
      </c>
    </row>
    <row r="13" spans="1:3">
      <c r="A13" s="27">
        <v>112</v>
      </c>
      <c r="B13" s="27">
        <v>6</v>
      </c>
      <c r="C13" s="27">
        <v>2</v>
      </c>
    </row>
    <row r="14" spans="1:3">
      <c r="A14" s="29">
        <v>113</v>
      </c>
      <c r="B14" s="29">
        <v>4</v>
      </c>
      <c r="C14" s="29">
        <v>6</v>
      </c>
    </row>
    <row r="15" spans="1:3">
      <c r="A15" s="30">
        <v>114</v>
      </c>
      <c r="B15" s="30">
        <v>3</v>
      </c>
      <c r="C15" s="30">
        <v>4</v>
      </c>
    </row>
    <row r="16" spans="1:3">
      <c r="A16" s="30">
        <v>115</v>
      </c>
      <c r="B16" s="30">
        <v>4</v>
      </c>
      <c r="C16" s="3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"/>
  <sheetViews>
    <sheetView workbookViewId="0"/>
  </sheetViews>
  <sheetFormatPr baseColWidth="10" defaultColWidth="14.5" defaultRowHeight="15.75" customHeight="1"/>
  <cols>
    <col min="2" max="2" width="26" customWidth="1"/>
  </cols>
  <sheetData>
    <row r="1" spans="1:4" ht="15.75" customHeight="1">
      <c r="A1" s="24" t="s">
        <v>38</v>
      </c>
      <c r="B1" s="24" t="s">
        <v>42</v>
      </c>
      <c r="C1" s="24" t="s">
        <v>101</v>
      </c>
      <c r="D1" s="24" t="s">
        <v>102</v>
      </c>
    </row>
    <row r="2" spans="1:4" ht="15.75" customHeight="1">
      <c r="A2" s="24" t="s">
        <v>103</v>
      </c>
      <c r="B2" s="24" t="s">
        <v>104</v>
      </c>
      <c r="C2" s="28">
        <v>16</v>
      </c>
      <c r="D2" s="28">
        <v>25</v>
      </c>
    </row>
    <row r="3" spans="1:4" ht="15.75" customHeight="1">
      <c r="A3" s="24" t="s">
        <v>105</v>
      </c>
      <c r="B3" s="24" t="s">
        <v>106</v>
      </c>
      <c r="C3" s="28">
        <v>11</v>
      </c>
      <c r="D3" s="28">
        <v>15</v>
      </c>
    </row>
    <row r="4" spans="1:4" ht="15.75" customHeight="1">
      <c r="A4" s="31" t="s">
        <v>107</v>
      </c>
      <c r="B4" s="31" t="s">
        <v>108</v>
      </c>
      <c r="C4" s="31">
        <v>15</v>
      </c>
      <c r="D4" s="31">
        <v>18</v>
      </c>
    </row>
    <row r="5" spans="1:4" ht="15.75" customHeight="1">
      <c r="A5" s="31" t="s">
        <v>109</v>
      </c>
      <c r="B5" s="31" t="s">
        <v>110</v>
      </c>
      <c r="C5" s="31">
        <v>18</v>
      </c>
      <c r="D5" s="31">
        <v>24</v>
      </c>
    </row>
    <row r="6" spans="1:4" ht="15.75" customHeight="1">
      <c r="A6" s="31" t="s">
        <v>111</v>
      </c>
      <c r="B6" s="31" t="s">
        <v>112</v>
      </c>
      <c r="C6" s="31">
        <v>26</v>
      </c>
      <c r="D6" s="31">
        <v>28</v>
      </c>
    </row>
    <row r="7" spans="1:4" ht="15.75" customHeight="1">
      <c r="A7" s="31" t="s">
        <v>113</v>
      </c>
      <c r="B7" s="31" t="s">
        <v>114</v>
      </c>
      <c r="C7" s="31">
        <v>29</v>
      </c>
      <c r="D7" s="3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3"/>
  <sheetViews>
    <sheetView workbookViewId="0"/>
  </sheetViews>
  <sheetFormatPr baseColWidth="10" defaultColWidth="14.5" defaultRowHeight="15.75" customHeight="1"/>
  <sheetData>
    <row r="1" spans="1:3" ht="15.75" customHeight="1">
      <c r="A1" s="24" t="s">
        <v>39</v>
      </c>
      <c r="B1" s="24" t="s">
        <v>38</v>
      </c>
      <c r="C1" s="24" t="s">
        <v>37</v>
      </c>
    </row>
    <row r="2" spans="1:3" ht="15.75" customHeight="1">
      <c r="A2" s="28">
        <v>1000</v>
      </c>
      <c r="B2" s="24" t="s">
        <v>105</v>
      </c>
      <c r="C2" s="28">
        <v>101</v>
      </c>
    </row>
    <row r="3" spans="1:3" ht="15.75" customHeight="1">
      <c r="A3" s="28">
        <v>1001</v>
      </c>
      <c r="B3" s="24" t="s">
        <v>105</v>
      </c>
      <c r="C3" s="28">
        <v>101</v>
      </c>
    </row>
    <row r="4" spans="1:3" ht="15.75" customHeight="1">
      <c r="A4" s="28">
        <v>1002</v>
      </c>
      <c r="B4" s="24" t="s">
        <v>105</v>
      </c>
      <c r="C4" s="28">
        <v>101</v>
      </c>
    </row>
    <row r="5" spans="1:3" ht="15.75" customHeight="1">
      <c r="A5" s="28">
        <v>1003</v>
      </c>
      <c r="B5" s="24" t="s">
        <v>105</v>
      </c>
      <c r="C5" s="28">
        <v>101</v>
      </c>
    </row>
    <row r="6" spans="1:3" ht="15.75" customHeight="1">
      <c r="A6" s="28">
        <v>1004</v>
      </c>
      <c r="B6" s="24" t="s">
        <v>105</v>
      </c>
      <c r="C6" s="28">
        <v>102</v>
      </c>
    </row>
    <row r="7" spans="1:3" ht="15.75" customHeight="1">
      <c r="A7" s="28">
        <v>1005</v>
      </c>
      <c r="B7" s="24" t="s">
        <v>105</v>
      </c>
      <c r="C7" s="28">
        <v>102</v>
      </c>
    </row>
    <row r="8" spans="1:3" ht="15.75" customHeight="1">
      <c r="A8" s="28">
        <v>1006</v>
      </c>
      <c r="B8" s="24" t="s">
        <v>105</v>
      </c>
      <c r="C8" s="28">
        <v>102</v>
      </c>
    </row>
    <row r="9" spans="1:3" ht="15.75" customHeight="1">
      <c r="A9" s="28">
        <v>1007</v>
      </c>
      <c r="B9" s="24" t="s">
        <v>105</v>
      </c>
      <c r="C9" s="28">
        <v>102</v>
      </c>
    </row>
    <row r="10" spans="1:3" ht="15.75" customHeight="1">
      <c r="A10" s="34">
        <v>1008</v>
      </c>
      <c r="B10" s="4" t="s">
        <v>103</v>
      </c>
      <c r="C10" s="34">
        <v>103</v>
      </c>
    </row>
    <row r="11" spans="1:3" ht="15.75" customHeight="1">
      <c r="A11" s="34">
        <v>1009</v>
      </c>
      <c r="B11" s="4" t="s">
        <v>103</v>
      </c>
      <c r="C11" s="34">
        <v>103</v>
      </c>
    </row>
    <row r="12" spans="1:3" ht="15.75" customHeight="1">
      <c r="A12" s="34">
        <v>1010</v>
      </c>
      <c r="B12" s="4" t="s">
        <v>103</v>
      </c>
      <c r="C12" s="34">
        <v>104</v>
      </c>
    </row>
    <row r="13" spans="1:3" ht="15.75" customHeight="1">
      <c r="A13" s="34">
        <v>1011</v>
      </c>
      <c r="B13" s="4" t="s">
        <v>103</v>
      </c>
      <c r="C13" s="34">
        <v>104</v>
      </c>
    </row>
    <row r="14" spans="1:3" ht="15.75" customHeight="1">
      <c r="A14" s="34">
        <v>1012</v>
      </c>
      <c r="B14" s="4" t="s">
        <v>103</v>
      </c>
      <c r="C14" s="34">
        <v>104</v>
      </c>
    </row>
    <row r="15" spans="1:3" ht="15.75" customHeight="1">
      <c r="A15" s="34">
        <v>1013</v>
      </c>
      <c r="B15" s="4" t="s">
        <v>103</v>
      </c>
      <c r="C15" s="34">
        <v>105</v>
      </c>
    </row>
    <row r="16" spans="1:3" ht="15.75" customHeight="1">
      <c r="A16" s="34">
        <v>1014</v>
      </c>
      <c r="B16" s="4" t="s">
        <v>103</v>
      </c>
      <c r="C16" s="34">
        <v>105</v>
      </c>
    </row>
    <row r="17" spans="1:3" ht="15.75" customHeight="1">
      <c r="A17" s="34">
        <v>1015</v>
      </c>
      <c r="B17" s="4" t="s">
        <v>103</v>
      </c>
      <c r="C17" s="34">
        <v>105</v>
      </c>
    </row>
    <row r="18" spans="1:3" ht="15.75" customHeight="1">
      <c r="A18" s="34">
        <v>1016</v>
      </c>
      <c r="B18" s="4" t="s">
        <v>103</v>
      </c>
      <c r="C18" s="34">
        <v>106</v>
      </c>
    </row>
    <row r="19" spans="1:3" ht="15.75" customHeight="1">
      <c r="A19" s="34">
        <v>1017</v>
      </c>
      <c r="B19" s="4" t="s">
        <v>103</v>
      </c>
      <c r="C19" s="34">
        <v>107</v>
      </c>
    </row>
    <row r="20" spans="1:3" ht="15.75" customHeight="1">
      <c r="A20" s="34">
        <v>1018</v>
      </c>
      <c r="B20" s="4" t="s">
        <v>103</v>
      </c>
      <c r="C20" s="34">
        <v>107</v>
      </c>
    </row>
    <row r="21" spans="1:3" ht="15.75" customHeight="1">
      <c r="A21" s="34">
        <v>1019</v>
      </c>
      <c r="B21" s="4" t="s">
        <v>103</v>
      </c>
      <c r="C21" s="34">
        <v>108</v>
      </c>
    </row>
    <row r="22" spans="1:3" ht="15.75" customHeight="1">
      <c r="A22" s="34">
        <v>1020</v>
      </c>
      <c r="B22" s="4" t="s">
        <v>103</v>
      </c>
      <c r="C22" s="34">
        <v>108</v>
      </c>
    </row>
    <row r="23" spans="1:3" ht="15.75" customHeight="1">
      <c r="A23" s="34">
        <v>1021</v>
      </c>
      <c r="B23" s="36" t="s">
        <v>111</v>
      </c>
      <c r="C23" s="34">
        <v>101</v>
      </c>
    </row>
    <row r="24" spans="1:3" ht="15.75" customHeight="1">
      <c r="A24" s="37">
        <v>1022</v>
      </c>
      <c r="B24" s="38" t="s">
        <v>111</v>
      </c>
      <c r="C24" s="37">
        <v>113</v>
      </c>
    </row>
    <row r="25" spans="1:3" ht="15.75" customHeight="1">
      <c r="A25" s="37">
        <v>1023</v>
      </c>
      <c r="B25" s="38" t="s">
        <v>113</v>
      </c>
      <c r="C25" s="37">
        <v>114</v>
      </c>
    </row>
    <row r="26" spans="1:3">
      <c r="A26" s="37">
        <v>1024</v>
      </c>
      <c r="B26" s="38" t="s">
        <v>113</v>
      </c>
      <c r="C26" s="39">
        <v>114</v>
      </c>
    </row>
    <row r="27" spans="1:3" ht="15.75" customHeight="1">
      <c r="A27" s="37">
        <v>1025</v>
      </c>
      <c r="B27" s="36" t="s">
        <v>113</v>
      </c>
      <c r="C27" s="40">
        <v>115</v>
      </c>
    </row>
    <row r="28" spans="1:3" ht="15.75" customHeight="1">
      <c r="A28" s="37">
        <v>1026</v>
      </c>
      <c r="B28" s="36" t="s">
        <v>107</v>
      </c>
      <c r="C28" s="40">
        <v>106</v>
      </c>
    </row>
    <row r="29" spans="1:3" ht="15.75" customHeight="1">
      <c r="A29" s="37">
        <v>1027</v>
      </c>
      <c r="B29" s="36" t="s">
        <v>107</v>
      </c>
      <c r="C29" s="40">
        <v>113</v>
      </c>
    </row>
    <row r="30" spans="1:3" ht="15.75" customHeight="1">
      <c r="A30" s="37">
        <v>1028</v>
      </c>
      <c r="B30" s="36" t="s">
        <v>107</v>
      </c>
      <c r="C30" s="34">
        <v>107</v>
      </c>
    </row>
    <row r="31" spans="1:3" ht="15.75" customHeight="1">
      <c r="A31" s="37">
        <v>1029</v>
      </c>
      <c r="B31" s="36" t="s">
        <v>107</v>
      </c>
      <c r="C31" s="34">
        <v>108</v>
      </c>
    </row>
    <row r="32" spans="1:3" ht="15.75" customHeight="1">
      <c r="A32" s="37">
        <v>1030</v>
      </c>
      <c r="B32" s="36" t="s">
        <v>109</v>
      </c>
      <c r="C32" s="40">
        <v>109</v>
      </c>
    </row>
    <row r="33" spans="1:3" ht="15.75" customHeight="1">
      <c r="A33" s="37">
        <v>1031</v>
      </c>
      <c r="B33" s="36" t="s">
        <v>109</v>
      </c>
      <c r="C33" s="40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6" ht="15.75" customHeight="1">
      <c r="A1" s="32" t="s">
        <v>44</v>
      </c>
      <c r="B1" s="32" t="s">
        <v>38</v>
      </c>
      <c r="C1" s="32" t="s">
        <v>115</v>
      </c>
      <c r="D1" s="32" t="s">
        <v>116</v>
      </c>
      <c r="E1" s="32" t="s">
        <v>117</v>
      </c>
      <c r="F1" s="32" t="s">
        <v>118</v>
      </c>
    </row>
    <row r="2" spans="1:6">
      <c r="A2" s="33">
        <v>1</v>
      </c>
      <c r="B2" s="33" t="s">
        <v>105</v>
      </c>
      <c r="C2" s="33">
        <v>1</v>
      </c>
      <c r="D2" s="33" t="s">
        <v>119</v>
      </c>
      <c r="E2" s="33">
        <v>11</v>
      </c>
      <c r="F2" s="33">
        <v>12</v>
      </c>
    </row>
    <row r="3" spans="1:6">
      <c r="A3" s="33">
        <v>2</v>
      </c>
      <c r="B3" s="33" t="s">
        <v>105</v>
      </c>
      <c r="C3" s="33">
        <v>2</v>
      </c>
      <c r="D3" s="33" t="s">
        <v>119</v>
      </c>
      <c r="E3" s="33">
        <v>12</v>
      </c>
      <c r="F3" s="33">
        <v>13</v>
      </c>
    </row>
    <row r="4" spans="1:6">
      <c r="A4" s="33">
        <v>3</v>
      </c>
      <c r="B4" s="33" t="s">
        <v>105</v>
      </c>
      <c r="C4" s="33">
        <v>3</v>
      </c>
      <c r="D4" s="33" t="s">
        <v>119</v>
      </c>
      <c r="E4" s="33">
        <v>13</v>
      </c>
      <c r="F4" s="33">
        <v>14</v>
      </c>
    </row>
    <row r="5" spans="1:6">
      <c r="A5" s="33">
        <v>4</v>
      </c>
      <c r="B5" s="33" t="s">
        <v>105</v>
      </c>
      <c r="C5" s="33">
        <v>4</v>
      </c>
      <c r="D5" s="33" t="s">
        <v>119</v>
      </c>
      <c r="E5" s="33">
        <v>14</v>
      </c>
      <c r="F5" s="33">
        <v>15</v>
      </c>
    </row>
    <row r="6" spans="1:6">
      <c r="A6" s="33">
        <v>5</v>
      </c>
      <c r="B6" s="33" t="s">
        <v>105</v>
      </c>
      <c r="C6" s="33">
        <v>5</v>
      </c>
      <c r="D6" s="33" t="s">
        <v>120</v>
      </c>
      <c r="E6" s="33">
        <v>15</v>
      </c>
      <c r="F6" s="33">
        <v>14</v>
      </c>
    </row>
    <row r="7" spans="1:6">
      <c r="A7" s="33">
        <v>6</v>
      </c>
      <c r="B7" s="33" t="s">
        <v>105</v>
      </c>
      <c r="C7" s="33">
        <v>6</v>
      </c>
      <c r="D7" s="33" t="s">
        <v>120</v>
      </c>
      <c r="E7" s="33">
        <v>14</v>
      </c>
      <c r="F7" s="33">
        <v>13</v>
      </c>
    </row>
    <row r="8" spans="1:6">
      <c r="A8" s="33">
        <v>7</v>
      </c>
      <c r="B8" s="33" t="s">
        <v>105</v>
      </c>
      <c r="C8" s="33">
        <v>7</v>
      </c>
      <c r="D8" s="33" t="s">
        <v>120</v>
      </c>
      <c r="E8" s="33">
        <v>13</v>
      </c>
      <c r="F8" s="33">
        <v>12</v>
      </c>
    </row>
    <row r="9" spans="1:6">
      <c r="A9" s="33">
        <v>8</v>
      </c>
      <c r="B9" s="33" t="s">
        <v>105</v>
      </c>
      <c r="C9" s="33">
        <v>8</v>
      </c>
      <c r="D9" s="33" t="s">
        <v>120</v>
      </c>
      <c r="E9" s="33">
        <v>12</v>
      </c>
      <c r="F9" s="33">
        <v>11</v>
      </c>
    </row>
    <row r="10" spans="1:6">
      <c r="A10" s="35">
        <v>9</v>
      </c>
      <c r="B10" s="35" t="s">
        <v>103</v>
      </c>
      <c r="C10" s="35">
        <v>1</v>
      </c>
      <c r="D10" s="35" t="s">
        <v>119</v>
      </c>
      <c r="E10" s="35">
        <v>16</v>
      </c>
      <c r="F10" s="35">
        <v>17</v>
      </c>
    </row>
    <row r="11" spans="1:6">
      <c r="A11" s="35">
        <v>10</v>
      </c>
      <c r="B11" s="35" t="s">
        <v>103</v>
      </c>
      <c r="C11" s="35">
        <v>2</v>
      </c>
      <c r="D11" s="35" t="s">
        <v>119</v>
      </c>
      <c r="E11" s="35">
        <v>17</v>
      </c>
      <c r="F11" s="35">
        <v>18</v>
      </c>
    </row>
    <row r="12" spans="1:6">
      <c r="A12" s="35">
        <v>11</v>
      </c>
      <c r="B12" s="35" t="s">
        <v>103</v>
      </c>
      <c r="C12" s="35">
        <v>3</v>
      </c>
      <c r="D12" s="35" t="s">
        <v>119</v>
      </c>
      <c r="E12" s="35">
        <v>18</v>
      </c>
      <c r="F12" s="35">
        <v>19</v>
      </c>
    </row>
    <row r="13" spans="1:6">
      <c r="A13" s="35">
        <v>12</v>
      </c>
      <c r="B13" s="35" t="s">
        <v>103</v>
      </c>
      <c r="C13" s="35">
        <v>4</v>
      </c>
      <c r="D13" s="35" t="s">
        <v>119</v>
      </c>
      <c r="E13" s="35">
        <v>19</v>
      </c>
      <c r="F13" s="35">
        <v>20</v>
      </c>
    </row>
    <row r="14" spans="1:6">
      <c r="A14" s="35">
        <v>13</v>
      </c>
      <c r="B14" s="35" t="s">
        <v>103</v>
      </c>
      <c r="C14" s="35">
        <v>5</v>
      </c>
      <c r="D14" s="35" t="s">
        <v>119</v>
      </c>
      <c r="E14" s="35">
        <v>20</v>
      </c>
      <c r="F14" s="35">
        <v>21</v>
      </c>
    </row>
    <row r="15" spans="1:6">
      <c r="A15" s="35">
        <v>14</v>
      </c>
      <c r="B15" s="35" t="s">
        <v>103</v>
      </c>
      <c r="C15" s="35">
        <v>6</v>
      </c>
      <c r="D15" s="35" t="s">
        <v>119</v>
      </c>
      <c r="E15" s="35">
        <v>21</v>
      </c>
      <c r="F15" s="35">
        <v>22</v>
      </c>
    </row>
    <row r="16" spans="1:6">
      <c r="A16" s="35">
        <v>15</v>
      </c>
      <c r="B16" s="35" t="s">
        <v>103</v>
      </c>
      <c r="C16" s="35">
        <v>7</v>
      </c>
      <c r="D16" s="35" t="s">
        <v>119</v>
      </c>
      <c r="E16" s="35">
        <v>22</v>
      </c>
      <c r="F16" s="35">
        <v>23</v>
      </c>
    </row>
    <row r="17" spans="1:6">
      <c r="A17" s="35">
        <v>16</v>
      </c>
      <c r="B17" s="35" t="s">
        <v>103</v>
      </c>
      <c r="C17" s="35">
        <v>8</v>
      </c>
      <c r="D17" s="35" t="s">
        <v>119</v>
      </c>
      <c r="E17" s="35">
        <v>23</v>
      </c>
      <c r="F17" s="35">
        <v>24</v>
      </c>
    </row>
    <row r="18" spans="1:6">
      <c r="A18" s="35">
        <v>17</v>
      </c>
      <c r="B18" s="35" t="s">
        <v>103</v>
      </c>
      <c r="C18" s="35">
        <v>9</v>
      </c>
      <c r="D18" s="35" t="s">
        <v>119</v>
      </c>
      <c r="E18" s="35">
        <v>24</v>
      </c>
      <c r="F18" s="35">
        <v>25</v>
      </c>
    </row>
    <row r="19" spans="1:6">
      <c r="A19" s="35">
        <v>18</v>
      </c>
      <c r="B19" s="35" t="s">
        <v>103</v>
      </c>
      <c r="C19" s="35">
        <v>10</v>
      </c>
      <c r="D19" s="35" t="s">
        <v>120</v>
      </c>
      <c r="E19" s="35">
        <v>25</v>
      </c>
      <c r="F19" s="35">
        <v>24</v>
      </c>
    </row>
    <row r="20" spans="1:6">
      <c r="A20" s="35">
        <v>19</v>
      </c>
      <c r="B20" s="35" t="s">
        <v>103</v>
      </c>
      <c r="C20" s="35">
        <v>11</v>
      </c>
      <c r="D20" s="35" t="s">
        <v>120</v>
      </c>
      <c r="E20" s="35">
        <v>24</v>
      </c>
      <c r="F20" s="35">
        <v>23</v>
      </c>
    </row>
    <row r="21" spans="1:6">
      <c r="A21" s="35">
        <v>20</v>
      </c>
      <c r="B21" s="35" t="s">
        <v>103</v>
      </c>
      <c r="C21" s="35">
        <v>12</v>
      </c>
      <c r="D21" s="35" t="s">
        <v>120</v>
      </c>
      <c r="E21" s="35">
        <v>23</v>
      </c>
      <c r="F21" s="35">
        <v>22</v>
      </c>
    </row>
    <row r="22" spans="1:6">
      <c r="A22" s="35">
        <v>21</v>
      </c>
      <c r="B22" s="35" t="s">
        <v>103</v>
      </c>
      <c r="C22" s="35">
        <v>13</v>
      </c>
      <c r="D22" s="35" t="s">
        <v>120</v>
      </c>
      <c r="E22" s="35">
        <v>22</v>
      </c>
      <c r="F22" s="35">
        <v>21</v>
      </c>
    </row>
    <row r="23" spans="1:6">
      <c r="A23" s="35">
        <v>22</v>
      </c>
      <c r="B23" s="35" t="s">
        <v>103</v>
      </c>
      <c r="C23" s="35">
        <v>14</v>
      </c>
      <c r="D23" s="35" t="s">
        <v>120</v>
      </c>
      <c r="E23" s="35">
        <v>21</v>
      </c>
      <c r="F23" s="35">
        <v>20</v>
      </c>
    </row>
    <row r="24" spans="1:6">
      <c r="A24" s="35">
        <v>23</v>
      </c>
      <c r="B24" s="35" t="s">
        <v>103</v>
      </c>
      <c r="C24" s="35">
        <v>15</v>
      </c>
      <c r="D24" s="35" t="s">
        <v>120</v>
      </c>
      <c r="E24" s="35">
        <v>20</v>
      </c>
      <c r="F24" s="35">
        <v>19</v>
      </c>
    </row>
    <row r="25" spans="1:6">
      <c r="A25" s="35">
        <v>24</v>
      </c>
      <c r="B25" s="35" t="s">
        <v>103</v>
      </c>
      <c r="C25" s="35">
        <v>16</v>
      </c>
      <c r="D25" s="35" t="s">
        <v>120</v>
      </c>
      <c r="E25" s="35">
        <v>19</v>
      </c>
      <c r="F25" s="35">
        <v>18</v>
      </c>
    </row>
    <row r="26" spans="1:6">
      <c r="A26" s="35">
        <v>25</v>
      </c>
      <c r="B26" s="35" t="s">
        <v>103</v>
      </c>
      <c r="C26" s="35">
        <v>17</v>
      </c>
      <c r="D26" s="35" t="s">
        <v>120</v>
      </c>
      <c r="E26" s="35">
        <v>18</v>
      </c>
      <c r="F26" s="35">
        <v>17</v>
      </c>
    </row>
    <row r="27" spans="1:6">
      <c r="A27" s="35">
        <v>26</v>
      </c>
      <c r="B27" s="35" t="s">
        <v>103</v>
      </c>
      <c r="C27" s="35">
        <v>18</v>
      </c>
      <c r="D27" s="35" t="s">
        <v>120</v>
      </c>
      <c r="E27" s="35">
        <v>17</v>
      </c>
      <c r="F27" s="35">
        <v>16</v>
      </c>
    </row>
    <row r="28" spans="1:6" ht="15.75" customHeight="1">
      <c r="A28" s="41">
        <v>27</v>
      </c>
      <c r="B28" s="41" t="s">
        <v>111</v>
      </c>
      <c r="C28" s="41">
        <v>1</v>
      </c>
      <c r="D28" s="41" t="s">
        <v>119</v>
      </c>
      <c r="E28" s="41">
        <v>26</v>
      </c>
      <c r="F28" s="41">
        <v>27</v>
      </c>
    </row>
    <row r="29" spans="1:6">
      <c r="A29" s="42">
        <v>28</v>
      </c>
      <c r="B29" s="41" t="s">
        <v>111</v>
      </c>
      <c r="C29" s="41">
        <v>2</v>
      </c>
      <c r="D29" s="41" t="s">
        <v>119</v>
      </c>
      <c r="E29" s="41">
        <v>27</v>
      </c>
      <c r="F29" s="41">
        <v>25</v>
      </c>
    </row>
    <row r="30" spans="1:6" ht="15.75" customHeight="1">
      <c r="A30" s="41">
        <v>29</v>
      </c>
      <c r="B30" s="41" t="s">
        <v>111</v>
      </c>
      <c r="C30" s="41">
        <v>3</v>
      </c>
      <c r="D30" s="41" t="s">
        <v>119</v>
      </c>
      <c r="E30" s="41">
        <v>25</v>
      </c>
      <c r="F30" s="41">
        <v>28</v>
      </c>
    </row>
    <row r="31" spans="1:6">
      <c r="A31" s="42">
        <v>30</v>
      </c>
      <c r="B31" s="41" t="s">
        <v>111</v>
      </c>
      <c r="C31" s="41">
        <v>4</v>
      </c>
      <c r="D31" s="41" t="s">
        <v>120</v>
      </c>
      <c r="E31" s="41">
        <v>28</v>
      </c>
      <c r="F31" s="41">
        <v>25</v>
      </c>
    </row>
    <row r="32" spans="1:6" ht="15.75" customHeight="1">
      <c r="A32" s="41">
        <v>31</v>
      </c>
      <c r="B32" s="41" t="s">
        <v>111</v>
      </c>
      <c r="C32" s="41">
        <v>5</v>
      </c>
      <c r="D32" s="41" t="s">
        <v>120</v>
      </c>
      <c r="E32" s="41">
        <v>25</v>
      </c>
      <c r="F32" s="41">
        <v>27</v>
      </c>
    </row>
    <row r="33" spans="1:6">
      <c r="A33" s="42">
        <v>32</v>
      </c>
      <c r="B33" s="41" t="s">
        <v>111</v>
      </c>
      <c r="C33" s="41">
        <v>6</v>
      </c>
      <c r="D33" s="41" t="s">
        <v>120</v>
      </c>
      <c r="E33" s="41">
        <v>27</v>
      </c>
      <c r="F33" s="41">
        <v>26</v>
      </c>
    </row>
    <row r="34" spans="1:6" ht="15.75" customHeight="1">
      <c r="A34" s="43">
        <v>33</v>
      </c>
      <c r="B34" s="43" t="s">
        <v>113</v>
      </c>
      <c r="C34" s="43">
        <v>1</v>
      </c>
      <c r="D34" s="43" t="s">
        <v>119</v>
      </c>
      <c r="E34" s="43">
        <v>29</v>
      </c>
      <c r="F34" s="43">
        <v>30</v>
      </c>
    </row>
    <row r="35" spans="1:6">
      <c r="A35" s="44">
        <v>34</v>
      </c>
      <c r="B35" s="43" t="s">
        <v>113</v>
      </c>
      <c r="C35" s="43">
        <v>2</v>
      </c>
      <c r="D35" s="43" t="s">
        <v>119</v>
      </c>
      <c r="E35" s="43">
        <v>30</v>
      </c>
      <c r="F35" s="43">
        <v>31</v>
      </c>
    </row>
    <row r="36" spans="1:6" ht="15.75" customHeight="1">
      <c r="A36" s="43">
        <v>35</v>
      </c>
      <c r="B36" s="43" t="s">
        <v>113</v>
      </c>
      <c r="C36" s="43">
        <v>3</v>
      </c>
      <c r="D36" s="43" t="s">
        <v>119</v>
      </c>
      <c r="E36" s="43">
        <v>31</v>
      </c>
      <c r="F36" s="43">
        <v>25</v>
      </c>
    </row>
    <row r="37" spans="1:6">
      <c r="A37" s="44">
        <v>36</v>
      </c>
      <c r="B37" s="43" t="s">
        <v>113</v>
      </c>
      <c r="C37" s="43">
        <v>4</v>
      </c>
      <c r="D37" s="43" t="s">
        <v>120</v>
      </c>
      <c r="E37" s="43">
        <v>25</v>
      </c>
      <c r="F37" s="43">
        <v>31</v>
      </c>
    </row>
    <row r="38" spans="1:6" ht="15.75" customHeight="1">
      <c r="A38" s="43">
        <v>37</v>
      </c>
      <c r="B38" s="43" t="s">
        <v>113</v>
      </c>
      <c r="C38" s="43">
        <v>5</v>
      </c>
      <c r="D38" s="43" t="s">
        <v>120</v>
      </c>
      <c r="E38" s="43">
        <v>31</v>
      </c>
      <c r="F38" s="43">
        <v>30</v>
      </c>
    </row>
    <row r="39" spans="1:6">
      <c r="A39" s="44">
        <v>38</v>
      </c>
      <c r="B39" s="43" t="s">
        <v>113</v>
      </c>
      <c r="C39" s="43">
        <v>6</v>
      </c>
      <c r="D39" s="43" t="s">
        <v>120</v>
      </c>
      <c r="E39" s="43">
        <v>30</v>
      </c>
      <c r="F39" s="43">
        <v>29</v>
      </c>
    </row>
    <row r="40" spans="1:6">
      <c r="A40" s="45">
        <v>39</v>
      </c>
      <c r="B40" s="46" t="s">
        <v>107</v>
      </c>
      <c r="C40" s="46">
        <v>1</v>
      </c>
      <c r="D40" s="47" t="s">
        <v>119</v>
      </c>
      <c r="E40" s="46">
        <v>15</v>
      </c>
      <c r="F40" s="46">
        <v>16</v>
      </c>
    </row>
    <row r="41" spans="1:6">
      <c r="A41" s="47">
        <v>40</v>
      </c>
      <c r="B41" s="46" t="s">
        <v>107</v>
      </c>
      <c r="C41" s="46">
        <v>2</v>
      </c>
      <c r="D41" s="47" t="s">
        <v>119</v>
      </c>
      <c r="E41" s="47">
        <v>16</v>
      </c>
      <c r="F41" s="47">
        <v>17</v>
      </c>
    </row>
    <row r="42" spans="1:6">
      <c r="A42" s="45">
        <v>41</v>
      </c>
      <c r="B42" s="46" t="s">
        <v>107</v>
      </c>
      <c r="C42" s="46">
        <v>3</v>
      </c>
      <c r="D42" s="47" t="s">
        <v>119</v>
      </c>
      <c r="E42" s="47">
        <v>17</v>
      </c>
      <c r="F42" s="47">
        <v>18</v>
      </c>
    </row>
    <row r="43" spans="1:6">
      <c r="A43" s="47">
        <v>42</v>
      </c>
      <c r="B43" s="46" t="s">
        <v>107</v>
      </c>
      <c r="C43" s="46">
        <v>4</v>
      </c>
      <c r="D43" s="47" t="s">
        <v>120</v>
      </c>
      <c r="E43" s="46">
        <v>18</v>
      </c>
      <c r="F43" s="46">
        <v>17</v>
      </c>
    </row>
    <row r="44" spans="1:6">
      <c r="A44" s="45">
        <v>43</v>
      </c>
      <c r="B44" s="46" t="s">
        <v>107</v>
      </c>
      <c r="C44" s="46">
        <v>5</v>
      </c>
      <c r="D44" s="47" t="s">
        <v>120</v>
      </c>
      <c r="E44" s="46">
        <v>17</v>
      </c>
      <c r="F44" s="46">
        <v>16</v>
      </c>
    </row>
    <row r="45" spans="1:6">
      <c r="A45" s="47">
        <v>44</v>
      </c>
      <c r="B45" s="46" t="s">
        <v>107</v>
      </c>
      <c r="C45" s="46">
        <v>6</v>
      </c>
      <c r="D45" s="47" t="s">
        <v>120</v>
      </c>
      <c r="E45" s="46">
        <v>16</v>
      </c>
      <c r="F45" s="46">
        <v>15</v>
      </c>
    </row>
    <row r="46" spans="1:6" ht="15.75" customHeight="1">
      <c r="A46" s="52">
        <v>45</v>
      </c>
      <c r="B46" s="52" t="s">
        <v>109</v>
      </c>
      <c r="C46" s="52">
        <v>1</v>
      </c>
      <c r="D46" s="52" t="s">
        <v>119</v>
      </c>
      <c r="E46" s="52">
        <v>18</v>
      </c>
      <c r="F46" s="52">
        <v>24</v>
      </c>
    </row>
    <row r="47" spans="1:6" ht="15.75" customHeight="1">
      <c r="A47" s="52">
        <v>46</v>
      </c>
      <c r="B47" s="52" t="s">
        <v>109</v>
      </c>
      <c r="C47" s="52">
        <v>2</v>
      </c>
      <c r="D47" s="52" t="s">
        <v>120</v>
      </c>
      <c r="E47" s="52">
        <v>24</v>
      </c>
      <c r="F47" s="52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5" customWidth="1"/>
  </cols>
  <sheetData>
    <row r="1" spans="1:4" ht="15.75" customHeight="1">
      <c r="A1" s="48" t="s">
        <v>39</v>
      </c>
      <c r="B1" s="48" t="s">
        <v>44</v>
      </c>
      <c r="C1" s="49" t="s">
        <v>121</v>
      </c>
      <c r="D1" s="49" t="s">
        <v>124</v>
      </c>
    </row>
    <row r="2" spans="1:4" ht="15.75" customHeight="1">
      <c r="A2" s="50">
        <v>1000</v>
      </c>
      <c r="B2" s="50">
        <v>1</v>
      </c>
      <c r="C2" s="51">
        <v>0.34722222222222221</v>
      </c>
      <c r="D2" s="51">
        <v>0.36180555555555555</v>
      </c>
    </row>
    <row r="3" spans="1:4" ht="15.75" customHeight="1">
      <c r="A3" s="50">
        <v>1000</v>
      </c>
      <c r="B3" s="50">
        <v>2</v>
      </c>
      <c r="C3" s="51">
        <v>0.36180555555555555</v>
      </c>
      <c r="D3" s="51">
        <v>0.37152777777777779</v>
      </c>
    </row>
    <row r="4" spans="1:4" ht="15.75" customHeight="1">
      <c r="A4" s="50">
        <v>1000</v>
      </c>
      <c r="B4" s="50">
        <v>3</v>
      </c>
      <c r="C4" s="51">
        <v>0.37152777777777779</v>
      </c>
      <c r="D4" s="51">
        <v>0.39930555555555558</v>
      </c>
    </row>
    <row r="5" spans="1:4" ht="15.75" customHeight="1">
      <c r="A5" s="50">
        <v>1000</v>
      </c>
      <c r="B5" s="50">
        <v>4</v>
      </c>
      <c r="C5" s="51">
        <v>0.39930555555555558</v>
      </c>
      <c r="D5" s="51">
        <v>0.41666666666666669</v>
      </c>
    </row>
    <row r="6" spans="1:4" ht="15.75" customHeight="1">
      <c r="A6" s="53">
        <v>1001</v>
      </c>
      <c r="B6" s="53">
        <v>5</v>
      </c>
      <c r="C6" s="54">
        <v>0.45833333333333331</v>
      </c>
      <c r="D6" s="54">
        <v>0.47569444444444442</v>
      </c>
    </row>
    <row r="7" spans="1:4" ht="15.75" customHeight="1">
      <c r="A7" s="53">
        <v>1001</v>
      </c>
      <c r="B7" s="53">
        <v>6</v>
      </c>
      <c r="C7" s="54">
        <v>0.47569444444444442</v>
      </c>
      <c r="D7" s="54">
        <v>0.50347222222222221</v>
      </c>
    </row>
    <row r="8" spans="1:4" ht="15.75" customHeight="1">
      <c r="A8" s="53">
        <v>1001</v>
      </c>
      <c r="B8" s="53">
        <v>7</v>
      </c>
      <c r="C8" s="54">
        <v>0.50347222222222221</v>
      </c>
      <c r="D8" s="54">
        <v>0.5131944444444444</v>
      </c>
    </row>
    <row r="9" spans="1:4" ht="15.75" customHeight="1">
      <c r="A9" s="53">
        <v>1001</v>
      </c>
      <c r="B9" s="53">
        <v>8</v>
      </c>
      <c r="C9" s="54">
        <v>0.5131944444444444</v>
      </c>
      <c r="D9" s="54">
        <v>0.52777777777777779</v>
      </c>
    </row>
    <row r="10" spans="1:4" ht="15.75" customHeight="1">
      <c r="A10" s="50">
        <v>1002</v>
      </c>
      <c r="B10" s="50">
        <v>1</v>
      </c>
      <c r="C10" s="51">
        <v>0.65763888888888888</v>
      </c>
      <c r="D10" s="51">
        <v>0.6743055555555556</v>
      </c>
    </row>
    <row r="11" spans="1:4" ht="15.75" customHeight="1">
      <c r="A11" s="50">
        <v>1002</v>
      </c>
      <c r="B11" s="50">
        <v>2</v>
      </c>
      <c r="C11" s="51">
        <v>0.6743055555555556</v>
      </c>
      <c r="D11" s="51">
        <v>0.68194444444444446</v>
      </c>
    </row>
    <row r="12" spans="1:4" ht="15.75" customHeight="1">
      <c r="A12" s="50">
        <v>1002</v>
      </c>
      <c r="B12" s="50">
        <v>3</v>
      </c>
      <c r="C12" s="51">
        <v>0.68194444444444446</v>
      </c>
      <c r="D12" s="51">
        <v>0.70486111111111116</v>
      </c>
    </row>
    <row r="13" spans="1:4" ht="15.75" customHeight="1">
      <c r="A13" s="50">
        <v>1002</v>
      </c>
      <c r="B13" s="50">
        <v>4</v>
      </c>
      <c r="C13" s="51">
        <v>0.70486111111111116</v>
      </c>
      <c r="D13" s="51">
        <v>0.7270833333333333</v>
      </c>
    </row>
    <row r="14" spans="1:4" ht="15.75" customHeight="1">
      <c r="A14" s="53">
        <v>1003</v>
      </c>
      <c r="B14" s="53">
        <v>5</v>
      </c>
      <c r="C14" s="54">
        <v>0.83333333333333337</v>
      </c>
      <c r="D14" s="54">
        <v>0.84861111111111109</v>
      </c>
    </row>
    <row r="15" spans="1:4" ht="15.75" customHeight="1">
      <c r="A15" s="53">
        <v>1003</v>
      </c>
      <c r="B15" s="53">
        <v>6</v>
      </c>
      <c r="C15" s="54">
        <v>0.84861111111111109</v>
      </c>
      <c r="D15" s="54">
        <v>0.87152777777777779</v>
      </c>
    </row>
    <row r="16" spans="1:4" ht="15.75" customHeight="1">
      <c r="A16" s="53">
        <v>1003</v>
      </c>
      <c r="B16" s="53">
        <v>7</v>
      </c>
      <c r="C16" s="54">
        <v>0.87152777777777779</v>
      </c>
      <c r="D16" s="54">
        <v>0.88194444444444442</v>
      </c>
    </row>
    <row r="17" spans="1:4" ht="15.75" customHeight="1">
      <c r="A17" s="53">
        <v>1003</v>
      </c>
      <c r="B17" s="53">
        <v>8</v>
      </c>
      <c r="C17" s="54">
        <v>0.88194444444444442</v>
      </c>
      <c r="D17" s="54">
        <v>0.89930555555555558</v>
      </c>
    </row>
    <row r="18" spans="1:4" ht="15.75" customHeight="1">
      <c r="A18" s="56">
        <v>1004</v>
      </c>
      <c r="B18" s="56">
        <v>1</v>
      </c>
      <c r="C18" s="58">
        <v>0.42499999999999999</v>
      </c>
      <c r="D18" s="61">
        <v>0.44166666666666665</v>
      </c>
    </row>
    <row r="19" spans="1:4" ht="15.75" customHeight="1">
      <c r="A19" s="56">
        <v>1004</v>
      </c>
      <c r="B19" s="56">
        <v>2</v>
      </c>
      <c r="C19" s="61">
        <v>0.44166666666666665</v>
      </c>
      <c r="D19" s="61">
        <v>0.44930555555555557</v>
      </c>
    </row>
    <row r="20" spans="1:4" ht="15.75" customHeight="1">
      <c r="A20" s="56">
        <v>1004</v>
      </c>
      <c r="B20" s="56">
        <v>3</v>
      </c>
      <c r="C20" s="61">
        <v>0.44930555555555557</v>
      </c>
      <c r="D20" s="61">
        <v>0.47222222222222221</v>
      </c>
    </row>
    <row r="21" spans="1:4" ht="15.75" customHeight="1">
      <c r="A21" s="56">
        <v>1004</v>
      </c>
      <c r="B21" s="56">
        <v>4</v>
      </c>
      <c r="C21" s="61">
        <v>0.47222222222222221</v>
      </c>
      <c r="D21" s="58">
        <v>0.49444444444444446</v>
      </c>
    </row>
    <row r="22" spans="1:4" ht="15.75" customHeight="1">
      <c r="A22" s="64">
        <v>1005</v>
      </c>
      <c r="B22" s="64">
        <v>5</v>
      </c>
      <c r="C22" s="66">
        <v>0.54027777777777775</v>
      </c>
      <c r="D22" s="66">
        <v>0.55972222222222223</v>
      </c>
    </row>
    <row r="23" spans="1:4" ht="15.75" customHeight="1">
      <c r="A23" s="64">
        <v>1005</v>
      </c>
      <c r="B23" s="64">
        <v>6</v>
      </c>
      <c r="C23" s="66">
        <v>0.55972222222222223</v>
      </c>
      <c r="D23" s="66">
        <v>0.58194444444444449</v>
      </c>
    </row>
    <row r="24" spans="1:4" ht="15.75" customHeight="1">
      <c r="A24" s="64">
        <v>1005</v>
      </c>
      <c r="B24" s="64">
        <v>7</v>
      </c>
      <c r="C24" s="66">
        <v>0.58194444444444449</v>
      </c>
      <c r="D24" s="66">
        <v>0.58958333333333335</v>
      </c>
    </row>
    <row r="25" spans="1:4" ht="15.75" customHeight="1">
      <c r="A25" s="64">
        <v>1005</v>
      </c>
      <c r="B25" s="64">
        <v>8</v>
      </c>
      <c r="C25" s="66">
        <v>0.58958333333333335</v>
      </c>
      <c r="D25" s="66">
        <v>0.60555555555555551</v>
      </c>
    </row>
    <row r="26" spans="1:4" ht="15.75" customHeight="1">
      <c r="A26" s="56">
        <v>1006</v>
      </c>
      <c r="B26" s="56">
        <v>1</v>
      </c>
      <c r="C26" s="58">
        <v>0.70763888888888893</v>
      </c>
      <c r="D26" s="61">
        <v>0.72222222222222221</v>
      </c>
    </row>
    <row r="27" spans="1:4" ht="15.75" customHeight="1">
      <c r="A27" s="56">
        <v>1006</v>
      </c>
      <c r="B27" s="56">
        <v>2</v>
      </c>
      <c r="C27" s="61">
        <v>0.72222222222222221</v>
      </c>
      <c r="D27" s="61">
        <v>0.72986111111111107</v>
      </c>
    </row>
    <row r="28" spans="1:4" ht="15.75" customHeight="1">
      <c r="A28" s="56">
        <v>1006</v>
      </c>
      <c r="B28" s="56">
        <v>3</v>
      </c>
      <c r="C28" s="61">
        <v>0.72986111111111107</v>
      </c>
      <c r="D28" s="61">
        <v>0.75486111111111109</v>
      </c>
    </row>
    <row r="29" spans="1:4" ht="15.75" customHeight="1">
      <c r="A29" s="56">
        <v>1006</v>
      </c>
      <c r="B29" s="56">
        <v>4</v>
      </c>
      <c r="C29" s="61">
        <v>0.75486111111111109</v>
      </c>
      <c r="D29" s="58">
        <v>0.77708333333333335</v>
      </c>
    </row>
    <row r="30" spans="1:4" ht="15.75" customHeight="1">
      <c r="A30" s="64">
        <v>1007</v>
      </c>
      <c r="B30" s="64">
        <v>5</v>
      </c>
      <c r="C30" s="66">
        <v>0.87569444444444444</v>
      </c>
      <c r="D30" s="66">
        <v>0.89513888888888893</v>
      </c>
    </row>
    <row r="31" spans="1:4" ht="15.75" customHeight="1">
      <c r="A31" s="64">
        <v>1007</v>
      </c>
      <c r="B31" s="64">
        <v>6</v>
      </c>
      <c r="C31" s="66">
        <v>0.89513888888888893</v>
      </c>
      <c r="D31" s="66">
        <v>0.91805555555555551</v>
      </c>
    </row>
    <row r="32" spans="1:4" ht="15.75" customHeight="1">
      <c r="A32" s="64">
        <v>1007</v>
      </c>
      <c r="B32" s="64">
        <v>7</v>
      </c>
      <c r="C32" s="66">
        <v>0.91805555555555551</v>
      </c>
      <c r="D32" s="66">
        <v>0.92500000000000004</v>
      </c>
    </row>
    <row r="33" spans="1:4" ht="15.75" customHeight="1">
      <c r="A33" s="64">
        <v>1007</v>
      </c>
      <c r="B33" s="64">
        <v>8</v>
      </c>
      <c r="C33" s="66">
        <v>0.92500000000000004</v>
      </c>
      <c r="D33" s="66">
        <v>0.94166666666666665</v>
      </c>
    </row>
    <row r="34" spans="1:4" ht="15.75" customHeight="1">
      <c r="A34" s="70">
        <v>1008</v>
      </c>
      <c r="B34" s="70">
        <v>9</v>
      </c>
      <c r="C34" s="72">
        <v>0.34722222222222221</v>
      </c>
      <c r="D34" s="72">
        <v>0.36180555555555555</v>
      </c>
    </row>
    <row r="35" spans="1:4" ht="15.75" customHeight="1">
      <c r="A35" s="70">
        <v>1008</v>
      </c>
      <c r="B35" s="70">
        <v>10</v>
      </c>
      <c r="C35" s="72">
        <v>0.36180555555555555</v>
      </c>
      <c r="D35" s="72">
        <v>0.37152777777777779</v>
      </c>
    </row>
    <row r="36" spans="1:4" ht="15.75" customHeight="1">
      <c r="A36" s="70">
        <v>1008</v>
      </c>
      <c r="B36" s="70">
        <v>11</v>
      </c>
      <c r="C36" s="72">
        <v>0.37152777777777779</v>
      </c>
      <c r="D36" s="72">
        <v>0.39930555555555558</v>
      </c>
    </row>
    <row r="37" spans="1:4" ht="15.75" customHeight="1">
      <c r="A37" s="70">
        <v>1008</v>
      </c>
      <c r="B37" s="70">
        <v>12</v>
      </c>
      <c r="C37" s="72">
        <v>0.39930555555555558</v>
      </c>
      <c r="D37" s="72">
        <v>0.41666666666666669</v>
      </c>
    </row>
    <row r="38" spans="1:4" ht="15.75" customHeight="1">
      <c r="A38" s="70">
        <v>1008</v>
      </c>
      <c r="B38" s="70">
        <v>13</v>
      </c>
      <c r="C38" s="72">
        <v>0.41666666666666669</v>
      </c>
      <c r="D38" s="72">
        <v>0.4236111111111111</v>
      </c>
    </row>
    <row r="39" spans="1:4" ht="15.75" customHeight="1">
      <c r="A39" s="70">
        <v>1008</v>
      </c>
      <c r="B39" s="70">
        <v>14</v>
      </c>
      <c r="C39" s="72">
        <v>0.4236111111111111</v>
      </c>
      <c r="D39" s="72">
        <v>0.43055555555555558</v>
      </c>
    </row>
    <row r="40" spans="1:4" ht="15.75" customHeight="1">
      <c r="A40" s="70">
        <v>1008</v>
      </c>
      <c r="B40" s="70">
        <v>15</v>
      </c>
      <c r="C40" s="72">
        <v>0.43055555555555558</v>
      </c>
      <c r="D40" s="72">
        <v>0.44444444444444442</v>
      </c>
    </row>
    <row r="41" spans="1:4" ht="15.75" customHeight="1">
      <c r="A41" s="70">
        <v>1008</v>
      </c>
      <c r="B41" s="70">
        <v>16</v>
      </c>
      <c r="C41" s="72">
        <v>0.44444444444444442</v>
      </c>
      <c r="D41" s="72">
        <v>0.45833333333333331</v>
      </c>
    </row>
    <row r="42" spans="1:4" ht="15.75" customHeight="1">
      <c r="A42" s="70">
        <v>1008</v>
      </c>
      <c r="B42" s="70">
        <v>17</v>
      </c>
      <c r="C42" s="72">
        <v>0.45833333333333331</v>
      </c>
      <c r="D42" s="72">
        <v>0.46527777777777773</v>
      </c>
    </row>
    <row r="43" spans="1:4">
      <c r="A43" s="76">
        <v>1009</v>
      </c>
      <c r="B43" s="76">
        <v>18</v>
      </c>
      <c r="C43" s="77">
        <v>0.50694444444444442</v>
      </c>
      <c r="D43" s="77">
        <v>0.51041666666666663</v>
      </c>
    </row>
    <row r="44" spans="1:4">
      <c r="A44" s="76">
        <v>1009</v>
      </c>
      <c r="B44" s="76">
        <v>19</v>
      </c>
      <c r="C44" s="77">
        <v>0.51041666666666663</v>
      </c>
      <c r="D44" s="77">
        <v>0.52083333333333337</v>
      </c>
    </row>
    <row r="45" spans="1:4">
      <c r="A45" s="76">
        <v>1009</v>
      </c>
      <c r="B45" s="76">
        <v>20</v>
      </c>
      <c r="C45" s="77">
        <v>0.52083333333333337</v>
      </c>
      <c r="D45" s="77">
        <v>0.53125</v>
      </c>
    </row>
    <row r="46" spans="1:4">
      <c r="A46" s="76">
        <v>1009</v>
      </c>
      <c r="B46" s="76">
        <v>21</v>
      </c>
      <c r="C46" s="77">
        <v>0.53125</v>
      </c>
      <c r="D46" s="77">
        <v>0.54166666666666663</v>
      </c>
    </row>
    <row r="47" spans="1:4">
      <c r="A47" s="76">
        <v>1009</v>
      </c>
      <c r="B47" s="76">
        <v>22</v>
      </c>
      <c r="C47" s="77">
        <v>0.54166666666666663</v>
      </c>
      <c r="D47" s="77">
        <v>0.54861111111111105</v>
      </c>
    </row>
    <row r="48" spans="1:4">
      <c r="A48" s="76">
        <v>1009</v>
      </c>
      <c r="B48" s="76">
        <v>23</v>
      </c>
      <c r="C48" s="77">
        <v>0.54861111111111105</v>
      </c>
      <c r="D48" s="77">
        <v>0.5625</v>
      </c>
    </row>
    <row r="49" spans="1:4" ht="15">
      <c r="A49" s="76">
        <v>1009</v>
      </c>
      <c r="B49" s="76">
        <v>24</v>
      </c>
      <c r="C49" s="77">
        <v>0.5625</v>
      </c>
      <c r="D49" s="77">
        <v>0.56944444444444442</v>
      </c>
    </row>
    <row r="50" spans="1:4" ht="15">
      <c r="A50" s="76">
        <v>1009</v>
      </c>
      <c r="B50" s="76">
        <v>25</v>
      </c>
      <c r="C50" s="77">
        <v>0.56944444444444442</v>
      </c>
      <c r="D50" s="77">
        <v>0.57986111111111105</v>
      </c>
    </row>
    <row r="51" spans="1:4" ht="15">
      <c r="A51" s="76">
        <v>1009</v>
      </c>
      <c r="B51" s="76">
        <v>26</v>
      </c>
      <c r="C51" s="77">
        <v>0.57986111111111105</v>
      </c>
      <c r="D51" s="77">
        <v>0.59027777777777779</v>
      </c>
    </row>
    <row r="52" spans="1:4" ht="15">
      <c r="A52" s="50">
        <v>1010</v>
      </c>
      <c r="B52" s="82">
        <v>9</v>
      </c>
      <c r="C52" s="83">
        <v>0.16319444444444445</v>
      </c>
      <c r="D52" s="83">
        <v>0.17361111111111113</v>
      </c>
    </row>
    <row r="53" spans="1:4" ht="15">
      <c r="A53" s="50">
        <v>1010</v>
      </c>
      <c r="B53" s="82">
        <v>10</v>
      </c>
      <c r="C53" s="83">
        <v>0.17361111111111113</v>
      </c>
      <c r="D53" s="83">
        <v>0.17986111111111111</v>
      </c>
    </row>
    <row r="54" spans="1:4" ht="15">
      <c r="A54" s="50">
        <v>1010</v>
      </c>
      <c r="B54" s="82">
        <v>11</v>
      </c>
      <c r="C54" s="83">
        <v>0.17986111111111111</v>
      </c>
      <c r="D54" s="83">
        <v>0.18402777777777779</v>
      </c>
    </row>
    <row r="55" spans="1:4" ht="15">
      <c r="A55" s="50">
        <v>1010</v>
      </c>
      <c r="B55" s="82">
        <v>12</v>
      </c>
      <c r="C55" s="83">
        <v>0.18402777777777779</v>
      </c>
      <c r="D55" s="83">
        <v>0.19444444444444445</v>
      </c>
    </row>
    <row r="56" spans="1:4" ht="15">
      <c r="A56" s="50">
        <v>1010</v>
      </c>
      <c r="B56" s="82">
        <v>13</v>
      </c>
      <c r="C56" s="83">
        <v>0.19444444444444445</v>
      </c>
      <c r="D56" s="83">
        <v>0.19791666666666666</v>
      </c>
    </row>
    <row r="57" spans="1:4" ht="15">
      <c r="A57" s="50">
        <v>1010</v>
      </c>
      <c r="B57" s="82">
        <v>14</v>
      </c>
      <c r="C57" s="83">
        <v>0.19791666666666666</v>
      </c>
      <c r="D57" s="83">
        <v>0.20486111111111113</v>
      </c>
    </row>
    <row r="58" spans="1:4" ht="15">
      <c r="A58" s="50">
        <v>1010</v>
      </c>
      <c r="B58" s="82">
        <v>15</v>
      </c>
      <c r="C58" s="83">
        <v>0.20486111111111113</v>
      </c>
      <c r="D58" s="83">
        <v>0.21527777777777779</v>
      </c>
    </row>
    <row r="59" spans="1:4" ht="15">
      <c r="A59" s="50">
        <v>1010</v>
      </c>
      <c r="B59" s="82">
        <v>16</v>
      </c>
      <c r="C59" s="83">
        <v>0.21527777777777779</v>
      </c>
      <c r="D59" s="83">
        <v>0.22222222222222221</v>
      </c>
    </row>
    <row r="60" spans="1:4" ht="15">
      <c r="A60" s="50">
        <v>1010</v>
      </c>
      <c r="B60" s="82">
        <v>17</v>
      </c>
      <c r="C60" s="83">
        <v>0.22222222222222221</v>
      </c>
      <c r="D60" s="83">
        <v>0.22916666666666666</v>
      </c>
    </row>
    <row r="61" spans="1:4" ht="15">
      <c r="A61" s="53">
        <v>1011</v>
      </c>
      <c r="B61" s="86">
        <v>18</v>
      </c>
      <c r="C61" s="88">
        <v>0.25</v>
      </c>
      <c r="D61" s="88">
        <v>0.25694444444444448</v>
      </c>
    </row>
    <row r="62" spans="1:4" ht="15">
      <c r="A62" s="53">
        <v>1011</v>
      </c>
      <c r="B62" s="86">
        <v>19</v>
      </c>
      <c r="C62" s="88">
        <v>0.25694444444444448</v>
      </c>
      <c r="D62" s="88">
        <v>0.2673611111111111</v>
      </c>
    </row>
    <row r="63" spans="1:4" ht="15">
      <c r="A63" s="53">
        <v>1011</v>
      </c>
      <c r="B63" s="86">
        <v>20</v>
      </c>
      <c r="C63" s="88">
        <v>0.2673611111111111</v>
      </c>
      <c r="D63" s="88">
        <v>0.27430555555555552</v>
      </c>
    </row>
    <row r="64" spans="1:4" ht="15">
      <c r="A64" s="53">
        <v>1011</v>
      </c>
      <c r="B64" s="86">
        <v>21</v>
      </c>
      <c r="C64" s="88">
        <v>0.27430555555555552</v>
      </c>
      <c r="D64" s="88">
        <v>0.28819444444444448</v>
      </c>
    </row>
    <row r="65" spans="1:4" ht="15">
      <c r="A65" s="53">
        <v>1011</v>
      </c>
      <c r="B65" s="86">
        <v>22</v>
      </c>
      <c r="C65" s="88">
        <v>0.28819444444444448</v>
      </c>
      <c r="D65" s="88">
        <v>0.2986111111111111</v>
      </c>
    </row>
    <row r="66" spans="1:4" ht="15">
      <c r="A66" s="53">
        <v>1011</v>
      </c>
      <c r="B66" s="86">
        <v>23</v>
      </c>
      <c r="C66" s="88">
        <v>0.2986111111111111</v>
      </c>
      <c r="D66" s="88">
        <v>0.30555555555555552</v>
      </c>
    </row>
    <row r="67" spans="1:4" ht="15">
      <c r="A67" s="53">
        <v>1011</v>
      </c>
      <c r="B67" s="86">
        <v>24</v>
      </c>
      <c r="C67" s="88">
        <v>0.30555555555555552</v>
      </c>
      <c r="D67" s="88">
        <v>0.31597222222222221</v>
      </c>
    </row>
    <row r="68" spans="1:4" ht="15">
      <c r="A68" s="53">
        <v>1011</v>
      </c>
      <c r="B68" s="86">
        <v>25</v>
      </c>
      <c r="C68" s="88">
        <v>0.31597222222222221</v>
      </c>
      <c r="D68" s="88">
        <v>0.3263888888888889</v>
      </c>
    </row>
    <row r="69" spans="1:4" ht="15">
      <c r="A69" s="53">
        <v>1011</v>
      </c>
      <c r="B69" s="86">
        <v>26</v>
      </c>
      <c r="C69" s="88">
        <v>0.3263888888888889</v>
      </c>
      <c r="D69" s="88">
        <v>0.33333333333333331</v>
      </c>
    </row>
    <row r="70" spans="1:4" ht="15">
      <c r="A70" s="50">
        <v>1012</v>
      </c>
      <c r="B70" s="82">
        <v>9</v>
      </c>
      <c r="C70" s="83">
        <v>0.35416666666666669</v>
      </c>
      <c r="D70" s="83">
        <v>0.3611111111111111</v>
      </c>
    </row>
    <row r="71" spans="1:4" ht="15">
      <c r="A71" s="50">
        <v>1012</v>
      </c>
      <c r="B71" s="82">
        <v>10</v>
      </c>
      <c r="C71" s="83">
        <v>0.3611111111111111</v>
      </c>
      <c r="D71" s="83">
        <v>0.36805555555555558</v>
      </c>
    </row>
    <row r="72" spans="1:4" ht="15">
      <c r="A72" s="50">
        <v>1012</v>
      </c>
      <c r="B72" s="82">
        <v>11</v>
      </c>
      <c r="C72" s="83">
        <v>0.36805555555555558</v>
      </c>
      <c r="D72" s="83">
        <v>0.38194444444444442</v>
      </c>
    </row>
    <row r="73" spans="1:4" ht="15">
      <c r="A73" s="50">
        <v>1012</v>
      </c>
      <c r="B73" s="82">
        <v>12</v>
      </c>
      <c r="C73" s="83">
        <v>0.38194444444444442</v>
      </c>
      <c r="D73" s="83">
        <v>0.3923611111111111</v>
      </c>
    </row>
    <row r="74" spans="1:4" ht="15">
      <c r="A74" s="50">
        <v>1012</v>
      </c>
      <c r="B74" s="82">
        <v>13</v>
      </c>
      <c r="C74" s="83">
        <v>0.3923611111111111</v>
      </c>
      <c r="D74" s="83">
        <v>0.40277777777777773</v>
      </c>
    </row>
    <row r="75" spans="1:4" ht="15">
      <c r="A75" s="50">
        <v>1012</v>
      </c>
      <c r="B75" s="82">
        <v>14</v>
      </c>
      <c r="C75" s="83">
        <v>0.40277777777777773</v>
      </c>
      <c r="D75" s="83">
        <v>0.40972222222222227</v>
      </c>
    </row>
    <row r="76" spans="1:4" ht="15">
      <c r="A76" s="50">
        <v>1012</v>
      </c>
      <c r="B76" s="82">
        <v>15</v>
      </c>
      <c r="C76" s="83">
        <v>0.40972222222222227</v>
      </c>
      <c r="D76" s="83">
        <v>0.41319444444444442</v>
      </c>
    </row>
    <row r="77" spans="1:4" ht="15">
      <c r="A77" s="50">
        <v>1012</v>
      </c>
      <c r="B77" s="82">
        <v>16</v>
      </c>
      <c r="C77" s="83">
        <v>0.41319444444444442</v>
      </c>
      <c r="D77" s="83">
        <v>0.4236111111111111</v>
      </c>
    </row>
    <row r="78" spans="1:4" ht="15">
      <c r="A78" s="50">
        <v>1012</v>
      </c>
      <c r="B78" s="82">
        <v>17</v>
      </c>
      <c r="C78" s="83">
        <v>0.4236111111111111</v>
      </c>
      <c r="D78" s="83">
        <v>0.43402777777777773</v>
      </c>
    </row>
    <row r="79" spans="1:4" ht="15">
      <c r="A79" s="53">
        <v>1013</v>
      </c>
      <c r="B79" s="86">
        <v>18</v>
      </c>
      <c r="C79" s="88">
        <v>0.44791666666666669</v>
      </c>
      <c r="D79" s="88">
        <v>0.4548611111111111</v>
      </c>
    </row>
    <row r="80" spans="1:4" ht="15">
      <c r="A80" s="53">
        <v>1013</v>
      </c>
      <c r="B80" s="86">
        <v>19</v>
      </c>
      <c r="C80" s="88">
        <v>0.4548611111111111</v>
      </c>
      <c r="D80" s="88">
        <v>0.46180555555555558</v>
      </c>
    </row>
    <row r="81" spans="1:4" ht="15">
      <c r="A81" s="53">
        <v>1013</v>
      </c>
      <c r="B81" s="86">
        <v>20</v>
      </c>
      <c r="C81" s="88">
        <v>0.46180555555555558</v>
      </c>
      <c r="D81" s="88">
        <v>0.4680555555555555</v>
      </c>
    </row>
    <row r="82" spans="1:4" ht="15">
      <c r="A82" s="53">
        <v>1013</v>
      </c>
      <c r="B82" s="86">
        <v>21</v>
      </c>
      <c r="C82" s="88">
        <v>0.4680555555555555</v>
      </c>
      <c r="D82" s="88">
        <v>0.47152777777777777</v>
      </c>
    </row>
    <row r="83" spans="1:4" ht="15">
      <c r="A83" s="53">
        <v>1013</v>
      </c>
      <c r="B83" s="86">
        <v>22</v>
      </c>
      <c r="C83" s="88">
        <v>0.47152777777777777</v>
      </c>
      <c r="D83" s="88">
        <v>0.47916666666666669</v>
      </c>
    </row>
    <row r="84" spans="1:4" ht="15">
      <c r="A84" s="53">
        <v>1013</v>
      </c>
      <c r="B84" s="86">
        <v>23</v>
      </c>
      <c r="C84" s="88">
        <v>0.47916666666666669</v>
      </c>
      <c r="D84" s="88">
        <v>0.4826388888888889</v>
      </c>
    </row>
    <row r="85" spans="1:4" ht="15">
      <c r="A85" s="53">
        <v>1013</v>
      </c>
      <c r="B85" s="86">
        <v>24</v>
      </c>
      <c r="C85" s="88">
        <v>0.4826388888888889</v>
      </c>
      <c r="D85" s="88">
        <v>0.48958333333333331</v>
      </c>
    </row>
    <row r="86" spans="1:4" ht="15">
      <c r="A86" s="53">
        <v>1013</v>
      </c>
      <c r="B86" s="86">
        <v>25</v>
      </c>
      <c r="C86" s="88">
        <v>0.48958333333333331</v>
      </c>
      <c r="D86" s="88">
        <v>0.49305555555555558</v>
      </c>
    </row>
    <row r="87" spans="1:4" ht="15">
      <c r="A87" s="53">
        <v>1013</v>
      </c>
      <c r="B87" s="86">
        <v>26</v>
      </c>
      <c r="C87" s="88">
        <v>0.49305555555555558</v>
      </c>
      <c r="D87" s="88">
        <v>0.5</v>
      </c>
    </row>
    <row r="88" spans="1:4" ht="15">
      <c r="A88" s="50">
        <v>1014</v>
      </c>
      <c r="B88" s="82">
        <v>9</v>
      </c>
      <c r="C88" s="83">
        <v>0.8125</v>
      </c>
      <c r="D88" s="83">
        <v>0.81597222222222221</v>
      </c>
    </row>
    <row r="89" spans="1:4" ht="15">
      <c r="A89" s="50">
        <v>1014</v>
      </c>
      <c r="B89" s="82">
        <v>10</v>
      </c>
      <c r="C89" s="83">
        <v>0.81597222222222221</v>
      </c>
      <c r="D89" s="83">
        <v>0.82638888888888884</v>
      </c>
    </row>
    <row r="90" spans="1:4" ht="15">
      <c r="A90" s="50">
        <v>1014</v>
      </c>
      <c r="B90" s="82">
        <v>11</v>
      </c>
      <c r="C90" s="83">
        <v>0.82638888888888884</v>
      </c>
      <c r="D90" s="83">
        <v>0.8340277777777777</v>
      </c>
    </row>
    <row r="91" spans="1:4" ht="15">
      <c r="A91" s="50">
        <v>1014</v>
      </c>
      <c r="B91" s="82">
        <v>12</v>
      </c>
      <c r="C91" s="83">
        <v>0.8340277777777777</v>
      </c>
      <c r="D91" s="83">
        <v>0.84166666666666667</v>
      </c>
    </row>
    <row r="92" spans="1:4" ht="15">
      <c r="A92" s="50">
        <v>1014</v>
      </c>
      <c r="B92" s="82">
        <v>13</v>
      </c>
      <c r="C92" s="83">
        <v>0.84166666666666667</v>
      </c>
      <c r="D92" s="83">
        <v>0.84652777777777777</v>
      </c>
    </row>
    <row r="93" spans="1:4" ht="15">
      <c r="A93" s="50">
        <v>1014</v>
      </c>
      <c r="B93" s="82">
        <v>14</v>
      </c>
      <c r="C93" s="83">
        <v>0.84652777777777777</v>
      </c>
      <c r="D93" s="83">
        <v>0.85416666666666663</v>
      </c>
    </row>
    <row r="94" spans="1:4" ht="15">
      <c r="A94" s="50">
        <v>1014</v>
      </c>
      <c r="B94" s="82">
        <v>15</v>
      </c>
      <c r="C94" s="83">
        <v>0.85416666666666663</v>
      </c>
      <c r="D94" s="83">
        <v>0.86388888888888893</v>
      </c>
    </row>
    <row r="95" spans="1:4" ht="15">
      <c r="A95" s="50">
        <v>1014</v>
      </c>
      <c r="B95" s="82">
        <v>16</v>
      </c>
      <c r="C95" s="83">
        <v>0.86388888888888893</v>
      </c>
      <c r="D95" s="83">
        <v>0.87152777777777779</v>
      </c>
    </row>
    <row r="96" spans="1:4" ht="15">
      <c r="A96" s="50">
        <v>1014</v>
      </c>
      <c r="B96" s="82">
        <v>17</v>
      </c>
      <c r="C96" s="83">
        <v>0.87152777777777779</v>
      </c>
      <c r="D96" s="83">
        <v>0.875</v>
      </c>
    </row>
    <row r="97" spans="1:4" ht="15">
      <c r="A97" s="53">
        <v>1015</v>
      </c>
      <c r="B97" s="86">
        <v>18</v>
      </c>
      <c r="C97" s="88">
        <v>0.88888888888888884</v>
      </c>
      <c r="D97" s="88">
        <v>0.89513888888888893</v>
      </c>
    </row>
    <row r="98" spans="1:4" ht="15">
      <c r="A98" s="53">
        <v>1015</v>
      </c>
      <c r="B98" s="86">
        <v>19</v>
      </c>
      <c r="C98" s="88">
        <v>0.89513888888888893</v>
      </c>
      <c r="D98" s="88">
        <v>0.89930555555555547</v>
      </c>
    </row>
    <row r="99" spans="1:4" ht="15">
      <c r="A99" s="53">
        <v>1015</v>
      </c>
      <c r="B99" s="86">
        <v>20</v>
      </c>
      <c r="C99" s="88">
        <v>0.89930555555555547</v>
      </c>
      <c r="D99" s="88">
        <v>0.90138888888888891</v>
      </c>
    </row>
    <row r="100" spans="1:4" ht="15">
      <c r="A100" s="53">
        <v>1015</v>
      </c>
      <c r="B100" s="86">
        <v>21</v>
      </c>
      <c r="C100" s="88">
        <v>0.90138888888888891</v>
      </c>
      <c r="D100" s="88">
        <v>0.90555555555555556</v>
      </c>
    </row>
    <row r="101" spans="1:4" ht="15">
      <c r="A101" s="53">
        <v>1015</v>
      </c>
      <c r="B101" s="86">
        <v>22</v>
      </c>
      <c r="C101" s="88">
        <v>0.90555555555555556</v>
      </c>
      <c r="D101" s="88">
        <v>0.90833333333333333</v>
      </c>
    </row>
    <row r="102" spans="1:4" ht="15">
      <c r="A102" s="53">
        <v>1015</v>
      </c>
      <c r="B102" s="86">
        <v>23</v>
      </c>
      <c r="C102" s="88">
        <v>0.90833333333333333</v>
      </c>
      <c r="D102" s="88">
        <v>0.91319444444444453</v>
      </c>
    </row>
    <row r="103" spans="1:4" ht="15">
      <c r="A103" s="53">
        <v>1015</v>
      </c>
      <c r="B103" s="86">
        <v>24</v>
      </c>
      <c r="C103" s="88">
        <v>0.91319444444444453</v>
      </c>
      <c r="D103" s="88">
        <v>0.9159722222222223</v>
      </c>
    </row>
    <row r="104" spans="1:4" ht="15">
      <c r="A104" s="53">
        <v>1015</v>
      </c>
      <c r="B104" s="86">
        <v>25</v>
      </c>
      <c r="C104" s="88">
        <v>0.9159722222222223</v>
      </c>
      <c r="D104" s="88">
        <v>0.9194444444444444</v>
      </c>
    </row>
    <row r="105" spans="1:4" ht="15">
      <c r="A105" s="53">
        <v>1015</v>
      </c>
      <c r="B105" s="86">
        <v>26</v>
      </c>
      <c r="C105" s="88">
        <v>0.9194444444444444</v>
      </c>
      <c r="D105" s="88">
        <v>0.92361111111111116</v>
      </c>
    </row>
    <row r="106" spans="1:4" ht="15">
      <c r="A106" s="56">
        <v>1016</v>
      </c>
      <c r="B106" s="92">
        <v>9</v>
      </c>
      <c r="C106" s="93">
        <v>0.25</v>
      </c>
      <c r="D106" s="93">
        <v>0.25694444444444448</v>
      </c>
    </row>
    <row r="107" spans="1:4" ht="15">
      <c r="A107" s="56">
        <v>1016</v>
      </c>
      <c r="B107" s="92">
        <v>10</v>
      </c>
      <c r="C107" s="93">
        <v>0.25694444444444448</v>
      </c>
      <c r="D107" s="93">
        <v>0.26041666666666669</v>
      </c>
    </row>
    <row r="108" spans="1:4" ht="15">
      <c r="A108" s="56">
        <v>1016</v>
      </c>
      <c r="B108" s="92">
        <v>11</v>
      </c>
      <c r="C108" s="93">
        <v>0.26041666666666669</v>
      </c>
      <c r="D108" s="93">
        <v>0.2638888888888889</v>
      </c>
    </row>
    <row r="109" spans="1:4" ht="15">
      <c r="A109" s="56">
        <v>1016</v>
      </c>
      <c r="B109" s="92">
        <v>12</v>
      </c>
      <c r="C109" s="93">
        <v>0.2638888888888889</v>
      </c>
      <c r="D109" s="93">
        <v>0.27083333333333331</v>
      </c>
    </row>
    <row r="110" spans="1:4" ht="15">
      <c r="A110" s="56">
        <v>1016</v>
      </c>
      <c r="B110" s="92">
        <v>13</v>
      </c>
      <c r="C110" s="93">
        <v>0.27083333333333331</v>
      </c>
      <c r="D110" s="93">
        <v>0.28125</v>
      </c>
    </row>
    <row r="111" spans="1:4" ht="15">
      <c r="A111" s="56">
        <v>1016</v>
      </c>
      <c r="B111" s="92">
        <v>14</v>
      </c>
      <c r="C111" s="93">
        <v>0.28125</v>
      </c>
      <c r="D111" s="93">
        <v>0.28750000000000003</v>
      </c>
    </row>
    <row r="112" spans="1:4" ht="15">
      <c r="A112" s="56">
        <v>1016</v>
      </c>
      <c r="B112" s="92">
        <v>15</v>
      </c>
      <c r="C112" s="93">
        <v>0.28750000000000003</v>
      </c>
      <c r="D112" s="93">
        <v>0.29166666666666669</v>
      </c>
    </row>
    <row r="113" spans="1:4" ht="15">
      <c r="A113" s="56">
        <v>1016</v>
      </c>
      <c r="B113" s="92">
        <v>16</v>
      </c>
      <c r="C113" s="93">
        <v>0.29166666666666669</v>
      </c>
      <c r="D113" s="93">
        <v>0.2951388888888889</v>
      </c>
    </row>
    <row r="114" spans="1:4" ht="15">
      <c r="A114" s="56">
        <v>1016</v>
      </c>
      <c r="B114" s="92">
        <v>17</v>
      </c>
      <c r="C114" s="93">
        <v>0.2951388888888889</v>
      </c>
      <c r="D114" s="93">
        <v>0.3</v>
      </c>
    </row>
    <row r="115" spans="1:4" ht="15">
      <c r="A115" s="94">
        <v>1017</v>
      </c>
      <c r="B115" s="95">
        <v>18</v>
      </c>
      <c r="C115" s="96">
        <v>0.41666666666666669</v>
      </c>
      <c r="D115" s="96">
        <v>0.42708333333333331</v>
      </c>
    </row>
    <row r="116" spans="1:4" ht="15">
      <c r="A116" s="94">
        <v>1017</v>
      </c>
      <c r="B116" s="95">
        <v>19</v>
      </c>
      <c r="C116" s="96">
        <v>0.42708333333333331</v>
      </c>
      <c r="D116" s="96">
        <v>0.43263888888888885</v>
      </c>
    </row>
    <row r="117" spans="1:4" ht="15">
      <c r="A117" s="94">
        <v>1017</v>
      </c>
      <c r="B117" s="95">
        <v>20</v>
      </c>
      <c r="C117" s="96">
        <v>0.43263888888888885</v>
      </c>
      <c r="D117" s="96">
        <v>0.4375</v>
      </c>
    </row>
    <row r="118" spans="1:4" ht="15">
      <c r="A118" s="94">
        <v>1017</v>
      </c>
      <c r="B118" s="95">
        <v>21</v>
      </c>
      <c r="C118" s="96">
        <v>0.4375</v>
      </c>
      <c r="D118" s="96">
        <v>0.44097222222222227</v>
      </c>
    </row>
    <row r="119" spans="1:4" ht="15">
      <c r="A119" s="94">
        <v>1017</v>
      </c>
      <c r="B119" s="95">
        <v>22</v>
      </c>
      <c r="C119" s="96">
        <v>0.44097222222222227</v>
      </c>
      <c r="D119" s="96">
        <v>0.44444444444444442</v>
      </c>
    </row>
    <row r="120" spans="1:4" ht="15">
      <c r="A120" s="94">
        <v>1017</v>
      </c>
      <c r="B120" s="95">
        <v>23</v>
      </c>
      <c r="C120" s="96">
        <v>0.44444444444444442</v>
      </c>
      <c r="D120" s="96">
        <v>0.44791666666666669</v>
      </c>
    </row>
    <row r="121" spans="1:4" ht="15">
      <c r="A121" s="94">
        <v>1017</v>
      </c>
      <c r="B121" s="95">
        <v>24</v>
      </c>
      <c r="C121" s="96">
        <v>0.44791666666666669</v>
      </c>
      <c r="D121" s="96">
        <v>0.4513888888888889</v>
      </c>
    </row>
    <row r="122" spans="1:4" ht="15">
      <c r="A122" s="94">
        <v>1017</v>
      </c>
      <c r="B122" s="95">
        <v>25</v>
      </c>
      <c r="C122" s="96">
        <v>0.4513888888888889</v>
      </c>
      <c r="D122" s="96">
        <v>0.46180555555555558</v>
      </c>
    </row>
    <row r="123" spans="1:4" ht="15">
      <c r="A123" s="94">
        <v>1017</v>
      </c>
      <c r="B123" s="95">
        <v>26</v>
      </c>
      <c r="C123" s="96">
        <v>0.46180555555555558</v>
      </c>
      <c r="D123" s="96">
        <v>0.47222222222222227</v>
      </c>
    </row>
    <row r="124" spans="1:4" ht="15">
      <c r="A124" s="97">
        <v>1018</v>
      </c>
      <c r="B124" s="97">
        <v>9</v>
      </c>
      <c r="C124" s="98">
        <v>0.47916666666666669</v>
      </c>
      <c r="D124" s="98">
        <v>0.4861111111111111</v>
      </c>
    </row>
    <row r="125" spans="1:4" ht="15">
      <c r="A125" s="97">
        <v>1018</v>
      </c>
      <c r="B125" s="97">
        <v>10</v>
      </c>
      <c r="C125" s="98">
        <v>0.4861111111111111</v>
      </c>
      <c r="D125" s="98">
        <v>0.49652777777777779</v>
      </c>
    </row>
    <row r="126" spans="1:4" ht="15">
      <c r="A126" s="97">
        <v>1018</v>
      </c>
      <c r="B126" s="97">
        <v>11</v>
      </c>
      <c r="C126" s="98">
        <v>0.49652777777777779</v>
      </c>
      <c r="D126" s="98">
        <v>0.50694444444444442</v>
      </c>
    </row>
    <row r="127" spans="1:4" ht="15">
      <c r="A127" s="97">
        <v>1018</v>
      </c>
      <c r="B127" s="97">
        <v>12</v>
      </c>
      <c r="C127" s="98">
        <v>0.50694444444444442</v>
      </c>
      <c r="D127" s="98">
        <v>0.51388888888888884</v>
      </c>
    </row>
    <row r="128" spans="1:4" ht="15">
      <c r="A128" s="97">
        <v>1018</v>
      </c>
      <c r="B128" s="97">
        <v>13</v>
      </c>
      <c r="C128" s="98">
        <v>0.51388888888888884</v>
      </c>
      <c r="D128" s="98">
        <v>0.52777777777777779</v>
      </c>
    </row>
    <row r="129" spans="1:4" ht="15">
      <c r="A129" s="97">
        <v>1018</v>
      </c>
      <c r="B129" s="97">
        <v>14</v>
      </c>
      <c r="C129" s="98">
        <v>0.52777777777777779</v>
      </c>
      <c r="D129" s="98">
        <v>0.53819444444444442</v>
      </c>
    </row>
    <row r="130" spans="1:4" ht="15">
      <c r="A130" s="97">
        <v>1018</v>
      </c>
      <c r="B130" s="97">
        <v>15</v>
      </c>
      <c r="C130" s="98">
        <v>0.53819444444444442</v>
      </c>
      <c r="D130" s="98">
        <v>0.54166666666666663</v>
      </c>
    </row>
    <row r="131" spans="1:4" ht="15">
      <c r="A131" s="97">
        <v>1018</v>
      </c>
      <c r="B131" s="97">
        <v>16</v>
      </c>
      <c r="C131" s="98">
        <v>0.54166666666666663</v>
      </c>
      <c r="D131" s="98">
        <v>0.54861111111111116</v>
      </c>
    </row>
    <row r="132" spans="1:4" ht="15">
      <c r="A132" s="97">
        <v>1018</v>
      </c>
      <c r="B132" s="97">
        <v>17</v>
      </c>
      <c r="C132" s="98">
        <v>0.54861111111111116</v>
      </c>
      <c r="D132" s="98">
        <v>0.55555555555555558</v>
      </c>
    </row>
    <row r="133" spans="1:4" ht="15">
      <c r="A133" s="99">
        <v>1019</v>
      </c>
      <c r="B133" s="99">
        <v>18</v>
      </c>
      <c r="C133" s="100">
        <v>0.625</v>
      </c>
      <c r="D133" s="100">
        <v>0.63194444444444442</v>
      </c>
    </row>
    <row r="134" spans="1:4" ht="15">
      <c r="A134" s="99">
        <v>1019</v>
      </c>
      <c r="B134" s="99">
        <v>19</v>
      </c>
      <c r="C134" s="100">
        <v>0.63194444444444442</v>
      </c>
      <c r="D134" s="100">
        <v>0.64097222222222217</v>
      </c>
    </row>
    <row r="135" spans="1:4" ht="15">
      <c r="A135" s="99">
        <v>1019</v>
      </c>
      <c r="B135" s="99">
        <v>20</v>
      </c>
      <c r="C135" s="100">
        <v>0.64097222222222217</v>
      </c>
      <c r="D135" s="100">
        <v>0.65277777777777779</v>
      </c>
    </row>
    <row r="136" spans="1:4" ht="15">
      <c r="A136" s="99">
        <v>1019</v>
      </c>
      <c r="B136" s="99">
        <v>21</v>
      </c>
      <c r="C136" s="100">
        <v>0.65277777777777779</v>
      </c>
      <c r="D136" s="100">
        <v>0.66249999999999998</v>
      </c>
    </row>
    <row r="137" spans="1:4" ht="15">
      <c r="A137" s="99">
        <v>1019</v>
      </c>
      <c r="B137" s="99">
        <v>22</v>
      </c>
      <c r="C137" s="100">
        <v>0.66249999999999998</v>
      </c>
      <c r="D137" s="100">
        <v>0.6694444444444444</v>
      </c>
    </row>
    <row r="138" spans="1:4" ht="15">
      <c r="A138" s="99">
        <v>1019</v>
      </c>
      <c r="B138" s="99">
        <v>23</v>
      </c>
      <c r="C138" s="100">
        <v>0.6694444444444444</v>
      </c>
      <c r="D138" s="100">
        <v>0.68263888888888891</v>
      </c>
    </row>
    <row r="139" spans="1:4" ht="15">
      <c r="A139" s="99">
        <v>1019</v>
      </c>
      <c r="B139" s="99">
        <v>24</v>
      </c>
      <c r="C139" s="100">
        <v>0.68263888888888891</v>
      </c>
      <c r="D139" s="100">
        <v>0.69027777777777777</v>
      </c>
    </row>
    <row r="140" spans="1:4" ht="15">
      <c r="A140" s="99">
        <v>1019</v>
      </c>
      <c r="B140" s="99">
        <v>25</v>
      </c>
      <c r="C140" s="100">
        <v>0.69027777777777777</v>
      </c>
      <c r="D140" s="100">
        <v>0.69861111111111107</v>
      </c>
    </row>
    <row r="141" spans="1:4" ht="15">
      <c r="A141" s="99">
        <v>1019</v>
      </c>
      <c r="B141" s="99">
        <v>26</v>
      </c>
      <c r="C141" s="100">
        <v>0.69861111111111107</v>
      </c>
      <c r="D141" s="100">
        <v>0.70833333333333337</v>
      </c>
    </row>
    <row r="142" spans="1:4" ht="15">
      <c r="A142" s="97">
        <v>1020</v>
      </c>
      <c r="B142" s="97">
        <v>9</v>
      </c>
      <c r="C142" s="101">
        <v>0.84027777777777779</v>
      </c>
      <c r="D142" s="101">
        <v>0.84861111111111109</v>
      </c>
    </row>
    <row r="143" spans="1:4" ht="15">
      <c r="A143" s="97">
        <v>1020</v>
      </c>
      <c r="B143" s="97">
        <v>10</v>
      </c>
      <c r="C143" s="101">
        <v>0.84861111111111109</v>
      </c>
      <c r="D143" s="101">
        <v>0.85763888888888884</v>
      </c>
    </row>
    <row r="144" spans="1:4" ht="15">
      <c r="A144" s="97">
        <v>1020</v>
      </c>
      <c r="B144" s="97">
        <v>11</v>
      </c>
      <c r="C144" s="101">
        <v>0.85763888888888884</v>
      </c>
      <c r="D144" s="101">
        <v>0.87083333333333324</v>
      </c>
    </row>
    <row r="145" spans="1:4" ht="15">
      <c r="A145" s="97">
        <v>1020</v>
      </c>
      <c r="B145" s="97">
        <v>12</v>
      </c>
      <c r="C145" s="101">
        <v>0.87083333333333324</v>
      </c>
      <c r="D145" s="101">
        <v>0.8833333333333333</v>
      </c>
    </row>
    <row r="146" spans="1:4" ht="15">
      <c r="A146" s="97">
        <v>1020</v>
      </c>
      <c r="B146" s="97">
        <v>13</v>
      </c>
      <c r="C146" s="101">
        <v>0.8833333333333333</v>
      </c>
      <c r="D146" s="101">
        <v>0.89583333333333337</v>
      </c>
    </row>
    <row r="147" spans="1:4" ht="15">
      <c r="A147" s="97">
        <v>1020</v>
      </c>
      <c r="B147" s="97">
        <v>14</v>
      </c>
      <c r="C147" s="101">
        <v>0.89583333333333337</v>
      </c>
      <c r="D147" s="101">
        <v>0.90625</v>
      </c>
    </row>
    <row r="148" spans="1:4" ht="15">
      <c r="A148" s="97">
        <v>1020</v>
      </c>
      <c r="B148" s="97">
        <v>15</v>
      </c>
      <c r="C148" s="101">
        <v>0.90625</v>
      </c>
      <c r="D148" s="101">
        <v>0.92361111111111116</v>
      </c>
    </row>
    <row r="149" spans="1:4" ht="15">
      <c r="A149" s="97">
        <v>1020</v>
      </c>
      <c r="B149" s="97">
        <v>16</v>
      </c>
      <c r="C149" s="101">
        <v>0.92361111111111116</v>
      </c>
      <c r="D149" s="101">
        <v>0.9375</v>
      </c>
    </row>
    <row r="150" spans="1:4" ht="15">
      <c r="A150" s="97">
        <v>1020</v>
      </c>
      <c r="B150" s="97">
        <v>17</v>
      </c>
      <c r="C150" s="101">
        <v>0.9375</v>
      </c>
      <c r="D150" s="101">
        <v>0.95833333333333337</v>
      </c>
    </row>
    <row r="151" spans="1:4" ht="15">
      <c r="A151" s="102">
        <v>1021</v>
      </c>
      <c r="B151" s="102">
        <v>27</v>
      </c>
      <c r="C151" s="103">
        <v>8.3333333333333329E-2</v>
      </c>
      <c r="D151" s="103">
        <v>9.0277777777777776E-2</v>
      </c>
    </row>
    <row r="152" spans="1:4" ht="15">
      <c r="A152" s="102">
        <v>1021</v>
      </c>
      <c r="B152" s="102">
        <v>28</v>
      </c>
      <c r="C152" s="103">
        <v>9.0277777777777776E-2</v>
      </c>
      <c r="D152" s="103">
        <v>9.7222222222222224E-2</v>
      </c>
    </row>
    <row r="153" spans="1:4" ht="15">
      <c r="A153" s="102">
        <v>1021</v>
      </c>
      <c r="B153" s="102">
        <v>29</v>
      </c>
      <c r="C153" s="103">
        <v>9.7222222222222224E-2</v>
      </c>
      <c r="D153" s="103">
        <v>0.1111111111111111</v>
      </c>
    </row>
    <row r="154" spans="1:4" ht="15">
      <c r="A154" s="104">
        <v>1022</v>
      </c>
      <c r="B154" s="104">
        <v>30</v>
      </c>
      <c r="C154" s="105">
        <v>0.46875</v>
      </c>
      <c r="D154" s="105">
        <v>0.4826388888888889</v>
      </c>
    </row>
    <row r="155" spans="1:4" ht="15">
      <c r="A155" s="104">
        <v>1022</v>
      </c>
      <c r="B155" s="104">
        <v>31</v>
      </c>
      <c r="C155" s="105">
        <v>0.4826388888888889</v>
      </c>
      <c r="D155" s="105">
        <v>0.48958333333333331</v>
      </c>
    </row>
    <row r="156" spans="1:4" ht="15">
      <c r="A156" s="104">
        <v>1022</v>
      </c>
      <c r="B156" s="104">
        <v>32</v>
      </c>
      <c r="C156" s="105">
        <v>0.48958333333333331</v>
      </c>
      <c r="D156" s="105">
        <v>0.49652777777777773</v>
      </c>
    </row>
    <row r="157" spans="1:4" ht="15">
      <c r="A157" s="106">
        <v>1023</v>
      </c>
      <c r="B157" s="106">
        <v>33</v>
      </c>
      <c r="C157" s="107">
        <v>0.41666666666666669</v>
      </c>
      <c r="D157" s="107">
        <v>0.43055555555555558</v>
      </c>
    </row>
    <row r="158" spans="1:4" ht="15">
      <c r="A158" s="106">
        <v>1023</v>
      </c>
      <c r="B158" s="106">
        <v>34</v>
      </c>
      <c r="C158" s="107">
        <v>0.44791666666666669</v>
      </c>
      <c r="D158" s="107">
        <v>0.45416666666666666</v>
      </c>
    </row>
    <row r="159" spans="1:4" ht="15">
      <c r="A159" s="106">
        <v>1023</v>
      </c>
      <c r="B159" s="106">
        <v>35</v>
      </c>
      <c r="C159" s="107">
        <v>0.45416666666666666</v>
      </c>
      <c r="D159" s="107">
        <v>0.46875</v>
      </c>
    </row>
    <row r="160" spans="1:4" ht="15">
      <c r="A160" s="108">
        <v>1024</v>
      </c>
      <c r="B160" s="108">
        <v>36</v>
      </c>
      <c r="C160" s="109">
        <v>0.46875</v>
      </c>
      <c r="D160" s="109">
        <v>0.4826388888888889</v>
      </c>
    </row>
    <row r="161" spans="1:4" ht="15">
      <c r="A161" s="108">
        <v>1024</v>
      </c>
      <c r="B161" s="108">
        <v>37</v>
      </c>
      <c r="C161" s="109">
        <v>0.4826388888888889</v>
      </c>
      <c r="D161" s="109">
        <v>0.48958333333333331</v>
      </c>
    </row>
    <row r="162" spans="1:4" ht="15">
      <c r="A162" s="108">
        <v>1024</v>
      </c>
      <c r="B162" s="108">
        <v>38</v>
      </c>
      <c r="C162" s="109">
        <v>0.48958333333333331</v>
      </c>
      <c r="D162" s="109">
        <v>0.49652777777777773</v>
      </c>
    </row>
    <row r="163" spans="1:4" ht="15">
      <c r="A163" s="106">
        <v>1025</v>
      </c>
      <c r="B163" s="106">
        <v>33</v>
      </c>
      <c r="C163" s="107">
        <v>0.90625</v>
      </c>
      <c r="D163" s="107">
        <v>0.92361111111111116</v>
      </c>
    </row>
    <row r="164" spans="1:4" ht="15">
      <c r="A164" s="106">
        <v>1025</v>
      </c>
      <c r="B164" s="106">
        <v>34</v>
      </c>
      <c r="C164" s="107">
        <v>0.92361111111111116</v>
      </c>
      <c r="D164" s="107">
        <v>0.9375</v>
      </c>
    </row>
    <row r="165" spans="1:4" ht="15">
      <c r="A165" s="106">
        <v>1025</v>
      </c>
      <c r="B165" s="106">
        <v>35</v>
      </c>
      <c r="C165" s="107">
        <v>0.9375</v>
      </c>
      <c r="D165" s="107">
        <v>0.95833333333333337</v>
      </c>
    </row>
    <row r="166" spans="1:4" ht="13">
      <c r="A166" s="110">
        <v>1026</v>
      </c>
      <c r="B166" s="110">
        <v>39</v>
      </c>
      <c r="C166" s="111">
        <v>0.5</v>
      </c>
      <c r="D166" s="111">
        <v>0.52083333333333337</v>
      </c>
    </row>
    <row r="167" spans="1:4" ht="13">
      <c r="A167" s="110">
        <v>1026</v>
      </c>
      <c r="B167" s="110">
        <v>40</v>
      </c>
      <c r="C167" s="111">
        <v>0.52083333333333337</v>
      </c>
      <c r="D167" s="111">
        <v>0.53125</v>
      </c>
    </row>
    <row r="168" spans="1:4" ht="13">
      <c r="A168" s="110">
        <v>1026</v>
      </c>
      <c r="B168" s="110">
        <v>41</v>
      </c>
      <c r="C168" s="111">
        <v>0.53125</v>
      </c>
      <c r="D168" s="111">
        <v>0.54166666666666663</v>
      </c>
    </row>
    <row r="169" spans="1:4" ht="13">
      <c r="A169" s="45">
        <v>1027</v>
      </c>
      <c r="B169" s="112">
        <v>42</v>
      </c>
      <c r="C169" s="113">
        <v>0.54166666666666663</v>
      </c>
      <c r="D169" s="113">
        <v>0.55208333333333337</v>
      </c>
    </row>
    <row r="170" spans="1:4" ht="13">
      <c r="A170" s="45">
        <v>1027</v>
      </c>
      <c r="B170" s="112">
        <v>43</v>
      </c>
      <c r="C170" s="113">
        <v>0.55208333333333337</v>
      </c>
      <c r="D170" s="113">
        <v>0.5625</v>
      </c>
    </row>
    <row r="171" spans="1:4" ht="13">
      <c r="A171" s="45">
        <v>1027</v>
      </c>
      <c r="B171" s="112">
        <v>44</v>
      </c>
      <c r="C171" s="113">
        <v>0.5625</v>
      </c>
      <c r="D171" s="113">
        <v>0.58333333333333337</v>
      </c>
    </row>
    <row r="172" spans="1:4" ht="13">
      <c r="A172" s="114">
        <v>1028</v>
      </c>
      <c r="B172" s="110">
        <v>39</v>
      </c>
      <c r="C172" s="111">
        <v>0.66666666666666663</v>
      </c>
      <c r="D172" s="111">
        <v>0.6875</v>
      </c>
    </row>
    <row r="173" spans="1:4" ht="13">
      <c r="A173" s="114">
        <v>1028</v>
      </c>
      <c r="B173" s="110">
        <v>40</v>
      </c>
      <c r="C173" s="111">
        <v>0.6875</v>
      </c>
      <c r="D173" s="111">
        <v>0.69791666666666663</v>
      </c>
    </row>
    <row r="174" spans="1:4" ht="13">
      <c r="A174" s="114">
        <v>1028</v>
      </c>
      <c r="B174" s="110">
        <v>41</v>
      </c>
      <c r="C174" s="111">
        <v>0.69791666666666663</v>
      </c>
      <c r="D174" s="111">
        <v>0.70833333333333337</v>
      </c>
    </row>
    <row r="175" spans="1:4" ht="13">
      <c r="A175" s="112">
        <v>1029</v>
      </c>
      <c r="B175" s="112">
        <v>42</v>
      </c>
      <c r="C175" s="113">
        <v>8.3333333333333329E-2</v>
      </c>
      <c r="D175" s="113">
        <v>9.375E-2</v>
      </c>
    </row>
    <row r="176" spans="1:4" ht="13">
      <c r="A176" s="112">
        <v>1029</v>
      </c>
      <c r="B176" s="112">
        <v>43</v>
      </c>
      <c r="C176" s="113">
        <v>9.375E-2</v>
      </c>
      <c r="D176" s="113">
        <v>0.10416666666666667</v>
      </c>
    </row>
    <row r="177" spans="1:4" ht="13">
      <c r="A177" s="112">
        <v>1029</v>
      </c>
      <c r="B177" s="112">
        <v>44</v>
      </c>
      <c r="C177" s="113">
        <v>0.10416666666666667</v>
      </c>
      <c r="D177" s="113">
        <v>0.125</v>
      </c>
    </row>
    <row r="178" spans="1:4" ht="13">
      <c r="A178" s="115">
        <v>1030</v>
      </c>
      <c r="B178" s="115">
        <v>45</v>
      </c>
      <c r="C178" s="116">
        <v>0.5</v>
      </c>
      <c r="D178" s="116">
        <v>0.55555555555555558</v>
      </c>
    </row>
    <row r="179" spans="1:4" ht="13">
      <c r="A179" s="52">
        <v>1031</v>
      </c>
      <c r="B179" s="52">
        <v>46</v>
      </c>
      <c r="C179" s="117">
        <v>0.58333333333333337</v>
      </c>
      <c r="D179" s="117">
        <v>0.63888888888888884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"/>
  <sheetViews>
    <sheetView workbookViewId="0"/>
  </sheetViews>
  <sheetFormatPr baseColWidth="10" defaultColWidth="14.5" defaultRowHeight="15.75" customHeight="1"/>
  <cols>
    <col min="1" max="1" width="21.33203125" customWidth="1"/>
  </cols>
  <sheetData>
    <row r="1" spans="1:6" ht="15.75" customHeight="1">
      <c r="A1" s="16" t="s">
        <v>122</v>
      </c>
      <c r="B1" s="16" t="s">
        <v>123</v>
      </c>
      <c r="C1" s="16" t="s">
        <v>84</v>
      </c>
      <c r="D1" s="16" t="s">
        <v>87</v>
      </c>
      <c r="E1" s="16" t="s">
        <v>125</v>
      </c>
      <c r="F1" s="16" t="s">
        <v>92</v>
      </c>
    </row>
    <row r="2" spans="1:6" ht="15.75" customHeight="1">
      <c r="A2" s="16">
        <v>0</v>
      </c>
      <c r="B2" s="1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23"/>
  <sheetViews>
    <sheetView tabSelected="1" workbookViewId="0"/>
  </sheetViews>
  <sheetFormatPr baseColWidth="10" defaultColWidth="14.5" defaultRowHeight="15.75" customHeight="1"/>
  <sheetData>
    <row r="1" spans="1:14" ht="15.75" customHeight="1">
      <c r="A1" s="55" t="s">
        <v>0</v>
      </c>
      <c r="B1" s="55" t="s">
        <v>83</v>
      </c>
      <c r="C1" s="55" t="s">
        <v>88</v>
      </c>
      <c r="D1" s="55" t="s">
        <v>90</v>
      </c>
      <c r="E1" s="55" t="s">
        <v>39</v>
      </c>
      <c r="F1" s="55" t="s">
        <v>93</v>
      </c>
      <c r="G1" s="55" t="s">
        <v>94</v>
      </c>
      <c r="H1" s="55" t="s">
        <v>95</v>
      </c>
      <c r="I1" s="55" t="s">
        <v>126</v>
      </c>
      <c r="J1" s="55" t="s">
        <v>97</v>
      </c>
      <c r="K1" s="55" t="s">
        <v>98</v>
      </c>
      <c r="M1" s="57"/>
    </row>
    <row r="2" spans="1:14" ht="15.75" customHeight="1">
      <c r="A2" s="60" t="s">
        <v>55</v>
      </c>
      <c r="B2" s="60">
        <f>(2*(D2-C2)*5)+I2</f>
        <v>73.5</v>
      </c>
      <c r="C2" s="62">
        <v>18</v>
      </c>
      <c r="D2" s="63">
        <v>25</v>
      </c>
      <c r="E2" s="60">
        <v>1008</v>
      </c>
      <c r="F2" s="60" t="s">
        <v>148</v>
      </c>
      <c r="G2" s="65">
        <v>43952</v>
      </c>
      <c r="H2" s="65">
        <v>43891</v>
      </c>
      <c r="I2" s="60">
        <v>3.5</v>
      </c>
      <c r="J2" s="60" t="s">
        <v>149</v>
      </c>
      <c r="K2" s="60" t="s">
        <v>150</v>
      </c>
      <c r="L2" s="57"/>
      <c r="M2" s="67"/>
    </row>
    <row r="3" spans="1:14" ht="15.75" customHeight="1">
      <c r="A3" s="60" t="s">
        <v>55</v>
      </c>
      <c r="B3" s="60">
        <f>(30*(D3-C3)*2)+I3</f>
        <v>243.5</v>
      </c>
      <c r="C3" s="63">
        <v>11</v>
      </c>
      <c r="D3" s="63">
        <v>15</v>
      </c>
      <c r="E3" s="60">
        <v>1000</v>
      </c>
      <c r="F3" s="60" t="s">
        <v>148</v>
      </c>
      <c r="G3" s="68">
        <v>43953</v>
      </c>
      <c r="H3" s="65">
        <v>43892</v>
      </c>
      <c r="I3" s="60">
        <v>3.5</v>
      </c>
      <c r="J3" s="60" t="s">
        <v>149</v>
      </c>
      <c r="K3" s="60" t="s">
        <v>151</v>
      </c>
      <c r="L3" s="57"/>
      <c r="M3" s="16"/>
    </row>
    <row r="4" spans="1:14" ht="15.75" customHeight="1">
      <c r="A4" s="60" t="s">
        <v>55</v>
      </c>
      <c r="B4" s="60">
        <f>(7*(D4-C4)*3)+I4</f>
        <v>66.5</v>
      </c>
      <c r="C4" s="60">
        <v>15</v>
      </c>
      <c r="D4" s="60">
        <v>18</v>
      </c>
      <c r="E4" s="60">
        <v>1026</v>
      </c>
      <c r="F4" s="60" t="s">
        <v>148</v>
      </c>
      <c r="G4" s="65">
        <v>43954</v>
      </c>
      <c r="H4" s="65">
        <v>43893</v>
      </c>
      <c r="I4" s="60">
        <v>3.5</v>
      </c>
      <c r="J4" s="60" t="s">
        <v>149</v>
      </c>
      <c r="K4" s="60" t="s">
        <v>152</v>
      </c>
      <c r="L4" s="16"/>
      <c r="M4" s="16"/>
    </row>
    <row r="5" spans="1:14" ht="15.75" customHeight="1">
      <c r="A5" s="60" t="s">
        <v>55</v>
      </c>
      <c r="B5" s="60">
        <f>((D5-C5)*10)+I5</f>
        <v>63.5</v>
      </c>
      <c r="C5" s="60">
        <v>18</v>
      </c>
      <c r="D5" s="60">
        <v>24</v>
      </c>
      <c r="E5" s="60">
        <v>1030</v>
      </c>
      <c r="F5" s="60" t="s">
        <v>148</v>
      </c>
      <c r="G5" s="65">
        <v>43955</v>
      </c>
      <c r="H5" s="65">
        <v>43894</v>
      </c>
      <c r="I5" s="60">
        <v>3.5</v>
      </c>
      <c r="J5" s="60" t="s">
        <v>149</v>
      </c>
      <c r="K5" s="60" t="s">
        <v>153</v>
      </c>
      <c r="L5" s="16"/>
      <c r="M5" s="16"/>
    </row>
    <row r="6" spans="1:14" ht="15.75" customHeight="1">
      <c r="A6" s="60" t="s">
        <v>55</v>
      </c>
      <c r="B6" s="60">
        <f>(ABS(D6-C6)*2)+I6</f>
        <v>7.5</v>
      </c>
      <c r="C6" s="60">
        <v>26</v>
      </c>
      <c r="D6" s="60">
        <v>28</v>
      </c>
      <c r="E6" s="60">
        <v>1021</v>
      </c>
      <c r="F6" s="60" t="s">
        <v>148</v>
      </c>
      <c r="G6" s="65">
        <v>43956</v>
      </c>
      <c r="H6" s="65">
        <v>43895</v>
      </c>
      <c r="I6" s="60">
        <v>3.5</v>
      </c>
      <c r="J6" s="60" t="s">
        <v>149</v>
      </c>
      <c r="K6" s="60" t="s">
        <v>153</v>
      </c>
      <c r="L6" s="16"/>
      <c r="M6" s="16"/>
    </row>
    <row r="7" spans="1:14" ht="15.75" customHeight="1">
      <c r="A7" s="60" t="s">
        <v>55</v>
      </c>
      <c r="B7" s="60">
        <f>(ABS(D7-C7)*3)+I7</f>
        <v>15.5</v>
      </c>
      <c r="C7" s="60">
        <v>29</v>
      </c>
      <c r="D7" s="60">
        <v>25</v>
      </c>
      <c r="E7" s="60">
        <v>1025</v>
      </c>
      <c r="F7" s="60" t="s">
        <v>148</v>
      </c>
      <c r="G7" s="65">
        <v>43957</v>
      </c>
      <c r="H7" s="65">
        <v>43896</v>
      </c>
      <c r="I7" s="60">
        <v>3.5</v>
      </c>
      <c r="J7" s="60" t="s">
        <v>149</v>
      </c>
      <c r="K7" s="60" t="s">
        <v>153</v>
      </c>
      <c r="L7" s="16"/>
    </row>
    <row r="8" spans="1:14" ht="15.75" customHeight="1">
      <c r="A8" s="69" t="s">
        <v>11</v>
      </c>
      <c r="B8" s="69">
        <f>(2*(D8-C8)*(5+5))+I8</f>
        <v>143.5</v>
      </c>
      <c r="C8" s="69">
        <v>18</v>
      </c>
      <c r="D8" s="69">
        <v>25</v>
      </c>
      <c r="E8" s="69">
        <v>1009</v>
      </c>
      <c r="F8" s="69" t="s">
        <v>154</v>
      </c>
      <c r="G8" s="71">
        <v>43958</v>
      </c>
      <c r="H8" s="71">
        <v>43936</v>
      </c>
      <c r="I8" s="69">
        <v>3.5</v>
      </c>
      <c r="J8" s="69" t="s">
        <v>149</v>
      </c>
      <c r="K8" s="69" t="s">
        <v>150</v>
      </c>
    </row>
    <row r="9" spans="1:14" ht="15.75" customHeight="1">
      <c r="A9" s="69" t="s">
        <v>11</v>
      </c>
      <c r="B9" s="69">
        <f>(2*(D9-C9)*(2+5))+I9</f>
        <v>31.5</v>
      </c>
      <c r="C9" s="69">
        <v>12</v>
      </c>
      <c r="D9" s="69">
        <v>14</v>
      </c>
      <c r="E9" s="69">
        <v>1001</v>
      </c>
      <c r="F9" s="69" t="s">
        <v>155</v>
      </c>
      <c r="G9" s="71">
        <v>43959</v>
      </c>
      <c r="H9" s="71">
        <v>43937</v>
      </c>
      <c r="I9" s="69">
        <v>3.5</v>
      </c>
      <c r="J9" s="69" t="s">
        <v>149</v>
      </c>
      <c r="K9" s="69" t="s">
        <v>150</v>
      </c>
    </row>
    <row r="10" spans="1:14" ht="15.75" customHeight="1">
      <c r="A10" s="69" t="s">
        <v>11</v>
      </c>
      <c r="B10" s="69">
        <f>(2*(D10-C10)*3)+I10</f>
        <v>9.5</v>
      </c>
      <c r="C10" s="69">
        <v>16</v>
      </c>
      <c r="D10" s="69">
        <v>17</v>
      </c>
      <c r="E10" s="69">
        <v>1027</v>
      </c>
      <c r="F10" s="69" t="s">
        <v>148</v>
      </c>
      <c r="G10" s="71">
        <v>43960</v>
      </c>
      <c r="H10" s="71">
        <v>43938</v>
      </c>
      <c r="I10" s="69">
        <v>3.5</v>
      </c>
      <c r="J10" s="69" t="s">
        <v>149</v>
      </c>
      <c r="K10" s="69" t="s">
        <v>150</v>
      </c>
    </row>
    <row r="11" spans="1:14" ht="15.75" customHeight="1">
      <c r="A11" s="73" t="s">
        <v>23</v>
      </c>
      <c r="B11" s="74">
        <f>(30*ABS(D11-C11)*(5+5))+I11</f>
        <v>1803.5</v>
      </c>
      <c r="C11" s="74">
        <v>18</v>
      </c>
      <c r="D11" s="74">
        <v>24</v>
      </c>
      <c r="E11" s="74">
        <v>1030</v>
      </c>
      <c r="F11" s="74" t="s">
        <v>155</v>
      </c>
      <c r="G11" s="75">
        <v>43961</v>
      </c>
      <c r="H11" s="75">
        <v>43939</v>
      </c>
      <c r="I11" s="74">
        <v>3.5</v>
      </c>
      <c r="J11" s="74" t="s">
        <v>149</v>
      </c>
      <c r="K11" s="74" t="s">
        <v>151</v>
      </c>
    </row>
    <row r="12" spans="1:14" ht="15.75" customHeight="1">
      <c r="A12" s="73" t="s">
        <v>23</v>
      </c>
      <c r="B12" s="74">
        <f>(30*ABS(D12-C12)*(2+5))+I12</f>
        <v>423.5</v>
      </c>
      <c r="C12" s="74">
        <v>26</v>
      </c>
      <c r="D12" s="74">
        <v>28</v>
      </c>
      <c r="E12" s="74">
        <v>1021</v>
      </c>
      <c r="F12" s="74" t="s">
        <v>155</v>
      </c>
      <c r="G12" s="75">
        <v>43962</v>
      </c>
      <c r="H12" s="75">
        <v>43940</v>
      </c>
      <c r="I12" s="74">
        <v>3.5</v>
      </c>
      <c r="J12" s="74" t="s">
        <v>149</v>
      </c>
      <c r="K12" s="74" t="s">
        <v>151</v>
      </c>
      <c r="N12" s="59"/>
    </row>
    <row r="13" spans="1:14" ht="15.75" customHeight="1">
      <c r="A13" s="73" t="s">
        <v>23</v>
      </c>
      <c r="B13" s="74">
        <f>(30*ABS(D13-C13)*(3+5))+I13</f>
        <v>963.5</v>
      </c>
      <c r="C13" s="74">
        <v>29</v>
      </c>
      <c r="D13" s="74">
        <v>25</v>
      </c>
      <c r="E13" s="74">
        <v>1025</v>
      </c>
      <c r="F13" s="74" t="s">
        <v>155</v>
      </c>
      <c r="G13" s="75">
        <v>43963</v>
      </c>
      <c r="H13" s="75">
        <v>43941</v>
      </c>
      <c r="I13" s="74">
        <v>3.5</v>
      </c>
      <c r="J13" s="74" t="s">
        <v>149</v>
      </c>
      <c r="K13" s="74" t="s">
        <v>151</v>
      </c>
      <c r="N13" s="67"/>
    </row>
    <row r="14" spans="1:14" ht="15.75" customHeight="1">
      <c r="A14" s="78" t="s">
        <v>33</v>
      </c>
      <c r="B14" s="79">
        <f>(2*(D14-C14)*5)+I14</f>
        <v>73.5</v>
      </c>
      <c r="C14" s="79">
        <v>18</v>
      </c>
      <c r="D14" s="79">
        <v>25</v>
      </c>
      <c r="E14" s="79">
        <v>1009</v>
      </c>
      <c r="F14" s="79" t="s">
        <v>148</v>
      </c>
      <c r="G14" s="80">
        <v>43964</v>
      </c>
      <c r="H14" s="80">
        <v>43942</v>
      </c>
      <c r="I14" s="79">
        <v>3.5</v>
      </c>
      <c r="J14" s="79" t="s">
        <v>156</v>
      </c>
      <c r="K14" s="79" t="s">
        <v>150</v>
      </c>
      <c r="N14" s="81"/>
    </row>
    <row r="15" spans="1:14" ht="15.75" customHeight="1">
      <c r="A15" s="78" t="s">
        <v>33</v>
      </c>
      <c r="B15" s="79">
        <f>(2*(D15-C15)*1)+I15</f>
        <v>7.5</v>
      </c>
      <c r="C15" s="79">
        <v>12</v>
      </c>
      <c r="D15" s="79">
        <v>14</v>
      </c>
      <c r="E15" s="79">
        <v>1001</v>
      </c>
      <c r="F15" s="79" t="s">
        <v>148</v>
      </c>
      <c r="G15" s="80">
        <v>43965</v>
      </c>
      <c r="H15" s="80">
        <v>43943</v>
      </c>
      <c r="I15" s="79">
        <v>3.5</v>
      </c>
      <c r="J15" s="79" t="s">
        <v>156</v>
      </c>
      <c r="K15" s="79" t="s">
        <v>150</v>
      </c>
      <c r="N15" s="81"/>
    </row>
    <row r="16" spans="1:14" ht="15.75" customHeight="1">
      <c r="A16" s="78" t="s">
        <v>33</v>
      </c>
      <c r="B16" s="79">
        <f>(2*(D16-C16)*1.5)+I16</f>
        <v>6.5</v>
      </c>
      <c r="C16" s="79">
        <v>16</v>
      </c>
      <c r="D16" s="79">
        <v>17</v>
      </c>
      <c r="E16" s="79">
        <v>1027</v>
      </c>
      <c r="F16" s="79" t="s">
        <v>148</v>
      </c>
      <c r="G16" s="80">
        <v>43966</v>
      </c>
      <c r="H16" s="80">
        <v>43944</v>
      </c>
      <c r="I16" s="79">
        <v>3.5</v>
      </c>
      <c r="J16" s="79" t="s">
        <v>156</v>
      </c>
      <c r="K16" s="79" t="s">
        <v>150</v>
      </c>
      <c r="N16" s="81"/>
    </row>
    <row r="17" spans="1:14" ht="15.75" customHeight="1">
      <c r="A17" s="84" t="s">
        <v>62</v>
      </c>
      <c r="B17" s="85">
        <f t="shared" ref="B17:B19" si="0">(2*ABS(D17-C17)*1.5)+I17</f>
        <v>21.5</v>
      </c>
      <c r="C17" s="85">
        <v>18</v>
      </c>
      <c r="D17" s="85">
        <v>24</v>
      </c>
      <c r="E17" s="85">
        <v>1030</v>
      </c>
      <c r="F17" s="85" t="s">
        <v>148</v>
      </c>
      <c r="G17" s="87">
        <v>43967</v>
      </c>
      <c r="H17" s="87">
        <v>43800</v>
      </c>
      <c r="I17" s="85">
        <v>3.5</v>
      </c>
      <c r="J17" s="85" t="s">
        <v>157</v>
      </c>
      <c r="K17" s="85" t="s">
        <v>150</v>
      </c>
      <c r="N17" s="67"/>
    </row>
    <row r="18" spans="1:14" ht="15.75" customHeight="1">
      <c r="A18" s="84" t="s">
        <v>62</v>
      </c>
      <c r="B18" s="85">
        <f t="shared" si="0"/>
        <v>9.5</v>
      </c>
      <c r="C18" s="85">
        <v>26</v>
      </c>
      <c r="D18" s="85">
        <v>28</v>
      </c>
      <c r="E18" s="85">
        <v>1021</v>
      </c>
      <c r="F18" s="85" t="s">
        <v>148</v>
      </c>
      <c r="G18" s="87">
        <v>43968</v>
      </c>
      <c r="H18" s="87">
        <v>43801</v>
      </c>
      <c r="I18" s="85">
        <v>3.5</v>
      </c>
      <c r="J18" s="85" t="s">
        <v>157</v>
      </c>
      <c r="K18" s="85" t="s">
        <v>150</v>
      </c>
      <c r="N18" s="67"/>
    </row>
    <row r="19" spans="1:14" ht="15.75" customHeight="1">
      <c r="A19" s="84" t="s">
        <v>62</v>
      </c>
      <c r="B19" s="85">
        <f t="shared" si="0"/>
        <v>15.5</v>
      </c>
      <c r="C19" s="85">
        <v>29</v>
      </c>
      <c r="D19" s="85">
        <v>25</v>
      </c>
      <c r="E19" s="85">
        <v>1025</v>
      </c>
      <c r="F19" s="85" t="s">
        <v>148</v>
      </c>
      <c r="G19" s="87">
        <v>43969</v>
      </c>
      <c r="H19" s="87">
        <v>43802</v>
      </c>
      <c r="I19" s="85">
        <v>3.5</v>
      </c>
      <c r="J19" s="85" t="s">
        <v>158</v>
      </c>
      <c r="K19" s="85" t="s">
        <v>150</v>
      </c>
      <c r="N19" s="67"/>
    </row>
    <row r="20" spans="1:14" ht="15.75" customHeight="1">
      <c r="A20" s="89" t="s">
        <v>159</v>
      </c>
      <c r="B20" s="89">
        <f>(2*(D20-C20)*5)+I20</f>
        <v>73.5</v>
      </c>
      <c r="C20" s="90">
        <v>18</v>
      </c>
      <c r="D20" s="90">
        <v>25</v>
      </c>
      <c r="E20" s="89">
        <v>1009</v>
      </c>
      <c r="F20" s="89" t="s">
        <v>148</v>
      </c>
      <c r="G20" s="91">
        <v>43970</v>
      </c>
      <c r="H20" s="91">
        <v>43803</v>
      </c>
      <c r="I20" s="89">
        <v>3.5</v>
      </c>
      <c r="J20" s="89" t="s">
        <v>149</v>
      </c>
      <c r="K20" s="89" t="s">
        <v>150</v>
      </c>
      <c r="N20" s="67"/>
    </row>
    <row r="21" spans="1:14" ht="15.75" customHeight="1">
      <c r="A21" s="89" t="s">
        <v>159</v>
      </c>
      <c r="B21" s="89">
        <f>(30*(D21-C21)*2)+I21</f>
        <v>123.5</v>
      </c>
      <c r="C21" s="90">
        <v>12</v>
      </c>
      <c r="D21" s="90">
        <v>14</v>
      </c>
      <c r="E21" s="89">
        <v>1001</v>
      </c>
      <c r="F21" s="89" t="s">
        <v>148</v>
      </c>
      <c r="G21" s="91">
        <v>43971</v>
      </c>
      <c r="H21" s="91">
        <v>43804</v>
      </c>
      <c r="I21" s="89">
        <v>3.5</v>
      </c>
      <c r="J21" s="89" t="s">
        <v>149</v>
      </c>
      <c r="K21" s="89" t="s">
        <v>151</v>
      </c>
      <c r="N21" s="67"/>
    </row>
    <row r="22" spans="1:14" ht="15.75" customHeight="1">
      <c r="A22" s="89" t="s">
        <v>159</v>
      </c>
      <c r="B22" s="89">
        <f>(7*(D22-C22)*3)+I22</f>
        <v>24.5</v>
      </c>
      <c r="C22" s="89">
        <v>16</v>
      </c>
      <c r="D22" s="89">
        <v>17</v>
      </c>
      <c r="E22" s="89">
        <v>1027</v>
      </c>
      <c r="F22" s="89" t="s">
        <v>148</v>
      </c>
      <c r="G22" s="91">
        <v>43972</v>
      </c>
      <c r="H22" s="91">
        <v>43805</v>
      </c>
      <c r="I22" s="89">
        <v>3.5</v>
      </c>
      <c r="J22" s="89" t="s">
        <v>149</v>
      </c>
      <c r="K22" s="89" t="s">
        <v>152</v>
      </c>
      <c r="N22" s="67"/>
    </row>
    <row r="23" spans="1:14" ht="15.75" customHeight="1">
      <c r="A23" s="16"/>
      <c r="N23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Station Data</vt:lpstr>
      <vt:lpstr>Train Data</vt:lpstr>
      <vt:lpstr>Transit Line Data</vt:lpstr>
      <vt:lpstr>Train Schedule Assignment</vt:lpstr>
      <vt:lpstr>transit_line_route</vt:lpstr>
      <vt:lpstr>train_schedule_timings</vt:lpstr>
      <vt:lpstr>messaging</vt:lpstr>
      <vt:lpstr>reservations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W.</cp:lastModifiedBy>
  <dcterms:modified xsi:type="dcterms:W3CDTF">2020-05-14T17:11:47Z</dcterms:modified>
</cp:coreProperties>
</file>