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1"/>
  <workbookPr/>
  <mc:AlternateContent xmlns:mc="http://schemas.openxmlformats.org/markup-compatibility/2006">
    <mc:Choice Requires="x15">
      <x15ac:absPath xmlns:x15ac="http://schemas.microsoft.com/office/spreadsheetml/2010/11/ac" url="/Volumes/Data/Andy PGP/Toronto project/Collaborations/Data for Wagner Lab/Lee_2005_Hippocampus/Lee_2005_Hippocampus_Expt2/"/>
    </mc:Choice>
  </mc:AlternateContent>
  <xr:revisionPtr revIDLastSave="0" documentId="8_{38C8CC48-65C7-7E44-9EF3-869E77090013}" xr6:coauthVersionLast="36" xr6:coauthVersionMax="36" xr10:uidLastSave="{00000000-0000-0000-0000-000000000000}"/>
  <bookViews>
    <workbookView xWindow="2520" yWindow="460" windowWidth="30360" windowHeight="18660"/>
  </bookViews>
  <sheets>
    <sheet name="Overall" sheetId="1" r:id="rId1"/>
  </sheets>
  <calcPr calcId="181029"/>
</workbook>
</file>

<file path=xl/calcChain.xml><?xml version="1.0" encoding="utf-8"?>
<calcChain xmlns="http://schemas.openxmlformats.org/spreadsheetml/2006/main">
  <c r="K12" i="1" l="1"/>
  <c r="J12" i="1"/>
  <c r="G12" i="1"/>
  <c r="F12" i="1"/>
  <c r="I12" i="1"/>
  <c r="H12" i="1"/>
  <c r="E12" i="1"/>
  <c r="D12" i="1"/>
  <c r="H6" i="1" l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K11" i="1" s="1"/>
  <c r="D10" i="1"/>
  <c r="E10" i="1"/>
  <c r="F10" i="1"/>
  <c r="G10" i="1"/>
  <c r="H10" i="1"/>
  <c r="I10" i="1"/>
  <c r="J10" i="1"/>
  <c r="D11" i="1"/>
  <c r="E11" i="1"/>
  <c r="F11" i="1"/>
  <c r="G11" i="1"/>
  <c r="H11" i="1"/>
  <c r="I11" i="1"/>
  <c r="J11" i="1"/>
  <c r="H16" i="1"/>
  <c r="I16" i="1"/>
  <c r="J16" i="1"/>
  <c r="K16" i="1"/>
  <c r="H17" i="1"/>
  <c r="H19" i="1" s="1"/>
  <c r="I17" i="1"/>
  <c r="I19" i="1" s="1"/>
  <c r="J17" i="1"/>
  <c r="J19" i="1" s="1"/>
  <c r="K17" i="1"/>
  <c r="H18" i="1"/>
  <c r="I18" i="1"/>
  <c r="J18" i="1"/>
  <c r="K18" i="1"/>
  <c r="D19" i="1"/>
  <c r="E19" i="1"/>
  <c r="F19" i="1"/>
  <c r="G19" i="1"/>
  <c r="D20" i="1"/>
  <c r="D21" i="1" s="1"/>
  <c r="E20" i="1"/>
  <c r="F20" i="1"/>
  <c r="G20" i="1"/>
  <c r="H20" i="1"/>
  <c r="H21" i="1" s="1"/>
  <c r="E21" i="1"/>
  <c r="F21" i="1"/>
  <c r="G21" i="1"/>
  <c r="H26" i="1"/>
  <c r="I26" i="1"/>
  <c r="J26" i="1"/>
  <c r="K26" i="1"/>
  <c r="H27" i="1"/>
  <c r="I27" i="1"/>
  <c r="J27" i="1"/>
  <c r="J33" i="1" s="1"/>
  <c r="K27" i="1"/>
  <c r="K34" i="1" s="1"/>
  <c r="K35" i="1" s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D33" i="1"/>
  <c r="E33" i="1"/>
  <c r="F33" i="1"/>
  <c r="G33" i="1"/>
  <c r="D34" i="1"/>
  <c r="E34" i="1"/>
  <c r="E35" i="1" s="1"/>
  <c r="F34" i="1"/>
  <c r="F35" i="1" s="1"/>
  <c r="G34" i="1"/>
  <c r="G35" i="1" s="1"/>
  <c r="D35" i="1"/>
  <c r="H40" i="1"/>
  <c r="I40" i="1"/>
  <c r="J40" i="1"/>
  <c r="K40" i="1"/>
  <c r="H41" i="1"/>
  <c r="H50" i="1" s="1"/>
  <c r="H51" i="1" s="1"/>
  <c r="I41" i="1"/>
  <c r="I50" i="1" s="1"/>
  <c r="I51" i="1" s="1"/>
  <c r="J41" i="1"/>
  <c r="J50" i="1" s="1"/>
  <c r="J51" i="1" s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K50" i="1" s="1"/>
  <c r="K51" i="1" s="1"/>
  <c r="H45" i="1"/>
  <c r="I45" i="1"/>
  <c r="J45" i="1"/>
  <c r="K45" i="1"/>
  <c r="H46" i="1"/>
  <c r="I46" i="1"/>
  <c r="J46" i="1"/>
  <c r="K46" i="1"/>
  <c r="K49" i="1" s="1"/>
  <c r="H47" i="1"/>
  <c r="I47" i="1"/>
  <c r="J47" i="1"/>
  <c r="K47" i="1"/>
  <c r="H48" i="1"/>
  <c r="I48" i="1"/>
  <c r="J48" i="1"/>
  <c r="K48" i="1"/>
  <c r="D49" i="1"/>
  <c r="E49" i="1"/>
  <c r="F49" i="1"/>
  <c r="G49" i="1"/>
  <c r="D50" i="1"/>
  <c r="D51" i="1" s="1"/>
  <c r="E50" i="1"/>
  <c r="E51" i="1" s="1"/>
  <c r="F50" i="1"/>
  <c r="F51" i="1" s="1"/>
  <c r="G50" i="1"/>
  <c r="G51" i="1" s="1"/>
  <c r="H33" i="1" l="1"/>
  <c r="K10" i="1"/>
  <c r="J49" i="1"/>
  <c r="K19" i="1"/>
  <c r="I49" i="1"/>
  <c r="J34" i="1"/>
  <c r="J35" i="1" s="1"/>
  <c r="H49" i="1"/>
  <c r="K33" i="1"/>
  <c r="I34" i="1"/>
  <c r="I35" i="1" s="1"/>
  <c r="I33" i="1"/>
  <c r="K20" i="1"/>
  <c r="K21" i="1" s="1"/>
  <c r="J20" i="1"/>
  <c r="J21" i="1" s="1"/>
  <c r="I20" i="1"/>
  <c r="I21" i="1" s="1"/>
  <c r="H34" i="1"/>
  <c r="H35" i="1" s="1"/>
</calcChain>
</file>

<file path=xl/sharedStrings.xml><?xml version="1.0" encoding="utf-8"?>
<sst xmlns="http://schemas.openxmlformats.org/spreadsheetml/2006/main" count="54" uniqueCount="35">
  <si>
    <t>age</t>
  </si>
  <si>
    <t>SCENES</t>
  </si>
  <si>
    <t>FACES</t>
  </si>
  <si>
    <t>same</t>
  </si>
  <si>
    <t>different</t>
  </si>
  <si>
    <t>ss</t>
  </si>
  <si>
    <t>group</t>
  </si>
  <si>
    <t>Mean</t>
  </si>
  <si>
    <t>SE</t>
  </si>
  <si>
    <t>SD</t>
  </si>
  <si>
    <t>HC2</t>
  </si>
  <si>
    <t>HC1</t>
  </si>
  <si>
    <t>HC4</t>
  </si>
  <si>
    <t>HC3</t>
  </si>
  <si>
    <t>MTL1</t>
  </si>
  <si>
    <t>MTL3</t>
  </si>
  <si>
    <t>MTL2</t>
  </si>
  <si>
    <t>YCON1</t>
  </si>
  <si>
    <t>YCON2</t>
  </si>
  <si>
    <t>YCON3</t>
  </si>
  <si>
    <t>YCON4</t>
  </si>
  <si>
    <t>YCON5</t>
  </si>
  <si>
    <t>YCON6</t>
  </si>
  <si>
    <t>YCON7</t>
  </si>
  <si>
    <t>OCON1</t>
  </si>
  <si>
    <t>OCON2</t>
  </si>
  <si>
    <t>OCON3</t>
  </si>
  <si>
    <t>OCON4</t>
  </si>
  <si>
    <t>OCON5</t>
  </si>
  <si>
    <t>OCON6</t>
  </si>
  <si>
    <t>OCON7</t>
  </si>
  <si>
    <t>OCON8</t>
  </si>
  <si>
    <t>OCON9</t>
  </si>
  <si>
    <t>% CORRECT</t>
  </si>
  <si>
    <t>%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</si>
</sst>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0" xfId="0" applyAlignment="1">
      <alignment horizontal="left"/>
    </xf>
    <xf numFmtId="0" fontId="0" fillId="3" borderId="1" xfId="0" applyFill="1" applyBorder="1"/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0" xfId="0" applyFill="1"/>
    <xf numFmtId="0" fontId="0" fillId="4" borderId="0" xfId="0" applyFill="1" applyBorder="1" applyAlignment="1">
      <alignment horizontal="center"/>
    </xf>
    <xf numFmtId="0" fontId="0" fillId="4" borderId="1" xfId="0" applyFill="1" applyBorder="1" applyAlignment="1">
      <alignment horizontal="right"/>
    </xf>
    <xf numFmtId="0" fontId="0" fillId="4" borderId="1" xfId="0" applyFill="1" applyBorder="1"/>
    <xf numFmtId="0" fontId="0" fillId="4" borderId="0" xfId="0" applyFill="1"/>
    <xf numFmtId="0" fontId="0" fillId="3" borderId="0" xfId="0" applyFill="1" applyBorder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right"/>
    </xf>
    <xf numFmtId="0" fontId="1" fillId="5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center"/>
    </xf>
    <xf numFmtId="0" fontId="1" fillId="5" borderId="0" xfId="0" applyFont="1" applyFill="1"/>
    <xf numFmtId="0" fontId="1" fillId="2" borderId="1" xfId="0" applyFont="1" applyFill="1" applyBorder="1"/>
    <xf numFmtId="0" fontId="1" fillId="4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5" borderId="0" xfId="0" applyFont="1" applyFill="1" applyBorder="1"/>
    <xf numFmtId="0" fontId="0" fillId="3" borderId="0" xfId="0" applyFill="1" applyAlignment="1">
      <alignment horizontal="right"/>
    </xf>
    <xf numFmtId="0" fontId="1" fillId="3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right"/>
    </xf>
    <xf numFmtId="0" fontId="1" fillId="4" borderId="0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5" borderId="3" xfId="0" applyFont="1" applyFill="1" applyBorder="1"/>
    <xf numFmtId="0" fontId="1" fillId="5" borderId="4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0" fontId="1" fillId="3" borderId="0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tabSelected="1" workbookViewId="0">
      <pane ySplit="3" topLeftCell="A4" activePane="bottomLeft" state="frozen"/>
      <selection pane="bottomLeft" activeCell="K21" sqref="K21"/>
    </sheetView>
  </sheetViews>
  <sheetFormatPr baseColWidth="10" defaultRowHeight="13" x14ac:dyDescent="0.15"/>
  <cols>
    <col min="1" max="1" width="8.83203125" style="25" customWidth="1"/>
    <col min="2" max="3" width="8.83203125" style="14" customWidth="1"/>
    <col min="4" max="5" width="8.83203125" style="8" customWidth="1"/>
    <col min="6" max="7" width="8.83203125" style="12" customWidth="1"/>
    <col min="8" max="9" width="8.83203125" style="8" customWidth="1"/>
    <col min="10" max="11" width="8.83203125" style="12" customWidth="1"/>
    <col min="12" max="256" width="8.83203125" customWidth="1"/>
  </cols>
  <sheetData>
    <row r="1" spans="1:16" x14ac:dyDescent="0.15">
      <c r="D1" s="8" t="s">
        <v>33</v>
      </c>
      <c r="F1" s="12" t="s">
        <v>33</v>
      </c>
      <c r="H1" s="8" t="s">
        <v>34</v>
      </c>
      <c r="J1" s="12" t="s">
        <v>34</v>
      </c>
    </row>
    <row r="2" spans="1:16" s="20" customFormat="1" x14ac:dyDescent="0.15">
      <c r="A2" s="39"/>
      <c r="B2" s="43"/>
      <c r="C2" s="41"/>
      <c r="D2" s="49" t="s">
        <v>1</v>
      </c>
      <c r="E2" s="50"/>
      <c r="F2" s="51" t="s">
        <v>2</v>
      </c>
      <c r="G2" s="51"/>
      <c r="H2" s="49" t="s">
        <v>1</v>
      </c>
      <c r="I2" s="50"/>
      <c r="J2" s="51" t="s">
        <v>2</v>
      </c>
      <c r="K2" s="51"/>
    </row>
    <row r="3" spans="1:16" s="19" customFormat="1" x14ac:dyDescent="0.15">
      <c r="A3" s="40" t="s">
        <v>5</v>
      </c>
      <c r="B3" s="44" t="s">
        <v>0</v>
      </c>
      <c r="C3" s="42" t="s">
        <v>6</v>
      </c>
      <c r="D3" s="38" t="s">
        <v>3</v>
      </c>
      <c r="E3" s="1" t="s">
        <v>4</v>
      </c>
      <c r="F3" s="18" t="s">
        <v>3</v>
      </c>
      <c r="G3" s="18" t="s">
        <v>4</v>
      </c>
      <c r="H3" s="38" t="s">
        <v>3</v>
      </c>
      <c r="I3" s="1" t="s">
        <v>4</v>
      </c>
      <c r="J3" s="18" t="s">
        <v>3</v>
      </c>
      <c r="K3" s="18" t="s">
        <v>4</v>
      </c>
    </row>
    <row r="4" spans="1:16" s="2" customFormat="1" x14ac:dyDescent="0.15">
      <c r="A4" s="24"/>
      <c r="B4" s="13"/>
      <c r="C4" s="13"/>
      <c r="D4" s="6"/>
      <c r="E4" s="6"/>
      <c r="F4" s="9"/>
      <c r="G4" s="9"/>
      <c r="H4" s="6"/>
      <c r="I4" s="6"/>
      <c r="J4" s="9"/>
      <c r="K4" s="9"/>
    </row>
    <row r="5" spans="1:16" s="2" customFormat="1" x14ac:dyDescent="0.15">
      <c r="A5" s="24"/>
      <c r="B5" s="13"/>
      <c r="C5" s="13"/>
      <c r="D5" s="6"/>
      <c r="E5" s="6"/>
      <c r="F5" s="9"/>
      <c r="G5" s="9"/>
      <c r="H5" s="6"/>
      <c r="I5" s="6"/>
      <c r="J5" s="9"/>
      <c r="K5" s="9"/>
    </row>
    <row r="6" spans="1:16" s="4" customFormat="1" x14ac:dyDescent="0.15">
      <c r="A6" s="23" t="s">
        <v>10</v>
      </c>
      <c r="B6" s="15"/>
      <c r="C6" s="15">
        <v>1</v>
      </c>
      <c r="D6" s="7">
        <v>0.967741935483871</v>
      </c>
      <c r="E6" s="7">
        <v>0.74193548387096775</v>
      </c>
      <c r="F6" s="10">
        <v>1</v>
      </c>
      <c r="G6" s="10">
        <v>0.77419354838709675</v>
      </c>
      <c r="H6" s="7">
        <f t="shared" ref="H6:K9" si="0">1-D6</f>
        <v>3.2258064516129004E-2</v>
      </c>
      <c r="I6" s="7">
        <f t="shared" si="0"/>
        <v>0.25806451612903225</v>
      </c>
      <c r="J6" s="10">
        <f t="shared" si="0"/>
        <v>0</v>
      </c>
      <c r="K6" s="10">
        <f t="shared" si="0"/>
        <v>0.22580645161290325</v>
      </c>
    </row>
    <row r="7" spans="1:16" s="4" customFormat="1" x14ac:dyDescent="0.15">
      <c r="A7" s="23" t="s">
        <v>11</v>
      </c>
      <c r="B7" s="15"/>
      <c r="C7" s="15">
        <v>1</v>
      </c>
      <c r="D7" s="7">
        <v>1</v>
      </c>
      <c r="E7" s="7">
        <v>0.70967741935483875</v>
      </c>
      <c r="F7" s="10">
        <v>1</v>
      </c>
      <c r="G7" s="10">
        <v>0.90322580645161288</v>
      </c>
      <c r="H7" s="7">
        <f t="shared" si="0"/>
        <v>0</v>
      </c>
      <c r="I7" s="7">
        <f t="shared" si="0"/>
        <v>0.29032258064516125</v>
      </c>
      <c r="J7" s="10">
        <f t="shared" si="0"/>
        <v>0</v>
      </c>
      <c r="K7" s="10">
        <f t="shared" si="0"/>
        <v>9.6774193548387122E-2</v>
      </c>
    </row>
    <row r="8" spans="1:16" s="4" customFormat="1" x14ac:dyDescent="0.15">
      <c r="A8" s="23" t="s">
        <v>12</v>
      </c>
      <c r="B8" s="15"/>
      <c r="C8" s="15">
        <v>1</v>
      </c>
      <c r="D8" s="7">
        <v>1</v>
      </c>
      <c r="E8" s="7">
        <v>0.70967741935483875</v>
      </c>
      <c r="F8" s="10">
        <v>1</v>
      </c>
      <c r="G8" s="10">
        <v>0.967741935483871</v>
      </c>
      <c r="H8" s="7">
        <f t="shared" si="0"/>
        <v>0</v>
      </c>
      <c r="I8" s="7">
        <f t="shared" si="0"/>
        <v>0.29032258064516125</v>
      </c>
      <c r="J8" s="10">
        <f t="shared" si="0"/>
        <v>0</v>
      </c>
      <c r="K8" s="10">
        <f t="shared" si="0"/>
        <v>3.2258064516129004E-2</v>
      </c>
    </row>
    <row r="9" spans="1:16" s="4" customFormat="1" x14ac:dyDescent="0.15">
      <c r="A9" s="23" t="s">
        <v>13</v>
      </c>
      <c r="B9" s="15"/>
      <c r="C9" s="15">
        <v>1</v>
      </c>
      <c r="D9" s="7">
        <v>0.77419354838709675</v>
      </c>
      <c r="E9" s="7">
        <v>0.45161290322580644</v>
      </c>
      <c r="F9" s="10">
        <v>1</v>
      </c>
      <c r="G9" s="10">
        <v>0.74193548387096775</v>
      </c>
      <c r="H9" s="7">
        <f t="shared" si="0"/>
        <v>0.22580645161290325</v>
      </c>
      <c r="I9" s="7">
        <f t="shared" si="0"/>
        <v>0.54838709677419351</v>
      </c>
      <c r="J9" s="10">
        <f t="shared" si="0"/>
        <v>0</v>
      </c>
      <c r="K9" s="10">
        <f t="shared" si="0"/>
        <v>0.25806451612903225</v>
      </c>
    </row>
    <row r="10" spans="1:16" s="19" customFormat="1" x14ac:dyDescent="0.15">
      <c r="A10" s="16" t="s">
        <v>7</v>
      </c>
      <c r="B10" s="21"/>
      <c r="C10" s="45"/>
      <c r="D10" s="28">
        <f t="shared" ref="D10:K10" si="1">AVERAGE(D6:D9)</f>
        <v>0.93548387096774199</v>
      </c>
      <c r="E10" s="28">
        <f t="shared" si="1"/>
        <v>0.65322580645161288</v>
      </c>
      <c r="F10" s="29">
        <f t="shared" si="1"/>
        <v>1</v>
      </c>
      <c r="G10" s="29">
        <f t="shared" si="1"/>
        <v>0.84677419354838701</v>
      </c>
      <c r="H10" s="28">
        <f t="shared" si="1"/>
        <v>6.4516129032258063E-2</v>
      </c>
      <c r="I10" s="28">
        <f t="shared" si="1"/>
        <v>0.34677419354838707</v>
      </c>
      <c r="J10" s="29">
        <f t="shared" si="1"/>
        <v>0</v>
      </c>
      <c r="K10" s="29">
        <f t="shared" si="1"/>
        <v>0.15322580645161291</v>
      </c>
      <c r="M10" s="4"/>
      <c r="N10" s="4"/>
      <c r="O10" s="4"/>
      <c r="P10" s="4"/>
    </row>
    <row r="11" spans="1:16" s="19" customFormat="1" x14ac:dyDescent="0.15">
      <c r="A11" s="16" t="s">
        <v>9</v>
      </c>
      <c r="B11" s="21"/>
      <c r="C11" s="45"/>
      <c r="D11" s="28">
        <f t="shared" ref="D11:K11" si="2">STDEV(D6:D9)</f>
        <v>0.10859682729421589</v>
      </c>
      <c r="E11" s="28">
        <f t="shared" si="2"/>
        <v>0.13526608199364698</v>
      </c>
      <c r="F11" s="29">
        <f t="shared" si="2"/>
        <v>0</v>
      </c>
      <c r="G11" s="29">
        <f t="shared" si="2"/>
        <v>0.10658186882580273</v>
      </c>
      <c r="H11" s="28">
        <f t="shared" si="2"/>
        <v>0.10859682729421591</v>
      </c>
      <c r="I11" s="28">
        <f t="shared" si="2"/>
        <v>0.13526608199364643</v>
      </c>
      <c r="J11" s="29">
        <f t="shared" si="2"/>
        <v>0</v>
      </c>
      <c r="K11" s="29">
        <f t="shared" si="2"/>
        <v>0.10658186882580113</v>
      </c>
    </row>
    <row r="12" spans="1:16" s="19" customFormat="1" x14ac:dyDescent="0.15">
      <c r="A12" s="16" t="s">
        <v>8</v>
      </c>
      <c r="B12" s="21"/>
      <c r="C12" s="45"/>
      <c r="D12" s="28">
        <f>D11/SQRT(4)</f>
        <v>5.4298413647107947E-2</v>
      </c>
      <c r="E12" s="28">
        <f>E11/SQRT(4)</f>
        <v>6.763304099682349E-2</v>
      </c>
      <c r="F12" s="29">
        <f>F11/SQRT(4)</f>
        <v>0</v>
      </c>
      <c r="G12" s="29">
        <f>G11/SQRT(4)</f>
        <v>5.3290934412901364E-2</v>
      </c>
      <c r="H12" s="28">
        <f>H11/SQRT(4)</f>
        <v>5.4298413647107954E-2</v>
      </c>
      <c r="I12" s="28">
        <f>I11/SQRT(4)</f>
        <v>6.7633040996823213E-2</v>
      </c>
      <c r="J12" s="29">
        <f>J11/SQRT(4)</f>
        <v>0</v>
      </c>
      <c r="K12" s="29">
        <f>K11/SQRT(4)</f>
        <v>5.3290934412900566E-2</v>
      </c>
    </row>
    <row r="13" spans="1:16" s="19" customFormat="1" x14ac:dyDescent="0.15">
      <c r="A13" s="30"/>
      <c r="B13" s="32"/>
      <c r="C13" s="46"/>
      <c r="D13" s="33"/>
      <c r="E13" s="33"/>
      <c r="F13" s="34"/>
      <c r="G13" s="34"/>
      <c r="H13" s="33"/>
      <c r="I13" s="33"/>
      <c r="J13" s="34"/>
      <c r="K13" s="34"/>
    </row>
    <row r="14" spans="1:16" s="19" customFormat="1" x14ac:dyDescent="0.15">
      <c r="A14" s="30"/>
      <c r="B14" s="32"/>
      <c r="C14" s="46"/>
      <c r="D14" s="33"/>
      <c r="E14" s="33"/>
      <c r="F14" s="34"/>
      <c r="G14" s="34"/>
      <c r="H14" s="33"/>
      <c r="I14" s="33"/>
      <c r="J14" s="34"/>
      <c r="K14" s="34"/>
    </row>
    <row r="15" spans="1:16" s="19" customFormat="1" x14ac:dyDescent="0.15">
      <c r="A15" s="30"/>
      <c r="B15" s="32"/>
      <c r="C15" s="46"/>
      <c r="D15" s="33"/>
      <c r="E15" s="33"/>
      <c r="F15" s="34"/>
      <c r="G15" s="34"/>
      <c r="H15" s="33"/>
      <c r="I15" s="33"/>
      <c r="J15" s="34"/>
      <c r="K15" s="34"/>
    </row>
    <row r="16" spans="1:16" s="19" customFormat="1" x14ac:dyDescent="0.15">
      <c r="A16" s="22" t="s">
        <v>14</v>
      </c>
      <c r="B16" s="35"/>
      <c r="C16" s="47">
        <v>2</v>
      </c>
      <c r="D16" s="36">
        <v>0.90322580645161288</v>
      </c>
      <c r="E16" s="36">
        <v>0.41935483870967744</v>
      </c>
      <c r="F16" s="37">
        <v>0.967741935483871</v>
      </c>
      <c r="G16" s="37">
        <v>0.35483870967741937</v>
      </c>
      <c r="H16" s="36">
        <f t="shared" ref="H16:K18" si="3">1-D16</f>
        <v>9.6774193548387122E-2</v>
      </c>
      <c r="I16" s="36">
        <f t="shared" si="3"/>
        <v>0.58064516129032251</v>
      </c>
      <c r="J16" s="37">
        <f t="shared" si="3"/>
        <v>3.2258064516129004E-2</v>
      </c>
      <c r="K16" s="37">
        <f t="shared" si="3"/>
        <v>0.64516129032258063</v>
      </c>
    </row>
    <row r="17" spans="1:11" s="19" customFormat="1" x14ac:dyDescent="0.15">
      <c r="A17" s="22" t="s">
        <v>15</v>
      </c>
      <c r="B17" s="35"/>
      <c r="C17" s="47">
        <v>2</v>
      </c>
      <c r="D17" s="36">
        <v>1</v>
      </c>
      <c r="E17" s="36">
        <v>0.5161290322580645</v>
      </c>
      <c r="F17" s="37">
        <v>1</v>
      </c>
      <c r="G17" s="37">
        <v>0.58064516129032262</v>
      </c>
      <c r="H17" s="36">
        <f t="shared" si="3"/>
        <v>0</v>
      </c>
      <c r="I17" s="36">
        <f t="shared" si="3"/>
        <v>0.4838709677419355</v>
      </c>
      <c r="J17" s="37">
        <f t="shared" si="3"/>
        <v>0</v>
      </c>
      <c r="K17" s="37">
        <f t="shared" si="3"/>
        <v>0.41935483870967738</v>
      </c>
    </row>
    <row r="18" spans="1:11" s="19" customFormat="1" x14ac:dyDescent="0.15">
      <c r="A18" s="22" t="s">
        <v>16</v>
      </c>
      <c r="B18" s="35"/>
      <c r="C18" s="47">
        <v>2</v>
      </c>
      <c r="D18" s="36">
        <v>0.93548387096774188</v>
      </c>
      <c r="E18" s="36">
        <v>0.67741935483870963</v>
      </c>
      <c r="F18" s="37">
        <v>1</v>
      </c>
      <c r="G18" s="37">
        <v>0.58064516129032262</v>
      </c>
      <c r="H18" s="36">
        <f t="shared" si="3"/>
        <v>6.4516129032258118E-2</v>
      </c>
      <c r="I18" s="36">
        <f t="shared" si="3"/>
        <v>0.32258064516129037</v>
      </c>
      <c r="J18" s="37">
        <f t="shared" si="3"/>
        <v>0</v>
      </c>
      <c r="K18" s="37">
        <f t="shared" si="3"/>
        <v>0.41935483870967738</v>
      </c>
    </row>
    <row r="19" spans="1:11" s="19" customFormat="1" x14ac:dyDescent="0.15">
      <c r="A19" s="16" t="s">
        <v>7</v>
      </c>
      <c r="B19" s="21"/>
      <c r="C19" s="45"/>
      <c r="D19" s="28">
        <f t="shared" ref="D19:K19" si="4">AVERAGE(D16:D18)</f>
        <v>0.94623655913978499</v>
      </c>
      <c r="E19" s="28">
        <f t="shared" si="4"/>
        <v>0.5376344086021505</v>
      </c>
      <c r="F19" s="29">
        <f t="shared" si="4"/>
        <v>0.989247311827957</v>
      </c>
      <c r="G19" s="29">
        <f t="shared" si="4"/>
        <v>0.5053763440860215</v>
      </c>
      <c r="H19" s="28">
        <f t="shared" si="4"/>
        <v>5.3763440860215082E-2</v>
      </c>
      <c r="I19" s="28">
        <f t="shared" si="4"/>
        <v>0.4623655913978495</v>
      </c>
      <c r="J19" s="29">
        <f t="shared" si="4"/>
        <v>1.0752688172043001E-2</v>
      </c>
      <c r="K19" s="29">
        <f t="shared" si="4"/>
        <v>0.4946236559139785</v>
      </c>
    </row>
    <row r="20" spans="1:11" s="19" customFormat="1" x14ac:dyDescent="0.15">
      <c r="A20" s="16" t="s">
        <v>9</v>
      </c>
      <c r="B20" s="21"/>
      <c r="C20" s="45"/>
      <c r="D20" s="28">
        <f t="shared" ref="D20:K20" si="5">STDEV(D16:D18)</f>
        <v>4.9275007472643462E-2</v>
      </c>
      <c r="E20" s="28">
        <f t="shared" si="5"/>
        <v>0.13036941562346405</v>
      </c>
      <c r="F20" s="29">
        <f t="shared" si="5"/>
        <v>1.8624202231923397E-2</v>
      </c>
      <c r="G20" s="29">
        <f t="shared" si="5"/>
        <v>0.13036941562346405</v>
      </c>
      <c r="H20" s="28">
        <f t="shared" si="5"/>
        <v>4.9275007472643462E-2</v>
      </c>
      <c r="I20" s="28">
        <f t="shared" si="5"/>
        <v>0.13036941562346363</v>
      </c>
      <c r="J20" s="29">
        <f t="shared" si="5"/>
        <v>1.8624202231923393E-2</v>
      </c>
      <c r="K20" s="29">
        <f t="shared" si="5"/>
        <v>0.13036941562346363</v>
      </c>
    </row>
    <row r="21" spans="1:11" s="19" customFormat="1" x14ac:dyDescent="0.15">
      <c r="A21" s="16" t="s">
        <v>8</v>
      </c>
      <c r="B21" s="21"/>
      <c r="C21" s="45"/>
      <c r="D21" s="28">
        <f t="shared" ref="D21:K21" si="6">D20/SQRT(3)</f>
        <v>2.8448938828651526E-2</v>
      </c>
      <c r="E21" s="28">
        <f t="shared" si="6"/>
        <v>7.5268817204301175E-2</v>
      </c>
      <c r="F21" s="29">
        <f t="shared" si="6"/>
        <v>1.0752688172043003E-2</v>
      </c>
      <c r="G21" s="29">
        <f t="shared" si="6"/>
        <v>7.5268817204301175E-2</v>
      </c>
      <c r="H21" s="28">
        <f t="shared" si="6"/>
        <v>2.8448938828651526E-2</v>
      </c>
      <c r="I21" s="28">
        <f t="shared" si="6"/>
        <v>7.5268817204300939E-2</v>
      </c>
      <c r="J21" s="29">
        <f t="shared" si="6"/>
        <v>1.0752688172043001E-2</v>
      </c>
      <c r="K21" s="29">
        <f t="shared" si="6"/>
        <v>7.5268817204300939E-2</v>
      </c>
    </row>
    <row r="22" spans="1:11" s="19" customFormat="1" x14ac:dyDescent="0.15">
      <c r="A22" s="30"/>
      <c r="B22" s="32"/>
      <c r="C22" s="46"/>
      <c r="D22" s="33"/>
      <c r="E22" s="33"/>
      <c r="F22" s="34"/>
      <c r="G22" s="34"/>
      <c r="H22" s="33"/>
      <c r="I22" s="33"/>
      <c r="J22" s="34"/>
      <c r="K22" s="34"/>
    </row>
    <row r="23" spans="1:11" s="19" customFormat="1" x14ac:dyDescent="0.15">
      <c r="A23" s="30"/>
      <c r="B23" s="32"/>
      <c r="C23" s="46"/>
      <c r="D23" s="33"/>
      <c r="E23" s="33"/>
      <c r="F23" s="34"/>
      <c r="G23" s="34"/>
      <c r="H23" s="33"/>
      <c r="I23" s="33"/>
      <c r="J23" s="34"/>
      <c r="K23" s="34"/>
    </row>
    <row r="24" spans="1:11" s="2" customFormat="1" x14ac:dyDescent="0.15">
      <c r="A24" s="25"/>
      <c r="B24" s="13"/>
      <c r="C24" s="48"/>
      <c r="D24" s="6"/>
      <c r="E24" s="6"/>
      <c r="F24" s="9"/>
      <c r="G24" s="9"/>
      <c r="H24" s="6"/>
      <c r="I24" s="6"/>
      <c r="J24" s="9"/>
      <c r="K24" s="9"/>
    </row>
    <row r="25" spans="1:11" s="2" customFormat="1" x14ac:dyDescent="0.15">
      <c r="A25" s="24"/>
      <c r="B25" s="13"/>
      <c r="C25" s="48"/>
      <c r="D25" s="6"/>
      <c r="E25" s="6"/>
      <c r="F25" s="9"/>
      <c r="G25" s="9"/>
      <c r="H25" s="6"/>
      <c r="I25" s="6"/>
      <c r="J25" s="9"/>
      <c r="K25" s="9"/>
    </row>
    <row r="26" spans="1:11" x14ac:dyDescent="0.15">
      <c r="A26" s="22" t="s">
        <v>17</v>
      </c>
      <c r="B26" s="5"/>
      <c r="C26" s="15">
        <v>3</v>
      </c>
      <c r="D26" s="3">
        <v>0.967741935483871</v>
      </c>
      <c r="E26" s="3">
        <v>0.93548387096774188</v>
      </c>
      <c r="F26" s="11">
        <v>1</v>
      </c>
      <c r="G26" s="11">
        <v>0.93548387096774188</v>
      </c>
      <c r="H26" s="3">
        <f t="shared" ref="H26:H32" si="7">1-D26</f>
        <v>3.2258064516129004E-2</v>
      </c>
      <c r="I26" s="3">
        <f t="shared" ref="I26:I32" si="8">1-E26</f>
        <v>6.4516129032258118E-2</v>
      </c>
      <c r="J26" s="11">
        <f t="shared" ref="J26:J32" si="9">1-F26</f>
        <v>0</v>
      </c>
      <c r="K26" s="11">
        <f t="shared" ref="K26:K32" si="10">1-G26</f>
        <v>6.4516129032258118E-2</v>
      </c>
    </row>
    <row r="27" spans="1:11" x14ac:dyDescent="0.15">
      <c r="A27" s="22" t="s">
        <v>18</v>
      </c>
      <c r="B27" s="5"/>
      <c r="C27" s="15">
        <v>3</v>
      </c>
      <c r="D27" s="3">
        <v>1</v>
      </c>
      <c r="E27" s="3">
        <v>0.93548387096774188</v>
      </c>
      <c r="F27" s="11">
        <v>1</v>
      </c>
      <c r="G27" s="11">
        <v>0.74193548387096775</v>
      </c>
      <c r="H27" s="3">
        <f t="shared" si="7"/>
        <v>0</v>
      </c>
      <c r="I27" s="3">
        <f t="shared" si="8"/>
        <v>6.4516129032258118E-2</v>
      </c>
      <c r="J27" s="11">
        <f t="shared" si="9"/>
        <v>0</v>
      </c>
      <c r="K27" s="11">
        <f t="shared" si="10"/>
        <v>0.25806451612903225</v>
      </c>
    </row>
    <row r="28" spans="1:11" x14ac:dyDescent="0.15">
      <c r="A28" s="22" t="s">
        <v>19</v>
      </c>
      <c r="B28" s="5"/>
      <c r="C28" s="15">
        <v>3</v>
      </c>
      <c r="D28" s="3">
        <v>1</v>
      </c>
      <c r="E28" s="3">
        <v>0.77419354838709675</v>
      </c>
      <c r="F28" s="11">
        <v>1</v>
      </c>
      <c r="G28" s="11">
        <v>0.87096774193548387</v>
      </c>
      <c r="H28" s="3">
        <f t="shared" si="7"/>
        <v>0</v>
      </c>
      <c r="I28" s="3">
        <f t="shared" si="8"/>
        <v>0.22580645161290325</v>
      </c>
      <c r="J28" s="11">
        <f t="shared" si="9"/>
        <v>0</v>
      </c>
      <c r="K28" s="11">
        <f t="shared" si="10"/>
        <v>0.12903225806451613</v>
      </c>
    </row>
    <row r="29" spans="1:11" x14ac:dyDescent="0.15">
      <c r="A29" s="22" t="s">
        <v>20</v>
      </c>
      <c r="B29" s="5"/>
      <c r="C29" s="15">
        <v>3</v>
      </c>
      <c r="D29" s="3">
        <v>1</v>
      </c>
      <c r="E29" s="3">
        <v>0.87096774193548387</v>
      </c>
      <c r="F29" s="11">
        <v>1</v>
      </c>
      <c r="G29" s="11">
        <v>0.90322580645161288</v>
      </c>
      <c r="H29" s="3">
        <f t="shared" si="7"/>
        <v>0</v>
      </c>
      <c r="I29" s="3">
        <f t="shared" si="8"/>
        <v>0.12903225806451613</v>
      </c>
      <c r="J29" s="11">
        <f t="shared" si="9"/>
        <v>0</v>
      </c>
      <c r="K29" s="11">
        <f t="shared" si="10"/>
        <v>9.6774193548387122E-2</v>
      </c>
    </row>
    <row r="30" spans="1:11" x14ac:dyDescent="0.15">
      <c r="A30" s="22" t="s">
        <v>21</v>
      </c>
      <c r="B30" s="5"/>
      <c r="C30" s="15">
        <v>3</v>
      </c>
      <c r="D30" s="3">
        <v>1</v>
      </c>
      <c r="E30" s="3">
        <v>0.87096774193548387</v>
      </c>
      <c r="F30" s="11">
        <v>1</v>
      </c>
      <c r="G30" s="11">
        <v>0.87096774193548387</v>
      </c>
      <c r="H30" s="3">
        <f t="shared" si="7"/>
        <v>0</v>
      </c>
      <c r="I30" s="3">
        <f t="shared" si="8"/>
        <v>0.12903225806451613</v>
      </c>
      <c r="J30" s="11">
        <f t="shared" si="9"/>
        <v>0</v>
      </c>
      <c r="K30" s="11">
        <f t="shared" si="10"/>
        <v>0.12903225806451613</v>
      </c>
    </row>
    <row r="31" spans="1:11" x14ac:dyDescent="0.15">
      <c r="A31" s="22" t="s">
        <v>22</v>
      </c>
      <c r="B31" s="5"/>
      <c r="C31" s="15">
        <v>3</v>
      </c>
      <c r="D31" s="3">
        <v>1</v>
      </c>
      <c r="E31" s="3">
        <v>0.80645161290322576</v>
      </c>
      <c r="F31" s="11">
        <v>1</v>
      </c>
      <c r="G31" s="11">
        <v>0.77419354838709675</v>
      </c>
      <c r="H31" s="3">
        <f t="shared" si="7"/>
        <v>0</v>
      </c>
      <c r="I31" s="3">
        <f t="shared" si="8"/>
        <v>0.19354838709677424</v>
      </c>
      <c r="J31" s="11">
        <f t="shared" si="9"/>
        <v>0</v>
      </c>
      <c r="K31" s="11">
        <f t="shared" si="10"/>
        <v>0.22580645161290325</v>
      </c>
    </row>
    <row r="32" spans="1:11" x14ac:dyDescent="0.15">
      <c r="A32" s="22" t="s">
        <v>23</v>
      </c>
      <c r="B32" s="5"/>
      <c r="C32" s="15">
        <v>3</v>
      </c>
      <c r="D32" s="3">
        <v>1</v>
      </c>
      <c r="E32" s="3">
        <v>0.80645161290322576</v>
      </c>
      <c r="F32" s="11">
        <v>1</v>
      </c>
      <c r="G32" s="11">
        <v>0.70967741935483875</v>
      </c>
      <c r="H32" s="3">
        <f t="shared" si="7"/>
        <v>0</v>
      </c>
      <c r="I32" s="3">
        <f t="shared" si="8"/>
        <v>0.19354838709677424</v>
      </c>
      <c r="J32" s="11">
        <f t="shared" si="9"/>
        <v>0</v>
      </c>
      <c r="K32" s="11">
        <f t="shared" si="10"/>
        <v>0.29032258064516125</v>
      </c>
    </row>
    <row r="33" spans="1:11" s="20" customFormat="1" x14ac:dyDescent="0.15">
      <c r="A33" s="16" t="s">
        <v>7</v>
      </c>
      <c r="B33" s="17"/>
      <c r="C33" s="45"/>
      <c r="D33" s="26">
        <f>AVERAGE(D26:D32)</f>
        <v>0.99539170506912444</v>
      </c>
      <c r="E33" s="26">
        <f>AVERAGE(E26:E32)</f>
        <v>0.8571428571428571</v>
      </c>
      <c r="F33" s="27">
        <f>AVERAGE(F26:F32)</f>
        <v>1</v>
      </c>
      <c r="G33" s="27">
        <f>AVERAGE(G26:G32)</f>
        <v>0.82949308755760376</v>
      </c>
      <c r="H33" s="26">
        <f>AVERAGE(H26:H32)</f>
        <v>4.6082949308755717E-3</v>
      </c>
      <c r="I33" s="26">
        <f>AVERAGE(I26:I32)</f>
        <v>0.14285714285714288</v>
      </c>
      <c r="J33" s="27">
        <f>AVERAGE(J26:J32)</f>
        <v>0</v>
      </c>
      <c r="K33" s="27">
        <f>AVERAGE(K26:K32)</f>
        <v>0.17050691244239632</v>
      </c>
    </row>
    <row r="34" spans="1:11" s="20" customFormat="1" x14ac:dyDescent="0.15">
      <c r="A34" s="16" t="s">
        <v>9</v>
      </c>
      <c r="B34" s="17"/>
      <c r="C34" s="45"/>
      <c r="D34" s="26">
        <f>STDEV(D26:D32)</f>
        <v>1.2192402355136352E-2</v>
      </c>
      <c r="E34" s="26">
        <f>STDEV(E26:E32)</f>
        <v>6.4130954670193863E-2</v>
      </c>
      <c r="F34" s="27">
        <f>STDEV(F26:F32)</f>
        <v>0</v>
      </c>
      <c r="G34" s="27">
        <f>STDEV(G26:G32)</f>
        <v>8.6786156017361171E-2</v>
      </c>
      <c r="H34" s="26">
        <f>STDEV(H26:H32)</f>
        <v>1.2192402355136351E-2</v>
      </c>
      <c r="I34" s="26">
        <f>STDEV(I26:I32)</f>
        <v>6.4130954670193863E-2</v>
      </c>
      <c r="J34" s="27">
        <f>STDEV(J26:J32)</f>
        <v>0</v>
      </c>
      <c r="K34" s="27">
        <f>STDEV(K26:K32)</f>
        <v>8.6786156017361157E-2</v>
      </c>
    </row>
    <row r="35" spans="1:11" s="20" customFormat="1" x14ac:dyDescent="0.15">
      <c r="A35" s="16" t="s">
        <v>8</v>
      </c>
      <c r="B35" s="17"/>
      <c r="C35" s="45"/>
      <c r="D35" s="26">
        <f t="shared" ref="D35:K35" si="11">D34/SQRT(7)</f>
        <v>4.6082949308755717E-3</v>
      </c>
      <c r="E35" s="26">
        <f t="shared" si="11"/>
        <v>2.4239222485498462E-2</v>
      </c>
      <c r="F35" s="27">
        <f t="shared" si="11"/>
        <v>0</v>
      </c>
      <c r="G35" s="27">
        <f t="shared" si="11"/>
        <v>3.2802083723598489E-2</v>
      </c>
      <c r="H35" s="26">
        <f t="shared" si="11"/>
        <v>4.6082949308755717E-3</v>
      </c>
      <c r="I35" s="26">
        <f t="shared" si="11"/>
        <v>2.4239222485498462E-2</v>
      </c>
      <c r="J35" s="27">
        <f t="shared" si="11"/>
        <v>0</v>
      </c>
      <c r="K35" s="27">
        <f t="shared" si="11"/>
        <v>3.2802083723598482E-2</v>
      </c>
    </row>
    <row r="36" spans="1:11" x14ac:dyDescent="0.15">
      <c r="C36" s="31"/>
    </row>
    <row r="37" spans="1:11" x14ac:dyDescent="0.15">
      <c r="C37" s="31"/>
    </row>
    <row r="38" spans="1:11" x14ac:dyDescent="0.15">
      <c r="C38" s="31"/>
    </row>
    <row r="39" spans="1:11" x14ac:dyDescent="0.15">
      <c r="C39" s="31"/>
    </row>
    <row r="40" spans="1:11" x14ac:dyDescent="0.15">
      <c r="A40" s="23" t="s">
        <v>24</v>
      </c>
      <c r="B40" s="5"/>
      <c r="C40" s="15">
        <v>4</v>
      </c>
      <c r="D40" s="3">
        <v>1</v>
      </c>
      <c r="E40" s="3">
        <v>0.70967741935483875</v>
      </c>
      <c r="F40" s="11">
        <v>1</v>
      </c>
      <c r="G40" s="11">
        <v>0.83870967741935487</v>
      </c>
      <c r="H40" s="3">
        <f t="shared" ref="H40:H48" si="12">1-D40</f>
        <v>0</v>
      </c>
      <c r="I40" s="3">
        <f t="shared" ref="I40:I48" si="13">1-E40</f>
        <v>0.29032258064516125</v>
      </c>
      <c r="J40" s="11">
        <f t="shared" ref="J40:J48" si="14">1-F40</f>
        <v>0</v>
      </c>
      <c r="K40" s="11">
        <f t="shared" ref="K40:K48" si="15">1-G40</f>
        <v>0.16129032258064513</v>
      </c>
    </row>
    <row r="41" spans="1:11" x14ac:dyDescent="0.15">
      <c r="A41" s="23" t="s">
        <v>25</v>
      </c>
      <c r="B41" s="5"/>
      <c r="C41" s="15">
        <v>4</v>
      </c>
      <c r="D41" s="3">
        <v>0.93548387096774188</v>
      </c>
      <c r="E41" s="3">
        <v>0.70967741935483875</v>
      </c>
      <c r="F41" s="11">
        <v>1</v>
      </c>
      <c r="G41" s="11">
        <v>0.70967741935483875</v>
      </c>
      <c r="H41" s="3">
        <f t="shared" si="12"/>
        <v>6.4516129032258118E-2</v>
      </c>
      <c r="I41" s="3">
        <f t="shared" si="13"/>
        <v>0.29032258064516125</v>
      </c>
      <c r="J41" s="11">
        <f t="shared" si="14"/>
        <v>0</v>
      </c>
      <c r="K41" s="11">
        <f t="shared" si="15"/>
        <v>0.29032258064516125</v>
      </c>
    </row>
    <row r="42" spans="1:11" x14ac:dyDescent="0.15">
      <c r="A42" s="23" t="s">
        <v>26</v>
      </c>
      <c r="B42" s="5"/>
      <c r="C42" s="15">
        <v>4</v>
      </c>
      <c r="D42" s="3">
        <v>0.967741935483871</v>
      </c>
      <c r="E42" s="3">
        <v>0.74193548387096775</v>
      </c>
      <c r="F42" s="11">
        <v>0.967741935483871</v>
      </c>
      <c r="G42" s="11">
        <v>0.83870967741935487</v>
      </c>
      <c r="H42" s="3">
        <f t="shared" si="12"/>
        <v>3.2258064516129004E-2</v>
      </c>
      <c r="I42" s="3">
        <f t="shared" si="13"/>
        <v>0.25806451612903225</v>
      </c>
      <c r="J42" s="11">
        <f t="shared" si="14"/>
        <v>3.2258064516129004E-2</v>
      </c>
      <c r="K42" s="11">
        <f t="shared" si="15"/>
        <v>0.16129032258064513</v>
      </c>
    </row>
    <row r="43" spans="1:11" x14ac:dyDescent="0.15">
      <c r="A43" s="23" t="s">
        <v>27</v>
      </c>
      <c r="B43" s="5"/>
      <c r="C43" s="15">
        <v>4</v>
      </c>
      <c r="D43" s="3">
        <v>1</v>
      </c>
      <c r="E43" s="3">
        <v>0.64516129032258063</v>
      </c>
      <c r="F43" s="11">
        <v>1</v>
      </c>
      <c r="G43" s="11">
        <v>0.64516129032258063</v>
      </c>
      <c r="H43" s="3">
        <f t="shared" si="12"/>
        <v>0</v>
      </c>
      <c r="I43" s="3">
        <f t="shared" si="13"/>
        <v>0.35483870967741937</v>
      </c>
      <c r="J43" s="11">
        <f t="shared" si="14"/>
        <v>0</v>
      </c>
      <c r="K43" s="11">
        <f t="shared" si="15"/>
        <v>0.35483870967741937</v>
      </c>
    </row>
    <row r="44" spans="1:11" x14ac:dyDescent="0.15">
      <c r="A44" s="23" t="s">
        <v>28</v>
      </c>
      <c r="B44" s="5"/>
      <c r="C44" s="15">
        <v>4</v>
      </c>
      <c r="D44" s="3">
        <v>0.967741935483871</v>
      </c>
      <c r="E44" s="3">
        <v>0.64516129032258063</v>
      </c>
      <c r="F44" s="11">
        <v>1</v>
      </c>
      <c r="G44" s="11">
        <v>0.74193548387096775</v>
      </c>
      <c r="H44" s="3">
        <f t="shared" si="12"/>
        <v>3.2258064516129004E-2</v>
      </c>
      <c r="I44" s="3">
        <f t="shared" si="13"/>
        <v>0.35483870967741937</v>
      </c>
      <c r="J44" s="11">
        <f t="shared" si="14"/>
        <v>0</v>
      </c>
      <c r="K44" s="11">
        <f t="shared" si="15"/>
        <v>0.25806451612903225</v>
      </c>
    </row>
    <row r="45" spans="1:11" x14ac:dyDescent="0.15">
      <c r="A45" s="23" t="s">
        <v>29</v>
      </c>
      <c r="B45" s="5"/>
      <c r="C45" s="15">
        <v>4</v>
      </c>
      <c r="D45" s="3">
        <v>1</v>
      </c>
      <c r="E45" s="3">
        <v>0.87096774193548387</v>
      </c>
      <c r="F45" s="11">
        <v>1</v>
      </c>
      <c r="G45" s="11">
        <v>0.83870967741935487</v>
      </c>
      <c r="H45" s="3">
        <f t="shared" si="12"/>
        <v>0</v>
      </c>
      <c r="I45" s="3">
        <f t="shared" si="13"/>
        <v>0.12903225806451613</v>
      </c>
      <c r="J45" s="11">
        <f t="shared" si="14"/>
        <v>0</v>
      </c>
      <c r="K45" s="11">
        <f t="shared" si="15"/>
        <v>0.16129032258064513</v>
      </c>
    </row>
    <row r="46" spans="1:11" x14ac:dyDescent="0.15">
      <c r="A46" s="23" t="s">
        <v>30</v>
      </c>
      <c r="B46" s="5"/>
      <c r="C46" s="15">
        <v>4</v>
      </c>
      <c r="D46" s="3">
        <v>0.967741935483871</v>
      </c>
      <c r="E46" s="3">
        <v>0.74193548387096775</v>
      </c>
      <c r="F46" s="11">
        <v>0.93548387096774188</v>
      </c>
      <c r="G46" s="11">
        <v>0.67741935483870963</v>
      </c>
      <c r="H46" s="3">
        <f t="shared" si="12"/>
        <v>3.2258064516129004E-2</v>
      </c>
      <c r="I46" s="3">
        <f t="shared" si="13"/>
        <v>0.25806451612903225</v>
      </c>
      <c r="J46" s="11">
        <f t="shared" si="14"/>
        <v>6.4516129032258118E-2</v>
      </c>
      <c r="K46" s="11">
        <f t="shared" si="15"/>
        <v>0.32258064516129037</v>
      </c>
    </row>
    <row r="47" spans="1:11" x14ac:dyDescent="0.15">
      <c r="A47" s="23" t="s">
        <v>31</v>
      </c>
      <c r="B47" s="5"/>
      <c r="C47" s="15">
        <v>4</v>
      </c>
      <c r="D47" s="3">
        <v>1</v>
      </c>
      <c r="E47" s="3">
        <v>0.70967741935483875</v>
      </c>
      <c r="F47" s="11">
        <v>1</v>
      </c>
      <c r="G47" s="11">
        <v>0.83870967741935487</v>
      </c>
      <c r="H47" s="3">
        <f t="shared" si="12"/>
        <v>0</v>
      </c>
      <c r="I47" s="3">
        <f t="shared" si="13"/>
        <v>0.29032258064516125</v>
      </c>
      <c r="J47" s="11">
        <f t="shared" si="14"/>
        <v>0</v>
      </c>
      <c r="K47" s="11">
        <f t="shared" si="15"/>
        <v>0.16129032258064513</v>
      </c>
    </row>
    <row r="48" spans="1:11" x14ac:dyDescent="0.15">
      <c r="A48" s="23" t="s">
        <v>32</v>
      </c>
      <c r="B48" s="5"/>
      <c r="C48" s="15">
        <v>4</v>
      </c>
      <c r="D48" s="3">
        <v>0.967741935483871</v>
      </c>
      <c r="E48" s="3">
        <v>0.83870967741935487</v>
      </c>
      <c r="F48" s="11">
        <v>1</v>
      </c>
      <c r="G48" s="11">
        <v>0.67741935483870963</v>
      </c>
      <c r="H48" s="3">
        <f t="shared" si="12"/>
        <v>3.2258064516129004E-2</v>
      </c>
      <c r="I48" s="3">
        <f t="shared" si="13"/>
        <v>0.16129032258064513</v>
      </c>
      <c r="J48" s="11">
        <f t="shared" si="14"/>
        <v>0</v>
      </c>
      <c r="K48" s="11">
        <f t="shared" si="15"/>
        <v>0.32258064516129037</v>
      </c>
    </row>
    <row r="49" spans="1:11" s="20" customFormat="1" x14ac:dyDescent="0.15">
      <c r="A49" s="16" t="s">
        <v>7</v>
      </c>
      <c r="B49" s="17"/>
      <c r="C49" s="45"/>
      <c r="D49" s="26">
        <f>AVERAGE(D40:D48)</f>
        <v>0.978494623655914</v>
      </c>
      <c r="E49" s="26">
        <f>AVERAGE(E40:E48)</f>
        <v>0.73476702508960579</v>
      </c>
      <c r="F49" s="27">
        <f>AVERAGE(F40:F48)</f>
        <v>0.98924731182795689</v>
      </c>
      <c r="G49" s="27">
        <f>AVERAGE(G40:G48)</f>
        <v>0.7562724014336919</v>
      </c>
      <c r="H49" s="26">
        <f>AVERAGE(H40:H48)</f>
        <v>2.1505376344086016E-2</v>
      </c>
      <c r="I49" s="26">
        <f>AVERAGE(I40:I48)</f>
        <v>0.26523297491039421</v>
      </c>
      <c r="J49" s="27">
        <f>AVERAGE(J40:J48)</f>
        <v>1.0752688172043013E-2</v>
      </c>
      <c r="K49" s="27">
        <f>AVERAGE(K40:K48)</f>
        <v>0.24372759856630821</v>
      </c>
    </row>
    <row r="50" spans="1:11" s="20" customFormat="1" x14ac:dyDescent="0.15">
      <c r="A50" s="16" t="s">
        <v>9</v>
      </c>
      <c r="B50" s="17"/>
      <c r="C50" s="45"/>
      <c r="D50" s="26">
        <f>STDEV(D40:D48)</f>
        <v>2.280989616730799E-2</v>
      </c>
      <c r="E50" s="26">
        <f>STDEV(E40:E48)</f>
        <v>7.6977532598259971E-2</v>
      </c>
      <c r="F50" s="27">
        <f>STDEV(F40:F48)</f>
        <v>2.2809896167307997E-2</v>
      </c>
      <c r="G50" s="27">
        <f>STDEV(G40:G48)</f>
        <v>8.2417794176106937E-2</v>
      </c>
      <c r="H50" s="26">
        <f>STDEV(H40:H48)</f>
        <v>2.2809896167307987E-2</v>
      </c>
      <c r="I50" s="26">
        <f>STDEV(I40:I48)</f>
        <v>7.6977532598260123E-2</v>
      </c>
      <c r="J50" s="27">
        <f>STDEV(J40:J48)</f>
        <v>2.2809896167307997E-2</v>
      </c>
      <c r="K50" s="27">
        <f>STDEV(K40:K48)</f>
        <v>8.2417794176106937E-2</v>
      </c>
    </row>
    <row r="51" spans="1:11" s="20" customFormat="1" x14ac:dyDescent="0.15">
      <c r="A51" s="16" t="s">
        <v>8</v>
      </c>
      <c r="B51" s="17"/>
      <c r="C51" s="45"/>
      <c r="D51" s="26">
        <f t="shared" ref="D51:K51" si="16">D50/SQRT(9)</f>
        <v>7.603298722435997E-3</v>
      </c>
      <c r="E51" s="26">
        <f t="shared" si="16"/>
        <v>2.5659177532753322E-2</v>
      </c>
      <c r="F51" s="27">
        <f t="shared" si="16"/>
        <v>7.6032987224359987E-3</v>
      </c>
      <c r="G51" s="27">
        <f t="shared" si="16"/>
        <v>2.7472598058702311E-2</v>
      </c>
      <c r="H51" s="26">
        <f t="shared" si="16"/>
        <v>7.6032987224359952E-3</v>
      </c>
      <c r="I51" s="26">
        <f t="shared" si="16"/>
        <v>2.5659177532753374E-2</v>
      </c>
      <c r="J51" s="27">
        <f t="shared" si="16"/>
        <v>7.6032987224359987E-3</v>
      </c>
      <c r="K51" s="27">
        <f t="shared" si="16"/>
        <v>2.7472598058702311E-2</v>
      </c>
    </row>
    <row r="52" spans="1:11" x14ac:dyDescent="0.15">
      <c r="C52" s="31"/>
    </row>
    <row r="53" spans="1:11" x14ac:dyDescent="0.15">
      <c r="C53" s="31"/>
    </row>
    <row r="54" spans="1:11" x14ac:dyDescent="0.15">
      <c r="C54" s="31"/>
    </row>
    <row r="55" spans="1:11" x14ac:dyDescent="0.15">
      <c r="C55" s="31"/>
    </row>
    <row r="56" spans="1:11" x14ac:dyDescent="0.15">
      <c r="C56" s="31"/>
    </row>
    <row r="57" spans="1:11" x14ac:dyDescent="0.15">
      <c r="C57" s="31"/>
    </row>
  </sheetData>
  <mergeCells count="4">
    <mergeCell ref="D2:E2"/>
    <mergeCell ref="F2:G2"/>
    <mergeCell ref="H2:I2"/>
    <mergeCell ref="J2:K2"/>
  </mergeCell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</vt:lpstr>
    </vt:vector>
  </TitlesOfParts>
  <Company>MRC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Lee</dc:creator>
  <cp:lastModifiedBy>Andy Lee</cp:lastModifiedBy>
  <dcterms:created xsi:type="dcterms:W3CDTF">2003-12-16T14:08:38Z</dcterms:created>
  <dcterms:modified xsi:type="dcterms:W3CDTF">2019-12-06T15:25:50Z</dcterms:modified>
</cp:coreProperties>
</file>