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1"/>
  </bookViews>
  <sheets>
    <sheet name="CountVector " sheetId="5" r:id="rId1"/>
    <sheet name="TFIDFVector " sheetId="8" r:id="rId2"/>
    <sheet name="Small Scale Result-24000" sheetId="10" r:id="rId3"/>
    <sheet name="Small Scale Result-20000" sheetId="11" r:id="rId4"/>
    <sheet name="Small Scale Result-15000" sheetId="12" r:id="rId5"/>
    <sheet name="Small Scale Result-10000" sheetId="13" r:id="rId6"/>
    <sheet name="Small Scale Result-5000" sheetId="14" r:id="rId7"/>
    <sheet name="Small Scale Result-3000" sheetId="15" r:id="rId8"/>
    <sheet name="No. of doc per category" sheetId="9" r:id="rId9"/>
    <sheet name="TagsPerCategory" sheetId="6" r:id="rId10"/>
    <sheet name="Top Frequecy Word Each Category" sheetId="4" r:id="rId11"/>
    <sheet name="Crime Dataset Result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7" l="1"/>
  <c r="S33" i="17"/>
  <c r="S34" i="17"/>
  <c r="S35" i="17"/>
  <c r="S36" i="17"/>
  <c r="S37" i="17"/>
  <c r="S38" i="17"/>
  <c r="S31" i="17"/>
  <c r="R39" i="17"/>
  <c r="Q39" i="17"/>
  <c r="S39" i="17" s="1"/>
  <c r="W17" i="17"/>
  <c r="W18" i="17"/>
  <c r="W19" i="17"/>
  <c r="W20" i="17"/>
  <c r="W21" i="17"/>
  <c r="W22" i="17"/>
  <c r="W23" i="17"/>
  <c r="W16" i="17"/>
  <c r="T24" i="17"/>
  <c r="S24" i="17"/>
  <c r="R24" i="17"/>
  <c r="Q24" i="17"/>
  <c r="S10" i="17"/>
  <c r="R10" i="17"/>
  <c r="M2" i="15" l="1"/>
  <c r="M1" i="15"/>
  <c r="M2" i="14"/>
  <c r="M1" i="14"/>
  <c r="M2" i="13"/>
  <c r="M1" i="13"/>
  <c r="M2" i="12"/>
  <c r="M1" i="12"/>
  <c r="M2" i="11"/>
  <c r="M1" i="11"/>
  <c r="K16" i="8" l="1"/>
  <c r="K15" i="8"/>
  <c r="K14" i="8"/>
  <c r="K13" i="8"/>
  <c r="K12" i="8"/>
  <c r="K11" i="8"/>
  <c r="K7" i="8"/>
  <c r="K6" i="8"/>
  <c r="K5" i="8"/>
  <c r="K4" i="8"/>
  <c r="K3" i="8"/>
  <c r="K2" i="8"/>
  <c r="K16" i="5"/>
  <c r="K15" i="5"/>
  <c r="K14" i="5"/>
  <c r="K13" i="5"/>
  <c r="K12" i="5"/>
  <c r="K11" i="5"/>
  <c r="K7" i="5"/>
  <c r="K6" i="5"/>
  <c r="K5" i="5"/>
  <c r="K4" i="5"/>
  <c r="K3" i="5"/>
  <c r="K2" i="5"/>
  <c r="M2" i="10" l="1"/>
  <c r="M1" i="10"/>
  <c r="B21" i="8" l="1"/>
  <c r="B20" i="8"/>
  <c r="B21" i="5"/>
  <c r="B20" i="5"/>
</calcChain>
</file>

<file path=xl/sharedStrings.xml><?xml version="1.0" encoding="utf-8"?>
<sst xmlns="http://schemas.openxmlformats.org/spreadsheetml/2006/main" count="612" uniqueCount="49">
  <si>
    <t>Algorithm</t>
  </si>
  <si>
    <t>MLKNN</t>
  </si>
  <si>
    <t>Sports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</si>
  <si>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</si>
  <si>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</si>
  <si>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</si>
  <si>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</si>
  <si>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</si>
  <si>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</si>
  <si>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</si>
  <si>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</si>
  <si>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</si>
  <si>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</si>
  <si>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NN</t>
  </si>
  <si>
    <t>Category</t>
  </si>
  <si>
    <t>Number of tags</t>
  </si>
  <si>
    <t>Total Documents</t>
  </si>
  <si>
    <t>Total Tags</t>
  </si>
  <si>
    <t>Data Cleaning Time</t>
  </si>
  <si>
    <t>Total Time</t>
  </si>
  <si>
    <t>Total Time (second)</t>
  </si>
  <si>
    <t>Number of Document</t>
  </si>
  <si>
    <t>State</t>
  </si>
  <si>
    <t>Time to Fit the model</t>
  </si>
  <si>
    <t>CountVector</t>
  </si>
  <si>
    <t>Vector Name</t>
  </si>
  <si>
    <t>TfIdfVector</t>
  </si>
  <si>
    <t>Total tags</t>
  </si>
  <si>
    <t>Total Sentence</t>
  </si>
  <si>
    <t>Crime</t>
  </si>
  <si>
    <t>No. of Sentences</t>
  </si>
  <si>
    <t>F1 Scroe</t>
  </si>
  <si>
    <t>Class Name</t>
  </si>
  <si>
    <t>Victim</t>
  </si>
  <si>
    <t>Suspect</t>
  </si>
  <si>
    <t>CrimeType</t>
  </si>
  <si>
    <t>CrimePlace</t>
  </si>
  <si>
    <t>CrimeTime</t>
  </si>
  <si>
    <t>Hospital</t>
  </si>
  <si>
    <t>Police Station</t>
  </si>
  <si>
    <t>Neutral</t>
  </si>
  <si>
    <t>Overall</t>
  </si>
  <si>
    <t>Class</t>
  </si>
  <si>
    <t>TP</t>
  </si>
  <si>
    <t>FP</t>
  </si>
  <si>
    <t>FN</t>
  </si>
  <si>
    <t>TN</t>
  </si>
  <si>
    <t>Total</t>
  </si>
  <si>
    <t>Taking the lowest value of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</si>
</sst>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10" fontId="0" fillId="0" borderId="1" xfId="0" applyNumberFormat="1" applyBorder="1" applyAlignment="1">
      <alignment horizontal="left" indent="3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0" fontId="0" fillId="0" borderId="1" xfId="0" applyNumberFormat="1" applyFill="1" applyBorder="1"/>
    <xf numFmtId="10" fontId="0" fillId="0" borderId="1" xfId="2" applyNumberFormat="1" applyFont="1" applyBorder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'No. of doc per category'!$B$1</c:f>
              <c:strCache>
                <c:ptCount val="1"/>
                <c:pt idx="0">
                  <c:v>Number of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doc per category'!$A$2:$A$7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'No. of doc per category'!$B$2:$B$7</c:f>
              <c:numCache>
                <c:formatCode>General</c:formatCode>
                <c:ptCount val="6"/>
                <c:pt idx="0">
                  <c:v>58772</c:v>
                </c:pt>
                <c:pt idx="1">
                  <c:v>13781</c:v>
                </c:pt>
                <c:pt idx="2">
                  <c:v>18854</c:v>
                </c:pt>
                <c:pt idx="3">
                  <c:v>35074</c:v>
                </c:pt>
                <c:pt idx="4">
                  <c:v>35244</c:v>
                </c:pt>
                <c:pt idx="5">
                  <c:v>254564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A-4AE8-84E9-29623996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62256"/>
        <c:axId val="417066000"/>
      </c:barChart>
      <c:catAx>
        <c:axId val="4170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6000"/>
        <c:crosses val="autoZero"/>
        <c:auto val="1"/>
        <c:lblAlgn val="ctr"/>
        <c:lblOffset val="100"/>
        <c:noMultiLvlLbl val="0"/>
      </c:catAx>
      <c:valAx>
        <c:axId val="4170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3B5-8DE3-891C68B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97055"/>
        <c:axId val="1785296639"/>
      </c:barChart>
      <c:catAx>
        <c:axId val="1785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6639"/>
        <c:crosses val="autoZero"/>
        <c:auto val="1"/>
        <c:lblAlgn val="ctr"/>
        <c:lblOffset val="100"/>
        <c:noMultiLvlLbl val="0"/>
      </c:catAx>
      <c:valAx>
        <c:axId val="1785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[1]BangladeshVector!$B$1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[1]BangladeshVector!$A$2:$A$11</c:f>
              <c:strCache>
                <c:ptCount val="10"/>
                <c:pt idx="0">
                  <c:v>পুলিশ</c:v>
                </c:pt>
                <c:pt idx="1">
                  <c:v>জেলা</c:v>
                </c:pt>
                <c:pt idx="2">
                  <c:v>টাকা</c:v>
                </c:pt>
                <c:pt idx="3">
                  <c:v>উপজেলার</c:v>
                </c:pt>
                <c:pt idx="4">
                  <c:v>কথা</c:v>
                </c:pt>
                <c:pt idx="5">
                  <c:v>উপজেলা</c:v>
                </c:pt>
                <c:pt idx="6">
                  <c:v>সময়</c:v>
                </c:pt>
                <c:pt idx="7">
                  <c:v>কর্মকর্তা</c:v>
                </c:pt>
                <c:pt idx="8">
                  <c:v>রহমান</c:v>
                </c:pt>
                <c:pt idx="9">
                  <c:v>ইসলাম</c:v>
                </c:pt>
              </c:strCache>
            </c:strRef>
          </c:cat>
          <c:val>
            <c:numRef>
              <c:f>[1]BangladeshVector!$B$2:$B$11</c:f>
              <c:numCache>
                <c:formatCode>General</c:formatCode>
                <c:ptCount val="10"/>
                <c:pt idx="0">
                  <c:v>206818</c:v>
                </c:pt>
                <c:pt idx="1">
                  <c:v>138198</c:v>
                </c:pt>
                <c:pt idx="2">
                  <c:v>137482</c:v>
                </c:pt>
                <c:pt idx="3">
                  <c:v>132427</c:v>
                </c:pt>
                <c:pt idx="4">
                  <c:v>131712</c:v>
                </c:pt>
                <c:pt idx="5">
                  <c:v>131287</c:v>
                </c:pt>
                <c:pt idx="6">
                  <c:v>128011</c:v>
                </c:pt>
                <c:pt idx="7">
                  <c:v>127373</c:v>
                </c:pt>
                <c:pt idx="8">
                  <c:v>107228</c:v>
                </c:pt>
                <c:pt idx="9">
                  <c:v>103538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42F0-8FC1-1351B6D4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67295"/>
        <c:axId val="1939754815"/>
      </c:barChart>
      <c:catAx>
        <c:axId val="19397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4815"/>
        <c:crosses val="autoZero"/>
        <c:auto val="1"/>
        <c:lblAlgn val="ctr"/>
        <c:lblOffset val="100"/>
        <c:noMultiLvlLbl val="0"/>
      </c:catAx>
      <c:valAx>
        <c:axId val="1939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[2]EconomyVector!$B$1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[2]EconomyVector!$A$2:$A$11</c:f>
              <c:strCache>
                <c:ptCount val="10"/>
                <c:pt idx="0">
                  <c:v>টাকা</c:v>
                </c:pt>
                <c:pt idx="1">
                  <c:v>শতাংশ</c:v>
                </c:pt>
                <c:pt idx="2">
                  <c:v>বাংলাদেশ</c:v>
                </c:pt>
                <c:pt idx="3">
                  <c:v>লাখ</c:v>
                </c:pt>
                <c:pt idx="4">
                  <c:v>ব্যাংকের</c:v>
                </c:pt>
                <c:pt idx="5">
                  <c:v>ব্যাংক</c:v>
                </c:pt>
                <c:pt idx="6">
                  <c:v>দাম</c:v>
                </c:pt>
                <c:pt idx="7">
                  <c:v>দেশের</c:v>
                </c:pt>
                <c:pt idx="8">
                  <c:v>পণ্য</c:v>
                </c:pt>
                <c:pt idx="9">
                  <c:v>রপ্তানি</c:v>
                </c:pt>
              </c:strCache>
            </c:strRef>
          </c:cat>
          <c:val>
            <c:numRef>
              <c:f>[2]EconomyVector!$B$2:$B$11</c:f>
              <c:numCache>
                <c:formatCode>General</c:formatCode>
                <c:ptCount val="10"/>
                <c:pt idx="0">
                  <c:v>33232</c:v>
                </c:pt>
                <c:pt idx="1">
                  <c:v>23221</c:v>
                </c:pt>
                <c:pt idx="2">
                  <c:v>21961</c:v>
                </c:pt>
                <c:pt idx="3">
                  <c:v>17289</c:v>
                </c:pt>
                <c:pt idx="4">
                  <c:v>16844</c:v>
                </c:pt>
                <c:pt idx="5">
                  <c:v>16713</c:v>
                </c:pt>
                <c:pt idx="6">
                  <c:v>14128</c:v>
                </c:pt>
                <c:pt idx="7">
                  <c:v>12907</c:v>
                </c:pt>
                <c:pt idx="8">
                  <c:v>9597</c:v>
                </c:pt>
                <c:pt idx="9">
                  <c:v>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84C-8A21-8042F3A2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8751"/>
        <c:axId val="2110912511"/>
      </c:barChart>
      <c:catAx>
        <c:axId val="2110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2511"/>
        <c:crosses val="autoZero"/>
        <c:auto val="1"/>
        <c:lblAlgn val="ctr"/>
        <c:lblOffset val="100"/>
        <c:noMultiLvlLbl val="0"/>
      </c:catAx>
      <c:valAx>
        <c:axId val="2110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[3]EntertainmentVector!$B$1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[3]EntertainmentVector!$A$2:$A$11</c:f>
              <c:strCache>
                <c:ptCount val="10"/>
                <c:pt idx="0">
                  <c:v>ছবির</c:v>
                </c:pt>
                <c:pt idx="1">
                  <c:v>ছবি</c:v>
                </c:pt>
                <c:pt idx="2">
                  <c:v>কথা</c:v>
                </c:pt>
                <c:pt idx="3">
                  <c:v>গান</c:v>
                </c:pt>
                <c:pt idx="4">
                  <c:v>অভিনয়</c:v>
                </c:pt>
                <c:pt idx="5">
                  <c:v>ছবিতে</c:v>
                </c:pt>
                <c:pt idx="6">
                  <c:v>বছর</c:v>
                </c:pt>
                <c:pt idx="7">
                  <c:v>সময়</c:v>
                </c:pt>
                <c:pt idx="8">
                  <c:v>দ্য</c:v>
                </c:pt>
                <c:pt idx="9">
                  <c:v>ছবিটি</c:v>
                </c:pt>
              </c:strCache>
            </c:strRef>
          </c:cat>
          <c:val>
            <c:numRef>
              <c:f>[3]EntertainmentVector!$B$2:$B$11</c:f>
              <c:numCache>
                <c:formatCode>General</c:formatCode>
                <c:ptCount val="10"/>
                <c:pt idx="0">
                  <c:v>34581</c:v>
                </c:pt>
                <c:pt idx="1">
                  <c:v>30379</c:v>
                </c:pt>
                <c:pt idx="2">
                  <c:v>26845</c:v>
                </c:pt>
                <c:pt idx="3">
                  <c:v>26309</c:v>
                </c:pt>
                <c:pt idx="4">
                  <c:v>23007</c:v>
                </c:pt>
                <c:pt idx="5">
                  <c:v>20626</c:v>
                </c:pt>
                <c:pt idx="6">
                  <c:v>19629</c:v>
                </c:pt>
                <c:pt idx="7">
                  <c:v>18406</c:v>
                </c:pt>
                <c:pt idx="8">
                  <c:v>14889</c:v>
                </c:pt>
                <c:pt idx="9">
                  <c:v>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8-4ECE-82F1-3F461C41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01071"/>
        <c:axId val="2045101903"/>
      </c:barChart>
      <c:catAx>
        <c:axId val="2045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903"/>
        <c:crosses val="autoZero"/>
        <c:auto val="1"/>
        <c:lblAlgn val="ctr"/>
        <c:lblOffset val="100"/>
        <c:noMultiLvlLbl val="0"/>
      </c:catAx>
      <c:valAx>
        <c:axId val="2045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[4]InternationalVector!$B$1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[4]InternationalVector!$A$2:$A$11</c:f>
              <c:strCache>
                <c:ptCount val="10"/>
                <c:pt idx="0">
                  <c:v>প্রেসিডেন্ট</c:v>
                </c:pt>
                <c:pt idx="1">
                  <c:v>কথা</c:v>
                </c:pt>
                <c:pt idx="2">
                  <c:v>ভারতের</c:v>
                </c:pt>
                <c:pt idx="3">
                  <c:v>বছর</c:v>
                </c:pt>
                <c:pt idx="4">
                  <c:v>সময়</c:v>
                </c:pt>
                <c:pt idx="5">
                  <c:v>প্রধানমন্ত্রী</c:v>
                </c:pt>
                <c:pt idx="6">
                  <c:v>সরকার</c:v>
                </c:pt>
                <c:pt idx="7">
                  <c:v>দেশটির</c:v>
                </c:pt>
                <c:pt idx="8">
                  <c:v>সালে</c:v>
                </c:pt>
                <c:pt idx="9">
                  <c:v>পুলিশ</c:v>
                </c:pt>
              </c:strCache>
            </c:strRef>
          </c:cat>
          <c:val>
            <c:numRef>
              <c:f>[4]InternationalVector!$B$2:$B$11</c:f>
              <c:numCache>
                <c:formatCode>General</c:formatCode>
                <c:ptCount val="10"/>
                <c:pt idx="0">
                  <c:v>22374</c:v>
                </c:pt>
                <c:pt idx="1">
                  <c:v>21227</c:v>
                </c:pt>
                <c:pt idx="2">
                  <c:v>17946</c:v>
                </c:pt>
                <c:pt idx="3">
                  <c:v>17089</c:v>
                </c:pt>
                <c:pt idx="4">
                  <c:v>16312</c:v>
                </c:pt>
                <c:pt idx="5">
                  <c:v>14579</c:v>
                </c:pt>
                <c:pt idx="6">
                  <c:v>14447</c:v>
                </c:pt>
                <c:pt idx="7">
                  <c:v>13993</c:v>
                </c:pt>
                <c:pt idx="8">
                  <c:v>13574</c:v>
                </c:pt>
                <c:pt idx="9">
                  <c:v>13350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E84-B886-09BE47A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000015"/>
        <c:axId val="2046998351"/>
      </c:barChart>
      <c:catAx>
        <c:axId val="20470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8351"/>
        <c:crosses val="autoZero"/>
        <c:auto val="1"/>
        <c:lblAlgn val="ctr"/>
        <c:lblOffset val="100"/>
        <c:noMultiLvlLbl val="0"/>
      </c:catAx>
      <c:valAx>
        <c:axId val="2046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[5]SportsVector!$B$1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[5]SportsVector!$A$2:$A$11</c:f>
              <c:strCache>
                <c:ptCount val="10"/>
                <c:pt idx="0">
                  <c:v>দলের</c:v>
                </c:pt>
                <c:pt idx="1">
                  <c:v>রান</c:v>
                </c:pt>
                <c:pt idx="2">
                  <c:v>ম্যাচ</c:v>
                </c:pt>
                <c:pt idx="3">
                  <c:v>বাংলাদেশ</c:v>
                </c:pt>
                <c:pt idx="4">
                  <c:v>ম্যাচে</c:v>
                </c:pt>
                <c:pt idx="5">
                  <c:v>বিপক্ষে</c:v>
                </c:pt>
                <c:pt idx="6">
                  <c:v>দল</c:v>
                </c:pt>
                <c:pt idx="7">
                  <c:v>উইকেট</c:v>
                </c:pt>
                <c:pt idx="8">
                  <c:v>বাংলাদেশের</c:v>
                </c:pt>
                <c:pt idx="9">
                  <c:v>কথা</c:v>
                </c:pt>
              </c:strCache>
            </c:strRef>
          </c:cat>
          <c:val>
            <c:numRef>
              <c:f>[5]SportsVector!$B$2:$B$11</c:f>
              <c:numCache>
                <c:formatCode>General</c:formatCode>
                <c:ptCount val="10"/>
                <c:pt idx="0">
                  <c:v>53622</c:v>
                </c:pt>
                <c:pt idx="1">
                  <c:v>49586</c:v>
                </c:pt>
                <c:pt idx="2">
                  <c:v>49156</c:v>
                </c:pt>
                <c:pt idx="3">
                  <c:v>46440</c:v>
                </c:pt>
                <c:pt idx="4">
                  <c:v>46435</c:v>
                </c:pt>
                <c:pt idx="5">
                  <c:v>46024</c:v>
                </c:pt>
                <c:pt idx="6">
                  <c:v>43369</c:v>
                </c:pt>
                <c:pt idx="7">
                  <c:v>37849</c:v>
                </c:pt>
                <c:pt idx="8">
                  <c:v>36452</c:v>
                </c:pt>
                <c:pt idx="9">
                  <c:v>36007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04B-A8F1-D1656BE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94607"/>
        <c:axId val="2110905023"/>
      </c:barChart>
      <c:catAx>
        <c:axId val="20469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5023"/>
        <c:crosses val="autoZero"/>
        <c:auto val="1"/>
        <c:lblAlgn val="ctr"/>
        <c:lblOffset val="100"/>
        <c:noMultiLvlLbl val="0"/>
      </c:catAx>
      <c:valAx>
        <c:axId val="2110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[6]TechnologyVector!$B$1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[6]TechnologyVector!$A$2:$A$11</c:f>
              <c:strCache>
                <c:ptCount val="10"/>
                <c:pt idx="0">
                  <c:v>তথ্য</c:v>
                </c:pt>
                <c:pt idx="1">
                  <c:v>তৈরি</c:v>
                </c:pt>
                <c:pt idx="2">
                  <c:v>টাকা</c:v>
                </c:pt>
                <c:pt idx="3">
                  <c:v>বাজারে</c:v>
                </c:pt>
                <c:pt idx="4">
                  <c:v>ফেসবুক</c:v>
                </c:pt>
                <c:pt idx="5">
                  <c:v>প্রযুক্তি</c:v>
                </c:pt>
                <c:pt idx="6">
                  <c:v>স্মার্টফোন</c:v>
                </c:pt>
                <c:pt idx="7">
                  <c:v>প্রতিষ্ঠান</c:v>
                </c:pt>
                <c:pt idx="8">
                  <c:v>কম্পিউটার</c:v>
                </c:pt>
                <c:pt idx="9">
                  <c:v>ধরনের</c:v>
                </c:pt>
              </c:strCache>
            </c:strRef>
          </c:cat>
          <c:val>
            <c:numRef>
              <c:f>[6]TechnologyVector!$B$2:$B$11</c:f>
              <c:numCache>
                <c:formatCode>General</c:formatCode>
                <c:ptCount val="10"/>
                <c:pt idx="0">
                  <c:v>11878</c:v>
                </c:pt>
                <c:pt idx="1">
                  <c:v>9784</c:v>
                </c:pt>
                <c:pt idx="2">
                  <c:v>8711</c:v>
                </c:pt>
                <c:pt idx="3">
                  <c:v>7967</c:v>
                </c:pt>
                <c:pt idx="4">
                  <c:v>7246</c:v>
                </c:pt>
                <c:pt idx="5">
                  <c:v>6909</c:v>
                </c:pt>
                <c:pt idx="6">
                  <c:v>6286</c:v>
                </c:pt>
                <c:pt idx="7">
                  <c:v>5709</c:v>
                </c:pt>
                <c:pt idx="8">
                  <c:v>5505</c:v>
                </c:pt>
                <c:pt idx="9">
                  <c:v>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2-431E-AC81-E344A43A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5839"/>
        <c:axId val="2110904607"/>
      </c:barChart>
      <c:catAx>
        <c:axId val="21109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607"/>
        <c:crosses val="autoZero"/>
        <c:auto val="1"/>
        <c:lblAlgn val="ctr"/>
        <c:lblOffset val="100"/>
        <c:noMultiLvlLbl val="0"/>
      </c:catAx>
      <c:valAx>
        <c:axId val="2110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76200</xdr:rowOff>
    </xdr:from>
    <xdr:to>
      <xdr:col>14</xdr:col>
      <xdr:colOff>152400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11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336177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134471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27</xdr:col>
      <xdr:colOff>336177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336177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13</xdr:col>
      <xdr:colOff>134471</xdr:colOff>
      <xdr:row>57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27</xdr:col>
      <xdr:colOff>336177</xdr:colOff>
      <xdr:row>57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BangladeshVect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conomyVect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ntertainmentVect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InternationalVecto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SportsVecto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TechnologyVect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deshVector"/>
    </sheetNames>
    <sheetDataSet>
      <sheetData sheetId="0">
        <row r="1">
          <cell r="B1" t="str">
            <v>Count</v>
          </cell>
        </row>
        <row r="2">
          <cell r="A2" t="str">
            <v>পুলিশ</v>
          </cell>
          <cell r="B2">
            <v>206818</v>
          </cell>
        </row>
        <row r="3">
          <cell r="A3" t="str">
            <v>জেলা</v>
          </cell>
          <cell r="B3">
            <v>138198</v>
          </cell>
        </row>
        <row r="4">
          <cell r="A4" t="str">
            <v>টাকা</v>
          </cell>
          <cell r="B4">
            <v>137482</v>
          </cell>
        </row>
        <row r="5">
          <cell r="A5" t="str">
            <v>উপজেলার</v>
          </cell>
          <cell r="B5">
            <v>132427</v>
          </cell>
        </row>
        <row r="6">
          <cell r="A6" t="str">
            <v>কথা</v>
          </cell>
          <cell r="B6">
            <v>131712</v>
          </cell>
        </row>
        <row r="7">
          <cell r="A7" t="str">
            <v>উপজেলা</v>
          </cell>
          <cell r="B7">
            <v>131287</v>
          </cell>
        </row>
        <row r="8">
          <cell r="A8" t="str">
            <v>সময়</v>
          </cell>
          <cell r="B8">
            <v>128011</v>
          </cell>
        </row>
        <row r="9">
          <cell r="A9" t="str">
            <v>কর্মকর্তা</v>
          </cell>
          <cell r="B9">
            <v>127373</v>
          </cell>
        </row>
        <row r="10">
          <cell r="A10" t="str">
            <v>রহমান</v>
          </cell>
          <cell r="B10">
            <v>107228</v>
          </cell>
        </row>
        <row r="11">
          <cell r="A11" t="str">
            <v>ইসলাম</v>
          </cell>
          <cell r="B11">
            <v>103538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yVector"/>
    </sheetNames>
    <sheetDataSet>
      <sheetData sheetId="0">
        <row r="1">
          <cell r="B1" t="str">
            <v>Count</v>
          </cell>
        </row>
        <row r="2">
          <cell r="A2" t="str">
            <v>টাকা</v>
          </cell>
          <cell r="B2">
            <v>33232</v>
          </cell>
        </row>
        <row r="3">
          <cell r="A3" t="str">
            <v>শতাংশ</v>
          </cell>
          <cell r="B3">
            <v>23221</v>
          </cell>
        </row>
        <row r="4">
          <cell r="A4" t="str">
            <v>বাংলাদেশ</v>
          </cell>
          <cell r="B4">
            <v>21961</v>
          </cell>
        </row>
        <row r="5">
          <cell r="A5" t="str">
            <v>লাখ</v>
          </cell>
          <cell r="B5">
            <v>17289</v>
          </cell>
        </row>
        <row r="6">
          <cell r="A6" t="str">
            <v>ব্যাংকের</v>
          </cell>
          <cell r="B6">
            <v>16844</v>
          </cell>
        </row>
        <row r="7">
          <cell r="A7" t="str">
            <v>ব্যাংক</v>
          </cell>
          <cell r="B7">
            <v>16713</v>
          </cell>
        </row>
        <row r="8">
          <cell r="A8" t="str">
            <v>দাম</v>
          </cell>
          <cell r="B8">
            <v>14128</v>
          </cell>
        </row>
        <row r="9">
          <cell r="A9" t="str">
            <v>দেশের</v>
          </cell>
          <cell r="B9">
            <v>12907</v>
          </cell>
        </row>
        <row r="10">
          <cell r="A10" t="str">
            <v>পণ্য</v>
          </cell>
          <cell r="B10">
            <v>9597</v>
          </cell>
        </row>
        <row r="11">
          <cell r="A11" t="str">
            <v>রপ্তানি</v>
          </cell>
          <cell r="B11">
            <v>9581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tainmentVector"/>
    </sheetNames>
    <sheetDataSet>
      <sheetData sheetId="0">
        <row r="1">
          <cell r="B1" t="str">
            <v>Count</v>
          </cell>
        </row>
        <row r="2">
          <cell r="A2" t="str">
            <v>ছবির</v>
          </cell>
          <cell r="B2">
            <v>34581</v>
          </cell>
        </row>
        <row r="3">
          <cell r="A3" t="str">
            <v>ছবি</v>
          </cell>
          <cell r="B3">
            <v>30379</v>
          </cell>
        </row>
        <row r="4">
          <cell r="A4" t="str">
            <v>কথা</v>
          </cell>
          <cell r="B4">
            <v>26845</v>
          </cell>
        </row>
        <row r="5">
          <cell r="A5" t="str">
            <v>গান</v>
          </cell>
          <cell r="B5">
            <v>26309</v>
          </cell>
        </row>
        <row r="6">
          <cell r="A6" t="str">
            <v>অভিনয়</v>
          </cell>
          <cell r="B6">
            <v>23007</v>
          </cell>
        </row>
        <row r="7">
          <cell r="A7" t="str">
            <v>ছবিতে</v>
          </cell>
          <cell r="B7">
            <v>20626</v>
          </cell>
        </row>
        <row r="8">
          <cell r="A8" t="str">
            <v>বছর</v>
          </cell>
          <cell r="B8">
            <v>19629</v>
          </cell>
        </row>
        <row r="9">
          <cell r="A9" t="str">
            <v>সময়</v>
          </cell>
          <cell r="B9">
            <v>18406</v>
          </cell>
        </row>
        <row r="10">
          <cell r="A10" t="str">
            <v>দ্য</v>
          </cell>
          <cell r="B10">
            <v>14889</v>
          </cell>
        </row>
        <row r="11">
          <cell r="A11" t="str">
            <v>ছবিটি</v>
          </cell>
          <cell r="B11">
            <v>14459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Vector"/>
    </sheetNames>
    <sheetDataSet>
      <sheetData sheetId="0">
        <row r="1">
          <cell r="B1" t="str">
            <v>Count</v>
          </cell>
        </row>
        <row r="2">
          <cell r="A2" t="str">
            <v>প্রেসিডেন্ট</v>
          </cell>
          <cell r="B2">
            <v>22374</v>
          </cell>
        </row>
        <row r="3">
          <cell r="A3" t="str">
            <v>কথা</v>
          </cell>
          <cell r="B3">
            <v>21227</v>
          </cell>
        </row>
        <row r="4">
          <cell r="A4" t="str">
            <v>ভারতের</v>
          </cell>
          <cell r="B4">
            <v>17946</v>
          </cell>
        </row>
        <row r="5">
          <cell r="A5" t="str">
            <v>বছর</v>
          </cell>
          <cell r="B5">
            <v>17089</v>
          </cell>
        </row>
        <row r="6">
          <cell r="A6" t="str">
            <v>সময়</v>
          </cell>
          <cell r="B6">
            <v>16312</v>
          </cell>
        </row>
        <row r="7">
          <cell r="A7" t="str">
            <v>প্রধানমন্ত্রী</v>
          </cell>
          <cell r="B7">
            <v>14579</v>
          </cell>
        </row>
        <row r="8">
          <cell r="A8" t="str">
            <v>সরকার</v>
          </cell>
          <cell r="B8">
            <v>14447</v>
          </cell>
        </row>
        <row r="9">
          <cell r="A9" t="str">
            <v>দেশটির</v>
          </cell>
          <cell r="B9">
            <v>13993</v>
          </cell>
        </row>
        <row r="10">
          <cell r="A10" t="str">
            <v>সালে</v>
          </cell>
          <cell r="B10">
            <v>13574</v>
          </cell>
        </row>
        <row r="11">
          <cell r="A11" t="str">
            <v>পুলিশ</v>
          </cell>
          <cell r="B11">
            <v>13350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rtsVector"/>
    </sheetNames>
    <sheetDataSet>
      <sheetData sheetId="0">
        <row r="1">
          <cell r="B1" t="str">
            <v>Count</v>
          </cell>
        </row>
        <row r="2">
          <cell r="A2" t="str">
            <v>দলের</v>
          </cell>
          <cell r="B2">
            <v>53622</v>
          </cell>
        </row>
        <row r="3">
          <cell r="A3" t="str">
            <v>রান</v>
          </cell>
          <cell r="B3">
            <v>49586</v>
          </cell>
        </row>
        <row r="4">
          <cell r="A4" t="str">
            <v>ম্যাচ</v>
          </cell>
          <cell r="B4">
            <v>49156</v>
          </cell>
        </row>
        <row r="5">
          <cell r="A5" t="str">
            <v>বাংলাদেশ</v>
          </cell>
          <cell r="B5">
            <v>46440</v>
          </cell>
        </row>
        <row r="6">
          <cell r="A6" t="str">
            <v>ম্যাচে</v>
          </cell>
          <cell r="B6">
            <v>46435</v>
          </cell>
        </row>
        <row r="7">
          <cell r="A7" t="str">
            <v>বিপক্ষে</v>
          </cell>
          <cell r="B7">
            <v>46024</v>
          </cell>
        </row>
        <row r="8">
          <cell r="A8" t="str">
            <v>দল</v>
          </cell>
          <cell r="B8">
            <v>43369</v>
          </cell>
        </row>
        <row r="9">
          <cell r="A9" t="str">
            <v>উইকেট</v>
          </cell>
          <cell r="B9">
            <v>37849</v>
          </cell>
        </row>
        <row r="10">
          <cell r="A10" t="str">
            <v>বাংলাদেশের</v>
          </cell>
          <cell r="B10">
            <v>36452</v>
          </cell>
        </row>
        <row r="11">
          <cell r="A11" t="str">
            <v>কথা</v>
          </cell>
          <cell r="B11">
            <v>36007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Vector"/>
    </sheetNames>
    <sheetDataSet>
      <sheetData sheetId="0">
        <row r="1">
          <cell r="B1" t="str">
            <v>Count</v>
          </cell>
        </row>
        <row r="2">
          <cell r="A2" t="str">
            <v>তথ্য</v>
          </cell>
          <cell r="B2">
            <v>11878</v>
          </cell>
        </row>
        <row r="3">
          <cell r="A3" t="str">
            <v>তৈরি</v>
          </cell>
          <cell r="B3">
            <v>9784</v>
          </cell>
        </row>
        <row r="4">
          <cell r="A4" t="str">
            <v>টাকা</v>
          </cell>
          <cell r="B4">
            <v>8711</v>
          </cell>
        </row>
        <row r="5">
          <cell r="A5" t="str">
            <v>বাজারে</v>
          </cell>
          <cell r="B5">
            <v>7967</v>
          </cell>
        </row>
        <row r="6">
          <cell r="A6" t="str">
            <v>ফেসবুক</v>
          </cell>
          <cell r="B6">
            <v>7246</v>
          </cell>
        </row>
        <row r="7">
          <cell r="A7" t="str">
            <v>প্রযুক্তি</v>
          </cell>
          <cell r="B7">
            <v>6909</v>
          </cell>
        </row>
        <row r="8">
          <cell r="A8" t="str">
            <v>স্মার্টফোন</v>
          </cell>
          <cell r="B8">
            <v>6286</v>
          </cell>
        </row>
        <row r="9">
          <cell r="A9" t="str">
            <v>প্রতিষ্ঠান</v>
          </cell>
          <cell r="B9">
            <v>5709</v>
          </cell>
        </row>
        <row r="10">
          <cell r="A10" t="str">
            <v>কম্পিউটার</v>
          </cell>
          <cell r="B10">
            <v>5505</v>
          </cell>
        </row>
        <row r="11">
          <cell r="A11" t="str">
            <v>ধরনের</v>
          </cell>
          <cell r="B11">
            <v>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I17" sqref="I17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7" t="s">
        <v>1</v>
      </c>
      <c r="E2" s="1" t="s">
        <v>2</v>
      </c>
      <c r="F2" s="2">
        <v>0.6371</v>
      </c>
      <c r="G2" s="2">
        <v>0.35770000000000002</v>
      </c>
      <c r="H2" s="2">
        <v>0.45810000000000001</v>
      </c>
      <c r="I2" s="3">
        <v>1129</v>
      </c>
      <c r="J2" s="3">
        <v>9069</v>
      </c>
      <c r="K2" s="3">
        <f t="shared" ref="K2:K7" si="0">SUM(I2:J2)</f>
        <v>10198</v>
      </c>
    </row>
    <row r="3" spans="1:11" x14ac:dyDescent="0.25">
      <c r="A3" s="1">
        <v>3000</v>
      </c>
      <c r="B3" s="1">
        <v>13781</v>
      </c>
      <c r="C3" s="1">
        <v>391</v>
      </c>
      <c r="D3" s="7"/>
      <c r="E3" s="1" t="s">
        <v>8</v>
      </c>
      <c r="F3" s="2">
        <v>0.56240000000000001</v>
      </c>
      <c r="G3" s="2">
        <v>0.18179999999999999</v>
      </c>
      <c r="H3" s="2">
        <v>0.2747</v>
      </c>
      <c r="I3" s="3">
        <v>221</v>
      </c>
      <c r="J3" s="3">
        <v>585</v>
      </c>
      <c r="K3" s="3">
        <f t="shared" si="0"/>
        <v>806</v>
      </c>
    </row>
    <row r="4" spans="1:11" x14ac:dyDescent="0.25">
      <c r="A4" s="1">
        <v>3000</v>
      </c>
      <c r="B4" s="1">
        <v>18854</v>
      </c>
      <c r="C4" s="1">
        <v>519</v>
      </c>
      <c r="D4" s="7"/>
      <c r="E4" s="1" t="s">
        <v>10</v>
      </c>
      <c r="F4" s="2">
        <v>0.69679999999999997</v>
      </c>
      <c r="G4" s="2">
        <v>0.39629999999999999</v>
      </c>
      <c r="H4" s="2">
        <v>0.505</v>
      </c>
      <c r="I4" s="3">
        <v>319</v>
      </c>
      <c r="J4" s="1">
        <v>1051</v>
      </c>
      <c r="K4" s="3">
        <f t="shared" si="0"/>
        <v>1370</v>
      </c>
    </row>
    <row r="5" spans="1:11" x14ac:dyDescent="0.25">
      <c r="A5" s="1">
        <v>3000</v>
      </c>
      <c r="B5" s="1">
        <v>35074</v>
      </c>
      <c r="C5" s="1">
        <v>334</v>
      </c>
      <c r="D5" s="7"/>
      <c r="E5" s="1" t="s">
        <v>11</v>
      </c>
      <c r="F5" s="2">
        <v>0.64180000000000004</v>
      </c>
      <c r="G5" s="2">
        <v>0.1721</v>
      </c>
      <c r="H5" s="2">
        <v>0.27139999999999997</v>
      </c>
      <c r="I5" s="1">
        <v>579</v>
      </c>
      <c r="J5" s="1">
        <v>3075</v>
      </c>
      <c r="K5" s="3">
        <f t="shared" si="0"/>
        <v>3654</v>
      </c>
    </row>
    <row r="6" spans="1:11" x14ac:dyDescent="0.25">
      <c r="A6" s="1">
        <v>3000</v>
      </c>
      <c r="B6" s="1">
        <v>35244</v>
      </c>
      <c r="C6" s="1">
        <v>546</v>
      </c>
      <c r="D6" s="7"/>
      <c r="E6" s="1" t="s">
        <v>12</v>
      </c>
      <c r="F6" s="2">
        <v>0.64880000000000004</v>
      </c>
      <c r="G6" s="2">
        <v>0.10680000000000001</v>
      </c>
      <c r="H6" s="2">
        <v>0.18329999999999999</v>
      </c>
      <c r="I6" s="1">
        <v>579</v>
      </c>
      <c r="J6" s="1">
        <v>3351</v>
      </c>
      <c r="K6" s="3">
        <f t="shared" si="0"/>
        <v>3930</v>
      </c>
    </row>
    <row r="7" spans="1:11" x14ac:dyDescent="0.25">
      <c r="A7" s="1">
        <v>3000</v>
      </c>
      <c r="B7" s="1">
        <v>254564</v>
      </c>
      <c r="C7" s="1">
        <v>2001</v>
      </c>
      <c r="D7" s="7"/>
      <c r="E7" s="1" t="s">
        <v>22</v>
      </c>
      <c r="F7" s="2">
        <v>0.60370000000000001</v>
      </c>
      <c r="G7" s="2">
        <v>7.9799999999999996E-2</v>
      </c>
      <c r="H7" s="2">
        <v>0.14099999999999999</v>
      </c>
      <c r="I7" s="1">
        <v>9170</v>
      </c>
      <c r="J7" s="1">
        <v>186176</v>
      </c>
      <c r="K7" s="3">
        <f t="shared" si="0"/>
        <v>195346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7" t="s">
        <v>13</v>
      </c>
      <c r="E11" s="1" t="s">
        <v>2</v>
      </c>
      <c r="F11" s="2">
        <v>0.58099999999999996</v>
      </c>
      <c r="G11" s="2">
        <v>0.4229</v>
      </c>
      <c r="H11" s="2">
        <v>0.48930000000000001</v>
      </c>
      <c r="I11" s="3">
        <v>1129</v>
      </c>
      <c r="J11" s="3">
        <v>3475</v>
      </c>
      <c r="K11" s="3">
        <f t="shared" ref="K11:K16" si="1">SUM(I11:J11)</f>
        <v>4604</v>
      </c>
    </row>
    <row r="12" spans="1:11" x14ac:dyDescent="0.25">
      <c r="A12" s="1">
        <v>3000</v>
      </c>
      <c r="B12" s="1">
        <v>13781</v>
      </c>
      <c r="C12" s="1">
        <v>391</v>
      </c>
      <c r="D12" s="7"/>
      <c r="E12" s="1" t="s">
        <v>8</v>
      </c>
      <c r="F12" s="2">
        <v>0.50770000000000004</v>
      </c>
      <c r="G12" s="2">
        <v>0.36620000000000003</v>
      </c>
      <c r="H12" s="2">
        <v>0.4249</v>
      </c>
      <c r="I12" s="3">
        <v>221</v>
      </c>
      <c r="J12" s="3">
        <v>820</v>
      </c>
      <c r="K12" s="3">
        <f t="shared" si="1"/>
        <v>1041</v>
      </c>
    </row>
    <row r="13" spans="1:11" x14ac:dyDescent="0.25">
      <c r="A13" s="1">
        <v>3000</v>
      </c>
      <c r="B13" s="1">
        <v>18854</v>
      </c>
      <c r="C13" s="1">
        <v>519</v>
      </c>
      <c r="D13" s="7"/>
      <c r="E13" s="1" t="s">
        <v>10</v>
      </c>
      <c r="F13" s="2">
        <v>0.63319999999999999</v>
      </c>
      <c r="G13" s="2">
        <v>0.44540000000000002</v>
      </c>
      <c r="H13" s="2">
        <v>0.52249999999999996</v>
      </c>
      <c r="I13" s="3">
        <v>319</v>
      </c>
      <c r="J13" s="1">
        <v>1123</v>
      </c>
      <c r="K13" s="3">
        <f t="shared" si="1"/>
        <v>1442</v>
      </c>
    </row>
    <row r="14" spans="1:11" x14ac:dyDescent="0.25">
      <c r="A14" s="1">
        <v>3000</v>
      </c>
      <c r="B14" s="1">
        <v>35074</v>
      </c>
      <c r="C14" s="1">
        <v>334</v>
      </c>
      <c r="D14" s="7"/>
      <c r="E14" s="1" t="s">
        <v>11</v>
      </c>
      <c r="F14" s="2">
        <v>0.49919999999999998</v>
      </c>
      <c r="G14" s="2">
        <v>0.37609999999999999</v>
      </c>
      <c r="H14" s="2">
        <v>0.42880000000000001</v>
      </c>
      <c r="I14" s="1">
        <v>579</v>
      </c>
      <c r="J14" s="1">
        <v>2045</v>
      </c>
      <c r="K14" s="1">
        <f t="shared" si="1"/>
        <v>2624</v>
      </c>
    </row>
    <row r="15" spans="1:11" x14ac:dyDescent="0.25">
      <c r="A15" s="1">
        <v>3000</v>
      </c>
      <c r="B15" s="1">
        <v>35244</v>
      </c>
      <c r="C15" s="1">
        <v>546</v>
      </c>
      <c r="D15" s="7"/>
      <c r="E15" s="1" t="s">
        <v>12</v>
      </c>
      <c r="F15" s="2">
        <v>0.44169999999999998</v>
      </c>
      <c r="G15" s="2">
        <v>0.26650000000000001</v>
      </c>
      <c r="H15" s="2">
        <v>0.33200000000000002</v>
      </c>
      <c r="I15" s="1">
        <v>579</v>
      </c>
      <c r="J15" s="1">
        <v>2183</v>
      </c>
      <c r="K15" s="1">
        <f t="shared" si="1"/>
        <v>2762</v>
      </c>
    </row>
    <row r="16" spans="1:11" x14ac:dyDescent="0.25">
      <c r="A16" s="1">
        <v>3000</v>
      </c>
      <c r="B16" s="1">
        <v>254564</v>
      </c>
      <c r="C16" s="1">
        <v>2001</v>
      </c>
      <c r="D16" s="7"/>
      <c r="E16" s="1" t="s">
        <v>22</v>
      </c>
      <c r="F16" s="2">
        <v>0.41399999999999998</v>
      </c>
      <c r="G16" s="2">
        <v>0.1754</v>
      </c>
      <c r="H16" s="2">
        <v>0.24610000000000001</v>
      </c>
      <c r="I16" s="1">
        <v>9170</v>
      </c>
      <c r="J16" s="1">
        <v>16036</v>
      </c>
      <c r="K16" s="1">
        <f t="shared" si="1"/>
        <v>25206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39" sqref="I39"/>
    </sheetView>
  </sheetViews>
  <sheetFormatPr defaultRowHeight="15" x14ac:dyDescent="0.25"/>
  <cols>
    <col min="1" max="1" width="14" bestFit="1" customWidth="1"/>
    <col min="2" max="2" width="16.42578125" bestFit="1" customWidth="1"/>
  </cols>
  <sheetData>
    <row r="1" spans="1:2" x14ac:dyDescent="0.25">
      <c r="A1" s="4" t="s">
        <v>14</v>
      </c>
      <c r="B1" s="4" t="s">
        <v>15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8</v>
      </c>
      <c r="B3" s="1">
        <v>391</v>
      </c>
    </row>
    <row r="4" spans="1:2" x14ac:dyDescent="0.25">
      <c r="A4" s="1" t="s">
        <v>10</v>
      </c>
      <c r="B4" s="1">
        <v>519</v>
      </c>
    </row>
    <row r="5" spans="1:2" x14ac:dyDescent="0.25">
      <c r="A5" s="1" t="s">
        <v>11</v>
      </c>
      <c r="B5" s="1">
        <v>334</v>
      </c>
    </row>
    <row r="6" spans="1:2" x14ac:dyDescent="0.25">
      <c r="A6" s="1" t="s">
        <v>12</v>
      </c>
      <c r="B6" s="1">
        <v>546</v>
      </c>
    </row>
    <row r="7" spans="1:2" x14ac:dyDescent="0.25">
      <c r="A7" s="1" t="s">
        <v>22</v>
      </c>
      <c r="B7" s="1">
        <v>2001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B42"/>
  <sheetViews>
    <sheetView zoomScale="85" zoomScaleNormal="85" workbookViewId="0">
      <selection activeCell="R12" sqref="R12"/>
    </sheetView>
  </sheetViews>
  <sheetFormatPr defaultRowHeight="15" x14ac:dyDescent="0.25"/>
  <cols>
    <col min="9" max="9" width="12.140625" bestFit="1" customWidth="1"/>
  </cols>
  <sheetData>
    <row r="4" spans="7:28" x14ac:dyDescent="0.25">
      <c r="G4" s="8" t="s">
        <v>22</v>
      </c>
      <c r="H4" s="8"/>
      <c r="I4" s="8"/>
      <c r="J4" s="8"/>
      <c r="K4" s="8"/>
      <c r="L4" s="8"/>
      <c r="M4" s="8"/>
      <c r="N4" s="8"/>
      <c r="U4" s="8" t="s">
        <v>11</v>
      </c>
      <c r="V4" s="8"/>
      <c r="W4" s="8"/>
      <c r="X4" s="8"/>
      <c r="Y4" s="8"/>
      <c r="Z4" s="8"/>
      <c r="AA4" s="8"/>
      <c r="AB4" s="8"/>
    </row>
    <row r="23" spans="7:28" x14ac:dyDescent="0.25">
      <c r="G23" s="8" t="s">
        <v>10</v>
      </c>
      <c r="H23" s="8"/>
      <c r="I23" s="8"/>
      <c r="J23" s="8"/>
      <c r="K23" s="8"/>
      <c r="L23" s="8"/>
      <c r="M23" s="8"/>
      <c r="N23" s="8"/>
      <c r="U23" s="8" t="s">
        <v>12</v>
      </c>
      <c r="V23" s="8"/>
      <c r="W23" s="8"/>
      <c r="X23" s="8"/>
      <c r="Y23" s="8"/>
      <c r="Z23" s="8"/>
      <c r="AA23" s="8"/>
      <c r="AB23" s="8"/>
    </row>
    <row r="42" spans="7:28" x14ac:dyDescent="0.25">
      <c r="G42" s="8" t="s">
        <v>2</v>
      </c>
      <c r="H42" s="8"/>
      <c r="I42" s="8"/>
      <c r="J42" s="8"/>
      <c r="K42" s="8"/>
      <c r="L42" s="8"/>
      <c r="M42" s="8"/>
      <c r="N42" s="8"/>
      <c r="U42" s="8" t="s">
        <v>8</v>
      </c>
      <c r="V42" s="8"/>
      <c r="W42" s="8"/>
      <c r="X42" s="8"/>
      <c r="Y42" s="8"/>
      <c r="Z42" s="8"/>
      <c r="AA42" s="8"/>
      <c r="AB42" s="8"/>
    </row>
  </sheetData>
  <mergeCells count="6">
    <mergeCell ref="G4:N4"/>
    <mergeCell ref="G23:N23"/>
    <mergeCell ref="U4:AB4"/>
    <mergeCell ref="U23:AB23"/>
    <mergeCell ref="G42:N42"/>
    <mergeCell ref="U42:AB4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zoomScale="85" zoomScaleNormal="85" workbookViewId="0">
      <selection activeCell="N13" sqref="N13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6.140625" bestFit="1" customWidth="1"/>
    <col min="5" max="5" width="14.7109375" bestFit="1" customWidth="1"/>
    <col min="6" max="6" width="9.85546875" bestFit="1" customWidth="1"/>
    <col min="12" max="12" width="23.140625" bestFit="1" customWidth="1"/>
    <col min="16" max="16" width="14.7109375" bestFit="1" customWidth="1"/>
  </cols>
  <sheetData>
    <row r="1" spans="1:23" x14ac:dyDescent="0.25">
      <c r="A1" s="4" t="s">
        <v>25</v>
      </c>
      <c r="B1" s="4" t="s">
        <v>5</v>
      </c>
      <c r="C1" s="4" t="s">
        <v>14</v>
      </c>
      <c r="D1" s="4" t="s">
        <v>30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28</v>
      </c>
      <c r="M1" s="1">
        <v>9795</v>
      </c>
      <c r="P1" s="4" t="s">
        <v>32</v>
      </c>
      <c r="Q1" s="4" t="s">
        <v>3</v>
      </c>
      <c r="R1" s="4" t="s">
        <v>4</v>
      </c>
      <c r="S1" s="4" t="s">
        <v>31</v>
      </c>
    </row>
    <row r="2" spans="1:23" x14ac:dyDescent="0.25">
      <c r="A2" s="9" t="s">
        <v>24</v>
      </c>
      <c r="B2" s="6">
        <v>3000</v>
      </c>
      <c r="C2" s="9" t="s">
        <v>29</v>
      </c>
      <c r="D2" s="9">
        <v>9795</v>
      </c>
      <c r="E2" s="9">
        <v>8</v>
      </c>
      <c r="F2" s="9" t="s">
        <v>1</v>
      </c>
      <c r="G2" s="2">
        <v>0.6129</v>
      </c>
      <c r="H2" s="2">
        <v>0.35549999999999998</v>
      </c>
      <c r="I2" s="2">
        <v>0.45</v>
      </c>
      <c r="L2" s="4" t="s">
        <v>27</v>
      </c>
      <c r="M2" s="1">
        <v>8</v>
      </c>
      <c r="P2" s="1" t="s">
        <v>33</v>
      </c>
      <c r="Q2" s="2">
        <v>0.33539999999999998</v>
      </c>
      <c r="R2" s="2">
        <v>0.65849999999999997</v>
      </c>
      <c r="S2" s="2">
        <v>0.44440000000000002</v>
      </c>
    </row>
    <row r="3" spans="1:23" x14ac:dyDescent="0.25">
      <c r="A3" s="10"/>
      <c r="B3" s="6">
        <v>6000</v>
      </c>
      <c r="C3" s="10"/>
      <c r="D3" s="10"/>
      <c r="E3" s="10"/>
      <c r="F3" s="10"/>
      <c r="G3" s="2">
        <v>0.6109</v>
      </c>
      <c r="H3" s="2">
        <v>0.35510000000000003</v>
      </c>
      <c r="I3" s="2">
        <v>0.4491</v>
      </c>
      <c r="P3" s="1" t="s">
        <v>34</v>
      </c>
      <c r="Q3" s="2">
        <v>9.7199999999999995E-2</v>
      </c>
      <c r="R3" s="2">
        <v>0.38179999999999997</v>
      </c>
      <c r="S3" s="2">
        <v>0.155</v>
      </c>
    </row>
    <row r="4" spans="1:23" x14ac:dyDescent="0.25">
      <c r="A4" s="11"/>
      <c r="B4" s="6">
        <v>9000</v>
      </c>
      <c r="C4" s="11"/>
      <c r="D4" s="11"/>
      <c r="E4" s="11"/>
      <c r="F4" s="11"/>
      <c r="G4" s="2">
        <v>0.61050000000000004</v>
      </c>
      <c r="H4" s="2">
        <v>0.3538</v>
      </c>
      <c r="I4" s="2">
        <v>0.44800000000000001</v>
      </c>
      <c r="P4" s="1" t="s">
        <v>35</v>
      </c>
      <c r="Q4" s="2">
        <v>0.29909999999999998</v>
      </c>
      <c r="R4" s="2">
        <v>0.63749999999999996</v>
      </c>
      <c r="S4" s="2">
        <v>0.40720000000000001</v>
      </c>
    </row>
    <row r="5" spans="1:23" x14ac:dyDescent="0.25">
      <c r="P5" s="1" t="s">
        <v>36</v>
      </c>
      <c r="Q5" s="2">
        <v>0.42230000000000001</v>
      </c>
      <c r="R5" s="2">
        <v>0.72360000000000002</v>
      </c>
      <c r="S5" s="2">
        <v>0.5333</v>
      </c>
    </row>
    <row r="6" spans="1:23" x14ac:dyDescent="0.25">
      <c r="P6" s="1" t="s">
        <v>37</v>
      </c>
      <c r="Q6" s="2">
        <v>0.26190000000000002</v>
      </c>
      <c r="R6" s="2">
        <v>0.625</v>
      </c>
      <c r="S6" s="2">
        <v>0.36909999999999998</v>
      </c>
    </row>
    <row r="7" spans="1:23" x14ac:dyDescent="0.25">
      <c r="A7" s="4" t="s">
        <v>25</v>
      </c>
      <c r="B7" s="4" t="s">
        <v>5</v>
      </c>
      <c r="C7" s="4" t="s">
        <v>14</v>
      </c>
      <c r="D7" s="4" t="s">
        <v>30</v>
      </c>
      <c r="E7" s="4" t="s">
        <v>15</v>
      </c>
      <c r="F7" s="4" t="s">
        <v>0</v>
      </c>
      <c r="G7" s="4" t="s">
        <v>3</v>
      </c>
      <c r="H7" s="4" t="s">
        <v>4</v>
      </c>
      <c r="I7" s="4" t="s">
        <v>6</v>
      </c>
      <c r="P7" s="1" t="s">
        <v>38</v>
      </c>
      <c r="Q7" s="2">
        <v>0.70269999999999999</v>
      </c>
      <c r="R7" s="2">
        <v>0.8125</v>
      </c>
      <c r="S7" s="2">
        <v>0.75360000000000005</v>
      </c>
    </row>
    <row r="8" spans="1:23" x14ac:dyDescent="0.25">
      <c r="A8" s="9" t="s">
        <v>26</v>
      </c>
      <c r="B8" s="6">
        <v>3000</v>
      </c>
      <c r="C8" s="9" t="s">
        <v>29</v>
      </c>
      <c r="D8" s="9">
        <v>9795</v>
      </c>
      <c r="E8" s="9">
        <v>8</v>
      </c>
      <c r="F8" s="9" t="s">
        <v>1</v>
      </c>
      <c r="G8" s="2">
        <v>0.6089</v>
      </c>
      <c r="H8" s="2">
        <v>0.36849999999999999</v>
      </c>
      <c r="I8" s="2">
        <v>0.45910000000000001</v>
      </c>
      <c r="P8" s="1" t="s">
        <v>39</v>
      </c>
      <c r="Q8" s="2">
        <v>0.69910000000000005</v>
      </c>
      <c r="R8" s="2">
        <v>0.73829999999999996</v>
      </c>
      <c r="S8" s="2">
        <v>0.71819999999999995</v>
      </c>
    </row>
    <row r="9" spans="1:23" x14ac:dyDescent="0.25">
      <c r="A9" s="10"/>
      <c r="B9" s="6">
        <v>6000</v>
      </c>
      <c r="C9" s="10"/>
      <c r="D9" s="10"/>
      <c r="E9" s="10"/>
      <c r="F9" s="10"/>
      <c r="G9" s="2">
        <v>0.60909999999999997</v>
      </c>
      <c r="H9" s="2">
        <v>0.35749999999999998</v>
      </c>
      <c r="I9" s="2">
        <v>0.4506</v>
      </c>
      <c r="P9" s="1" t="s">
        <v>40</v>
      </c>
      <c r="Q9" s="2">
        <v>0.91659999999999997</v>
      </c>
      <c r="R9" s="2">
        <v>0.68959999999999999</v>
      </c>
      <c r="S9" s="2">
        <v>0.78710000000000002</v>
      </c>
    </row>
    <row r="10" spans="1:23" x14ac:dyDescent="0.25">
      <c r="A10" s="11"/>
      <c r="B10" s="6">
        <v>9000</v>
      </c>
      <c r="C10" s="11"/>
      <c r="D10" s="11"/>
      <c r="E10" s="11"/>
      <c r="F10" s="11"/>
      <c r="G10" s="2">
        <v>0.61539999999999995</v>
      </c>
      <c r="H10" s="2">
        <v>0.36980000000000002</v>
      </c>
      <c r="I10" s="2">
        <v>0.46200000000000002</v>
      </c>
      <c r="P10" s="13" t="s">
        <v>41</v>
      </c>
      <c r="Q10" s="14">
        <v>0.46679999999999999</v>
      </c>
      <c r="R10" s="2">
        <f>SUM(R2:R9)/8</f>
        <v>0.65834999999999999</v>
      </c>
      <c r="S10" s="2">
        <f>SUM(S2:S9)/8</f>
        <v>0.52098750000000005</v>
      </c>
    </row>
    <row r="13" spans="1:23" x14ac:dyDescent="0.25">
      <c r="A13" s="4" t="s">
        <v>25</v>
      </c>
      <c r="B13" s="4" t="s">
        <v>5</v>
      </c>
      <c r="C13" s="4" t="s">
        <v>14</v>
      </c>
      <c r="D13" s="4" t="s">
        <v>30</v>
      </c>
      <c r="E13" s="4" t="s">
        <v>15</v>
      </c>
      <c r="F13" s="4" t="s">
        <v>0</v>
      </c>
      <c r="G13" s="4" t="s">
        <v>3</v>
      </c>
      <c r="H13" s="4" t="s">
        <v>4</v>
      </c>
      <c r="I13" s="4" t="s">
        <v>6</v>
      </c>
    </row>
    <row r="14" spans="1:23" x14ac:dyDescent="0.25">
      <c r="A14" s="9" t="s">
        <v>24</v>
      </c>
      <c r="B14" s="6">
        <v>3000</v>
      </c>
      <c r="C14" s="9" t="s">
        <v>29</v>
      </c>
      <c r="D14" s="9">
        <v>9795</v>
      </c>
      <c r="E14" s="9">
        <v>8</v>
      </c>
      <c r="F14" s="9" t="s">
        <v>13</v>
      </c>
      <c r="G14" s="2">
        <v>0.60409999999999997</v>
      </c>
      <c r="H14" s="2">
        <v>0.36830000000000002</v>
      </c>
      <c r="I14" s="2">
        <v>0.45729999999999998</v>
      </c>
    </row>
    <row r="15" spans="1:23" x14ac:dyDescent="0.25">
      <c r="A15" s="10"/>
      <c r="B15" s="6">
        <v>6000</v>
      </c>
      <c r="C15" s="10"/>
      <c r="D15" s="10"/>
      <c r="E15" s="10"/>
      <c r="F15" s="10"/>
      <c r="G15" s="2">
        <v>0.60160000000000002</v>
      </c>
      <c r="H15" s="2">
        <v>0.36380000000000001</v>
      </c>
      <c r="I15" s="2">
        <v>0.45300000000000001</v>
      </c>
      <c r="P15" s="12" t="s">
        <v>42</v>
      </c>
      <c r="Q15" s="12" t="s">
        <v>43</v>
      </c>
      <c r="R15" s="12" t="s">
        <v>44</v>
      </c>
      <c r="S15" s="12" t="s">
        <v>45</v>
      </c>
      <c r="T15" s="12" t="s">
        <v>46</v>
      </c>
      <c r="U15" s="4" t="s">
        <v>3</v>
      </c>
      <c r="V15" s="4" t="s">
        <v>4</v>
      </c>
      <c r="W15" s="4" t="s">
        <v>31</v>
      </c>
    </row>
    <row r="16" spans="1:23" x14ac:dyDescent="0.25">
      <c r="A16" s="11"/>
      <c r="B16" s="6">
        <v>9000</v>
      </c>
      <c r="C16" s="11"/>
      <c r="D16" s="11"/>
      <c r="E16" s="11"/>
      <c r="F16" s="11"/>
      <c r="G16" s="2">
        <v>0.61119999999999997</v>
      </c>
      <c r="H16" s="2">
        <v>0.36399999999999999</v>
      </c>
      <c r="I16" s="2">
        <v>0.45590000000000003</v>
      </c>
      <c r="P16" s="1" t="s">
        <v>33</v>
      </c>
      <c r="Q16" s="1">
        <v>347</v>
      </c>
      <c r="R16" s="1">
        <v>291</v>
      </c>
      <c r="S16" s="1">
        <v>269</v>
      </c>
      <c r="T16" s="1">
        <v>2106</v>
      </c>
      <c r="U16" s="2">
        <v>0.54379999999999995</v>
      </c>
      <c r="V16" s="2">
        <v>0.56330000000000002</v>
      </c>
      <c r="W16" s="15">
        <f>(2*U16*V16 )/(U16+V16)</f>
        <v>0.55337826754584041</v>
      </c>
    </row>
    <row r="17" spans="1:23" x14ac:dyDescent="0.25">
      <c r="P17" s="1" t="s">
        <v>34</v>
      </c>
      <c r="Q17" s="1">
        <v>65</v>
      </c>
      <c r="R17" s="1">
        <v>151</v>
      </c>
      <c r="S17" s="1">
        <v>161</v>
      </c>
      <c r="T17" s="1">
        <v>2636</v>
      </c>
      <c r="U17" s="2">
        <v>0.3009</v>
      </c>
      <c r="V17" s="2">
        <v>0.28760000000000002</v>
      </c>
      <c r="W17" s="15">
        <f t="shared" ref="W17:W23" si="0">(2*U17*V17 )/(U17+V17)</f>
        <v>0.2940997111299915</v>
      </c>
    </row>
    <row r="18" spans="1:23" x14ac:dyDescent="0.25">
      <c r="P18" s="1" t="s">
        <v>35</v>
      </c>
      <c r="Q18" s="1">
        <v>177</v>
      </c>
      <c r="R18" s="1">
        <v>164</v>
      </c>
      <c r="S18" s="1">
        <v>190</v>
      </c>
      <c r="T18" s="1">
        <v>2482</v>
      </c>
      <c r="U18" s="2">
        <v>0.51900000000000002</v>
      </c>
      <c r="V18" s="2">
        <v>0.48220000000000002</v>
      </c>
      <c r="W18" s="15">
        <f t="shared" si="0"/>
        <v>0.4999236915701159</v>
      </c>
    </row>
    <row r="19" spans="1:23" x14ac:dyDescent="0.25">
      <c r="A19" s="4" t="s">
        <v>25</v>
      </c>
      <c r="B19" s="4" t="s">
        <v>5</v>
      </c>
      <c r="C19" s="4" t="s">
        <v>14</v>
      </c>
      <c r="D19" s="4" t="s">
        <v>30</v>
      </c>
      <c r="E19" s="4" t="s">
        <v>15</v>
      </c>
      <c r="F19" s="4" t="s">
        <v>0</v>
      </c>
      <c r="G19" s="4" t="s">
        <v>3</v>
      </c>
      <c r="H19" s="4" t="s">
        <v>4</v>
      </c>
      <c r="I19" s="4" t="s">
        <v>6</v>
      </c>
      <c r="P19" s="1" t="s">
        <v>36</v>
      </c>
      <c r="Q19" s="1">
        <v>222</v>
      </c>
      <c r="R19" s="1">
        <v>119</v>
      </c>
      <c r="S19" s="1">
        <v>211</v>
      </c>
      <c r="T19" s="1">
        <v>2461</v>
      </c>
      <c r="U19" s="2">
        <v>0.65100000000000002</v>
      </c>
      <c r="V19" s="2">
        <v>0.51270000000000004</v>
      </c>
      <c r="W19" s="15">
        <f t="shared" si="0"/>
        <v>0.57363186388244403</v>
      </c>
    </row>
    <row r="20" spans="1:23" x14ac:dyDescent="0.25">
      <c r="A20" s="9" t="s">
        <v>26</v>
      </c>
      <c r="B20" s="6">
        <v>3000</v>
      </c>
      <c r="C20" s="9" t="s">
        <v>29</v>
      </c>
      <c r="D20" s="9">
        <v>9795</v>
      </c>
      <c r="E20" s="9">
        <v>8</v>
      </c>
      <c r="F20" s="9" t="s">
        <v>13</v>
      </c>
      <c r="G20" s="2">
        <v>0.59440000000000004</v>
      </c>
      <c r="H20" s="2">
        <v>0.37690000000000001</v>
      </c>
      <c r="I20" s="2">
        <v>0.46089999999999998</v>
      </c>
      <c r="P20" s="1" t="s">
        <v>37</v>
      </c>
      <c r="Q20" s="1">
        <v>119</v>
      </c>
      <c r="R20" s="1">
        <v>91</v>
      </c>
      <c r="S20" s="1">
        <v>165</v>
      </c>
      <c r="T20" s="1">
        <v>2638</v>
      </c>
      <c r="U20" s="2">
        <v>0.56669999999999998</v>
      </c>
      <c r="V20" s="2">
        <v>0.41899999999999998</v>
      </c>
      <c r="W20" s="15">
        <f t="shared" si="0"/>
        <v>0.48178411281322914</v>
      </c>
    </row>
    <row r="21" spans="1:23" x14ac:dyDescent="0.25">
      <c r="A21" s="10"/>
      <c r="B21" s="6">
        <v>6000</v>
      </c>
      <c r="C21" s="10"/>
      <c r="D21" s="10"/>
      <c r="E21" s="10"/>
      <c r="F21" s="10"/>
      <c r="G21" s="2">
        <v>0.59609999999999996</v>
      </c>
      <c r="H21" s="2">
        <v>0.37009999999999998</v>
      </c>
      <c r="I21" s="2">
        <v>0.45629999999999998</v>
      </c>
      <c r="P21" s="1" t="s">
        <v>38</v>
      </c>
      <c r="Q21" s="1">
        <v>102</v>
      </c>
      <c r="R21" s="1">
        <v>9</v>
      </c>
      <c r="S21" s="1">
        <v>62</v>
      </c>
      <c r="T21" s="1">
        <v>2840</v>
      </c>
      <c r="U21" s="2">
        <v>0.91890000000000005</v>
      </c>
      <c r="V21" s="2">
        <v>0.62190000000000001</v>
      </c>
      <c r="W21" s="15">
        <f t="shared" si="0"/>
        <v>0.74177558411214961</v>
      </c>
    </row>
    <row r="22" spans="1:23" x14ac:dyDescent="0.25">
      <c r="A22" s="11"/>
      <c r="B22" s="6">
        <v>9000</v>
      </c>
      <c r="C22" s="11"/>
      <c r="D22" s="11"/>
      <c r="E22" s="11"/>
      <c r="F22" s="11"/>
      <c r="G22" s="2">
        <v>0.59350000000000003</v>
      </c>
      <c r="H22" s="2">
        <v>0.35539999999999999</v>
      </c>
      <c r="I22" s="2">
        <v>0.44379999999999997</v>
      </c>
      <c r="P22" s="1" t="s">
        <v>39</v>
      </c>
      <c r="Q22" s="1">
        <v>92</v>
      </c>
      <c r="R22" s="1">
        <v>21</v>
      </c>
      <c r="S22" s="1">
        <v>71</v>
      </c>
      <c r="T22" s="1">
        <v>2829</v>
      </c>
      <c r="U22" s="2">
        <v>0.81410000000000005</v>
      </c>
      <c r="V22" s="2">
        <v>0.56440000000000001</v>
      </c>
      <c r="W22" s="15">
        <f t="shared" si="0"/>
        <v>0.66663480594849478</v>
      </c>
    </row>
    <row r="23" spans="1:23" x14ac:dyDescent="0.25">
      <c r="P23" s="1" t="s">
        <v>40</v>
      </c>
      <c r="Q23" s="1">
        <v>1325</v>
      </c>
      <c r="R23" s="1">
        <v>389</v>
      </c>
      <c r="S23" s="1">
        <v>414</v>
      </c>
      <c r="T23" s="1">
        <v>885</v>
      </c>
      <c r="U23" s="2">
        <v>0.77300000000000002</v>
      </c>
      <c r="V23" s="2">
        <v>0.76190000000000002</v>
      </c>
      <c r="W23" s="15">
        <f t="shared" si="0"/>
        <v>0.76740986383477749</v>
      </c>
    </row>
    <row r="24" spans="1:23" x14ac:dyDescent="0.25">
      <c r="P24" s="13" t="s">
        <v>47</v>
      </c>
      <c r="Q24" s="1">
        <f>SUM(Q16:Q23)</f>
        <v>2449</v>
      </c>
      <c r="R24" s="1">
        <f>SUM(R16:R23)</f>
        <v>1235</v>
      </c>
      <c r="S24" s="1">
        <f>SUM(S16:S23)</f>
        <v>1543</v>
      </c>
      <c r="T24" s="1">
        <f>SUM(T16:T23)</f>
        <v>18877</v>
      </c>
      <c r="U24" s="2">
        <v>0.66479999999999995</v>
      </c>
      <c r="V24" s="2">
        <v>0.61350000000000005</v>
      </c>
      <c r="W24" s="2">
        <v>0.6381</v>
      </c>
    </row>
    <row r="28" spans="1:23" x14ac:dyDescent="0.25">
      <c r="P28" t="s">
        <v>48</v>
      </c>
    </row>
    <row r="30" spans="1:23" x14ac:dyDescent="0.25">
      <c r="P30" s="4" t="s">
        <v>32</v>
      </c>
      <c r="Q30" s="4" t="s">
        <v>3</v>
      </c>
      <c r="R30" s="4" t="s">
        <v>4</v>
      </c>
      <c r="S30" s="4" t="s">
        <v>31</v>
      </c>
    </row>
    <row r="31" spans="1:23" x14ac:dyDescent="0.25">
      <c r="P31" s="1" t="s">
        <v>33</v>
      </c>
      <c r="Q31" s="2">
        <v>0.33539999999999998</v>
      </c>
      <c r="R31" s="2">
        <v>0.56330000000000002</v>
      </c>
      <c r="S31" s="15">
        <f xml:space="preserve"> (2*Q31*R31)/(Q31+R31)</f>
        <v>0.42045358851674636</v>
      </c>
    </row>
    <row r="32" spans="1:23" x14ac:dyDescent="0.25">
      <c r="P32" s="1" t="s">
        <v>34</v>
      </c>
      <c r="Q32" s="2">
        <v>9.7199999999999995E-2</v>
      </c>
      <c r="R32" s="2">
        <v>0.28760000000000002</v>
      </c>
      <c r="S32" s="15">
        <f t="shared" ref="S32:S39" si="1" xml:space="preserve"> (2*Q32*R32)/(Q32+R32)</f>
        <v>0.14529480249480251</v>
      </c>
    </row>
    <row r="33" spans="16:19" x14ac:dyDescent="0.25">
      <c r="P33" s="1" t="s">
        <v>35</v>
      </c>
      <c r="Q33" s="2">
        <v>0.29909999999999998</v>
      </c>
      <c r="R33" s="2">
        <v>0.48220000000000002</v>
      </c>
      <c r="S33" s="15">
        <f t="shared" si="1"/>
        <v>0.36919498272110579</v>
      </c>
    </row>
    <row r="34" spans="16:19" x14ac:dyDescent="0.25">
      <c r="P34" s="1" t="s">
        <v>36</v>
      </c>
      <c r="Q34" s="2">
        <v>0.42230000000000001</v>
      </c>
      <c r="R34" s="2">
        <v>0.51270000000000004</v>
      </c>
      <c r="S34" s="15">
        <f t="shared" si="1"/>
        <v>0.46312986096256686</v>
      </c>
    </row>
    <row r="35" spans="16:19" x14ac:dyDescent="0.25">
      <c r="P35" s="1" t="s">
        <v>37</v>
      </c>
      <c r="Q35" s="2">
        <v>0.26190000000000002</v>
      </c>
      <c r="R35" s="2">
        <v>0.36909999999999998</v>
      </c>
      <c r="S35" s="15">
        <f t="shared" si="1"/>
        <v>0.30639394611727416</v>
      </c>
    </row>
    <row r="36" spans="16:19" x14ac:dyDescent="0.25">
      <c r="P36" s="1" t="s">
        <v>38</v>
      </c>
      <c r="Q36" s="2">
        <v>0.70269999999999999</v>
      </c>
      <c r="R36" s="2">
        <v>0.62190000000000001</v>
      </c>
      <c r="S36" s="15">
        <f t="shared" si="1"/>
        <v>0.65983561829986415</v>
      </c>
    </row>
    <row r="37" spans="16:19" x14ac:dyDescent="0.25">
      <c r="P37" s="1" t="s">
        <v>39</v>
      </c>
      <c r="Q37" s="2">
        <v>0.69910000000000005</v>
      </c>
      <c r="R37" s="2">
        <v>0.56440000000000001</v>
      </c>
      <c r="S37" s="15">
        <f t="shared" si="1"/>
        <v>0.62456990898298381</v>
      </c>
    </row>
    <row r="38" spans="16:19" x14ac:dyDescent="0.25">
      <c r="P38" s="1" t="s">
        <v>40</v>
      </c>
      <c r="Q38" s="2">
        <v>0.77300000000000002</v>
      </c>
      <c r="R38" s="2">
        <v>0.76190000000000002</v>
      </c>
      <c r="S38" s="15">
        <f t="shared" si="1"/>
        <v>0.76740986383477749</v>
      </c>
    </row>
    <row r="39" spans="16:19" x14ac:dyDescent="0.25">
      <c r="P39" s="13" t="s">
        <v>41</v>
      </c>
      <c r="Q39" s="2">
        <f>SUM(Q31:Q38)/8</f>
        <v>0.4488375</v>
      </c>
      <c r="R39" s="2">
        <f>SUM(R31:R38)/8</f>
        <v>0.5203875</v>
      </c>
      <c r="S39" s="15">
        <f t="shared" si="1"/>
        <v>0.481971522672754</v>
      </c>
    </row>
  </sheetData>
  <mergeCells count="20">
    <mergeCell ref="F14:F16"/>
    <mergeCell ref="A20:A22"/>
    <mergeCell ref="C20:C22"/>
    <mergeCell ref="D20:D22"/>
    <mergeCell ref="E20:E22"/>
    <mergeCell ref="F20:F22"/>
    <mergeCell ref="F2:F4"/>
    <mergeCell ref="A8:A10"/>
    <mergeCell ref="C8:C10"/>
    <mergeCell ref="D8:D10"/>
    <mergeCell ref="E8:E10"/>
    <mergeCell ref="F8:F10"/>
    <mergeCell ref="A14:A16"/>
    <mergeCell ref="C14:C16"/>
    <mergeCell ref="D14:D16"/>
    <mergeCell ref="E14:E16"/>
    <mergeCell ref="A2:A4"/>
    <mergeCell ref="C2:C4"/>
    <mergeCell ref="D2:D4"/>
    <mergeCell ref="E2:E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H24" sqref="H24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6" max="6" width="11.285156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7" t="s">
        <v>1</v>
      </c>
      <c r="E2" s="1" t="s">
        <v>2</v>
      </c>
      <c r="F2" s="2">
        <v>0.64059999999999995</v>
      </c>
      <c r="G2" s="2">
        <v>0.34260000000000002</v>
      </c>
      <c r="H2" s="2">
        <v>0.44650000000000001</v>
      </c>
      <c r="I2" s="3">
        <v>1129</v>
      </c>
      <c r="J2" s="3">
        <v>8823</v>
      </c>
      <c r="K2" s="3">
        <f t="shared" ref="K2:K7" si="0">SUM(I2:J2)</f>
        <v>9952</v>
      </c>
    </row>
    <row r="3" spans="1:11" x14ac:dyDescent="0.25">
      <c r="A3" s="1">
        <v>3000</v>
      </c>
      <c r="B3" s="1">
        <v>13781</v>
      </c>
      <c r="C3" s="1">
        <v>391</v>
      </c>
      <c r="D3" s="7"/>
      <c r="E3" s="1" t="s">
        <v>8</v>
      </c>
      <c r="F3" s="2">
        <v>0.5544</v>
      </c>
      <c r="G3" s="2">
        <v>0.20799999999999999</v>
      </c>
      <c r="H3" s="2">
        <v>0.30249999999999999</v>
      </c>
      <c r="I3" s="3">
        <v>221</v>
      </c>
      <c r="J3" s="3">
        <v>582</v>
      </c>
      <c r="K3" s="3">
        <f t="shared" si="0"/>
        <v>803</v>
      </c>
    </row>
    <row r="4" spans="1:11" x14ac:dyDescent="0.25">
      <c r="A4" s="1">
        <v>3000</v>
      </c>
      <c r="B4" s="1">
        <v>18854</v>
      </c>
      <c r="C4" s="1">
        <v>519</v>
      </c>
      <c r="D4" s="7"/>
      <c r="E4" s="1" t="s">
        <v>10</v>
      </c>
      <c r="F4" s="2">
        <v>0.69110000000000005</v>
      </c>
      <c r="G4" s="2">
        <v>0.3972</v>
      </c>
      <c r="H4" s="2">
        <v>0.50449999999999995</v>
      </c>
      <c r="I4" s="3">
        <v>319</v>
      </c>
      <c r="J4" s="1">
        <v>1042</v>
      </c>
      <c r="K4" s="3">
        <f t="shared" si="0"/>
        <v>1361</v>
      </c>
    </row>
    <row r="5" spans="1:11" x14ac:dyDescent="0.25">
      <c r="A5" s="1">
        <v>3000</v>
      </c>
      <c r="B5" s="1">
        <v>35074</v>
      </c>
      <c r="C5" s="1">
        <v>334</v>
      </c>
      <c r="D5" s="7"/>
      <c r="E5" s="1" t="s">
        <v>11</v>
      </c>
      <c r="F5" s="2">
        <v>0.62339999999999995</v>
      </c>
      <c r="G5" s="2">
        <v>0.16589999999999999</v>
      </c>
      <c r="H5" s="2">
        <v>0.26200000000000001</v>
      </c>
      <c r="I5" s="1">
        <v>579</v>
      </c>
      <c r="J5" s="1">
        <v>3038</v>
      </c>
      <c r="K5" s="1">
        <f t="shared" si="0"/>
        <v>3617</v>
      </c>
    </row>
    <row r="6" spans="1:11" x14ac:dyDescent="0.25">
      <c r="A6" s="1">
        <v>3000</v>
      </c>
      <c r="B6" s="1">
        <v>35244</v>
      </c>
      <c r="C6" s="1">
        <v>546</v>
      </c>
      <c r="D6" s="7"/>
      <c r="E6" s="1" t="s">
        <v>12</v>
      </c>
      <c r="F6" s="2">
        <v>0.63959999999999995</v>
      </c>
      <c r="G6" s="2">
        <v>0.1062</v>
      </c>
      <c r="H6" s="2">
        <v>0.18210000000000001</v>
      </c>
      <c r="I6" s="1">
        <v>579</v>
      </c>
      <c r="J6" s="1">
        <v>3268</v>
      </c>
      <c r="K6" s="1">
        <f t="shared" si="0"/>
        <v>3847</v>
      </c>
    </row>
    <row r="7" spans="1:11" x14ac:dyDescent="0.25">
      <c r="A7" s="1">
        <v>3000</v>
      </c>
      <c r="B7" s="1">
        <v>254564</v>
      </c>
      <c r="C7" s="1">
        <v>2001</v>
      </c>
      <c r="D7" s="7"/>
      <c r="E7" s="1" t="s">
        <v>22</v>
      </c>
      <c r="F7" s="2">
        <v>0.60099999999999998</v>
      </c>
      <c r="G7" s="2">
        <v>7.2300000000000003E-2</v>
      </c>
      <c r="H7" s="2">
        <v>0.12909999999999999</v>
      </c>
      <c r="I7" s="1">
        <v>9170</v>
      </c>
      <c r="J7" s="1">
        <v>183176</v>
      </c>
      <c r="K7" s="1">
        <f t="shared" si="0"/>
        <v>192346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7" t="s">
        <v>13</v>
      </c>
      <c r="E11" s="1" t="s">
        <v>2</v>
      </c>
      <c r="F11" s="2">
        <v>0.58199999999999996</v>
      </c>
      <c r="G11" s="2">
        <v>0.42720000000000002</v>
      </c>
      <c r="H11" s="2">
        <v>0.4924</v>
      </c>
      <c r="I11" s="3">
        <v>1129</v>
      </c>
      <c r="J11" s="3">
        <v>3488</v>
      </c>
      <c r="K11" s="3">
        <f t="shared" ref="K11:K16" si="1">SUM(I11:J11)</f>
        <v>4617</v>
      </c>
    </row>
    <row r="12" spans="1:11" x14ac:dyDescent="0.25">
      <c r="A12" s="1">
        <v>3000</v>
      </c>
      <c r="B12" s="1">
        <v>13781</v>
      </c>
      <c r="C12" s="1">
        <v>391</v>
      </c>
      <c r="D12" s="7"/>
      <c r="E12" s="1" t="s">
        <v>8</v>
      </c>
      <c r="F12" s="2">
        <v>0.49530000000000002</v>
      </c>
      <c r="G12" s="2">
        <v>0.3488</v>
      </c>
      <c r="H12" s="2">
        <v>0.40839999999999999</v>
      </c>
      <c r="I12" s="3">
        <v>221</v>
      </c>
      <c r="J12" s="3">
        <v>841</v>
      </c>
      <c r="K12" s="3">
        <f t="shared" si="1"/>
        <v>1062</v>
      </c>
    </row>
    <row r="13" spans="1:11" x14ac:dyDescent="0.25">
      <c r="A13" s="1">
        <v>3000</v>
      </c>
      <c r="B13" s="1">
        <v>18854</v>
      </c>
      <c r="C13" s="1">
        <v>519</v>
      </c>
      <c r="D13" s="7"/>
      <c r="E13" s="1" t="s">
        <v>10</v>
      </c>
      <c r="F13" s="2">
        <v>0.61619999999999997</v>
      </c>
      <c r="G13" s="2">
        <v>0.45329999999999998</v>
      </c>
      <c r="H13" s="2">
        <v>0.52190000000000003</v>
      </c>
      <c r="I13" s="3">
        <v>319</v>
      </c>
      <c r="J13" s="1">
        <v>1125</v>
      </c>
      <c r="K13" s="3">
        <f t="shared" si="1"/>
        <v>1444</v>
      </c>
    </row>
    <row r="14" spans="1:11" x14ac:dyDescent="0.25">
      <c r="A14" s="1">
        <v>3000</v>
      </c>
      <c r="B14" s="1">
        <v>35074</v>
      </c>
      <c r="C14" s="1">
        <v>334</v>
      </c>
      <c r="D14" s="7"/>
      <c r="E14" s="1" t="s">
        <v>11</v>
      </c>
      <c r="F14" s="2">
        <v>0.51119999999999999</v>
      </c>
      <c r="G14" s="2">
        <v>0.37430000000000002</v>
      </c>
      <c r="H14" s="2">
        <v>0.43190000000000001</v>
      </c>
      <c r="I14" s="1">
        <v>579</v>
      </c>
      <c r="J14" s="1">
        <v>2113</v>
      </c>
      <c r="K14" s="1">
        <f t="shared" si="1"/>
        <v>2692</v>
      </c>
    </row>
    <row r="15" spans="1:11" x14ac:dyDescent="0.25">
      <c r="A15" s="1">
        <v>3000</v>
      </c>
      <c r="B15" s="1">
        <v>35244</v>
      </c>
      <c r="C15" s="1">
        <v>546</v>
      </c>
      <c r="D15" s="7"/>
      <c r="E15" s="1" t="s">
        <v>12</v>
      </c>
      <c r="F15" s="2">
        <v>0.44829999999999998</v>
      </c>
      <c r="G15" s="2">
        <v>0.26800000000000002</v>
      </c>
      <c r="H15" s="2">
        <v>0.33500000000000002</v>
      </c>
      <c r="I15" s="1">
        <v>579</v>
      </c>
      <c r="J15" s="1">
        <v>2165</v>
      </c>
      <c r="K15" s="1">
        <f t="shared" si="1"/>
        <v>2744</v>
      </c>
    </row>
    <row r="16" spans="1:11" x14ac:dyDescent="0.25">
      <c r="A16" s="1">
        <v>3000</v>
      </c>
      <c r="B16" s="1">
        <v>254564</v>
      </c>
      <c r="C16" s="1">
        <v>2001</v>
      </c>
      <c r="D16" s="7"/>
      <c r="E16" s="1" t="s">
        <v>22</v>
      </c>
      <c r="F16" s="5">
        <v>0.40200000000000002</v>
      </c>
      <c r="G16" s="2">
        <v>0.1794</v>
      </c>
      <c r="H16" s="2">
        <v>0.2477</v>
      </c>
      <c r="I16" s="1">
        <v>9170</v>
      </c>
      <c r="J16" s="1">
        <v>16090</v>
      </c>
      <c r="K16" s="1">
        <f t="shared" si="1"/>
        <v>25260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L31" sqref="L31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24000</v>
      </c>
      <c r="C2" s="1" t="s">
        <v>2</v>
      </c>
      <c r="D2" s="1">
        <v>4915</v>
      </c>
      <c r="E2" s="1">
        <v>44</v>
      </c>
      <c r="F2" s="7" t="s">
        <v>1</v>
      </c>
      <c r="G2" s="2">
        <v>0.80820000000000003</v>
      </c>
      <c r="H2" s="2">
        <v>0.70989999999999998</v>
      </c>
      <c r="I2" s="2">
        <v>0.75580000000000003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0.63270000000000004</v>
      </c>
      <c r="H3" s="2">
        <v>0.3276</v>
      </c>
      <c r="I3" s="2">
        <v>0.43169999999999997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0.90369999999999995</v>
      </c>
      <c r="H4" s="2">
        <v>0.65449999999999997</v>
      </c>
      <c r="I4" s="2">
        <v>0.75919999999999999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0.73629999999999995</v>
      </c>
      <c r="H5" s="2">
        <v>0.46729999999999999</v>
      </c>
      <c r="I5" s="2">
        <v>0.57169999999999999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0.60750000000000004</v>
      </c>
      <c r="H6" s="2">
        <v>0.22639999999999999</v>
      </c>
      <c r="I6" s="2">
        <v>0.32990000000000003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0.66490000000000005</v>
      </c>
      <c r="H7" s="2">
        <v>0.19239999999999999</v>
      </c>
      <c r="I7" s="2">
        <v>0.29849999999999999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24000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0.81200000000000006</v>
      </c>
      <c r="H12" s="2">
        <v>0.72729999999999995</v>
      </c>
      <c r="I12" s="2">
        <v>0.76729999999999998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0.66100000000000003</v>
      </c>
      <c r="H13" s="2">
        <v>0.35510000000000003</v>
      </c>
      <c r="I13" s="2">
        <v>0.46200000000000002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0.91090000000000004</v>
      </c>
      <c r="H14" s="2">
        <v>0.6482</v>
      </c>
      <c r="I14" s="2">
        <v>0.75739999999999996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0.75739999999999996</v>
      </c>
      <c r="H15" s="2">
        <v>0.43409999999999999</v>
      </c>
      <c r="I15" s="2">
        <v>0.55189999999999995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0.68489999999999995</v>
      </c>
      <c r="H16" s="2">
        <v>0.2167</v>
      </c>
      <c r="I16" s="2">
        <v>0.32919999999999999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0.67830000000000001</v>
      </c>
      <c r="H17" s="2">
        <v>0.2014</v>
      </c>
      <c r="I17" s="2">
        <v>0.31059999999999999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24000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0.78939999999999999</v>
      </c>
      <c r="H22" s="2">
        <v>0.7853</v>
      </c>
      <c r="I22" s="2">
        <v>0.7873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0.60199999999999998</v>
      </c>
      <c r="H23" s="2">
        <v>0.49709999999999999</v>
      </c>
      <c r="I23" s="2">
        <v>0.54449999999999998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0.8024</v>
      </c>
      <c r="H24" s="2">
        <v>0.7571</v>
      </c>
      <c r="I24" s="2">
        <v>0.77690000000000003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0.72440000000000004</v>
      </c>
      <c r="H25" s="2">
        <v>0.68410000000000004</v>
      </c>
      <c r="I25" s="2">
        <v>0.70079999999999998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0.56640000000000001</v>
      </c>
      <c r="H26" s="2">
        <v>0.41520000000000001</v>
      </c>
      <c r="I26" s="2">
        <v>0.47899999999999998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0.51</v>
      </c>
      <c r="H27" s="2">
        <v>0.31869999999999998</v>
      </c>
      <c r="I27" s="2">
        <v>0.3921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24000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0.78459999999999996</v>
      </c>
      <c r="H32" s="2">
        <v>0.77710000000000001</v>
      </c>
      <c r="I32" s="2">
        <v>0.78080000000000005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0.59130000000000005</v>
      </c>
      <c r="H33" s="2">
        <v>0.4743</v>
      </c>
      <c r="I33" s="2">
        <v>0.52610000000000001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0.79769999999999996</v>
      </c>
      <c r="H34" s="2">
        <v>0.74129999999999996</v>
      </c>
      <c r="I34" s="2">
        <v>0.76780000000000004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0.7399</v>
      </c>
      <c r="H35" s="2">
        <v>0.60370000000000001</v>
      </c>
      <c r="I35" s="2">
        <v>0.66420000000000001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0.55920000000000003</v>
      </c>
      <c r="H36" s="2">
        <v>0.39810000000000001</v>
      </c>
      <c r="I36" s="2">
        <v>0.46500000000000002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0.49370000000000003</v>
      </c>
      <c r="H37" s="2">
        <v>0.31019999999999998</v>
      </c>
      <c r="I37" s="2">
        <v>0.38090000000000002</v>
      </c>
    </row>
  </sheetData>
  <mergeCells count="12">
    <mergeCell ref="B2:B7"/>
    <mergeCell ref="A2:A7"/>
    <mergeCell ref="F2:F7"/>
    <mergeCell ref="A32:A37"/>
    <mergeCell ref="B32:B37"/>
    <mergeCell ref="A12:A17"/>
    <mergeCell ref="F32:F37"/>
    <mergeCell ref="B12:B17"/>
    <mergeCell ref="F12:F17"/>
    <mergeCell ref="A22:A27"/>
    <mergeCell ref="B22:B27"/>
    <mergeCell ref="F22:F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L30" sqref="L30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20000</v>
      </c>
      <c r="C2" s="1" t="s">
        <v>2</v>
      </c>
      <c r="D2" s="1">
        <v>4915</v>
      </c>
      <c r="E2" s="1">
        <v>44</v>
      </c>
      <c r="F2" s="7" t="s">
        <v>1</v>
      </c>
      <c r="G2" s="2">
        <v>0.79869999999999997</v>
      </c>
      <c r="H2" s="2">
        <v>0.72430000000000005</v>
      </c>
      <c r="I2" s="2">
        <v>0.75970000000000004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0.63990000000000002</v>
      </c>
      <c r="H3" s="2">
        <v>0.33789999999999998</v>
      </c>
      <c r="I3" s="2">
        <v>0.44219999999999998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0.89649999999999996</v>
      </c>
      <c r="H4" s="2">
        <v>0.6593</v>
      </c>
      <c r="I4" s="2">
        <v>0.75980000000000003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0.75580000000000003</v>
      </c>
      <c r="H5" s="2">
        <v>0.47289999999999999</v>
      </c>
      <c r="I5" s="2">
        <v>0.57579999999999998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0.64710000000000001</v>
      </c>
      <c r="H6" s="2">
        <v>0.2026</v>
      </c>
      <c r="I6" s="2">
        <v>0.30859999999999999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0.6694</v>
      </c>
      <c r="H7" s="2">
        <v>0.2054</v>
      </c>
      <c r="I7" s="2">
        <v>0.31430000000000002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20000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0.80549999999999999</v>
      </c>
      <c r="H12" s="2">
        <v>0.73229999999999995</v>
      </c>
      <c r="I12" s="2">
        <v>0.7671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0.64910000000000001</v>
      </c>
      <c r="H13" s="2">
        <v>0.36659999999999998</v>
      </c>
      <c r="I13" s="2">
        <v>0.46850000000000003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0.89170000000000005</v>
      </c>
      <c r="H14" s="2">
        <v>0.66559999999999997</v>
      </c>
      <c r="I14" s="2">
        <v>0.76229999999999998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0.74299999999999999</v>
      </c>
      <c r="H15" s="2">
        <v>0.44950000000000001</v>
      </c>
      <c r="I15" s="2">
        <v>0.56189999999999996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0.61409999999999998</v>
      </c>
      <c r="H16" s="2">
        <v>0.2069</v>
      </c>
      <c r="I16" s="2">
        <v>0.3095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0.66080000000000005</v>
      </c>
      <c r="H17" s="2">
        <v>0.2084</v>
      </c>
      <c r="I17" s="2">
        <v>0.31680000000000003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20000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0.79269999999999996</v>
      </c>
      <c r="H22" s="2">
        <v>0.77400000000000002</v>
      </c>
      <c r="I22" s="2">
        <v>0.78310000000000002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0.56010000000000004</v>
      </c>
      <c r="H23" s="2">
        <v>0.48159999999999997</v>
      </c>
      <c r="I23" s="2">
        <v>0.51780000000000004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0.85360000000000003</v>
      </c>
      <c r="H24" s="2">
        <v>0.75929999999999997</v>
      </c>
      <c r="I24" s="2">
        <v>0.80310000000000004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0.71830000000000005</v>
      </c>
      <c r="H25" s="2">
        <v>0.63670000000000004</v>
      </c>
      <c r="I25" s="2">
        <v>0.67500000000000004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0.54449999999999998</v>
      </c>
      <c r="H26" s="2">
        <v>0.43390000000000001</v>
      </c>
      <c r="I26" s="2">
        <v>0.4829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0.50319999999999998</v>
      </c>
      <c r="H27" s="2">
        <v>0.31380000000000002</v>
      </c>
      <c r="I27" s="2">
        <v>0.38629999999999998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20000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0.78800000000000003</v>
      </c>
      <c r="H32" s="2">
        <v>0.76639999999999997</v>
      </c>
      <c r="I32" s="2">
        <v>0.77700000000000002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0.58289999999999997</v>
      </c>
      <c r="H33" s="2">
        <v>0.46489999999999998</v>
      </c>
      <c r="I33" s="2">
        <v>0.51719999999999999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0.78259999999999996</v>
      </c>
      <c r="H34" s="2">
        <v>0.76139999999999997</v>
      </c>
      <c r="I34" s="2">
        <v>0.76880000000000004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0.72809999999999997</v>
      </c>
      <c r="H35" s="2">
        <v>0.63990000000000002</v>
      </c>
      <c r="I35" s="2">
        <v>0.68020000000000003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0.53449999999999998</v>
      </c>
      <c r="H36" s="2">
        <v>0.3846</v>
      </c>
      <c r="I36" s="2">
        <v>0.44719999999999999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0.47499999999999998</v>
      </c>
      <c r="H37" s="2">
        <v>0.30919999999999997</v>
      </c>
      <c r="I37" s="2">
        <v>0.37459999999999999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40" sqref="I40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15000</v>
      </c>
      <c r="C2" s="1" t="s">
        <v>2</v>
      </c>
      <c r="D2" s="1">
        <v>4915</v>
      </c>
      <c r="E2" s="1">
        <v>44</v>
      </c>
      <c r="F2" s="7" t="s">
        <v>1</v>
      </c>
      <c r="G2" s="2">
        <v>0.7863</v>
      </c>
      <c r="H2" s="2">
        <v>0.69750000000000001</v>
      </c>
      <c r="I2" s="2">
        <v>0.73919999999999997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0.59650000000000003</v>
      </c>
      <c r="H3" s="2">
        <v>0.315</v>
      </c>
      <c r="I3" s="2">
        <v>0.4123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0.87680000000000002</v>
      </c>
      <c r="H4" s="2">
        <v>0.66559999999999997</v>
      </c>
      <c r="I4" s="2">
        <v>0.75670000000000004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0.73309999999999997</v>
      </c>
      <c r="H5" s="2">
        <v>0.45750000000000002</v>
      </c>
      <c r="I5" s="2">
        <v>0.56340000000000001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0.63929999999999998</v>
      </c>
      <c r="H6" s="2">
        <v>0.16900000000000001</v>
      </c>
      <c r="I6" s="2">
        <v>0.26729999999999998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0.66849999999999998</v>
      </c>
      <c r="H7" s="2">
        <v>0.17349999999999999</v>
      </c>
      <c r="I7" s="2">
        <v>0.27550000000000002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15000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0.80649999999999999</v>
      </c>
      <c r="H12" s="2">
        <v>0.68579999999999997</v>
      </c>
      <c r="I12" s="2">
        <v>0.74129999999999996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0.64139999999999997</v>
      </c>
      <c r="H13" s="2">
        <v>0.32990000000000003</v>
      </c>
      <c r="I13" s="2">
        <v>0.43569999999999998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0.88070000000000004</v>
      </c>
      <c r="H14" s="2">
        <v>0.66720000000000002</v>
      </c>
      <c r="I14" s="2">
        <v>0.75919999999999999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0.73029999999999995</v>
      </c>
      <c r="H15" s="2">
        <v>0.44869999999999999</v>
      </c>
      <c r="I15" s="2">
        <v>0.55579999999999996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0.60119999999999996</v>
      </c>
      <c r="H16" s="2">
        <v>0.2059</v>
      </c>
      <c r="I16" s="2">
        <v>0.30669999999999997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0.64800000000000002</v>
      </c>
      <c r="H17" s="2">
        <v>0.2014</v>
      </c>
      <c r="I17" s="2">
        <v>0.30730000000000002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15000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0.78859999999999997</v>
      </c>
      <c r="H22" s="2">
        <v>0.76949999999999996</v>
      </c>
      <c r="I22" s="2">
        <v>0.77890000000000004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0.59019999999999995</v>
      </c>
      <c r="H23" s="2">
        <v>0.48980000000000001</v>
      </c>
      <c r="I23" s="2">
        <v>0.53510000000000002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0.81289999999999996</v>
      </c>
      <c r="H24" s="2">
        <v>0.72230000000000005</v>
      </c>
      <c r="I24" s="2">
        <v>0.76470000000000005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0.66200000000000003</v>
      </c>
      <c r="H25" s="2">
        <v>0.61919999999999997</v>
      </c>
      <c r="I25" s="2">
        <v>0.63790000000000002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0.51139999999999997</v>
      </c>
      <c r="H26" s="2">
        <v>0.4088</v>
      </c>
      <c r="I26" s="2">
        <v>0.45429999999999998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0.4647</v>
      </c>
      <c r="H27" s="2">
        <v>0.30120000000000002</v>
      </c>
      <c r="I27" s="2">
        <v>0.36530000000000001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15000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0.77600000000000002</v>
      </c>
      <c r="H32" s="2">
        <v>0.75880000000000003</v>
      </c>
      <c r="I32" s="2">
        <v>0.76729999999999998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0.55679999999999996</v>
      </c>
      <c r="H33" s="2">
        <v>0.45850000000000002</v>
      </c>
      <c r="I33" s="2">
        <v>0.50249999999999995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0.80889999999999995</v>
      </c>
      <c r="H34" s="2">
        <v>0.74809999999999999</v>
      </c>
      <c r="I34" s="2">
        <v>0.77629999999999999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0.68010000000000004</v>
      </c>
      <c r="H35" s="2">
        <v>0.64510000000000001</v>
      </c>
      <c r="I35" s="2">
        <v>0.66120000000000001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0.51129999999999998</v>
      </c>
      <c r="H36" s="2">
        <v>0.38779999999999998</v>
      </c>
      <c r="I36" s="2">
        <v>0.44109999999999999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0.46350000000000002</v>
      </c>
      <c r="H37" s="2">
        <v>0.28720000000000001</v>
      </c>
      <c r="I37" s="2">
        <v>0.35449999999999998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8" sqref="I38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10000</v>
      </c>
      <c r="C2" s="1" t="s">
        <v>2</v>
      </c>
      <c r="D2" s="1">
        <v>4915</v>
      </c>
      <c r="E2" s="1">
        <v>44</v>
      </c>
      <c r="F2" s="7" t="s">
        <v>1</v>
      </c>
      <c r="G2" s="2">
        <v>0.75329999999999997</v>
      </c>
      <c r="H2" s="2">
        <v>0.63449999999999995</v>
      </c>
      <c r="I2" s="2">
        <v>0.68879999999999997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0.60089999999999999</v>
      </c>
      <c r="H3" s="2">
        <v>0.28289999999999998</v>
      </c>
      <c r="I3" s="2">
        <v>0.38469999999999999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0.90449999999999997</v>
      </c>
      <c r="H4" s="2">
        <v>0.66080000000000005</v>
      </c>
      <c r="I4" s="2">
        <v>0.76370000000000005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0.72840000000000005</v>
      </c>
      <c r="H5" s="2">
        <v>0.45750000000000002</v>
      </c>
      <c r="I5" s="2">
        <v>0.56200000000000006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0.55689999999999995</v>
      </c>
      <c r="H6" s="2">
        <v>0.1484</v>
      </c>
      <c r="I6" s="2">
        <v>0.23430000000000001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0.65269999999999995</v>
      </c>
      <c r="H7" s="2">
        <v>0.17100000000000001</v>
      </c>
      <c r="I7" s="2">
        <v>0.27100000000000002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10000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0.76290000000000002</v>
      </c>
      <c r="H12" s="2">
        <v>0.6492</v>
      </c>
      <c r="I12" s="2">
        <v>0.70150000000000001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0.63859999999999995</v>
      </c>
      <c r="H13" s="2">
        <v>0.23549999999999999</v>
      </c>
      <c r="I13" s="2">
        <v>0.40400000000000003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0.88580000000000003</v>
      </c>
      <c r="H14" s="2">
        <v>0.66400000000000003</v>
      </c>
      <c r="I14" s="2">
        <v>0.75900000000000001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0.74929999999999997</v>
      </c>
      <c r="H15" s="2">
        <v>0.4204</v>
      </c>
      <c r="I15" s="2">
        <v>0.53849999999999998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0.56789999999999996</v>
      </c>
      <c r="H16" s="2">
        <v>0.14949999999999999</v>
      </c>
      <c r="I16" s="2">
        <v>0.23669999999999999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0.65390000000000004</v>
      </c>
      <c r="H17" s="2">
        <v>0.18790000000000001</v>
      </c>
      <c r="I17" s="2">
        <v>0.29199999999999998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10000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0.77010000000000001</v>
      </c>
      <c r="H22" s="2">
        <v>0.75260000000000005</v>
      </c>
      <c r="I22" s="2">
        <v>0.76119999999999999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0.59319999999999995</v>
      </c>
      <c r="H23" s="2">
        <v>0.48320000000000002</v>
      </c>
      <c r="I23" s="2">
        <v>0.53149999999999997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0.86209999999999998</v>
      </c>
      <c r="H24" s="2">
        <v>0.74039999999999995</v>
      </c>
      <c r="I24" s="2">
        <v>0.79590000000000005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0.68620000000000003</v>
      </c>
      <c r="H25" s="2">
        <v>0.62060000000000004</v>
      </c>
      <c r="I25" s="2">
        <v>0.65129999999999999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0.50370000000000004</v>
      </c>
      <c r="H26" s="2">
        <v>0.3831</v>
      </c>
      <c r="I26" s="2">
        <v>0.43509999999999999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0.46110000000000001</v>
      </c>
      <c r="H27" s="2">
        <v>0.3211</v>
      </c>
      <c r="I27" s="2">
        <v>0.37140000000000001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10000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0.76770000000000005</v>
      </c>
      <c r="H32" s="2">
        <v>0.75180000000000002</v>
      </c>
      <c r="I32" s="2">
        <v>0.75970000000000004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0.58240000000000003</v>
      </c>
      <c r="H33" s="2">
        <v>0.44869999999999999</v>
      </c>
      <c r="I33" s="2">
        <v>0.50680000000000003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0.80710000000000004</v>
      </c>
      <c r="H34" s="2">
        <v>0.66700000000000004</v>
      </c>
      <c r="I34" s="2">
        <v>0.7298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0.64339999999999997</v>
      </c>
      <c r="H35" s="2">
        <v>0.57530000000000003</v>
      </c>
      <c r="I35" s="2">
        <v>0.6069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0.44330000000000003</v>
      </c>
      <c r="H36" s="2">
        <v>0.37969999999999998</v>
      </c>
      <c r="I36" s="2">
        <v>0.40899999999999997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0.44169999999999998</v>
      </c>
      <c r="H37" s="2">
        <v>0.29389999999999999</v>
      </c>
      <c r="I37" s="2">
        <v>0.3528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5000</v>
      </c>
      <c r="C2" s="1" t="s">
        <v>2</v>
      </c>
      <c r="D2" s="1">
        <v>4915</v>
      </c>
      <c r="E2" s="1">
        <v>44</v>
      </c>
      <c r="F2" s="7" t="s">
        <v>1</v>
      </c>
      <c r="G2" s="2">
        <v>0.77859999999999996</v>
      </c>
      <c r="H2" s="2">
        <v>0.59160000000000001</v>
      </c>
      <c r="I2" s="2">
        <v>0.67230000000000001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0.61670000000000003</v>
      </c>
      <c r="H3" s="2">
        <v>0.29659999999999997</v>
      </c>
      <c r="I3" s="2">
        <v>0.40060000000000001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0.87129999999999996</v>
      </c>
      <c r="H4" s="2">
        <v>0.65449999999999997</v>
      </c>
      <c r="I4" s="2">
        <v>0.74750000000000005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0.67339000000000004</v>
      </c>
      <c r="H5" s="2">
        <v>0.44950000000000001</v>
      </c>
      <c r="I5" s="2">
        <v>0.5393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0.55420000000000003</v>
      </c>
      <c r="H6" s="2">
        <v>0.105</v>
      </c>
      <c r="I6" s="2">
        <v>0.17660000000000001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0.6401</v>
      </c>
      <c r="H7" s="2">
        <v>0.17949999999999999</v>
      </c>
      <c r="I7" s="2">
        <v>0.28039999999999998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5000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0.76929999999999998</v>
      </c>
      <c r="H12" s="2">
        <v>0.59330000000000005</v>
      </c>
      <c r="I12" s="2">
        <v>0.66990000000000005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0.62829999999999997</v>
      </c>
      <c r="H13" s="2">
        <v>0.2944</v>
      </c>
      <c r="I13" s="2">
        <v>0.40089999999999998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0.88570000000000004</v>
      </c>
      <c r="H14" s="2">
        <v>0.63859999999999995</v>
      </c>
      <c r="I14" s="2">
        <v>0.74209999999999998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0.67269999999999996</v>
      </c>
      <c r="H15" s="2">
        <v>0.41549999999999998</v>
      </c>
      <c r="I15" s="2">
        <v>0.51370000000000005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0.59040000000000004</v>
      </c>
      <c r="H16" s="2">
        <v>0.1343</v>
      </c>
      <c r="I16" s="2">
        <v>0.21879999999999999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0.67049999999999998</v>
      </c>
      <c r="H17" s="2">
        <v>0.17299999999999999</v>
      </c>
      <c r="I17" s="2">
        <v>0.27500000000000002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5000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0.75890000000000002</v>
      </c>
      <c r="H22" s="2">
        <v>0.72150000000000003</v>
      </c>
      <c r="I22" s="2">
        <v>0.73960000000000004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0.59250000000000003</v>
      </c>
      <c r="H23" s="2">
        <v>0.48959999999999998</v>
      </c>
      <c r="I23" s="2">
        <v>0.53569999999999995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0.84440000000000004</v>
      </c>
      <c r="H24" s="2">
        <v>0.73560000000000003</v>
      </c>
      <c r="I24" s="2">
        <v>0.78539999999999999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0.63400000000000001</v>
      </c>
      <c r="H25" s="2">
        <v>0.58850000000000002</v>
      </c>
      <c r="I25" s="2">
        <v>0.60780000000000001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0.44800000000000001</v>
      </c>
      <c r="H26" s="2">
        <v>0.32629999999999998</v>
      </c>
      <c r="I26" s="2">
        <v>0.37740000000000001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0.43380000000000002</v>
      </c>
      <c r="H27" s="2">
        <v>0.26819999999999999</v>
      </c>
      <c r="I27" s="2">
        <v>0.33119999999999999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5000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0.77129999999999999</v>
      </c>
      <c r="H32" s="2">
        <v>0.74009999999999998</v>
      </c>
      <c r="I32" s="2">
        <v>0.75529999999999997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0.58050000000000002</v>
      </c>
      <c r="H33" s="2">
        <v>0.47010000000000002</v>
      </c>
      <c r="I33" s="2">
        <v>0.51929999999999998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0.77549999999999997</v>
      </c>
      <c r="H34" s="2">
        <v>0.69879999999999998</v>
      </c>
      <c r="I34" s="2">
        <v>0.73419999999999996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0.62970000000000004</v>
      </c>
      <c r="H35" s="2">
        <v>0.54559999999999997</v>
      </c>
      <c r="I35" s="2">
        <v>0.58430000000000004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0.4284</v>
      </c>
      <c r="H36" s="2">
        <v>0.35849999999999999</v>
      </c>
      <c r="I36" s="2">
        <v>0.39019999999999999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0.42049999999999998</v>
      </c>
      <c r="H37" s="2">
        <v>0.2757</v>
      </c>
      <c r="I37" s="2">
        <v>0.33279999999999998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3" zoomScale="85" zoomScaleNormal="85" workbookViewId="0">
      <selection activeCell="G46" sqref="G46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3000</v>
      </c>
      <c r="C2" s="1" t="s">
        <v>2</v>
      </c>
      <c r="D2" s="1">
        <v>4915</v>
      </c>
      <c r="E2" s="1">
        <v>44</v>
      </c>
      <c r="F2" s="7" t="s">
        <v>1</v>
      </c>
      <c r="G2" s="2">
        <v>0.78910000000000002</v>
      </c>
      <c r="H2" s="2">
        <v>0.57550000000000001</v>
      </c>
      <c r="I2" s="2">
        <v>0.66559999999999997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0.61570000000000003</v>
      </c>
      <c r="H3" s="2">
        <v>0.29549999999999998</v>
      </c>
      <c r="I3" s="2">
        <v>0.39929999999999999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0.87770000000000004</v>
      </c>
      <c r="H4" s="2">
        <v>0.6371</v>
      </c>
      <c r="I4" s="2">
        <v>0.73829999999999996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0.64159999999999995</v>
      </c>
      <c r="H5" s="2">
        <v>0.35160000000000002</v>
      </c>
      <c r="I5" s="2">
        <v>0.45429999999999998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0.4788</v>
      </c>
      <c r="H6" s="2">
        <v>0.1105</v>
      </c>
      <c r="I6" s="2">
        <v>0.17949999999999999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0.66810000000000003</v>
      </c>
      <c r="H7" s="2">
        <v>0.15010000000000001</v>
      </c>
      <c r="I7" s="2">
        <v>0.2452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3000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0.76329999999999998</v>
      </c>
      <c r="H12" s="2">
        <v>0.58889999999999998</v>
      </c>
      <c r="I12" s="2">
        <v>0.66490000000000005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0.59589999999999999</v>
      </c>
      <c r="H13" s="2">
        <v>0.3024</v>
      </c>
      <c r="I13" s="2">
        <v>0.4012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0.86939999999999995</v>
      </c>
      <c r="H14" s="2">
        <v>0.65449999999999997</v>
      </c>
      <c r="I14" s="2">
        <v>0.74680000000000002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0.62439999999999996</v>
      </c>
      <c r="H15" s="2">
        <v>0.36699999999999999</v>
      </c>
      <c r="I15" s="2">
        <v>0.46229999999999999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0.56369999999999998</v>
      </c>
      <c r="H16" s="2">
        <v>9.0999999999999998E-2</v>
      </c>
      <c r="I16" s="2">
        <v>0.15670000000000001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0.65139999999999998</v>
      </c>
      <c r="H17" s="2">
        <v>0.1701</v>
      </c>
      <c r="I17" s="2">
        <v>0.2697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3000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0.73839999999999995</v>
      </c>
      <c r="H22" s="2">
        <v>0.66690000000000005</v>
      </c>
      <c r="I22" s="2">
        <v>0.70079999999999998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0.55220000000000002</v>
      </c>
      <c r="H23" s="2">
        <v>0.45429999999999998</v>
      </c>
      <c r="I23" s="2">
        <v>0.49830000000000002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0.79910000000000003</v>
      </c>
      <c r="H24" s="2">
        <v>0.69689999999999996</v>
      </c>
      <c r="I24" s="2">
        <v>0.74439999999999995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0.6119</v>
      </c>
      <c r="H25" s="2">
        <v>0.52859999999999996</v>
      </c>
      <c r="I25" s="2">
        <v>0.56710000000000005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0.39679999999999999</v>
      </c>
      <c r="H26" s="2">
        <v>0.30180000000000001</v>
      </c>
      <c r="I26" s="2">
        <v>0.3427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0.4385</v>
      </c>
      <c r="H27" s="2">
        <v>0.26119999999999999</v>
      </c>
      <c r="I27" s="2">
        <v>0.32729999999999998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5000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0.74139999999999995</v>
      </c>
      <c r="H32" s="2">
        <v>0.66779999999999995</v>
      </c>
      <c r="I32" s="2">
        <v>0.70250000000000001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0.5595</v>
      </c>
      <c r="H33" s="2">
        <v>0.48199999999999998</v>
      </c>
      <c r="I33" s="2">
        <v>0.51780000000000004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0.76919999999999999</v>
      </c>
      <c r="H34" s="2">
        <v>0.70199999999999996</v>
      </c>
      <c r="I34" s="2">
        <v>0.7339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0.60399999999999998</v>
      </c>
      <c r="H35" s="2">
        <v>0.53790000000000004</v>
      </c>
      <c r="I35" s="2">
        <v>0.56850000000000001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0.38529999999999998</v>
      </c>
      <c r="H36" s="2">
        <v>0.28210000000000002</v>
      </c>
      <c r="I36" s="2">
        <v>0.32540000000000002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0.432</v>
      </c>
      <c r="H37" s="2">
        <v>0.26429999999999998</v>
      </c>
      <c r="I37" s="2">
        <v>0.32769999999999999</v>
      </c>
    </row>
  </sheetData>
  <mergeCells count="12">
    <mergeCell ref="A22:A27"/>
    <mergeCell ref="B22:B27"/>
    <mergeCell ref="F22:F27"/>
    <mergeCell ref="A32:A37"/>
    <mergeCell ref="B32:B37"/>
    <mergeCell ref="F32:F37"/>
    <mergeCell ref="A2:A7"/>
    <mergeCell ref="B2:B7"/>
    <mergeCell ref="F2:F7"/>
    <mergeCell ref="A12:A17"/>
    <mergeCell ref="B12:B17"/>
    <mergeCell ref="F12:F17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U11" sqref="U11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4" t="s">
        <v>14</v>
      </c>
      <c r="B1" s="4" t="s">
        <v>21</v>
      </c>
    </row>
    <row r="2" spans="1:2" x14ac:dyDescent="0.25">
      <c r="A2" s="1" t="s">
        <v>2</v>
      </c>
      <c r="B2" s="1">
        <v>58772</v>
      </c>
    </row>
    <row r="3" spans="1:2" x14ac:dyDescent="0.25">
      <c r="A3" s="1" t="s">
        <v>8</v>
      </c>
      <c r="B3" s="1">
        <v>13781</v>
      </c>
    </row>
    <row r="4" spans="1:2" x14ac:dyDescent="0.25">
      <c r="A4" s="1" t="s">
        <v>10</v>
      </c>
      <c r="B4" s="1">
        <v>18854</v>
      </c>
    </row>
    <row r="5" spans="1:2" x14ac:dyDescent="0.25">
      <c r="A5" s="1" t="s">
        <v>11</v>
      </c>
      <c r="B5" s="1">
        <v>35074</v>
      </c>
    </row>
    <row r="6" spans="1:2" x14ac:dyDescent="0.25">
      <c r="A6" s="1" t="s">
        <v>12</v>
      </c>
      <c r="B6" s="1">
        <v>35244</v>
      </c>
    </row>
    <row r="7" spans="1:2" x14ac:dyDescent="0.25">
      <c r="A7" s="1" t="s">
        <v>22</v>
      </c>
      <c r="B7" s="1">
        <v>254564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CountVector </vt:lpstr>
      <vt:lpstr>TFIDFVector </vt:lpstr>
      <vt:lpstr>Small Scale Result-24000</vt:lpstr>
      <vt:lpstr>Small Scale Result-20000</vt:lpstr>
      <vt:lpstr>Small Scale Result-15000</vt:lpstr>
      <vt:lpstr>Small Scale Result-10000</vt:lpstr>
      <vt:lpstr>Small Scale Result-5000</vt:lpstr>
      <vt:lpstr>Small Scale Result-3000</vt:lpstr>
      <vt:lpstr>No. of doc per category</vt:lpstr>
      <vt:lpstr>TagsPerCategory</vt:lpstr>
      <vt:lpstr>Top Frequecy Word Each Category</vt:lpstr>
      <vt:lpstr>Crime Dataset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2020-08-30T09:24:32Z</dcterms:modified>
</cp:coreProperties>
</file>