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il\Desktop\"/>
    </mc:Choice>
  </mc:AlternateContent>
  <bookViews>
    <workbookView xWindow="0" yWindow="0" windowWidth="288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12" i="1"/>
  <c r="Q11" i="1"/>
  <c r="Q10" i="1"/>
  <c r="Q9" i="1"/>
  <c r="Q8" i="1"/>
  <c r="Q7" i="1"/>
  <c r="M25" i="1"/>
  <c r="M24" i="1"/>
  <c r="M23" i="1"/>
  <c r="M22" i="1"/>
  <c r="M21" i="1"/>
  <c r="M20" i="1"/>
  <c r="M34" i="1"/>
  <c r="M33" i="1"/>
  <c r="M32" i="1"/>
  <c r="M31" i="1"/>
  <c r="M30" i="1"/>
  <c r="M29" i="1"/>
  <c r="M16" i="1"/>
  <c r="M15" i="1"/>
  <c r="M14" i="1"/>
  <c r="M13" i="1"/>
  <c r="M9" i="1"/>
  <c r="M8" i="1"/>
  <c r="M7" i="1"/>
  <c r="M6" i="1"/>
</calcChain>
</file>

<file path=xl/sharedStrings.xml><?xml version="1.0" encoding="utf-8"?>
<sst xmlns="http://schemas.openxmlformats.org/spreadsheetml/2006/main" count="40" uniqueCount="25">
  <si>
    <t>Month</t>
  </si>
  <si>
    <t>Total actual Traffic</t>
  </si>
  <si>
    <t>Grand Total</t>
  </si>
  <si>
    <t>Perf.</t>
  </si>
  <si>
    <t xml:space="preserve">Total Traffic Per Month </t>
  </si>
  <si>
    <t>Row Labels</t>
  </si>
  <si>
    <t>Total Target Revenue</t>
  </si>
  <si>
    <t>Total Actual Revenue</t>
  </si>
  <si>
    <t>Total Target Traffic</t>
  </si>
  <si>
    <t xml:space="preserve">Total Revenue Per Month </t>
  </si>
  <si>
    <t>Bettaline</t>
  </si>
  <si>
    <t>Etisalat</t>
  </si>
  <si>
    <t>Gateway</t>
  </si>
  <si>
    <t>Neema</t>
  </si>
  <si>
    <t>Someetel</t>
  </si>
  <si>
    <t xml:space="preserve">Grand Total </t>
  </si>
  <si>
    <t>Carrier</t>
  </si>
  <si>
    <t>Total Actual Traffic (min.)</t>
  </si>
  <si>
    <t xml:space="preserve">Top 5 Carriers </t>
  </si>
  <si>
    <t xml:space="preserve">ETC Link Status </t>
  </si>
  <si>
    <t>Date of Link Down</t>
  </si>
  <si>
    <t>Date of Link Up</t>
  </si>
  <si>
    <t>Duration of outage (Day)</t>
  </si>
  <si>
    <t>Safia Down and Sajana link is Flapping constantly  till today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</si>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</sst>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3" borderId="5" xfId="0" applyFont="1" applyFill="1" applyBorder="1"/>
    <xf numFmtId="0" fontId="2" fillId="3" borderId="3" xfId="0" applyFont="1" applyFill="1" applyBorder="1"/>
    <xf numFmtId="17" fontId="2" fillId="3" borderId="5" xfId="0" applyNumberFormat="1" applyFont="1" applyFill="1" applyBorder="1" applyAlignment="1">
      <alignment horizontal="left"/>
    </xf>
    <xf numFmtId="164" fontId="2" fillId="3" borderId="3" xfId="0" applyNumberFormat="1" applyFont="1" applyFill="1" applyBorder="1"/>
    <xf numFmtId="9" fontId="2" fillId="3" borderId="3" xfId="1" applyFont="1" applyFill="1" applyBorder="1"/>
    <xf numFmtId="17" fontId="0" fillId="2" borderId="1" xfId="0" applyNumberFormat="1" applyFill="1" applyBorder="1" applyAlignment="1">
      <alignment horizontal="left"/>
    </xf>
    <xf numFmtId="3" fontId="0" fillId="2" borderId="2" xfId="0" applyNumberFormat="1" applyFill="1" applyBorder="1"/>
    <xf numFmtId="9" fontId="0" fillId="2" borderId="4" xfId="1" applyFont="1" applyFill="1" applyBorder="1"/>
    <xf numFmtId="9" fontId="0" fillId="2" borderId="6" xfId="1" applyFont="1" applyFill="1" applyBorder="1"/>
    <xf numFmtId="4" fontId="0" fillId="2" borderId="1" xfId="0" applyNumberFormat="1" applyFill="1" applyBorder="1"/>
    <xf numFmtId="9" fontId="2" fillId="3" borderId="4" xfId="1" applyFont="1" applyFill="1" applyBorder="1"/>
    <xf numFmtId="9" fontId="0" fillId="2" borderId="2" xfId="1" applyFont="1" applyFill="1" applyBorder="1"/>
    <xf numFmtId="0" fontId="2" fillId="2" borderId="7" xfId="0" applyFont="1" applyFill="1" applyBorder="1" applyAlignment="1">
      <alignment horizontal="center"/>
    </xf>
    <xf numFmtId="3" fontId="0" fillId="0" borderId="3" xfId="0" applyNumberFormat="1" applyFill="1" applyBorder="1"/>
    <xf numFmtId="0" fontId="2" fillId="3" borderId="8" xfId="0" applyFont="1" applyFill="1" applyBorder="1"/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3" borderId="9" xfId="0" applyFont="1" applyFill="1" applyBorder="1"/>
    <xf numFmtId="17" fontId="2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left"/>
    </xf>
    <xf numFmtId="14" fontId="0" fillId="0" borderId="3" xfId="0" applyNumberFormat="1" applyFill="1" applyBorder="1"/>
    <xf numFmtId="0" fontId="2" fillId="0" borderId="3" xfId="0" applyFont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left"/>
    </xf>
    <xf numFmtId="14" fontId="0" fillId="0" borderId="6" xfId="0" applyNumberFormat="1" applyFill="1" applyBorder="1"/>
    <xf numFmtId="3" fontId="0" fillId="0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Traffic (Actual vs Target) per month</a:t>
            </a:r>
          </a:p>
        </c:rich>
      </c:tx>
      <c:layout>
        <c:manualLayout>
          <c:xMode val="edge"/>
          <c:yMode val="edge"/>
          <c:x val="0.13797225346831646"/>
          <c:y val="5.119200355546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TargicTraffic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2.2058823529411766E-2"/>
                  <c:y val="-1.70394036208732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058823529411766E-2"/>
                  <c:y val="-8.51970181043665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058823529411676E-2"/>
                  <c:y val="-1.7039403620873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Apr-19</c:v>
              </c:pt>
              <c:pt idx="1">
                <c:v>May-19</c:v>
              </c:pt>
              <c:pt idx="2">
                <c:v>Jun-19</c:v>
              </c:pt>
            </c:strLit>
          </c:cat>
          <c:val>
            <c:numLit>
              <c:formatCode>General</c:formatCode>
              <c:ptCount val="3"/>
              <c:pt idx="0">
                <c:v>4483650</c:v>
              </c:pt>
              <c:pt idx="1">
                <c:v>4393650</c:v>
              </c:pt>
              <c:pt idx="2">
                <c:v>4153650</c:v>
              </c:pt>
            </c:numLit>
          </c:val>
        </c:ser>
        <c:ser>
          <c:idx val="1"/>
          <c:order val="1"/>
          <c:tx>
            <c:v>Total actual Traffic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5.6372549019607823E-2"/>
                  <c:y val="-2.129925452609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6372549019607796E-2"/>
                  <c:y val="-2.5559105431310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372549019607844E-2"/>
                  <c:y val="-2.5559105431309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Apr-19</c:v>
              </c:pt>
              <c:pt idx="1">
                <c:v>May-19</c:v>
              </c:pt>
              <c:pt idx="2">
                <c:v>Jun-19</c:v>
              </c:pt>
            </c:strLit>
          </c:cat>
          <c:val>
            <c:numLit>
              <c:formatCode>General</c:formatCode>
              <c:ptCount val="3"/>
              <c:pt idx="0">
                <c:v>187844.44381699999</c:v>
              </c:pt>
              <c:pt idx="1">
                <c:v>144579.656457</c:v>
              </c:pt>
              <c:pt idx="2">
                <c:v>922546.04760299984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8182032"/>
        <c:axId val="138182816"/>
        <c:axId val="0"/>
      </c:bar3DChart>
      <c:catAx>
        <c:axId val="1381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2816"/>
        <c:crosses val="autoZero"/>
        <c:auto val="1"/>
        <c:lblAlgn val="ctr"/>
        <c:lblOffset val="100"/>
        <c:noMultiLvlLbl val="0"/>
      </c:catAx>
      <c:valAx>
        <c:axId val="13818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1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Revenue (actual vs target) per month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 Target Revenue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3.4376925001459765E-2"/>
                  <c:y val="-1.7039403620873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9643957143691246E-2"/>
                  <c:y val="-2.129925452609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4554946429614116E-2"/>
                  <c:y val="-2.1299254526091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Apr-19</c:v>
              </c:pt>
              <c:pt idx="1">
                <c:v>May-19</c:v>
              </c:pt>
              <c:pt idx="2">
                <c:v>Jun-19</c:v>
              </c:pt>
            </c:strLit>
          </c:cat>
          <c:val>
            <c:numLit>
              <c:formatCode>General</c:formatCode>
              <c:ptCount val="3"/>
              <c:pt idx="0">
                <c:v>836637.45</c:v>
              </c:pt>
              <c:pt idx="1">
                <c:v>820437.45</c:v>
              </c:pt>
              <c:pt idx="2">
                <c:v>774837.45</c:v>
              </c:pt>
            </c:numLit>
          </c:val>
        </c:ser>
        <c:ser>
          <c:idx val="1"/>
          <c:order val="1"/>
          <c:tx>
            <c:v>Total Actual Revenue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5.156538750218962E-2"/>
                  <c:y val="-2.1299254526091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565387502189641E-2"/>
                  <c:y val="-2.5559105431309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6476376788112466E-2"/>
                  <c:y val="-1.2779552715654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Apr-19</c:v>
              </c:pt>
              <c:pt idx="1">
                <c:v>May-19</c:v>
              </c:pt>
              <c:pt idx="2">
                <c:v>Jun-19</c:v>
              </c:pt>
            </c:strLit>
          </c:cat>
          <c:val>
            <c:numLit>
              <c:formatCode>General</c:formatCode>
              <c:ptCount val="3"/>
              <c:pt idx="0">
                <c:v>33724.718089642003</c:v>
              </c:pt>
              <c:pt idx="1">
                <c:v>27484.553148807001</c:v>
              </c:pt>
              <c:pt idx="2">
                <c:v>172047.7387555395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8496440"/>
        <c:axId val="258493304"/>
        <c:axId val="0"/>
      </c:bar3DChart>
      <c:catAx>
        <c:axId val="25849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93304"/>
        <c:crosses val="autoZero"/>
        <c:auto val="1"/>
        <c:lblAlgn val="ctr"/>
        <c:lblOffset val="100"/>
        <c:noMultiLvlLbl val="0"/>
      </c:catAx>
      <c:valAx>
        <c:axId val="258493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84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38099</xdr:rowOff>
    </xdr:from>
    <xdr:to>
      <xdr:col>8</xdr:col>
      <xdr:colOff>304800</xdr:colOff>
      <xdr:row>16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133349</xdr:rowOff>
    </xdr:from>
    <xdr:to>
      <xdr:col>8</xdr:col>
      <xdr:colOff>295274</xdr:colOff>
      <xdr:row>33</xdr:row>
      <xdr:rowOff>66674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Q34"/>
  <sheetViews>
    <sheetView tabSelected="1" workbookViewId="0">
      <selection activeCell="Q27" sqref="Q27"/>
    </sheetView>
  </sheetViews>
  <sheetFormatPr defaultRowHeight="15" x14ac:dyDescent="0.25"/>
  <cols>
    <col min="1" max="9" width="9.140625" style="1"/>
    <col min="10" max="10" width="11.28515625" style="1" bestFit="1" customWidth="1"/>
    <col min="11" max="11" width="20" style="1" bestFit="1" customWidth="1"/>
    <col min="12" max="12" width="23.7109375" style="1" bestFit="1" customWidth="1"/>
    <col min="13" max="13" width="5.28515625" style="1" bestFit="1" customWidth="1"/>
    <col min="14" max="14" width="9.140625" style="1"/>
    <col min="15" max="15" width="17.28515625" style="1" bestFit="1" customWidth="1"/>
    <col min="16" max="16" width="14.42578125" style="1" bestFit="1" customWidth="1"/>
    <col min="17" max="17" width="23.140625" style="1" bestFit="1" customWidth="1"/>
    <col min="18" max="16384" width="9.140625" style="1"/>
  </cols>
  <sheetData>
    <row r="4" spans="10:17" x14ac:dyDescent="0.25">
      <c r="J4" s="14" t="s">
        <v>4</v>
      </c>
      <c r="K4" s="14"/>
      <c r="L4" s="14"/>
      <c r="M4" s="14"/>
    </row>
    <row r="5" spans="10:17" x14ac:dyDescent="0.25">
      <c r="J5" s="2" t="s">
        <v>0</v>
      </c>
      <c r="K5" s="3" t="s">
        <v>8</v>
      </c>
      <c r="L5" s="3" t="s">
        <v>1</v>
      </c>
      <c r="M5" s="19" t="s">
        <v>3</v>
      </c>
      <c r="O5" s="21" t="s">
        <v>19</v>
      </c>
      <c r="P5" s="21"/>
      <c r="Q5" s="21"/>
    </row>
    <row r="6" spans="10:17" x14ac:dyDescent="0.25">
      <c r="J6" s="7">
        <v>43556</v>
      </c>
      <c r="K6" s="8">
        <v>4483650</v>
      </c>
      <c r="L6" s="11">
        <v>187844.44381699999</v>
      </c>
      <c r="M6" s="10">
        <f>L6/K6</f>
        <v>4.1895429798713101E-2</v>
      </c>
      <c r="O6" s="2" t="s">
        <v>20</v>
      </c>
      <c r="P6" s="2" t="s">
        <v>21</v>
      </c>
      <c r="Q6" s="3" t="s">
        <v>22</v>
      </c>
    </row>
    <row r="7" spans="10:17" x14ac:dyDescent="0.25">
      <c r="J7" s="7">
        <v>43586</v>
      </c>
      <c r="K7" s="8">
        <v>4393650</v>
      </c>
      <c r="L7" s="11">
        <v>144579.656457</v>
      </c>
      <c r="M7" s="13">
        <f t="shared" ref="M7:M9" si="0">L7/K7</f>
        <v>3.2906502897818442E-2</v>
      </c>
      <c r="O7" s="22">
        <v>43533</v>
      </c>
      <c r="P7" s="23">
        <v>43561</v>
      </c>
      <c r="Q7" s="15">
        <f>_xlfn.DAYS(P7,O7)+1</f>
        <v>29</v>
      </c>
    </row>
    <row r="8" spans="10:17" x14ac:dyDescent="0.25">
      <c r="J8" s="7">
        <v>43617</v>
      </c>
      <c r="K8" s="8">
        <v>4153650</v>
      </c>
      <c r="L8" s="11">
        <v>922546.04760299984</v>
      </c>
      <c r="M8" s="9">
        <f t="shared" si="0"/>
        <v>0.22210490715467116</v>
      </c>
      <c r="O8" s="22">
        <v>43562</v>
      </c>
      <c r="P8" s="23">
        <v>43570</v>
      </c>
      <c r="Q8" s="15">
        <f t="shared" ref="Q8:Q15" si="1">_xlfn.DAYS(P8,O8)+1</f>
        <v>9</v>
      </c>
    </row>
    <row r="9" spans="10:17" x14ac:dyDescent="0.25">
      <c r="J9" s="4" t="s">
        <v>2</v>
      </c>
      <c r="K9" s="5">
        <v>13030950</v>
      </c>
      <c r="L9" s="5">
        <v>1254970.1478769998</v>
      </c>
      <c r="M9" s="12">
        <f t="shared" si="0"/>
        <v>9.6306880762876065E-2</v>
      </c>
      <c r="O9" s="22">
        <v>43575</v>
      </c>
      <c r="P9" s="23">
        <v>43605</v>
      </c>
      <c r="Q9" s="15">
        <f t="shared" si="1"/>
        <v>31</v>
      </c>
    </row>
    <row r="10" spans="10:17" x14ac:dyDescent="0.25">
      <c r="O10" s="22">
        <v>43577</v>
      </c>
      <c r="P10" s="23">
        <v>43577</v>
      </c>
      <c r="Q10" s="15">
        <f t="shared" si="1"/>
        <v>1</v>
      </c>
    </row>
    <row r="11" spans="10:17" x14ac:dyDescent="0.25">
      <c r="J11" s="14" t="s">
        <v>9</v>
      </c>
      <c r="K11" s="14"/>
      <c r="L11" s="14"/>
      <c r="M11" s="14"/>
      <c r="O11" s="22">
        <v>43581</v>
      </c>
      <c r="P11" s="23">
        <v>43581</v>
      </c>
      <c r="Q11" s="15">
        <f t="shared" si="1"/>
        <v>1</v>
      </c>
    </row>
    <row r="12" spans="10:17" x14ac:dyDescent="0.25">
      <c r="J12" s="2" t="s">
        <v>5</v>
      </c>
      <c r="K12" s="3" t="s">
        <v>6</v>
      </c>
      <c r="L12" s="3" t="s">
        <v>7</v>
      </c>
      <c r="M12" s="19" t="s">
        <v>3</v>
      </c>
      <c r="O12" s="22">
        <v>43608</v>
      </c>
      <c r="P12" s="23">
        <v>43617</v>
      </c>
      <c r="Q12" s="15">
        <f>_xlfn.DAYS(P12,O12)+1</f>
        <v>10</v>
      </c>
    </row>
    <row r="13" spans="10:17" x14ac:dyDescent="0.25">
      <c r="J13" s="7">
        <v>43556</v>
      </c>
      <c r="K13" s="8">
        <v>836637.45</v>
      </c>
      <c r="L13" s="11">
        <v>33724.718089642003</v>
      </c>
      <c r="M13" s="10">
        <f>L13/K13</f>
        <v>4.0309835627895939E-2</v>
      </c>
      <c r="O13" s="22">
        <v>43635</v>
      </c>
      <c r="P13" s="25" t="s">
        <v>24</v>
      </c>
      <c r="Q13" s="15"/>
    </row>
    <row r="14" spans="10:17" x14ac:dyDescent="0.25">
      <c r="J14" s="7">
        <v>43586</v>
      </c>
      <c r="K14" s="8">
        <v>820437.45</v>
      </c>
      <c r="L14" s="11">
        <v>27484.553148807001</v>
      </c>
      <c r="M14" s="13">
        <f t="shared" ref="M14:M16" si="2">L14/K14</f>
        <v>3.3499876375471409E-2</v>
      </c>
      <c r="O14" s="22">
        <v>43638</v>
      </c>
      <c r="P14" s="23">
        <v>43640</v>
      </c>
      <c r="Q14" s="15">
        <f t="shared" si="1"/>
        <v>3</v>
      </c>
    </row>
    <row r="15" spans="10:17" x14ac:dyDescent="0.25">
      <c r="J15" s="7">
        <v>43617</v>
      </c>
      <c r="K15" s="8">
        <v>774837.45</v>
      </c>
      <c r="L15" s="11">
        <v>172047.7387555395</v>
      </c>
      <c r="M15" s="9">
        <f t="shared" si="2"/>
        <v>0.22204365413099161</v>
      </c>
      <c r="O15" s="26">
        <v>43660</v>
      </c>
      <c r="P15" s="27">
        <v>43663</v>
      </c>
      <c r="Q15" s="28">
        <f t="shared" si="1"/>
        <v>4</v>
      </c>
    </row>
    <row r="16" spans="10:17" x14ac:dyDescent="0.25">
      <c r="J16" s="4" t="s">
        <v>2</v>
      </c>
      <c r="K16" s="5">
        <v>2431912.3499999996</v>
      </c>
      <c r="L16" s="5">
        <v>233257.0099939885</v>
      </c>
      <c r="M16" s="12">
        <f t="shared" si="2"/>
        <v>9.5915056311132479E-2</v>
      </c>
      <c r="O16" s="24" t="s">
        <v>23</v>
      </c>
      <c r="P16" s="24"/>
      <c r="Q16" s="24"/>
    </row>
    <row r="18" spans="10:13" x14ac:dyDescent="0.25">
      <c r="J18" s="14" t="s">
        <v>18</v>
      </c>
      <c r="K18" s="14"/>
      <c r="L18" s="14"/>
      <c r="M18" s="14"/>
    </row>
    <row r="19" spans="10:13" x14ac:dyDescent="0.25">
      <c r="J19" s="16" t="s">
        <v>16</v>
      </c>
      <c r="K19" s="3" t="s">
        <v>8</v>
      </c>
      <c r="L19" s="3" t="s">
        <v>17</v>
      </c>
      <c r="M19" s="19" t="s">
        <v>3</v>
      </c>
    </row>
    <row r="20" spans="10:13" x14ac:dyDescent="0.25">
      <c r="J20" s="17" t="s">
        <v>11</v>
      </c>
      <c r="K20" s="8">
        <v>9000000</v>
      </c>
      <c r="L20" s="8">
        <v>706122.21397899999</v>
      </c>
      <c r="M20" s="10">
        <f>L20/K20</f>
        <v>7.8458023775444447E-2</v>
      </c>
    </row>
    <row r="21" spans="10:13" x14ac:dyDescent="0.25">
      <c r="J21" s="18" t="s">
        <v>14</v>
      </c>
      <c r="K21" s="8">
        <v>990000</v>
      </c>
      <c r="L21" s="8">
        <v>242176.60348200001</v>
      </c>
      <c r="M21" s="13">
        <f t="shared" ref="M21:M25" si="3">L21/K21</f>
        <v>0.2446228318</v>
      </c>
    </row>
    <row r="22" spans="10:13" x14ac:dyDescent="0.25">
      <c r="J22" s="18" t="s">
        <v>13</v>
      </c>
      <c r="K22" s="8">
        <v>769950</v>
      </c>
      <c r="L22" s="8">
        <v>49164.750323000007</v>
      </c>
      <c r="M22" s="13">
        <f t="shared" si="3"/>
        <v>6.3854471489057735E-2</v>
      </c>
    </row>
    <row r="23" spans="10:13" x14ac:dyDescent="0.25">
      <c r="J23" s="18" t="s">
        <v>12</v>
      </c>
      <c r="K23" s="8">
        <v>540000</v>
      </c>
      <c r="L23" s="8">
        <v>43021.344155000006</v>
      </c>
      <c r="M23" s="13">
        <f t="shared" si="3"/>
        <v>7.9669155842592598E-2</v>
      </c>
    </row>
    <row r="24" spans="10:13" x14ac:dyDescent="0.25">
      <c r="J24" s="18" t="s">
        <v>10</v>
      </c>
      <c r="K24" s="8">
        <v>513000</v>
      </c>
      <c r="L24" s="8">
        <v>20268.795830000003</v>
      </c>
      <c r="M24" s="13">
        <f t="shared" si="3"/>
        <v>3.9510323255360628E-2</v>
      </c>
    </row>
    <row r="25" spans="10:13" x14ac:dyDescent="0.25">
      <c r="J25" s="20" t="s">
        <v>15</v>
      </c>
      <c r="K25" s="5">
        <v>11812950</v>
      </c>
      <c r="L25" s="5">
        <v>1060753.7077690002</v>
      </c>
      <c r="M25" s="6">
        <f t="shared" si="3"/>
        <v>8.9795834890438048E-2</v>
      </c>
    </row>
    <row r="27" spans="10:13" x14ac:dyDescent="0.25">
      <c r="J27" s="14" t="s">
        <v>18</v>
      </c>
      <c r="K27" s="14"/>
      <c r="L27" s="14"/>
      <c r="M27" s="14"/>
    </row>
    <row r="28" spans="10:13" x14ac:dyDescent="0.25">
      <c r="J28" s="16" t="s">
        <v>16</v>
      </c>
      <c r="K28" s="3" t="s">
        <v>6</v>
      </c>
      <c r="L28" s="3" t="s">
        <v>7</v>
      </c>
      <c r="M28" s="19" t="s">
        <v>3</v>
      </c>
    </row>
    <row r="29" spans="10:13" x14ac:dyDescent="0.25">
      <c r="J29" s="17" t="s">
        <v>11</v>
      </c>
      <c r="K29" s="8">
        <v>1683000</v>
      </c>
      <c r="L29" s="8">
        <v>132044.854014073</v>
      </c>
      <c r="M29" s="10">
        <f>L29/K29</f>
        <v>7.8458023775444447E-2</v>
      </c>
    </row>
    <row r="30" spans="10:13" x14ac:dyDescent="0.25">
      <c r="J30" s="18" t="s">
        <v>14</v>
      </c>
      <c r="K30" s="8">
        <v>178200</v>
      </c>
      <c r="L30" s="8">
        <v>43719.308626760008</v>
      </c>
      <c r="M30" s="13">
        <f t="shared" ref="M30:M34" si="4">L30/K30</f>
        <v>0.24533843224893384</v>
      </c>
    </row>
    <row r="31" spans="10:13" x14ac:dyDescent="0.25">
      <c r="J31" s="18" t="s">
        <v>13</v>
      </c>
      <c r="K31" s="8">
        <v>140900.84999999998</v>
      </c>
      <c r="L31" s="8">
        <v>9369.8383579455003</v>
      </c>
      <c r="M31" s="13">
        <f t="shared" si="4"/>
        <v>6.6499516205512615E-2</v>
      </c>
    </row>
    <row r="32" spans="10:13" x14ac:dyDescent="0.25">
      <c r="J32" s="18" t="s">
        <v>12</v>
      </c>
      <c r="K32" s="8">
        <v>103140</v>
      </c>
      <c r="L32" s="8">
        <v>8217.0767336050012</v>
      </c>
      <c r="M32" s="13">
        <f t="shared" si="4"/>
        <v>7.9669155842592598E-2</v>
      </c>
    </row>
    <row r="33" spans="10:13" x14ac:dyDescent="0.25">
      <c r="J33" s="18" t="s">
        <v>10</v>
      </c>
      <c r="K33" s="8">
        <v>97726.5</v>
      </c>
      <c r="L33" s="8">
        <v>3861.2056056150004</v>
      </c>
      <c r="M33" s="13">
        <f t="shared" si="4"/>
        <v>3.9510323255360628E-2</v>
      </c>
    </row>
    <row r="34" spans="10:13" x14ac:dyDescent="0.25">
      <c r="J34" s="20" t="s">
        <v>15</v>
      </c>
      <c r="K34" s="5">
        <v>2202967.35</v>
      </c>
      <c r="L34" s="5">
        <v>197212.28333799849</v>
      </c>
      <c r="M34" s="6">
        <f t="shared" si="4"/>
        <v>8.952120118257699E-2</v>
      </c>
    </row>
  </sheetData>
  <mergeCells count="6">
    <mergeCell ref="J4:M4"/>
    <mergeCell ref="J11:M11"/>
    <mergeCell ref="J27:M27"/>
    <mergeCell ref="J18:M18"/>
    <mergeCell ref="O5:Q5"/>
    <mergeCell ref="O16:Q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Wail</dc:creator>
  <cp:lastModifiedBy>Wail</cp:lastModifiedBy>
  <dcterms:created xsi:type="dcterms:W3CDTF">2019-08-27T10:38:49Z</dcterms:created>
  <dcterms:modified xsi:type="dcterms:W3CDTF">2019-08-27T12:04:48Z</dcterms:modified>
</cp:coreProperties>
</file>