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下载\Devs\FRL\"/>
    </mc:Choice>
  </mc:AlternateContent>
  <xr:revisionPtr revIDLastSave="0" documentId="13_ncr:1_{491F0B48-B088-4E5B-8C29-5F28284E8475}" xr6:coauthVersionLast="47" xr6:coauthVersionMax="47" xr10:uidLastSave="{00000000-0000-0000-0000-000000000000}"/>
  <bookViews>
    <workbookView xWindow="-108" yWindow="-108" windowWidth="23256" windowHeight="12576" activeTab="4" xr2:uid="{7F7D84DC-D349-4E7A-AC3E-5E94ACB93A0D}"/>
  </bookViews>
  <sheets>
    <sheet name="Sheet1" sheetId="1" r:id="rId1"/>
    <sheet name="Sheet2" sheetId="2" r:id="rId2"/>
    <sheet name="Sheet3" sheetId="3" r:id="rId3"/>
    <sheet name="heterogeneity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4" l="1"/>
  <c r="E112" i="4"/>
  <c r="E123" i="4"/>
  <c r="E125" i="4"/>
  <c r="E114" i="4"/>
  <c r="E120" i="4"/>
  <c r="E121" i="4"/>
  <c r="E122" i="4"/>
  <c r="E124" i="4"/>
  <c r="E110" i="4"/>
  <c r="E111" i="4"/>
  <c r="E113" i="4"/>
  <c r="E109" i="4"/>
  <c r="O87" i="4"/>
  <c r="P87" i="4"/>
  <c r="Q87" i="4"/>
  <c r="N87" i="4"/>
  <c r="T105" i="4"/>
  <c r="S105" i="4"/>
  <c r="T104" i="4"/>
  <c r="S104" i="4"/>
  <c r="T103" i="4"/>
  <c r="S103" i="4"/>
  <c r="T102" i="4"/>
  <c r="S102" i="4"/>
  <c r="T101" i="4"/>
  <c r="S101" i="4"/>
  <c r="T100" i="4"/>
  <c r="S100" i="4"/>
  <c r="T75" i="4"/>
  <c r="T76" i="4"/>
  <c r="T77" i="4"/>
  <c r="T78" i="4"/>
  <c r="T79" i="4"/>
  <c r="S75" i="4"/>
  <c r="S76" i="4"/>
  <c r="S77" i="4"/>
  <c r="S78" i="4"/>
  <c r="S79" i="4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75" i="4"/>
  <c r="H75" i="4" s="1"/>
  <c r="G76" i="4"/>
  <c r="H76" i="4" s="1"/>
  <c r="G77" i="4"/>
  <c r="H77" i="4" s="1"/>
  <c r="H74" i="4"/>
  <c r="I35" i="4"/>
  <c r="S43" i="4"/>
  <c r="S44" i="4"/>
  <c r="S45" i="4"/>
  <c r="S46" i="4"/>
  <c r="S47" i="4"/>
  <c r="S48" i="4"/>
  <c r="S50" i="4"/>
  <c r="S51" i="4"/>
  <c r="S53" i="4"/>
  <c r="S54" i="4"/>
  <c r="S55" i="4"/>
  <c r="S56" i="4"/>
  <c r="S57" i="4"/>
  <c r="S58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I64" i="4"/>
  <c r="H64" i="4"/>
  <c r="I65" i="4"/>
  <c r="H65" i="4"/>
  <c r="I61" i="4"/>
  <c r="I62" i="4"/>
  <c r="I63" i="4"/>
  <c r="H61" i="4"/>
  <c r="H62" i="4"/>
  <c r="H63" i="4"/>
  <c r="P49" i="4"/>
  <c r="Q49" i="4"/>
  <c r="R49" i="4"/>
  <c r="O49" i="4"/>
  <c r="T50" i="4"/>
  <c r="T51" i="4"/>
  <c r="P52" i="4"/>
  <c r="Q52" i="4"/>
  <c r="R52" i="4"/>
  <c r="O52" i="4"/>
  <c r="P59" i="4"/>
  <c r="Q59" i="4"/>
  <c r="R59" i="4"/>
  <c r="O59" i="4"/>
  <c r="T74" i="4"/>
  <c r="T73" i="4"/>
  <c r="I51" i="4"/>
  <c r="I52" i="4"/>
  <c r="I53" i="4"/>
  <c r="I54" i="4"/>
  <c r="H51" i="4"/>
  <c r="H52" i="4"/>
  <c r="H53" i="4"/>
  <c r="H54" i="4"/>
  <c r="T72" i="4"/>
  <c r="T71" i="4"/>
  <c r="T65" i="4"/>
  <c r="T66" i="4"/>
  <c r="T67" i="4"/>
  <c r="T68" i="4"/>
  <c r="T69" i="4"/>
  <c r="T70" i="4"/>
  <c r="T58" i="4"/>
  <c r="T60" i="4"/>
  <c r="T61" i="4"/>
  <c r="T62" i="4"/>
  <c r="T63" i="4"/>
  <c r="T64" i="4"/>
  <c r="T47" i="4"/>
  <c r="T48" i="4"/>
  <c r="T53" i="4"/>
  <c r="T54" i="4"/>
  <c r="T55" i="4"/>
  <c r="T56" i="4"/>
  <c r="T57" i="4"/>
  <c r="T39" i="4"/>
  <c r="T40" i="4"/>
  <c r="T41" i="4"/>
  <c r="T42" i="4"/>
  <c r="T43" i="4"/>
  <c r="T44" i="4"/>
  <c r="T45" i="4"/>
  <c r="T46" i="4"/>
  <c r="S39" i="4"/>
  <c r="S40" i="4"/>
  <c r="S41" i="4"/>
  <c r="S42" i="4"/>
  <c r="I55" i="4"/>
  <c r="I56" i="4"/>
  <c r="I57" i="4"/>
  <c r="I58" i="4"/>
  <c r="I59" i="4"/>
  <c r="I60" i="4"/>
  <c r="H55" i="4"/>
  <c r="H56" i="4"/>
  <c r="H57" i="4"/>
  <c r="H58" i="4"/>
  <c r="H59" i="4"/>
  <c r="H60" i="4"/>
  <c r="I48" i="4"/>
  <c r="I49" i="4"/>
  <c r="I50" i="4"/>
  <c r="H48" i="4"/>
  <c r="H49" i="4"/>
  <c r="H50" i="4"/>
  <c r="I40" i="4"/>
  <c r="I41" i="4"/>
  <c r="I42" i="4"/>
  <c r="I43" i="4"/>
  <c r="I44" i="4"/>
  <c r="I45" i="4"/>
  <c r="I46" i="4"/>
  <c r="I47" i="4"/>
  <c r="H40" i="4"/>
  <c r="H41" i="4"/>
  <c r="H42" i="4"/>
  <c r="H43" i="4"/>
  <c r="H44" i="4"/>
  <c r="H45" i="4"/>
  <c r="H46" i="4"/>
  <c r="H47" i="4"/>
  <c r="I36" i="4"/>
  <c r="I37" i="4"/>
  <c r="I38" i="4"/>
  <c r="I39" i="4"/>
  <c r="H38" i="4"/>
  <c r="H39" i="4"/>
  <c r="H35" i="4"/>
  <c r="H37" i="4"/>
  <c r="H36" i="4"/>
  <c r="I28" i="4"/>
  <c r="I29" i="4"/>
  <c r="I30" i="4"/>
  <c r="I31" i="4"/>
  <c r="I27" i="4"/>
  <c r="G28" i="4"/>
  <c r="G29" i="4"/>
  <c r="G30" i="4"/>
  <c r="G31" i="4"/>
  <c r="G27" i="4"/>
  <c r="I3" i="4"/>
  <c r="I4" i="4"/>
  <c r="I5" i="4"/>
  <c r="I6" i="4"/>
  <c r="I2" i="4"/>
  <c r="G3" i="4"/>
  <c r="G4" i="4"/>
  <c r="G5" i="4"/>
  <c r="G6" i="4"/>
  <c r="G2" i="4"/>
  <c r="I109" i="2"/>
  <c r="I108" i="2"/>
  <c r="J109" i="2"/>
  <c r="J110" i="2"/>
  <c r="J111" i="2"/>
  <c r="J108" i="2"/>
  <c r="I110" i="2"/>
  <c r="I111" i="2"/>
  <c r="I87" i="2"/>
  <c r="J96" i="2"/>
  <c r="J93" i="2"/>
  <c r="J94" i="2"/>
  <c r="J95" i="2"/>
  <c r="J92" i="2"/>
  <c r="K60" i="2"/>
  <c r="L67" i="2"/>
  <c r="L68" i="2"/>
  <c r="L69" i="2"/>
  <c r="L70" i="2"/>
  <c r="L66" i="2"/>
  <c r="L58" i="2"/>
  <c r="K67" i="2"/>
  <c r="K68" i="2"/>
  <c r="K69" i="2"/>
  <c r="K70" i="2"/>
  <c r="K66" i="2"/>
  <c r="L59" i="2"/>
  <c r="L60" i="2"/>
  <c r="L61" i="2"/>
  <c r="L62" i="2"/>
  <c r="K59" i="2"/>
  <c r="K61" i="2"/>
  <c r="K62" i="2"/>
  <c r="K58" i="2"/>
  <c r="S59" i="4" l="1"/>
  <c r="S49" i="4"/>
  <c r="S52" i="4"/>
  <c r="T49" i="4"/>
  <c r="T52" i="4"/>
  <c r="T59" i="4"/>
</calcChain>
</file>

<file path=xl/sharedStrings.xml><?xml version="1.0" encoding="utf-8"?>
<sst xmlns="http://schemas.openxmlformats.org/spreadsheetml/2006/main" count="841" uniqueCount="356">
  <si>
    <t>env1</t>
  </si>
  <si>
    <t>env2</t>
  </si>
  <si>
    <t>env3</t>
  </si>
  <si>
    <t>env4</t>
  </si>
  <si>
    <t>env5</t>
  </si>
  <si>
    <t>overall</t>
  </si>
  <si>
    <t>fedavg</t>
  </si>
  <si>
    <t>150.56+-47.17</t>
  </si>
  <si>
    <t>9.88+-4.32</t>
  </si>
  <si>
    <t>152.95+-41.24</t>
  </si>
  <si>
    <t>158.84+-47.73</t>
  </si>
  <si>
    <t>126.25+-55.71</t>
  </si>
  <si>
    <t>119.70+-56.02</t>
  </si>
  <si>
    <t>moon</t>
  </si>
  <si>
    <t>58.42+-21.50</t>
  </si>
  <si>
    <t>3.00+-0.00</t>
  </si>
  <si>
    <t>71.15+-18.59</t>
  </si>
  <si>
    <t>159.13+-18.59</t>
  </si>
  <si>
    <t>64.88+-21.49</t>
  </si>
  <si>
    <t>71.32+-50.17</t>
  </si>
  <si>
    <t>fedprox</t>
  </si>
  <si>
    <t>55.94+-10.39</t>
  </si>
  <si>
    <t>10.17+-7.04</t>
  </si>
  <si>
    <t>59.08+-8.04</t>
  </si>
  <si>
    <t>41.96+-6.14</t>
  </si>
  <si>
    <t>53.08+-9.92</t>
  </si>
  <si>
    <t>44.05+-17.89</t>
  </si>
  <si>
    <t>scaffold</t>
  </si>
  <si>
    <t>7.95+-0.62</t>
  </si>
  <si>
    <t>2.00+-0.00</t>
  </si>
  <si>
    <t>12.53+-0.91</t>
  </si>
  <si>
    <t>4.00+-0.00</t>
  </si>
  <si>
    <t>13.17+-1.08</t>
  </si>
  <si>
    <t>7.93+-4.45</t>
  </si>
  <si>
    <t>dist</t>
  </si>
  <si>
    <t>181.73+-16.07</t>
  </si>
  <si>
    <t>3.52+-0.88</t>
  </si>
  <si>
    <t>180.50+-16.84</t>
  </si>
  <si>
    <t>183.83+-12.88</t>
  </si>
  <si>
    <t>156.80+-14.59</t>
  </si>
  <si>
    <t>141.28+-69.58</t>
  </si>
  <si>
    <t>dist dual</t>
  </si>
  <si>
    <t>200.00+-0.00</t>
  </si>
  <si>
    <t>197.67+-7.64</t>
  </si>
  <si>
    <t>185.58+-19.82</t>
  </si>
  <si>
    <t>196.65+-5.61</t>
  </si>
  <si>
    <t>dist stat</t>
  </si>
  <si>
    <t>178.60+-27.95</t>
  </si>
  <si>
    <t>4.56+-3.55</t>
  </si>
  <si>
    <t>179.05+-29.57</t>
  </si>
  <si>
    <t>192.67+-11.85</t>
  </si>
  <si>
    <t>158.57+-32.90</t>
  </si>
  <si>
    <t>142.69+-69.92</t>
  </si>
  <si>
    <t>central</t>
  </si>
  <si>
    <t>169.63+-30.22</t>
  </si>
  <si>
    <t>157.77+-37.08</t>
  </si>
  <si>
    <t>106.22+-24.64</t>
  </si>
  <si>
    <t>107.29+-27.14</t>
  </si>
  <si>
    <t>132.14+-38.25</t>
  </si>
  <si>
    <t>134.61+-25.77</t>
  </si>
  <si>
    <t>194.48+-16.61</t>
  </si>
  <si>
    <t>184.37+-27.90</t>
  </si>
  <si>
    <t>102.54+-29.17</t>
  </si>
  <si>
    <t>84.96+-17.15</t>
  </si>
  <si>
    <t>106.40+-30.56</t>
  </si>
  <si>
    <t>134.55+-45.50</t>
  </si>
  <si>
    <t>167.86+-16.18</t>
  </si>
  <si>
    <t>159.94+-14.75</t>
  </si>
  <si>
    <t>82.20+-14.82</t>
  </si>
  <si>
    <t>82.71+-7.44</t>
  </si>
  <si>
    <t>88.05+-24.83</t>
  </si>
  <si>
    <t>116.15+-39.12</t>
  </si>
  <si>
    <t>176.12+-22.00</t>
  </si>
  <si>
    <t>145.82+-26.98</t>
  </si>
  <si>
    <t>54.02+-10.55</t>
  </si>
  <si>
    <t>16.84+-1.88</t>
  </si>
  <si>
    <t>72.00+-12.70</t>
  </si>
  <si>
    <t>92.96+-59.09</t>
  </si>
  <si>
    <t>155.19+-20.07</t>
  </si>
  <si>
    <t>172.20+-24.68</t>
  </si>
  <si>
    <t>197.77+-5.28</t>
  </si>
  <si>
    <t>135.80+-6.71</t>
  </si>
  <si>
    <t>169.25+-21.16</t>
  </si>
  <si>
    <t>166.04+-20.43</t>
  </si>
  <si>
    <t>188.28+-15.53</t>
  </si>
  <si>
    <t>194.57+-11.22</t>
  </si>
  <si>
    <t>155.71+-24.46</t>
  </si>
  <si>
    <t>99.15+-24.66</t>
  </si>
  <si>
    <t>181.66+-16.87</t>
  </si>
  <si>
    <t>163.87+-34.96</t>
  </si>
  <si>
    <t>174.85+-8.74</t>
  </si>
  <si>
    <t>188.64+-13.07</t>
  </si>
  <si>
    <t>164.89+-21.32</t>
  </si>
  <si>
    <t>163.36+-26.99</t>
  </si>
  <si>
    <t>151.73+-32.30</t>
  </si>
  <si>
    <t>168.69+-12.38</t>
  </si>
  <si>
    <t>-132.23+-71.33</t>
  </si>
  <si>
    <t>-85.76+-48.49</t>
  </si>
  <si>
    <t>-627.41+-170.88</t>
  </si>
  <si>
    <t>-294.25+-157.13</t>
  </si>
  <si>
    <t>-188.87+-109.29</t>
  </si>
  <si>
    <t>-265.70+-193.78</t>
  </si>
  <si>
    <t>-140.70+-74.72</t>
  </si>
  <si>
    <t>-82.96+-52.27</t>
  </si>
  <si>
    <t>-585.57+-146.96</t>
  </si>
  <si>
    <t>-275.24+-141.31</t>
  </si>
  <si>
    <t>-233.91+-114.67</t>
  </si>
  <si>
    <t>-263.68+-174.60</t>
  </si>
  <si>
    <t>-115.56+-86.45</t>
  </si>
  <si>
    <t>-83.44+-50.67</t>
  </si>
  <si>
    <t>-486.46+-268.57</t>
  </si>
  <si>
    <t>-248.51+-151.97</t>
  </si>
  <si>
    <t>-157.72+-103.89</t>
  </si>
  <si>
    <t>-218.34+-145.08</t>
  </si>
  <si>
    <t>-128.19+-73.11</t>
  </si>
  <si>
    <t>-86.59+-52.72</t>
  </si>
  <si>
    <t>-723.84+-125.13</t>
  </si>
  <si>
    <t>-563.90+-100.67</t>
  </si>
  <si>
    <t>-220.63+-139.77</t>
  </si>
  <si>
    <t>-344.63+-253.25</t>
  </si>
  <si>
    <t>-122.87+-66.42</t>
  </si>
  <si>
    <t>-74.66+-50.22</t>
  </si>
  <si>
    <t>-452.98+-223.09</t>
  </si>
  <si>
    <t>-215.19+-113.10</t>
  </si>
  <si>
    <t>-173.86+-98.46</t>
  </si>
  <si>
    <t>-207.91+-131.35</t>
  </si>
  <si>
    <t>-117.34+-79.81</t>
  </si>
  <si>
    <t>-68.84+-54.15</t>
  </si>
  <si>
    <t>-399.51+-376.10</t>
  </si>
  <si>
    <t>-296.57+-252.65</t>
  </si>
  <si>
    <t>-165.70+-86.61</t>
  </si>
  <si>
    <t>-209.59+-121.56</t>
  </si>
  <si>
    <t>-126.92+-72.38</t>
  </si>
  <si>
    <t>-74.54+-48.95</t>
  </si>
  <si>
    <t>-322.57+-197.17</t>
  </si>
  <si>
    <t>-192.91+-155.53</t>
  </si>
  <si>
    <t>-188.69+-151.43</t>
  </si>
  <si>
    <t>-181.12+-83.07</t>
  </si>
  <si>
    <t>fedavg</t>
    <phoneticPr fontId="1" type="noConversion"/>
  </si>
  <si>
    <t>moon</t>
    <phoneticPr fontId="1" type="noConversion"/>
  </si>
  <si>
    <t>reweight fedavg</t>
    <phoneticPr fontId="1" type="noConversion"/>
  </si>
  <si>
    <t>dist_stat_reweight</t>
    <phoneticPr fontId="1" type="noConversion"/>
  </si>
  <si>
    <t>222.76, std 42.04</t>
  </si>
  <si>
    <t>233.17, std 71.70</t>
  </si>
  <si>
    <t>236.85, std 75.28</t>
  </si>
  <si>
    <t>207.07, std 72.32</t>
    <phoneticPr fontId="1" type="noConversion"/>
  </si>
  <si>
    <t>walker</t>
    <phoneticPr fontId="1" type="noConversion"/>
  </si>
  <si>
    <t>Environments</t>
    <phoneticPr fontId="1" type="noConversion"/>
  </si>
  <si>
    <t>Methods</t>
    <phoneticPr fontId="1" type="noConversion"/>
  </si>
  <si>
    <t>Clients</t>
    <phoneticPr fontId="1" type="noConversion"/>
  </si>
  <si>
    <t>Env 1</t>
    <phoneticPr fontId="1" type="noConversion"/>
  </si>
  <si>
    <t>Env 2</t>
    <phoneticPr fontId="1" type="noConversion"/>
  </si>
  <si>
    <t>FedAvg</t>
    <phoneticPr fontId="1" type="noConversion"/>
  </si>
  <si>
    <t>FedProx</t>
    <phoneticPr fontId="1" type="noConversion"/>
  </si>
  <si>
    <t>MOON</t>
    <phoneticPr fontId="1" type="noConversion"/>
  </si>
  <si>
    <t>Scaffold</t>
    <phoneticPr fontId="1" type="noConversion"/>
  </si>
  <si>
    <t>PND</t>
    <phoneticPr fontId="1" type="noConversion"/>
  </si>
  <si>
    <t>Centralized</t>
    <phoneticPr fontId="1" type="noConversion"/>
  </si>
  <si>
    <t>CartPole-v1</t>
    <phoneticPr fontId="1" type="noConversion"/>
  </si>
  <si>
    <t>CartPole-v2</t>
    <phoneticPr fontId="1" type="noConversion"/>
  </si>
  <si>
    <t>Pendulum-v1</t>
    <phoneticPr fontId="1" type="noConversion"/>
  </si>
  <si>
    <t>overall</t>
    <phoneticPr fontId="1" type="noConversion"/>
  </si>
  <si>
    <t>BipedalWalkerHardcore</t>
    <phoneticPr fontId="1" type="noConversion"/>
  </si>
  <si>
    <t>Pendulum-v2</t>
    <phoneticPr fontId="1" type="noConversion"/>
  </si>
  <si>
    <t>Env 3</t>
    <phoneticPr fontId="1" type="noConversion"/>
  </si>
  <si>
    <t>Env 4</t>
    <phoneticPr fontId="1" type="noConversion"/>
  </si>
  <si>
    <t>Env 5</t>
    <phoneticPr fontId="1" type="noConversion"/>
  </si>
  <si>
    <t>Lunar</t>
    <phoneticPr fontId="1" type="noConversion"/>
  </si>
  <si>
    <t>Metric</t>
    <phoneticPr fontId="1" type="noConversion"/>
  </si>
  <si>
    <t>Avg Score</t>
    <phoneticPr fontId="1" type="noConversion"/>
  </si>
  <si>
    <t>moon</t>
    <phoneticPr fontId="1" type="noConversion"/>
  </si>
  <si>
    <t>fedavg</t>
    <phoneticPr fontId="1" type="noConversion"/>
  </si>
  <si>
    <t>fedprox</t>
    <phoneticPr fontId="1" type="noConversion"/>
  </si>
  <si>
    <t>dist v3</t>
    <phoneticPr fontId="1" type="noConversion"/>
  </si>
  <si>
    <t>dist v2</t>
    <phoneticPr fontId="1" type="noConversion"/>
  </si>
  <si>
    <t>1:156.578, 2:117.146, 3:126.41, 4:145.362</t>
    <phoneticPr fontId="1" type="noConversion"/>
  </si>
  <si>
    <t>1:136.77, 2:142.626, 3:138.956, 4:129.34</t>
    <phoneticPr fontId="1" type="noConversion"/>
  </si>
  <si>
    <t>pend</t>
    <phoneticPr fontId="1" type="noConversion"/>
  </si>
  <si>
    <t>cart</t>
    <phoneticPr fontId="1" type="noConversion"/>
  </si>
  <si>
    <t>1:-222.58, 2:-203.34, 3:-224.14, 4:-186.38</t>
    <phoneticPr fontId="1" type="noConversion"/>
  </si>
  <si>
    <t>1:77.704, 2:177.646, 3:156.832, 4:161.42</t>
    <phoneticPr fontId="1" type="noConversion"/>
  </si>
  <si>
    <t>1:146.23, 2:144.94, 3:138.14, 4:116.55</t>
    <phoneticPr fontId="1" type="noConversion"/>
  </si>
  <si>
    <t>1:147.38, 2:109.14, 3:82.53, 4:159.38</t>
    <phoneticPr fontId="1" type="noConversion"/>
  </si>
  <si>
    <t>1:-386.03, 2:-257.46, 3:-219.85, 4:-222.91</t>
    <phoneticPr fontId="1" type="noConversion"/>
  </si>
  <si>
    <t>1:-357.25, 2:-348.32, 3:-227.88, 4:-193.49</t>
  </si>
  <si>
    <t>1:-231.52, 2:-245.14, 3:-313.20, 4:-196.64</t>
  </si>
  <si>
    <t>1:-222.72, 2:-177.64, 3:-201.76, 4:-179.04</t>
  </si>
  <si>
    <t>walker</t>
    <phoneticPr fontId="1" type="noConversion"/>
  </si>
  <si>
    <t>moon</t>
    <phoneticPr fontId="1" type="noConversion"/>
  </si>
  <si>
    <t>fedavg</t>
    <phoneticPr fontId="1" type="noConversion"/>
  </si>
  <si>
    <t>dist v2</t>
    <phoneticPr fontId="1" type="noConversion"/>
  </si>
  <si>
    <t>fedprox</t>
    <phoneticPr fontId="1" type="noConversion"/>
  </si>
  <si>
    <t>dist v3</t>
    <phoneticPr fontId="1" type="noConversion"/>
  </si>
  <si>
    <t>Cartpole</t>
    <phoneticPr fontId="1" type="noConversion"/>
  </si>
  <si>
    <t>Pendulum</t>
    <phoneticPr fontId="1" type="noConversion"/>
  </si>
  <si>
    <t>BipedalWalkerHardcore</t>
    <phoneticPr fontId="1" type="noConversion"/>
  </si>
  <si>
    <t>PND v3</t>
    <phoneticPr fontId="1" type="noConversion"/>
  </si>
  <si>
    <t>PND v2</t>
    <phoneticPr fontId="1" type="noConversion"/>
  </si>
  <si>
    <t>136.37+-17.87</t>
    <phoneticPr fontId="1" type="noConversion"/>
  </si>
  <si>
    <t>136.47+-13.74</t>
    <phoneticPr fontId="1" type="noConversion"/>
  </si>
  <si>
    <t>124.61+-35.30</t>
    <phoneticPr fontId="1" type="noConversion"/>
  </si>
  <si>
    <t>136.92+-5.60</t>
    <phoneticPr fontId="1" type="noConversion"/>
  </si>
  <si>
    <t>-271.56+-78.19</t>
    <phoneticPr fontId="1" type="noConversion"/>
  </si>
  <si>
    <t>-281.74+-83.31</t>
    <phoneticPr fontId="1" type="noConversion"/>
  </si>
  <si>
    <t>-246.63+-48.86</t>
    <phoneticPr fontId="1" type="noConversion"/>
  </si>
  <si>
    <t>-209.11+-17.85</t>
  </si>
  <si>
    <t>-195.29+-21.37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</si>
  <si>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143.40+-44.70</t>
    </r>
    <r>
      <rPr>
        <sz val="11"/>
        <color theme="1"/>
        <rFont val="等线"/>
        <family val="2"/>
        <charset val="134"/>
        <scheme val="minor"/>
      </rPr>
      <t xml:space="preserve"> </t>
    </r>
    <phoneticPr fontId="1" type="noConversion"/>
  </si>
  <si>
    <t>204.90+- 73.24</t>
  </si>
  <si>
    <t>181.09+- 87.68</t>
  </si>
  <si>
    <t>237.17+- 70.70</t>
  </si>
  <si>
    <t>217.85+- 43.95</t>
  </si>
  <si>
    <t>env1:mean 232.03+- 125.32 env2:mean 126.70+- 134.09 env3:mean 311.46+- 33.09 env4:mean 314.34+- 0.96 env5:mean 201.31+- 131.13 overall mean:237.17+- 70.70</t>
  </si>
  <si>
    <t>177.18+- 134.21 env2:mean 100.71+- 127.18 env3:mean 281.96+- 91.89 env4:mean 294.58+- 73.59 env5:mean 170.04+- 129.32 overall mean:204.90+- 73.24</t>
  </si>
  <si>
    <t>129.53+- 132.61 env2:mean 53.80+- 116.70 env3:mean 295.73+- 64.86 env4:mean 259.97+- 102.02 env5:mean 166.40+- 137.03 overall mean:181.09+- 87.68</t>
  </si>
  <si>
    <t>env1:mean 251.48+- 116.47 env2:mean 254.50+- 104.63 env3:mean 315.88+- 39.69 env4:mean 314.38+- 36.08 env5:mean 303.98+- 52.60 overall mean:288.04+- 28.93</t>
  </si>
  <si>
    <t>288.04+- 28.93</t>
    <phoneticPr fontId="1" type="noConversion"/>
  </si>
  <si>
    <t>env1:mean 157.26+- 129.36 env2:mean 38.75+- 94.13 env3:mean 273.07+- 89.03 env4:mean 298.47+- 41.94 env5:mean 152.41+- 128.74 overall mean:183.99+- 93.64</t>
  </si>
  <si>
    <t>env1:mean 271.24+- 111.14 env2:mean 187.05+- 132.56 env3:mean 325.07+- 23.34 env4:mean 303.94+- 74.58 env5:mean 217.47+- 130.77 overall mean:260.96+- 51.80</t>
  </si>
  <si>
    <t>lunar</t>
    <phoneticPr fontId="1" type="noConversion"/>
  </si>
  <si>
    <t>LunarLander</t>
    <phoneticPr fontId="1" type="noConversion"/>
  </si>
  <si>
    <t>288.04+- 28.93</t>
    <phoneticPr fontId="1" type="noConversion"/>
  </si>
  <si>
    <t>204.90+- 73.24</t>
    <phoneticPr fontId="1" type="noConversion"/>
  </si>
  <si>
    <t>237.17+- 70.70</t>
    <phoneticPr fontId="1" type="noConversion"/>
  </si>
  <si>
    <t>181.09+- 87.68</t>
    <phoneticPr fontId="1" type="noConversion"/>
  </si>
  <si>
    <t>cart 2</t>
    <phoneticPr fontId="1" type="noConversion"/>
  </si>
  <si>
    <t>251.48+- 116.47</t>
  </si>
  <si>
    <t>254.50+- 104.63</t>
  </si>
  <si>
    <t>315.88+- 39.69</t>
  </si>
  <si>
    <t>314.38+- 36.08</t>
  </si>
  <si>
    <t>303.98+- 52.60</t>
  </si>
  <si>
    <t>199.00+- 131.86</t>
  </si>
  <si>
    <t>159.16+- 133.31</t>
  </si>
  <si>
    <t>298.57+- 50.54</t>
  </si>
  <si>
    <t>299.62+- 48.10</t>
  </si>
  <si>
    <t>247.40+- 100.99</t>
  </si>
  <si>
    <t>Env 1</t>
    <phoneticPr fontId="1" type="noConversion"/>
  </si>
  <si>
    <t>Env 2</t>
  </si>
  <si>
    <t>Env 3</t>
  </si>
  <si>
    <t>Env 4</t>
  </si>
  <si>
    <t>Env 5</t>
  </si>
  <si>
    <t>SCCD</t>
    <phoneticPr fontId="1" type="noConversion"/>
  </si>
  <si>
    <t>FedAvg</t>
    <phoneticPr fontId="1" type="noConversion"/>
  </si>
  <si>
    <t>MOON</t>
    <phoneticPr fontId="1" type="noConversion"/>
  </si>
  <si>
    <t>Env 2</t>
    <phoneticPr fontId="1" type="noConversion"/>
  </si>
  <si>
    <t>Env 3</t>
    <phoneticPr fontId="1" type="noConversion"/>
  </si>
  <si>
    <t>Env 4</t>
    <phoneticPr fontId="1" type="noConversion"/>
  </si>
  <si>
    <t>Env 5</t>
    <phoneticPr fontId="1" type="noConversion"/>
  </si>
  <si>
    <t>166.09+-18.68</t>
    <phoneticPr fontId="1" type="noConversion"/>
  </si>
  <si>
    <t>175.08+-25.74</t>
    <phoneticPr fontId="1" type="noConversion"/>
  </si>
  <si>
    <t>171.62+-31.99</t>
    <phoneticPr fontId="1" type="noConversion"/>
  </si>
  <si>
    <t>179.86+-24.78</t>
    <phoneticPr fontId="1" type="noConversion"/>
  </si>
  <si>
    <t>std = 1</t>
    <phoneticPr fontId="1" type="noConversion"/>
  </si>
  <si>
    <t>sccd_v3</t>
    <phoneticPr fontId="1" type="noConversion"/>
  </si>
  <si>
    <t>std=0.5</t>
    <phoneticPr fontId="1" type="noConversion"/>
  </si>
  <si>
    <t>sccd_v2plus</t>
    <phoneticPr fontId="1" type="noConversion"/>
  </si>
  <si>
    <t>std=1</t>
    <phoneticPr fontId="1" type="noConversion"/>
  </si>
  <si>
    <t>pend</t>
    <phoneticPr fontId="1" type="noConversion"/>
  </si>
  <si>
    <t>std=2</t>
    <phoneticPr fontId="1" type="noConversion"/>
  </si>
  <si>
    <t>walker</t>
    <phoneticPr fontId="1" type="noConversion"/>
  </si>
  <si>
    <t>v1</t>
    <phoneticPr fontId="1" type="noConversion"/>
  </si>
  <si>
    <t>cart300</t>
    <phoneticPr fontId="1" type="noConversion"/>
  </si>
  <si>
    <t>cart200</t>
    <phoneticPr fontId="1" type="noConversion"/>
  </si>
  <si>
    <t>v2</t>
    <phoneticPr fontId="1" type="noConversion"/>
  </si>
  <si>
    <t>std=0.05</t>
    <phoneticPr fontId="1" type="noConversion"/>
  </si>
  <si>
    <t>std=0.2</t>
    <phoneticPr fontId="1" type="noConversion"/>
  </si>
  <si>
    <t>lr 0.0005</t>
    <phoneticPr fontId="1" type="noConversion"/>
  </si>
  <si>
    <t>lr 0.00009</t>
    <phoneticPr fontId="1" type="noConversion"/>
  </si>
  <si>
    <t>lr=0.0005</t>
    <phoneticPr fontId="1" type="noConversion"/>
  </si>
  <si>
    <t>lr=0.00009</t>
    <phoneticPr fontId="1" type="noConversion"/>
  </si>
  <si>
    <t>10/ 40</t>
    <phoneticPr fontId="1" type="noConversion"/>
  </si>
  <si>
    <t>v3</t>
    <phoneticPr fontId="1" type="noConversion"/>
  </si>
  <si>
    <t>pend ablation</t>
    <phoneticPr fontId="1" type="noConversion"/>
  </si>
  <si>
    <t>std2</t>
    <phoneticPr fontId="1" type="noConversion"/>
  </si>
  <si>
    <t>fedavg+local</t>
    <phoneticPr fontId="1" type="noConversion"/>
  </si>
  <si>
    <t>Scaffold</t>
    <phoneticPr fontId="1" type="noConversion"/>
  </si>
  <si>
    <t>Dataset</t>
    <phoneticPr fontId="1" type="noConversion"/>
  </si>
  <si>
    <t>CartPole</t>
    <phoneticPr fontId="1" type="noConversion"/>
  </si>
  <si>
    <t>Heterogeneity</t>
    <phoneticPr fontId="1" type="noConversion"/>
  </si>
  <si>
    <t>h_1</t>
    <phoneticPr fontId="1" type="noConversion"/>
  </si>
  <si>
    <t>h_2</t>
  </si>
  <si>
    <t>h_3</t>
  </si>
  <si>
    <t>289.15+-21.69</t>
    <phoneticPr fontId="1" type="noConversion"/>
  </si>
  <si>
    <t>220.94+-46.46</t>
    <phoneticPr fontId="1" type="noConversion"/>
  </si>
  <si>
    <t>233.16+-46.67</t>
    <phoneticPr fontId="1" type="noConversion"/>
  </si>
  <si>
    <t>295.13+-9.73</t>
    <phoneticPr fontId="1" type="noConversion"/>
  </si>
  <si>
    <t>294.58+-10.75</t>
    <phoneticPr fontId="1" type="noConversion"/>
  </si>
  <si>
    <t>300+-0</t>
    <phoneticPr fontId="1" type="noConversion"/>
  </si>
  <si>
    <t>216.57+-36.56</t>
    <phoneticPr fontId="1" type="noConversion"/>
  </si>
  <si>
    <t>243.30+-60.57</t>
    <phoneticPr fontId="1" type="noConversion"/>
  </si>
  <si>
    <t>254.31+-32.09</t>
    <phoneticPr fontId="1" type="noConversion"/>
  </si>
  <si>
    <t>207.88+-43.51</t>
    <phoneticPr fontId="1" type="noConversion"/>
  </si>
  <si>
    <t>193.35+-37.72</t>
    <phoneticPr fontId="1" type="noConversion"/>
  </si>
  <si>
    <t>252.39+-10.74</t>
    <phoneticPr fontId="1" type="noConversion"/>
  </si>
  <si>
    <t>Walker</t>
    <phoneticPr fontId="1" type="noConversion"/>
  </si>
  <si>
    <t>-148.54+-5.64</t>
    <phoneticPr fontId="1" type="noConversion"/>
  </si>
  <si>
    <t>-207.35+-110.28</t>
    <phoneticPr fontId="1" type="noConversion"/>
  </si>
  <si>
    <t>-146.65+-4.13</t>
    <phoneticPr fontId="1" type="noConversion"/>
  </si>
  <si>
    <t>-147.22+-4.35</t>
    <phoneticPr fontId="1" type="noConversion"/>
  </si>
  <si>
    <t>-364.30+-90.24</t>
    <phoneticPr fontId="1" type="noConversion"/>
  </si>
  <si>
    <t>-364.87+-49.97</t>
    <phoneticPr fontId="1" type="noConversion"/>
  </si>
  <si>
    <t>-301.66+-97.45</t>
    <phoneticPr fontId="1" type="noConversion"/>
  </si>
  <si>
    <t>-221.94+-76.98</t>
    <phoneticPr fontId="1" type="noConversion"/>
  </si>
  <si>
    <t>-537.14+-121.62</t>
    <phoneticPr fontId="1" type="noConversion"/>
  </si>
  <si>
    <t>-522.14+-183.05</t>
    <phoneticPr fontId="1" type="noConversion"/>
  </si>
  <si>
    <t>-518.56+-218.37</t>
    <phoneticPr fontId="1" type="noConversion"/>
  </si>
  <si>
    <t>-342.93+-114.49</t>
    <phoneticPr fontId="1" type="noConversion"/>
  </si>
  <si>
    <t>247.45+-1.31</t>
    <phoneticPr fontId="1" type="noConversion"/>
  </si>
  <si>
    <t>233.14+-15.34</t>
    <phoneticPr fontId="1" type="noConversion"/>
  </si>
  <si>
    <t>261.9+-11.27</t>
    <phoneticPr fontId="1" type="noConversion"/>
  </si>
  <si>
    <t>cart ablation</t>
    <phoneticPr fontId="1" type="noConversion"/>
  </si>
  <si>
    <t>cart ablation</t>
    <phoneticPr fontId="1" type="noConversion"/>
  </si>
  <si>
    <t>critic partial</t>
    <phoneticPr fontId="1" type="noConversion"/>
  </si>
  <si>
    <t>CartPole</t>
    <phoneticPr fontId="1" type="noConversion"/>
  </si>
  <si>
    <t>Pendulum</t>
    <phoneticPr fontId="1" type="noConversion"/>
  </si>
  <si>
    <t>FedAvg+</t>
    <phoneticPr fontId="1" type="noConversion"/>
  </si>
  <si>
    <t>seed 1</t>
    <phoneticPr fontId="1" type="noConversion"/>
  </si>
  <si>
    <t>seed 2</t>
  </si>
  <si>
    <t>seed 3</t>
  </si>
  <si>
    <t>seed 4</t>
  </si>
  <si>
    <t>overall</t>
    <phoneticPr fontId="1" type="noConversion"/>
  </si>
  <si>
    <t>Dataset</t>
    <phoneticPr fontId="1" type="noConversion"/>
  </si>
  <si>
    <t>Method</t>
    <phoneticPr fontId="1" type="noConversion"/>
  </si>
  <si>
    <t>critic_partial</t>
    <phoneticPr fontId="1" type="noConversion"/>
  </si>
  <si>
    <t>261.9</t>
    <phoneticPr fontId="1" type="noConversion"/>
  </si>
  <si>
    <t xml:space="preserve">Category </t>
    <phoneticPr fontId="1" type="noConversion"/>
  </si>
  <si>
    <t>Learning Type</t>
    <phoneticPr fontId="1" type="noConversion"/>
  </si>
  <si>
    <t>Transmission</t>
    <phoneticPr fontId="1" type="noConversion"/>
  </si>
  <si>
    <t>Model Fusion</t>
    <phoneticPr fontId="1" type="noConversion"/>
  </si>
  <si>
    <t>Dec-POMDP</t>
    <phoneticPr fontId="1" type="noConversion"/>
  </si>
  <si>
    <t>V</t>
    <phoneticPr fontId="1" type="noConversion"/>
  </si>
  <si>
    <t>off-policy</t>
    <phoneticPr fontId="1" type="noConversion"/>
  </si>
  <si>
    <t>distillation</t>
    <phoneticPr fontId="1" type="noConversion"/>
  </si>
  <si>
    <t>FCRL</t>
    <phoneticPr fontId="1" type="noConversion"/>
  </si>
  <si>
    <t>model outputs / full network</t>
    <phoneticPr fontId="1" type="noConversion"/>
  </si>
  <si>
    <t>/</t>
    <phoneticPr fontId="1" type="noConversion"/>
  </si>
  <si>
    <t>LFRL</t>
    <phoneticPr fontId="1" type="noConversion"/>
  </si>
  <si>
    <t>H</t>
    <phoneticPr fontId="1" type="noConversion"/>
  </si>
  <si>
    <t>FRD</t>
    <phoneticPr fontId="1" type="noConversion"/>
  </si>
  <si>
    <t>original experience</t>
    <phoneticPr fontId="1" type="noConversion"/>
  </si>
  <si>
    <t>proxy experience / full network</t>
    <phoneticPr fontId="1" type="noConversion"/>
  </si>
  <si>
    <t>score matrix / full network</t>
    <phoneticPr fontId="1" type="noConversion"/>
  </si>
  <si>
    <t>FTRL</t>
    <phoneticPr fontId="1" type="noConversion"/>
  </si>
  <si>
    <t>average</t>
    <phoneticPr fontId="1" type="noConversion"/>
  </si>
  <si>
    <t>MT-FedRL</t>
    <phoneticPr fontId="1" type="noConversion"/>
  </si>
  <si>
    <t>on-policy</t>
    <phoneticPr fontId="1" type="noConversion"/>
  </si>
  <si>
    <t>full network</t>
    <phoneticPr fontId="1" type="noConversion"/>
  </si>
  <si>
    <t>smoothing average</t>
    <phoneticPr fontId="1" type="noConversion"/>
  </si>
  <si>
    <t>AWFDRL</t>
    <phoneticPr fontId="1" type="noConversion"/>
  </si>
  <si>
    <t>evaluation indicator / full network</t>
    <phoneticPr fontId="1" type="noConversion"/>
  </si>
  <si>
    <t>weighted average</t>
    <phoneticPr fontId="1" type="noConversion"/>
  </si>
  <si>
    <t>FEMRL</t>
    <phoneticPr fontId="1" type="noConversion"/>
  </si>
  <si>
    <t>fictious experience / full network</t>
    <phoneticPr fontId="1" type="noConversion"/>
  </si>
  <si>
    <t>statistic of representation / partial network</t>
    <phoneticPr fontId="1" type="noConversion"/>
  </si>
  <si>
    <t>average + distillation</t>
    <phoneticPr fontId="1" type="noConversion"/>
  </si>
  <si>
    <t>scaled experience / full 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</si>
</sst>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49" fontId="0" fillId="0" borderId="1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9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20" xfId="0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Font="1" applyFill="1" applyBorder="1">
      <alignment vertical="center"/>
    </xf>
    <xf numFmtId="0" fontId="3" fillId="0" borderId="19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20" xfId="0" applyFont="1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3" fillId="0" borderId="14" xfId="0" applyFont="1" applyBorder="1">
      <alignment vertical="center"/>
    </xf>
    <xf numFmtId="49" fontId="0" fillId="0" borderId="12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3" fillId="0" borderId="14" xfId="0" applyNumberFormat="1" applyFont="1" applyBorder="1">
      <alignment vertical="center"/>
    </xf>
    <xf numFmtId="49" fontId="0" fillId="0" borderId="13" xfId="0" applyNumberFormat="1" applyBorder="1">
      <alignment vertical="center"/>
    </xf>
    <xf numFmtId="0" fontId="4" fillId="0" borderId="14" xfId="0" applyFont="1" applyFill="1" applyBorder="1">
      <alignment vertical="center"/>
    </xf>
    <xf numFmtId="176" fontId="0" fillId="0" borderId="17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9" xfId="0" applyNumberFormat="1" applyBorder="1">
      <alignment vertical="center"/>
    </xf>
    <xf numFmtId="176" fontId="0" fillId="0" borderId="20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0" borderId="22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3" fillId="0" borderId="0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3" xfId="0" applyFont="1" applyBorder="1">
      <alignment vertical="center"/>
    </xf>
    <xf numFmtId="0" fontId="0" fillId="0" borderId="22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37" xfId="0" applyBorder="1">
      <alignment vertical="center"/>
    </xf>
    <xf numFmtId="0" fontId="0" fillId="0" borderId="30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36" xfId="0" applyBorder="1">
      <alignment vertical="center"/>
    </xf>
    <xf numFmtId="0" fontId="0" fillId="0" borderId="3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09F4-2F5B-4CA2-9142-6980ADBF90B7}">
  <dimension ref="A1:N80"/>
  <sheetViews>
    <sheetView topLeftCell="C1" workbookViewId="0">
      <selection activeCell="F39" sqref="F39:M76"/>
    </sheetView>
  </sheetViews>
  <sheetFormatPr defaultRowHeight="13.8" x14ac:dyDescent="0.25"/>
  <cols>
    <col min="1" max="1" width="18.109375" customWidth="1"/>
    <col min="2" max="2" width="21.88671875" customWidth="1"/>
    <col min="3" max="3" width="17.44140625" customWidth="1"/>
    <col min="4" max="4" width="22.21875" customWidth="1"/>
    <col min="5" max="5" width="11.77734375" customWidth="1"/>
    <col min="6" max="6" width="23.21875" customWidth="1"/>
    <col min="7" max="7" width="19.5546875" customWidth="1"/>
    <col min="8" max="8" width="17.44140625" customWidth="1"/>
    <col min="9" max="9" width="14" customWidth="1"/>
    <col min="10" max="10" width="13.21875" customWidth="1"/>
    <col min="11" max="11" width="17.109375" customWidth="1"/>
    <col min="12" max="12" width="18.44140625" customWidth="1"/>
    <col min="13" max="13" width="17.88671875" customWidth="1"/>
  </cols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</row>
    <row r="2" spans="1:8" x14ac:dyDescent="0.25">
      <c r="A2" s="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/>
    </row>
    <row r="3" spans="1:8" x14ac:dyDescent="0.25">
      <c r="A3" s="2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/>
    </row>
    <row r="4" spans="1:8" x14ac:dyDescent="0.25">
      <c r="A4" s="2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/>
    </row>
    <row r="5" spans="1:8" x14ac:dyDescent="0.25">
      <c r="A5" s="2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/>
    </row>
    <row r="6" spans="1:8" x14ac:dyDescent="0.25">
      <c r="A6" s="2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3" t="s">
        <v>40</v>
      </c>
      <c r="H6" s="1"/>
    </row>
    <row r="7" spans="1:8" x14ac:dyDescent="0.25">
      <c r="A7" s="2" t="s">
        <v>41</v>
      </c>
      <c r="B7" s="1" t="s">
        <v>42</v>
      </c>
      <c r="C7" s="1" t="s">
        <v>42</v>
      </c>
      <c r="D7" s="1" t="s">
        <v>43</v>
      </c>
      <c r="E7" s="1" t="s">
        <v>42</v>
      </c>
      <c r="F7" s="1" t="s">
        <v>44</v>
      </c>
      <c r="G7" s="1" t="s">
        <v>45</v>
      </c>
      <c r="H7" s="1"/>
    </row>
    <row r="8" spans="1:8" x14ac:dyDescent="0.25">
      <c r="A8" s="2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51</v>
      </c>
      <c r="G8" s="3" t="s">
        <v>52</v>
      </c>
      <c r="H8" s="1"/>
    </row>
    <row r="9" spans="1:8" x14ac:dyDescent="0.25">
      <c r="A9" s="2" t="s">
        <v>53</v>
      </c>
      <c r="B9" s="1" t="s">
        <v>42</v>
      </c>
      <c r="C9" s="1" t="s">
        <v>42</v>
      </c>
      <c r="D9" s="1" t="s">
        <v>42</v>
      </c>
      <c r="E9" s="1" t="s">
        <v>42</v>
      </c>
      <c r="F9" s="1" t="s">
        <v>42</v>
      </c>
      <c r="G9" s="3" t="s">
        <v>42</v>
      </c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4" spans="1:8" x14ac:dyDescent="0.25">
      <c r="A14" s="1"/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1"/>
    </row>
    <row r="15" spans="1:8" x14ac:dyDescent="0.25">
      <c r="A15" s="2" t="s">
        <v>6</v>
      </c>
      <c r="B15" s="1" t="s">
        <v>54</v>
      </c>
      <c r="C15" s="1" t="s">
        <v>55</v>
      </c>
      <c r="D15" s="1" t="s">
        <v>56</v>
      </c>
      <c r="E15" s="1" t="s">
        <v>57</v>
      </c>
      <c r="F15" s="1" t="s">
        <v>58</v>
      </c>
      <c r="G15" s="1" t="s">
        <v>59</v>
      </c>
      <c r="H15" s="1"/>
    </row>
    <row r="16" spans="1:8" x14ac:dyDescent="0.25">
      <c r="A16" s="2" t="s">
        <v>13</v>
      </c>
      <c r="B16" s="1" t="s">
        <v>60</v>
      </c>
      <c r="C16" s="1" t="s">
        <v>61</v>
      </c>
      <c r="D16" s="1" t="s">
        <v>62</v>
      </c>
      <c r="E16" s="1" t="s">
        <v>63</v>
      </c>
      <c r="F16" s="1" t="s">
        <v>64</v>
      </c>
      <c r="G16" s="1" t="s">
        <v>65</v>
      </c>
      <c r="H16" s="1"/>
    </row>
    <row r="17" spans="1:8" x14ac:dyDescent="0.25">
      <c r="A17" s="2" t="s">
        <v>20</v>
      </c>
      <c r="B17" s="1" t="s">
        <v>66</v>
      </c>
      <c r="C17" s="1" t="s">
        <v>67</v>
      </c>
      <c r="D17" s="1" t="s">
        <v>68</v>
      </c>
      <c r="E17" s="1" t="s">
        <v>69</v>
      </c>
      <c r="F17" s="1" t="s">
        <v>70</v>
      </c>
      <c r="G17" s="1" t="s">
        <v>71</v>
      </c>
      <c r="H17" s="1"/>
    </row>
    <row r="18" spans="1:8" x14ac:dyDescent="0.25">
      <c r="A18" s="2" t="s">
        <v>27</v>
      </c>
      <c r="B18" s="1" t="s">
        <v>72</v>
      </c>
      <c r="C18" s="1" t="s">
        <v>73</v>
      </c>
      <c r="D18" s="1" t="s">
        <v>74</v>
      </c>
      <c r="E18" s="1" t="s">
        <v>75</v>
      </c>
      <c r="F18" s="1" t="s">
        <v>76</v>
      </c>
      <c r="G18" s="1" t="s">
        <v>77</v>
      </c>
      <c r="H18" s="1"/>
    </row>
    <row r="19" spans="1:8" x14ac:dyDescent="0.25">
      <c r="A19" s="2" t="s">
        <v>34</v>
      </c>
      <c r="B19" s="1" t="s">
        <v>78</v>
      </c>
      <c r="C19" s="1" t="s">
        <v>79</v>
      </c>
      <c r="D19" s="1" t="s">
        <v>80</v>
      </c>
      <c r="E19" s="1" t="s">
        <v>81</v>
      </c>
      <c r="F19" s="1" t="s">
        <v>82</v>
      </c>
      <c r="G19" s="3" t="s">
        <v>83</v>
      </c>
      <c r="H19" s="1"/>
    </row>
    <row r="20" spans="1:8" x14ac:dyDescent="0.25">
      <c r="A20" s="2" t="s">
        <v>46</v>
      </c>
      <c r="B20" s="1" t="s">
        <v>84</v>
      </c>
      <c r="C20" s="1" t="s">
        <v>85</v>
      </c>
      <c r="D20" s="1" t="s">
        <v>86</v>
      </c>
      <c r="E20" s="1" t="s">
        <v>87</v>
      </c>
      <c r="F20" s="1" t="s">
        <v>88</v>
      </c>
      <c r="G20" s="3" t="s">
        <v>89</v>
      </c>
      <c r="H20" s="1"/>
    </row>
    <row r="21" spans="1:8" x14ac:dyDescent="0.25">
      <c r="A21" s="2" t="s">
        <v>53</v>
      </c>
      <c r="B21" s="1" t="s">
        <v>90</v>
      </c>
      <c r="C21" s="1" t="s">
        <v>91</v>
      </c>
      <c r="D21" s="1" t="s">
        <v>92</v>
      </c>
      <c r="E21" s="1" t="s">
        <v>93</v>
      </c>
      <c r="F21" s="1" t="s">
        <v>94</v>
      </c>
      <c r="G21" s="3" t="s">
        <v>95</v>
      </c>
      <c r="H21" s="1"/>
    </row>
    <row r="24" spans="1:8" x14ac:dyDescent="0.25">
      <c r="A24" s="1"/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1"/>
    </row>
    <row r="25" spans="1:8" x14ac:dyDescent="0.25">
      <c r="A25" s="2" t="s">
        <v>138</v>
      </c>
      <c r="B25" s="1" t="s">
        <v>96</v>
      </c>
      <c r="C25" s="1" t="s">
        <v>97</v>
      </c>
      <c r="D25" s="1" t="s">
        <v>98</v>
      </c>
      <c r="E25" s="1" t="s">
        <v>99</v>
      </c>
      <c r="F25" s="1" t="s">
        <v>100</v>
      </c>
      <c r="G25" s="1" t="s">
        <v>101</v>
      </c>
      <c r="H25" s="1"/>
    </row>
    <row r="26" spans="1:8" x14ac:dyDescent="0.25">
      <c r="A26" s="2" t="s">
        <v>13</v>
      </c>
      <c r="B26" s="1" t="s">
        <v>102</v>
      </c>
      <c r="C26" s="1" t="s">
        <v>103</v>
      </c>
      <c r="D26" s="1" t="s">
        <v>104</v>
      </c>
      <c r="E26" s="1" t="s">
        <v>105</v>
      </c>
      <c r="F26" s="1" t="s">
        <v>106</v>
      </c>
      <c r="G26" s="1" t="s">
        <v>107</v>
      </c>
      <c r="H26" s="1"/>
    </row>
    <row r="27" spans="1:8" x14ac:dyDescent="0.25">
      <c r="A27" s="2" t="s">
        <v>20</v>
      </c>
      <c r="B27" s="1" t="s">
        <v>108</v>
      </c>
      <c r="C27" s="1" t="s">
        <v>109</v>
      </c>
      <c r="D27" s="1" t="s">
        <v>110</v>
      </c>
      <c r="E27" s="1" t="s">
        <v>111</v>
      </c>
      <c r="F27" s="1" t="s">
        <v>112</v>
      </c>
      <c r="G27" s="1" t="s">
        <v>113</v>
      </c>
      <c r="H27" s="1"/>
    </row>
    <row r="28" spans="1:8" x14ac:dyDescent="0.25">
      <c r="A28" s="2" t="s">
        <v>27</v>
      </c>
      <c r="B28" s="1" t="s">
        <v>114</v>
      </c>
      <c r="C28" s="1" t="s">
        <v>115</v>
      </c>
      <c r="D28" s="1" t="s">
        <v>116</v>
      </c>
      <c r="E28" s="1" t="s">
        <v>117</v>
      </c>
      <c r="F28" s="1" t="s">
        <v>118</v>
      </c>
      <c r="G28" s="1" t="s">
        <v>119</v>
      </c>
      <c r="H28" s="1"/>
    </row>
    <row r="29" spans="1:8" x14ac:dyDescent="0.25">
      <c r="A29" s="2" t="s">
        <v>34</v>
      </c>
      <c r="B29" s="1" t="s">
        <v>120</v>
      </c>
      <c r="C29" s="1" t="s">
        <v>121</v>
      </c>
      <c r="D29" s="1" t="s">
        <v>122</v>
      </c>
      <c r="E29" s="1" t="s">
        <v>123</v>
      </c>
      <c r="F29" s="1" t="s">
        <v>124</v>
      </c>
      <c r="G29" s="3" t="s">
        <v>125</v>
      </c>
      <c r="H29" s="1"/>
    </row>
    <row r="30" spans="1:8" x14ac:dyDescent="0.25">
      <c r="A30" s="2" t="s">
        <v>46</v>
      </c>
      <c r="B30" s="1" t="s">
        <v>132</v>
      </c>
      <c r="C30" s="1" t="s">
        <v>133</v>
      </c>
      <c r="D30" s="1" t="s">
        <v>134</v>
      </c>
      <c r="E30" s="1" t="s">
        <v>135</v>
      </c>
      <c r="F30" s="1" t="s">
        <v>136</v>
      </c>
      <c r="G30" s="3" t="s">
        <v>137</v>
      </c>
      <c r="H30" s="1"/>
    </row>
    <row r="31" spans="1:8" x14ac:dyDescent="0.25">
      <c r="A31" s="2" t="s">
        <v>53</v>
      </c>
      <c r="B31" s="1" t="s">
        <v>126</v>
      </c>
      <c r="C31" s="1" t="s">
        <v>127</v>
      </c>
      <c r="D31" s="1" t="s">
        <v>128</v>
      </c>
      <c r="E31" s="1" t="s">
        <v>129</v>
      </c>
      <c r="F31" s="1" t="s">
        <v>130</v>
      </c>
      <c r="G31" s="3" t="s">
        <v>131</v>
      </c>
      <c r="H31" s="1"/>
    </row>
    <row r="35" spans="1:13" x14ac:dyDescent="0.25">
      <c r="A35" t="s">
        <v>146</v>
      </c>
    </row>
    <row r="36" spans="1:13" x14ac:dyDescent="0.25">
      <c r="A36" t="s">
        <v>6</v>
      </c>
      <c r="B36" t="s">
        <v>145</v>
      </c>
    </row>
    <row r="37" spans="1:13" x14ac:dyDescent="0.25">
      <c r="A37" t="s">
        <v>139</v>
      </c>
      <c r="B37" t="s">
        <v>143</v>
      </c>
    </row>
    <row r="38" spans="1:13" ht="14.4" thickBot="1" x14ac:dyDescent="0.3">
      <c r="A38" t="s">
        <v>140</v>
      </c>
      <c r="B38" t="s">
        <v>144</v>
      </c>
    </row>
    <row r="39" spans="1:13" ht="14.4" thickBot="1" x14ac:dyDescent="0.3">
      <c r="A39" t="s">
        <v>141</v>
      </c>
      <c r="B39" t="s">
        <v>142</v>
      </c>
      <c r="F39" s="98" t="s">
        <v>147</v>
      </c>
      <c r="G39" s="101" t="s">
        <v>148</v>
      </c>
      <c r="H39" s="99" t="s">
        <v>149</v>
      </c>
      <c r="I39" s="99"/>
      <c r="J39" s="99"/>
      <c r="K39" s="99"/>
      <c r="L39" s="99"/>
      <c r="M39" s="100"/>
    </row>
    <row r="40" spans="1:13" ht="14.4" thickBot="1" x14ac:dyDescent="0.3">
      <c r="F40" s="98"/>
      <c r="G40" s="102"/>
      <c r="H40" s="7" t="s">
        <v>150</v>
      </c>
      <c r="I40" s="5" t="s">
        <v>151</v>
      </c>
      <c r="J40" s="5" t="s">
        <v>164</v>
      </c>
      <c r="K40" s="5" t="s">
        <v>165</v>
      </c>
      <c r="L40" s="5" t="s">
        <v>166</v>
      </c>
      <c r="M40" s="6" t="s">
        <v>161</v>
      </c>
    </row>
    <row r="41" spans="1:13" ht="14.4" thickBot="1" x14ac:dyDescent="0.3">
      <c r="F41" s="98" t="s">
        <v>158</v>
      </c>
      <c r="G41" s="9" t="s">
        <v>152</v>
      </c>
      <c r="H41" s="8" t="s">
        <v>7</v>
      </c>
      <c r="I41" s="8" t="s">
        <v>8</v>
      </c>
      <c r="J41" s="8" t="s">
        <v>9</v>
      </c>
      <c r="K41" s="8" t="s">
        <v>10</v>
      </c>
      <c r="L41" s="8" t="s">
        <v>11</v>
      </c>
      <c r="M41" s="8" t="s">
        <v>12</v>
      </c>
    </row>
    <row r="42" spans="1:13" ht="14.4" thickBot="1" x14ac:dyDescent="0.3">
      <c r="F42" s="98"/>
      <c r="G42" s="9" t="s">
        <v>153</v>
      </c>
      <c r="H42" s="8" t="s">
        <v>21</v>
      </c>
      <c r="I42" s="8" t="s">
        <v>22</v>
      </c>
      <c r="J42" s="8" t="s">
        <v>23</v>
      </c>
      <c r="K42" s="8" t="s">
        <v>24</v>
      </c>
      <c r="L42" s="8" t="s">
        <v>25</v>
      </c>
      <c r="M42" s="8" t="s">
        <v>26</v>
      </c>
    </row>
    <row r="43" spans="1:13" ht="14.4" thickBot="1" x14ac:dyDescent="0.3">
      <c r="F43" s="98"/>
      <c r="G43" s="9" t="s">
        <v>154</v>
      </c>
      <c r="H43" s="8" t="s">
        <v>14</v>
      </c>
      <c r="I43" s="8" t="s">
        <v>15</v>
      </c>
      <c r="J43" s="8" t="s">
        <v>16</v>
      </c>
      <c r="K43" s="8" t="s">
        <v>17</v>
      </c>
      <c r="L43" s="8" t="s">
        <v>18</v>
      </c>
      <c r="M43" s="8" t="s">
        <v>19</v>
      </c>
    </row>
    <row r="44" spans="1:13" ht="14.4" thickBot="1" x14ac:dyDescent="0.3">
      <c r="F44" s="98"/>
      <c r="G44" s="9" t="s">
        <v>155</v>
      </c>
      <c r="H44" s="8" t="s">
        <v>28</v>
      </c>
      <c r="I44" s="8" t="s">
        <v>29</v>
      </c>
      <c r="J44" s="8" t="s">
        <v>30</v>
      </c>
      <c r="K44" s="8" t="s">
        <v>31</v>
      </c>
      <c r="L44" s="8" t="s">
        <v>32</v>
      </c>
      <c r="M44" s="8" t="s">
        <v>33</v>
      </c>
    </row>
    <row r="45" spans="1:13" ht="14.4" thickBot="1" x14ac:dyDescent="0.3">
      <c r="F45" s="98"/>
      <c r="G45" s="9" t="s">
        <v>156</v>
      </c>
      <c r="H45" s="8" t="s">
        <v>47</v>
      </c>
      <c r="I45" s="8" t="s">
        <v>48</v>
      </c>
      <c r="J45" s="8" t="s">
        <v>49</v>
      </c>
      <c r="K45" s="8" t="s">
        <v>50</v>
      </c>
      <c r="L45" s="8" t="s">
        <v>51</v>
      </c>
      <c r="M45" s="8" t="s">
        <v>52</v>
      </c>
    </row>
    <row r="46" spans="1:13" ht="14.4" thickBot="1" x14ac:dyDescent="0.3">
      <c r="F46" s="98"/>
      <c r="G46" s="9" t="s">
        <v>157</v>
      </c>
      <c r="H46" s="8" t="s">
        <v>42</v>
      </c>
      <c r="I46" s="8" t="s">
        <v>42</v>
      </c>
      <c r="J46" s="8" t="s">
        <v>42</v>
      </c>
      <c r="K46" s="8" t="s">
        <v>42</v>
      </c>
      <c r="L46" s="8" t="s">
        <v>42</v>
      </c>
      <c r="M46" s="8" t="s">
        <v>42</v>
      </c>
    </row>
    <row r="47" spans="1:13" ht="14.4" thickBot="1" x14ac:dyDescent="0.3">
      <c r="F47" s="98" t="s">
        <v>159</v>
      </c>
      <c r="G47" s="9" t="s">
        <v>152</v>
      </c>
      <c r="H47" s="8" t="s">
        <v>54</v>
      </c>
      <c r="I47" s="8" t="s">
        <v>55</v>
      </c>
      <c r="J47" s="8" t="s">
        <v>56</v>
      </c>
      <c r="K47" s="8" t="s">
        <v>57</v>
      </c>
      <c r="L47" s="8" t="s">
        <v>58</v>
      </c>
      <c r="M47" s="8" t="s">
        <v>59</v>
      </c>
    </row>
    <row r="48" spans="1:13" ht="14.4" thickBot="1" x14ac:dyDescent="0.3">
      <c r="F48" s="98"/>
      <c r="G48" s="9" t="s">
        <v>153</v>
      </c>
      <c r="H48" s="8" t="s">
        <v>108</v>
      </c>
      <c r="I48" s="8" t="s">
        <v>109</v>
      </c>
      <c r="J48" s="8" t="s">
        <v>110</v>
      </c>
      <c r="K48" s="8" t="s">
        <v>111</v>
      </c>
      <c r="L48" s="8" t="s">
        <v>112</v>
      </c>
      <c r="M48" s="8" t="s">
        <v>113</v>
      </c>
    </row>
    <row r="49" spans="6:14" ht="14.4" thickBot="1" x14ac:dyDescent="0.3">
      <c r="F49" s="98"/>
      <c r="G49" s="9" t="s">
        <v>154</v>
      </c>
      <c r="H49" s="8" t="s">
        <v>102</v>
      </c>
      <c r="I49" s="8" t="s">
        <v>103</v>
      </c>
      <c r="J49" s="8" t="s">
        <v>104</v>
      </c>
      <c r="K49" s="8" t="s">
        <v>105</v>
      </c>
      <c r="L49" s="8" t="s">
        <v>106</v>
      </c>
      <c r="M49" s="8" t="s">
        <v>107</v>
      </c>
    </row>
    <row r="50" spans="6:14" ht="14.4" thickBot="1" x14ac:dyDescent="0.3">
      <c r="F50" s="98"/>
      <c r="G50" s="9" t="s">
        <v>155</v>
      </c>
      <c r="H50" s="8" t="s">
        <v>114</v>
      </c>
      <c r="I50" s="8" t="s">
        <v>115</v>
      </c>
      <c r="J50" s="8" t="s">
        <v>116</v>
      </c>
      <c r="K50" s="8" t="s">
        <v>117</v>
      </c>
      <c r="L50" s="8" t="s">
        <v>118</v>
      </c>
      <c r="M50" s="8" t="s">
        <v>119</v>
      </c>
    </row>
    <row r="51" spans="6:14" ht="14.4" thickBot="1" x14ac:dyDescent="0.3">
      <c r="F51" s="98"/>
      <c r="G51" s="9" t="s">
        <v>156</v>
      </c>
      <c r="H51" s="8" t="s">
        <v>132</v>
      </c>
      <c r="I51" s="8" t="s">
        <v>133</v>
      </c>
      <c r="J51" s="8" t="s">
        <v>134</v>
      </c>
      <c r="K51" s="8" t="s">
        <v>135</v>
      </c>
      <c r="L51" s="8" t="s">
        <v>136</v>
      </c>
      <c r="M51" s="8" t="s">
        <v>137</v>
      </c>
    </row>
    <row r="52" spans="6:14" ht="14.4" thickBot="1" x14ac:dyDescent="0.3">
      <c r="F52" s="98"/>
      <c r="G52" s="9" t="s">
        <v>157</v>
      </c>
      <c r="H52" s="8" t="s">
        <v>126</v>
      </c>
      <c r="I52" s="8" t="s">
        <v>127</v>
      </c>
      <c r="J52" s="8" t="s">
        <v>128</v>
      </c>
      <c r="K52" s="8" t="s">
        <v>129</v>
      </c>
      <c r="L52" s="8" t="s">
        <v>130</v>
      </c>
      <c r="M52" s="8" t="s">
        <v>131</v>
      </c>
    </row>
    <row r="53" spans="6:14" ht="14.4" thickBot="1" x14ac:dyDescent="0.3">
      <c r="F53" s="98" t="s">
        <v>160</v>
      </c>
      <c r="G53" s="9" t="s">
        <v>152</v>
      </c>
      <c r="H53" s="8"/>
      <c r="I53" s="8"/>
      <c r="J53" s="8"/>
      <c r="K53" s="8"/>
      <c r="L53" s="8"/>
      <c r="M53" s="8"/>
    </row>
    <row r="54" spans="6:14" ht="14.4" thickBot="1" x14ac:dyDescent="0.3">
      <c r="F54" s="98"/>
      <c r="G54" s="9" t="s">
        <v>153</v>
      </c>
      <c r="H54" s="8"/>
      <c r="I54" s="8"/>
      <c r="J54" s="8"/>
      <c r="K54" s="8"/>
      <c r="L54" s="8"/>
      <c r="M54" s="8"/>
    </row>
    <row r="55" spans="6:14" ht="14.4" thickBot="1" x14ac:dyDescent="0.3">
      <c r="F55" s="98"/>
      <c r="G55" s="9" t="s">
        <v>154</v>
      </c>
      <c r="H55" s="8"/>
      <c r="I55" s="8"/>
      <c r="J55" s="8"/>
      <c r="K55" s="8"/>
      <c r="L55" s="8"/>
      <c r="M55" s="8"/>
      <c r="N55" s="4"/>
    </row>
    <row r="56" spans="6:14" ht="14.4" thickBot="1" x14ac:dyDescent="0.3">
      <c r="F56" s="98"/>
      <c r="G56" s="9" t="s">
        <v>155</v>
      </c>
      <c r="H56" s="8"/>
      <c r="I56" s="8"/>
      <c r="J56" s="8"/>
      <c r="K56" s="8"/>
      <c r="L56" s="8"/>
      <c r="M56" s="8"/>
      <c r="N56" s="4"/>
    </row>
    <row r="57" spans="6:14" ht="14.4" thickBot="1" x14ac:dyDescent="0.3">
      <c r="F57" s="98"/>
      <c r="G57" s="9" t="s">
        <v>156</v>
      </c>
      <c r="H57" s="8"/>
      <c r="I57" s="8"/>
      <c r="J57" s="8"/>
      <c r="K57" s="8"/>
      <c r="L57" s="8"/>
      <c r="M57" s="8"/>
      <c r="N57" s="4"/>
    </row>
    <row r="58" spans="6:14" ht="14.4" thickBot="1" x14ac:dyDescent="0.3">
      <c r="F58" s="98"/>
      <c r="G58" s="9" t="s">
        <v>157</v>
      </c>
      <c r="H58" s="8"/>
      <c r="I58" s="8"/>
      <c r="J58" s="8"/>
      <c r="K58" s="8"/>
      <c r="L58" s="8"/>
      <c r="M58" s="8"/>
      <c r="N58" s="4"/>
    </row>
    <row r="59" spans="6:14" ht="14.4" thickBot="1" x14ac:dyDescent="0.3">
      <c r="F59" s="98" t="s">
        <v>163</v>
      </c>
      <c r="G59" s="9" t="s">
        <v>152</v>
      </c>
      <c r="H59" s="8"/>
      <c r="I59" s="8"/>
      <c r="J59" s="8"/>
      <c r="K59" s="8"/>
      <c r="L59" s="8"/>
      <c r="M59" s="8"/>
    </row>
    <row r="60" spans="6:14" ht="14.4" thickBot="1" x14ac:dyDescent="0.3">
      <c r="F60" s="98"/>
      <c r="G60" s="9" t="s">
        <v>153</v>
      </c>
      <c r="H60" s="8"/>
      <c r="I60" s="8"/>
      <c r="J60" s="8"/>
      <c r="K60" s="8"/>
      <c r="L60" s="8"/>
      <c r="M60" s="8"/>
    </row>
    <row r="61" spans="6:14" ht="14.4" thickBot="1" x14ac:dyDescent="0.3">
      <c r="F61" s="98"/>
      <c r="G61" s="9" t="s">
        <v>154</v>
      </c>
      <c r="H61" s="8"/>
      <c r="I61" s="8"/>
      <c r="J61" s="8"/>
      <c r="K61" s="8"/>
      <c r="L61" s="8"/>
      <c r="M61" s="8"/>
    </row>
    <row r="62" spans="6:14" ht="14.4" thickBot="1" x14ac:dyDescent="0.3">
      <c r="F62" s="98"/>
      <c r="G62" s="9" t="s">
        <v>155</v>
      </c>
      <c r="H62" s="8"/>
      <c r="I62" s="8"/>
      <c r="J62" s="8"/>
      <c r="K62" s="8"/>
      <c r="L62" s="8"/>
      <c r="M62" s="8"/>
    </row>
    <row r="63" spans="6:14" ht="14.4" thickBot="1" x14ac:dyDescent="0.3">
      <c r="F63" s="98"/>
      <c r="G63" s="9" t="s">
        <v>156</v>
      </c>
      <c r="H63" s="8"/>
      <c r="I63" s="8"/>
      <c r="J63" s="8"/>
      <c r="K63" s="8"/>
      <c r="L63" s="8"/>
      <c r="M63" s="8"/>
    </row>
    <row r="64" spans="6:14" ht="14.4" thickBot="1" x14ac:dyDescent="0.3">
      <c r="F64" s="98"/>
      <c r="G64" s="9" t="s">
        <v>157</v>
      </c>
      <c r="H64" s="8"/>
      <c r="I64" s="8"/>
      <c r="J64" s="8"/>
      <c r="K64" s="8"/>
      <c r="L64" s="8"/>
      <c r="M64" s="8"/>
    </row>
    <row r="65" spans="6:13" ht="14.4" thickBot="1" x14ac:dyDescent="0.3">
      <c r="F65" s="98" t="s">
        <v>162</v>
      </c>
      <c r="G65" s="9" t="s">
        <v>152</v>
      </c>
      <c r="H65" s="8"/>
      <c r="I65" s="8"/>
      <c r="J65" s="8"/>
      <c r="K65" s="8"/>
      <c r="L65" s="8"/>
      <c r="M65" s="8"/>
    </row>
    <row r="66" spans="6:13" ht="14.4" thickBot="1" x14ac:dyDescent="0.3">
      <c r="F66" s="98"/>
      <c r="G66" s="9" t="s">
        <v>153</v>
      </c>
      <c r="H66" s="8"/>
      <c r="I66" s="8"/>
      <c r="J66" s="8"/>
      <c r="K66" s="8"/>
      <c r="L66" s="8"/>
      <c r="M66" s="8"/>
    </row>
    <row r="67" spans="6:13" ht="14.4" thickBot="1" x14ac:dyDescent="0.3">
      <c r="F67" s="98"/>
      <c r="G67" s="9" t="s">
        <v>154</v>
      </c>
      <c r="H67" s="8"/>
      <c r="I67" s="8"/>
      <c r="J67" s="8"/>
      <c r="K67" s="8"/>
      <c r="L67" s="8"/>
      <c r="M67" s="8"/>
    </row>
    <row r="68" spans="6:13" ht="14.4" thickBot="1" x14ac:dyDescent="0.3">
      <c r="F68" s="98"/>
      <c r="G68" s="9" t="s">
        <v>155</v>
      </c>
      <c r="H68" s="8"/>
      <c r="I68" s="8"/>
      <c r="J68" s="8"/>
      <c r="K68" s="8"/>
      <c r="L68" s="8"/>
      <c r="M68" s="8"/>
    </row>
    <row r="69" spans="6:13" ht="14.4" thickBot="1" x14ac:dyDescent="0.3">
      <c r="F69" s="98"/>
      <c r="G69" s="9" t="s">
        <v>156</v>
      </c>
      <c r="H69" s="8"/>
      <c r="I69" s="8"/>
      <c r="J69" s="8"/>
      <c r="K69" s="8"/>
      <c r="L69" s="8"/>
      <c r="M69" s="8"/>
    </row>
    <row r="70" spans="6:13" ht="14.4" thickBot="1" x14ac:dyDescent="0.3">
      <c r="F70" s="98"/>
      <c r="G70" s="9" t="s">
        <v>157</v>
      </c>
      <c r="H70" s="8"/>
      <c r="I70" s="8"/>
      <c r="J70" s="8"/>
      <c r="K70" s="8"/>
      <c r="L70" s="8"/>
      <c r="M70" s="8"/>
    </row>
    <row r="71" spans="6:13" ht="14.4" thickBot="1" x14ac:dyDescent="0.3">
      <c r="F71" s="98" t="s">
        <v>167</v>
      </c>
      <c r="G71" s="9" t="s">
        <v>152</v>
      </c>
      <c r="H71" s="8"/>
      <c r="I71" s="8"/>
      <c r="J71" s="8"/>
      <c r="K71" s="8"/>
      <c r="L71" s="8"/>
      <c r="M71" s="8"/>
    </row>
    <row r="72" spans="6:13" ht="14.4" thickBot="1" x14ac:dyDescent="0.3">
      <c r="F72" s="98"/>
      <c r="G72" s="9" t="s">
        <v>153</v>
      </c>
      <c r="H72" s="8"/>
      <c r="I72" s="8"/>
      <c r="J72" s="8"/>
      <c r="K72" s="8"/>
      <c r="L72" s="8"/>
      <c r="M72" s="8"/>
    </row>
    <row r="73" spans="6:13" ht="14.4" thickBot="1" x14ac:dyDescent="0.3">
      <c r="F73" s="98"/>
      <c r="G73" s="9" t="s">
        <v>154</v>
      </c>
      <c r="H73" s="8"/>
      <c r="I73" s="8"/>
      <c r="J73" s="8"/>
      <c r="K73" s="8"/>
      <c r="L73" s="8"/>
      <c r="M73" s="8"/>
    </row>
    <row r="74" spans="6:13" ht="14.4" thickBot="1" x14ac:dyDescent="0.3">
      <c r="F74" s="98"/>
      <c r="G74" s="9" t="s">
        <v>155</v>
      </c>
      <c r="H74" s="8"/>
      <c r="I74" s="8"/>
      <c r="J74" s="8"/>
      <c r="K74" s="8"/>
      <c r="L74" s="8"/>
      <c r="M74" s="8"/>
    </row>
    <row r="75" spans="6:13" ht="14.4" thickBot="1" x14ac:dyDescent="0.3">
      <c r="F75" s="98"/>
      <c r="G75" s="9" t="s">
        <v>156</v>
      </c>
      <c r="H75" s="8"/>
      <c r="I75" s="8"/>
      <c r="J75" s="8"/>
      <c r="K75" s="8"/>
      <c r="L75" s="8"/>
      <c r="M75" s="8"/>
    </row>
    <row r="76" spans="6:13" ht="14.4" thickBot="1" x14ac:dyDescent="0.3">
      <c r="F76" s="98"/>
      <c r="G76" s="9" t="s">
        <v>157</v>
      </c>
      <c r="H76" s="8"/>
      <c r="I76" s="8"/>
      <c r="J76" s="8"/>
      <c r="K76" s="8"/>
      <c r="L76" s="8"/>
      <c r="M76" s="8"/>
    </row>
    <row r="80" spans="6:13" x14ac:dyDescent="0.25">
      <c r="M80" s="4"/>
    </row>
  </sheetData>
  <mergeCells count="9">
    <mergeCell ref="F59:F64"/>
    <mergeCell ref="F65:F70"/>
    <mergeCell ref="F71:F76"/>
    <mergeCell ref="H39:M39"/>
    <mergeCell ref="F39:F40"/>
    <mergeCell ref="G39:G40"/>
    <mergeCell ref="F41:F46"/>
    <mergeCell ref="F47:F52"/>
    <mergeCell ref="F53:F5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8974-B349-42C9-9E3C-3F0CEE41B5CB}">
  <dimension ref="C1:L111"/>
  <sheetViews>
    <sheetView topLeftCell="C31" workbookViewId="0">
      <selection activeCell="G86" sqref="G86"/>
    </sheetView>
  </sheetViews>
  <sheetFormatPr defaultRowHeight="13.8" x14ac:dyDescent="0.25"/>
  <cols>
    <col min="4" max="4" width="33.77734375" customWidth="1"/>
    <col min="5" max="5" width="32.33203125" customWidth="1"/>
    <col min="6" max="6" width="28" customWidth="1"/>
    <col min="7" max="8" width="16.109375" customWidth="1"/>
    <col min="9" max="9" width="23.109375" customWidth="1"/>
    <col min="10" max="10" width="16.5546875" customWidth="1"/>
    <col min="11" max="11" width="18.21875" customWidth="1"/>
    <col min="12" max="12" width="24.109375" customWidth="1"/>
  </cols>
  <sheetData>
    <row r="1" spans="4:12" ht="14.4" thickBot="1" x14ac:dyDescent="0.3"/>
    <row r="2" spans="4:12" ht="14.4" thickBot="1" x14ac:dyDescent="0.3">
      <c r="D2" s="98" t="s">
        <v>147</v>
      </c>
      <c r="E2" s="101" t="s">
        <v>148</v>
      </c>
      <c r="F2" s="99" t="s">
        <v>149</v>
      </c>
      <c r="G2" s="99"/>
      <c r="H2" s="99"/>
      <c r="I2" s="99"/>
      <c r="J2" s="99"/>
      <c r="K2" s="99"/>
      <c r="L2" s="100"/>
    </row>
    <row r="3" spans="4:12" ht="14.4" thickBot="1" x14ac:dyDescent="0.3">
      <c r="D3" s="98"/>
      <c r="E3" s="102"/>
      <c r="F3" s="7" t="s">
        <v>150</v>
      </c>
      <c r="G3" s="5" t="s">
        <v>151</v>
      </c>
      <c r="H3" s="5"/>
      <c r="I3" s="5" t="s">
        <v>164</v>
      </c>
      <c r="J3" s="5" t="s">
        <v>165</v>
      </c>
      <c r="K3" s="5" t="s">
        <v>166</v>
      </c>
      <c r="L3" s="6" t="s">
        <v>161</v>
      </c>
    </row>
    <row r="4" spans="4:12" ht="14.4" thickBot="1" x14ac:dyDescent="0.3">
      <c r="D4" s="98" t="s">
        <v>158</v>
      </c>
      <c r="E4" s="9" t="s">
        <v>152</v>
      </c>
      <c r="F4" s="8" t="s">
        <v>7</v>
      </c>
      <c r="G4" s="8" t="s">
        <v>8</v>
      </c>
      <c r="H4" s="8"/>
      <c r="I4" s="8" t="s">
        <v>9</v>
      </c>
      <c r="J4" s="8" t="s">
        <v>10</v>
      </c>
      <c r="K4" s="8" t="s">
        <v>11</v>
      </c>
      <c r="L4" s="8" t="s">
        <v>12</v>
      </c>
    </row>
    <row r="5" spans="4:12" ht="14.4" thickBot="1" x14ac:dyDescent="0.3">
      <c r="D5" s="98"/>
      <c r="E5" s="9" t="s">
        <v>153</v>
      </c>
      <c r="F5" s="8" t="s">
        <v>21</v>
      </c>
      <c r="G5" s="8" t="s">
        <v>22</v>
      </c>
      <c r="H5" s="8"/>
      <c r="I5" s="8" t="s">
        <v>23</v>
      </c>
      <c r="J5" s="8" t="s">
        <v>24</v>
      </c>
      <c r="K5" s="8" t="s">
        <v>25</v>
      </c>
      <c r="L5" s="8" t="s">
        <v>26</v>
      </c>
    </row>
    <row r="6" spans="4:12" ht="14.4" thickBot="1" x14ac:dyDescent="0.3">
      <c r="D6" s="98"/>
      <c r="E6" s="9" t="s">
        <v>154</v>
      </c>
      <c r="F6" s="8" t="s">
        <v>14</v>
      </c>
      <c r="G6" s="8" t="s">
        <v>15</v>
      </c>
      <c r="H6" s="8"/>
      <c r="I6" s="8" t="s">
        <v>16</v>
      </c>
      <c r="J6" s="8" t="s">
        <v>17</v>
      </c>
      <c r="K6" s="8" t="s">
        <v>18</v>
      </c>
      <c r="L6" s="8" t="s">
        <v>19</v>
      </c>
    </row>
    <row r="7" spans="4:12" ht="14.4" thickBot="1" x14ac:dyDescent="0.3">
      <c r="D7" s="98"/>
      <c r="E7" s="9" t="s">
        <v>155</v>
      </c>
      <c r="F7" s="8" t="s">
        <v>28</v>
      </c>
      <c r="G7" s="8" t="s">
        <v>29</v>
      </c>
      <c r="H7" s="8"/>
      <c r="I7" s="8" t="s">
        <v>30</v>
      </c>
      <c r="J7" s="8" t="s">
        <v>31</v>
      </c>
      <c r="K7" s="8" t="s">
        <v>32</v>
      </c>
      <c r="L7" s="8" t="s">
        <v>33</v>
      </c>
    </row>
    <row r="8" spans="4:12" ht="14.4" thickBot="1" x14ac:dyDescent="0.3">
      <c r="D8" s="98"/>
      <c r="E8" s="9" t="s">
        <v>156</v>
      </c>
      <c r="F8" s="8" t="s">
        <v>47</v>
      </c>
      <c r="G8" s="8" t="s">
        <v>48</v>
      </c>
      <c r="H8" s="8"/>
      <c r="I8" s="8" t="s">
        <v>49</v>
      </c>
      <c r="J8" s="8" t="s">
        <v>50</v>
      </c>
      <c r="K8" s="8" t="s">
        <v>51</v>
      </c>
      <c r="L8" s="8" t="s">
        <v>52</v>
      </c>
    </row>
    <row r="9" spans="4:12" ht="14.4" thickBot="1" x14ac:dyDescent="0.3">
      <c r="D9" s="98"/>
      <c r="E9" s="9" t="s">
        <v>157</v>
      </c>
      <c r="F9" s="8" t="s">
        <v>42</v>
      </c>
      <c r="G9" s="8" t="s">
        <v>42</v>
      </c>
      <c r="H9" s="8"/>
      <c r="I9" s="8" t="s">
        <v>42</v>
      </c>
      <c r="J9" s="8" t="s">
        <v>42</v>
      </c>
      <c r="K9" s="8" t="s">
        <v>42</v>
      </c>
      <c r="L9" s="8" t="s">
        <v>42</v>
      </c>
    </row>
    <row r="10" spans="4:12" ht="14.4" thickBot="1" x14ac:dyDescent="0.3">
      <c r="D10" s="98" t="s">
        <v>159</v>
      </c>
      <c r="E10" s="9" t="s">
        <v>152</v>
      </c>
      <c r="F10" s="8" t="s">
        <v>54</v>
      </c>
      <c r="G10" s="8" t="s">
        <v>55</v>
      </c>
      <c r="H10" s="8"/>
      <c r="I10" s="8" t="s">
        <v>56</v>
      </c>
      <c r="J10" s="8" t="s">
        <v>57</v>
      </c>
      <c r="K10" s="8" t="s">
        <v>58</v>
      </c>
      <c r="L10" s="8" t="s">
        <v>59</v>
      </c>
    </row>
    <row r="11" spans="4:12" ht="14.4" thickBot="1" x14ac:dyDescent="0.3">
      <c r="D11" s="98"/>
      <c r="E11" s="9" t="s">
        <v>153</v>
      </c>
      <c r="F11" s="8" t="s">
        <v>108</v>
      </c>
      <c r="G11" s="8" t="s">
        <v>109</v>
      </c>
      <c r="H11" s="8"/>
      <c r="I11" s="8" t="s">
        <v>110</v>
      </c>
      <c r="J11" s="8" t="s">
        <v>111</v>
      </c>
      <c r="K11" s="8" t="s">
        <v>112</v>
      </c>
      <c r="L11" s="8" t="s">
        <v>113</v>
      </c>
    </row>
    <row r="12" spans="4:12" ht="14.4" thickBot="1" x14ac:dyDescent="0.3">
      <c r="D12" s="98"/>
      <c r="E12" s="9" t="s">
        <v>154</v>
      </c>
      <c r="F12" s="8" t="s">
        <v>102</v>
      </c>
      <c r="G12" s="8" t="s">
        <v>103</v>
      </c>
      <c r="H12" s="8"/>
      <c r="I12" s="8" t="s">
        <v>104</v>
      </c>
      <c r="J12" s="8" t="s">
        <v>105</v>
      </c>
      <c r="K12" s="8" t="s">
        <v>106</v>
      </c>
      <c r="L12" s="8" t="s">
        <v>107</v>
      </c>
    </row>
    <row r="13" spans="4:12" ht="14.4" thickBot="1" x14ac:dyDescent="0.3">
      <c r="D13" s="98"/>
      <c r="E13" s="9" t="s">
        <v>155</v>
      </c>
      <c r="F13" s="8" t="s">
        <v>114</v>
      </c>
      <c r="G13" s="8" t="s">
        <v>115</v>
      </c>
      <c r="H13" s="8"/>
      <c r="I13" s="8" t="s">
        <v>116</v>
      </c>
      <c r="J13" s="8" t="s">
        <v>117</v>
      </c>
      <c r="K13" s="8" t="s">
        <v>118</v>
      </c>
      <c r="L13" s="8" t="s">
        <v>119</v>
      </c>
    </row>
    <row r="14" spans="4:12" ht="14.4" thickBot="1" x14ac:dyDescent="0.3">
      <c r="D14" s="98"/>
      <c r="E14" s="9" t="s">
        <v>156</v>
      </c>
      <c r="F14" s="8" t="s">
        <v>132</v>
      </c>
      <c r="G14" s="8" t="s">
        <v>133</v>
      </c>
      <c r="H14" s="8"/>
      <c r="I14" s="8" t="s">
        <v>134</v>
      </c>
      <c r="J14" s="8" t="s">
        <v>135</v>
      </c>
      <c r="K14" s="8" t="s">
        <v>136</v>
      </c>
      <c r="L14" s="8" t="s">
        <v>137</v>
      </c>
    </row>
    <row r="15" spans="4:12" ht="14.4" thickBot="1" x14ac:dyDescent="0.3">
      <c r="D15" s="98"/>
      <c r="E15" s="9" t="s">
        <v>157</v>
      </c>
      <c r="F15" s="8" t="s">
        <v>126</v>
      </c>
      <c r="G15" s="8" t="s">
        <v>127</v>
      </c>
      <c r="H15" s="8"/>
      <c r="I15" s="8" t="s">
        <v>128</v>
      </c>
      <c r="J15" s="8" t="s">
        <v>129</v>
      </c>
      <c r="K15" s="8" t="s">
        <v>130</v>
      </c>
      <c r="L15" s="8" t="s">
        <v>131</v>
      </c>
    </row>
    <row r="16" spans="4:12" ht="14.4" thickBot="1" x14ac:dyDescent="0.3">
      <c r="D16" s="98" t="s">
        <v>160</v>
      </c>
      <c r="E16" s="9" t="s">
        <v>152</v>
      </c>
      <c r="F16" s="8"/>
      <c r="G16" s="8"/>
      <c r="H16" s="8"/>
      <c r="I16" s="8"/>
      <c r="J16" s="8"/>
      <c r="K16" s="8"/>
      <c r="L16" s="8"/>
    </row>
    <row r="17" spans="4:12" ht="14.4" thickBot="1" x14ac:dyDescent="0.3">
      <c r="D17" s="98"/>
      <c r="E17" s="9" t="s">
        <v>153</v>
      </c>
      <c r="F17" s="8"/>
      <c r="G17" s="8"/>
      <c r="H17" s="8"/>
      <c r="I17" s="8"/>
      <c r="J17" s="8"/>
      <c r="K17" s="8"/>
      <c r="L17" s="8"/>
    </row>
    <row r="18" spans="4:12" ht="14.4" thickBot="1" x14ac:dyDescent="0.3">
      <c r="D18" s="98"/>
      <c r="E18" s="9" t="s">
        <v>154</v>
      </c>
      <c r="F18" s="8"/>
      <c r="G18" s="8"/>
      <c r="H18" s="8"/>
      <c r="I18" s="8"/>
      <c r="J18" s="8"/>
      <c r="K18" s="8"/>
      <c r="L18" s="8"/>
    </row>
    <row r="19" spans="4:12" ht="14.4" thickBot="1" x14ac:dyDescent="0.3">
      <c r="D19" s="98"/>
      <c r="E19" s="9" t="s">
        <v>155</v>
      </c>
      <c r="F19" s="8"/>
      <c r="G19" s="8"/>
      <c r="H19" s="8"/>
      <c r="I19" s="8"/>
      <c r="J19" s="8"/>
      <c r="K19" s="8"/>
      <c r="L19" s="8"/>
    </row>
    <row r="20" spans="4:12" ht="14.4" thickBot="1" x14ac:dyDescent="0.3">
      <c r="D20" s="98"/>
      <c r="E20" s="9" t="s">
        <v>156</v>
      </c>
      <c r="F20" s="8"/>
      <c r="G20" s="8"/>
      <c r="H20" s="8"/>
      <c r="I20" s="8"/>
      <c r="J20" s="8"/>
      <c r="K20" s="8"/>
      <c r="L20" s="8"/>
    </row>
    <row r="21" spans="4:12" ht="14.4" thickBot="1" x14ac:dyDescent="0.3">
      <c r="D21" s="98"/>
      <c r="E21" s="9" t="s">
        <v>157</v>
      </c>
      <c r="F21" s="8"/>
      <c r="G21" s="8"/>
      <c r="H21" s="8"/>
      <c r="I21" s="8"/>
      <c r="J21" s="8"/>
      <c r="K21" s="8"/>
      <c r="L21" s="8"/>
    </row>
    <row r="22" spans="4:12" ht="14.4" thickBot="1" x14ac:dyDescent="0.3">
      <c r="D22" s="98" t="s">
        <v>163</v>
      </c>
      <c r="E22" s="9" t="s">
        <v>152</v>
      </c>
      <c r="F22" s="8"/>
      <c r="G22" s="8"/>
      <c r="H22" s="8"/>
      <c r="I22" s="8"/>
      <c r="J22" s="8"/>
      <c r="K22" s="8"/>
      <c r="L22" s="8"/>
    </row>
    <row r="23" spans="4:12" ht="14.4" thickBot="1" x14ac:dyDescent="0.3">
      <c r="D23" s="98"/>
      <c r="E23" s="9" t="s">
        <v>153</v>
      </c>
      <c r="F23" s="8"/>
      <c r="G23" s="8"/>
      <c r="H23" s="8"/>
      <c r="I23" s="8"/>
      <c r="J23" s="8"/>
      <c r="K23" s="8"/>
      <c r="L23" s="8"/>
    </row>
    <row r="24" spans="4:12" ht="14.4" thickBot="1" x14ac:dyDescent="0.3">
      <c r="D24" s="98"/>
      <c r="E24" s="9" t="s">
        <v>154</v>
      </c>
      <c r="F24" s="8"/>
      <c r="G24" s="8"/>
      <c r="H24" s="8"/>
      <c r="I24" s="8"/>
      <c r="J24" s="8"/>
      <c r="K24" s="8"/>
      <c r="L24" s="8"/>
    </row>
    <row r="25" spans="4:12" ht="14.4" thickBot="1" x14ac:dyDescent="0.3">
      <c r="D25" s="98"/>
      <c r="E25" s="9" t="s">
        <v>155</v>
      </c>
      <c r="F25" s="8"/>
      <c r="G25" s="8"/>
      <c r="H25" s="8"/>
      <c r="I25" s="8"/>
      <c r="J25" s="8"/>
      <c r="K25" s="8"/>
      <c r="L25" s="8"/>
    </row>
    <row r="26" spans="4:12" ht="14.4" thickBot="1" x14ac:dyDescent="0.3">
      <c r="D26" s="98"/>
      <c r="E26" s="9" t="s">
        <v>156</v>
      </c>
      <c r="F26" s="8"/>
      <c r="G26" s="8"/>
      <c r="H26" s="8"/>
      <c r="I26" s="8"/>
      <c r="J26" s="8"/>
      <c r="K26" s="8"/>
      <c r="L26" s="8"/>
    </row>
    <row r="27" spans="4:12" ht="14.4" thickBot="1" x14ac:dyDescent="0.3">
      <c r="D27" s="98"/>
      <c r="E27" s="9" t="s">
        <v>157</v>
      </c>
      <c r="F27" s="8"/>
      <c r="G27" s="8"/>
      <c r="H27" s="8"/>
      <c r="I27" s="8"/>
      <c r="J27" s="8"/>
      <c r="K27" s="8"/>
      <c r="L27" s="8"/>
    </row>
    <row r="28" spans="4:12" ht="14.4" thickBot="1" x14ac:dyDescent="0.3">
      <c r="D28" s="98" t="s">
        <v>162</v>
      </c>
      <c r="E28" s="9" t="s">
        <v>152</v>
      </c>
      <c r="F28" s="8"/>
      <c r="G28" s="8"/>
      <c r="H28" s="8"/>
      <c r="I28" s="8"/>
      <c r="J28" s="8"/>
      <c r="K28" s="8"/>
      <c r="L28" s="8"/>
    </row>
    <row r="29" spans="4:12" ht="14.4" thickBot="1" x14ac:dyDescent="0.3">
      <c r="D29" s="98"/>
      <c r="E29" s="9" t="s">
        <v>153</v>
      </c>
      <c r="F29" s="8"/>
      <c r="G29" s="8"/>
      <c r="H29" s="8"/>
      <c r="I29" s="8"/>
      <c r="J29" s="8"/>
      <c r="K29" s="8"/>
      <c r="L29" s="8"/>
    </row>
    <row r="30" spans="4:12" ht="14.4" thickBot="1" x14ac:dyDescent="0.3">
      <c r="D30" s="98"/>
      <c r="E30" s="9" t="s">
        <v>154</v>
      </c>
      <c r="F30" s="8"/>
      <c r="G30" s="8"/>
      <c r="H30" s="8"/>
      <c r="I30" s="8"/>
      <c r="J30" s="8"/>
      <c r="K30" s="8"/>
      <c r="L30" s="8"/>
    </row>
    <row r="31" spans="4:12" ht="14.4" thickBot="1" x14ac:dyDescent="0.3">
      <c r="D31" s="98"/>
      <c r="E31" s="9" t="s">
        <v>155</v>
      </c>
      <c r="F31" s="8"/>
      <c r="G31" s="8"/>
      <c r="H31" s="8"/>
      <c r="I31" s="8"/>
      <c r="J31" s="8"/>
      <c r="K31" s="8"/>
      <c r="L31" s="8"/>
    </row>
    <row r="32" spans="4:12" ht="14.4" thickBot="1" x14ac:dyDescent="0.3">
      <c r="D32" s="98"/>
      <c r="E32" s="9" t="s">
        <v>156</v>
      </c>
      <c r="F32" s="8"/>
      <c r="G32" s="8"/>
      <c r="H32" s="8"/>
      <c r="I32" s="8"/>
      <c r="J32" s="8"/>
      <c r="K32" s="8"/>
      <c r="L32" s="8"/>
    </row>
    <row r="33" spans="4:12" ht="14.4" thickBot="1" x14ac:dyDescent="0.3">
      <c r="D33" s="98"/>
      <c r="E33" s="9" t="s">
        <v>157</v>
      </c>
      <c r="F33" s="8"/>
      <c r="G33" s="8"/>
      <c r="H33" s="8"/>
      <c r="I33" s="8"/>
      <c r="J33" s="8"/>
      <c r="K33" s="8"/>
      <c r="L33" s="8"/>
    </row>
    <row r="34" spans="4:12" ht="14.4" thickBot="1" x14ac:dyDescent="0.3">
      <c r="D34" s="98" t="s">
        <v>167</v>
      </c>
      <c r="E34" s="9" t="s">
        <v>152</v>
      </c>
      <c r="F34" s="8"/>
      <c r="G34" s="8"/>
      <c r="H34" s="8"/>
      <c r="I34" s="8"/>
      <c r="J34" s="8"/>
      <c r="K34" s="8"/>
      <c r="L34" s="8"/>
    </row>
    <row r="35" spans="4:12" ht="14.4" thickBot="1" x14ac:dyDescent="0.3">
      <c r="D35" s="98"/>
      <c r="E35" s="9" t="s">
        <v>153</v>
      </c>
      <c r="F35" s="8"/>
      <c r="G35" s="8"/>
      <c r="H35" s="8"/>
      <c r="I35" s="8"/>
      <c r="J35" s="8"/>
      <c r="K35" s="8"/>
      <c r="L35" s="8"/>
    </row>
    <row r="36" spans="4:12" ht="14.4" thickBot="1" x14ac:dyDescent="0.3">
      <c r="D36" s="98"/>
      <c r="E36" s="9" t="s">
        <v>154</v>
      </c>
      <c r="F36" s="8"/>
      <c r="G36" s="8"/>
      <c r="H36" s="8"/>
      <c r="I36" s="8"/>
      <c r="J36" s="8"/>
      <c r="K36" s="8"/>
      <c r="L36" s="8"/>
    </row>
    <row r="37" spans="4:12" ht="14.4" thickBot="1" x14ac:dyDescent="0.3">
      <c r="D37" s="98"/>
      <c r="E37" s="9" t="s">
        <v>155</v>
      </c>
      <c r="F37" s="8"/>
      <c r="G37" s="8"/>
      <c r="H37" s="8"/>
      <c r="I37" s="8"/>
      <c r="J37" s="8"/>
      <c r="K37" s="8"/>
      <c r="L37" s="8"/>
    </row>
    <row r="38" spans="4:12" ht="14.4" thickBot="1" x14ac:dyDescent="0.3">
      <c r="D38" s="98"/>
      <c r="E38" s="9" t="s">
        <v>156</v>
      </c>
      <c r="F38" s="8"/>
      <c r="G38" s="8"/>
      <c r="H38" s="8"/>
      <c r="I38" s="8"/>
      <c r="J38" s="8"/>
      <c r="K38" s="8"/>
      <c r="L38" s="8"/>
    </row>
    <row r="39" spans="4:12" ht="14.4" thickBot="1" x14ac:dyDescent="0.3">
      <c r="D39" s="98"/>
      <c r="E39" s="9" t="s">
        <v>157</v>
      </c>
      <c r="F39" s="8"/>
      <c r="G39" s="8"/>
      <c r="H39" s="8"/>
      <c r="I39" s="8"/>
      <c r="J39" s="8"/>
      <c r="K39" s="8"/>
      <c r="L39" s="8"/>
    </row>
    <row r="43" spans="4:12" ht="14.4" thickBot="1" x14ac:dyDescent="0.3"/>
    <row r="44" spans="4:12" ht="14.4" thickBot="1" x14ac:dyDescent="0.3">
      <c r="D44" s="103" t="s">
        <v>168</v>
      </c>
      <c r="E44" s="103" t="s">
        <v>148</v>
      </c>
      <c r="F44" s="106" t="s">
        <v>147</v>
      </c>
      <c r="G44" s="98"/>
      <c r="H44" s="98"/>
      <c r="I44" s="107"/>
      <c r="J44" s="11"/>
      <c r="K44" s="11"/>
      <c r="L44" s="12"/>
    </row>
    <row r="45" spans="4:12" ht="14.4" thickBot="1" x14ac:dyDescent="0.3">
      <c r="D45" s="104"/>
      <c r="E45" s="105"/>
      <c r="F45" s="13" t="s">
        <v>193</v>
      </c>
      <c r="G45" s="44" t="s">
        <v>194</v>
      </c>
      <c r="H45" s="45" t="s">
        <v>220</v>
      </c>
      <c r="I45" s="28" t="s">
        <v>195</v>
      </c>
      <c r="J45" s="106"/>
      <c r="K45" s="107"/>
      <c r="L45" s="8"/>
    </row>
    <row r="46" spans="4:12" ht="14.4" thickBot="1" x14ac:dyDescent="0.3">
      <c r="D46" s="103" t="s">
        <v>169</v>
      </c>
      <c r="E46" s="9" t="s">
        <v>152</v>
      </c>
      <c r="F46" s="15" t="s">
        <v>198</v>
      </c>
      <c r="G46" s="16" t="s">
        <v>203</v>
      </c>
      <c r="H46" s="16"/>
      <c r="I46" s="17" t="s">
        <v>208</v>
      </c>
    </row>
    <row r="47" spans="4:12" ht="14.4" thickBot="1" x14ac:dyDescent="0.3">
      <c r="D47" s="104"/>
      <c r="E47" s="9" t="s">
        <v>153</v>
      </c>
      <c r="F47" s="18" t="s">
        <v>199</v>
      </c>
      <c r="G47" s="19" t="s">
        <v>204</v>
      </c>
      <c r="H47" s="19"/>
      <c r="I47" s="20" t="s">
        <v>209</v>
      </c>
    </row>
    <row r="48" spans="4:12" ht="14.4" thickBot="1" x14ac:dyDescent="0.3">
      <c r="D48" s="104"/>
      <c r="E48" s="9" t="s">
        <v>154</v>
      </c>
      <c r="F48" s="21" t="s">
        <v>207</v>
      </c>
      <c r="G48" s="19" t="s">
        <v>202</v>
      </c>
      <c r="H48" s="19"/>
      <c r="I48" s="22" t="s">
        <v>210</v>
      </c>
    </row>
    <row r="49" spans="3:12" ht="14.4" thickBot="1" x14ac:dyDescent="0.3">
      <c r="D49" s="104"/>
      <c r="E49" s="9" t="s">
        <v>155</v>
      </c>
      <c r="F49" s="18"/>
      <c r="G49" s="19"/>
      <c r="H49" s="19"/>
      <c r="I49" s="20"/>
    </row>
    <row r="50" spans="3:12" ht="14.4" thickBot="1" x14ac:dyDescent="0.3">
      <c r="D50" s="104"/>
      <c r="E50" s="9" t="s">
        <v>197</v>
      </c>
      <c r="F50" s="18" t="s">
        <v>200</v>
      </c>
      <c r="G50" s="19" t="s">
        <v>205</v>
      </c>
      <c r="H50" s="19"/>
      <c r="I50" s="20" t="s">
        <v>211</v>
      </c>
    </row>
    <row r="51" spans="3:12" ht="14.4" thickBot="1" x14ac:dyDescent="0.3">
      <c r="D51" s="104"/>
      <c r="E51" s="9" t="s">
        <v>196</v>
      </c>
      <c r="F51" s="23" t="s">
        <v>201</v>
      </c>
      <c r="G51" s="24" t="s">
        <v>206</v>
      </c>
      <c r="H51" s="24"/>
      <c r="I51" s="25" t="s">
        <v>216</v>
      </c>
    </row>
    <row r="52" spans="3:12" ht="14.4" thickBot="1" x14ac:dyDescent="0.3">
      <c r="D52" s="105"/>
      <c r="E52" s="9" t="s">
        <v>157</v>
      </c>
      <c r="F52" s="26"/>
      <c r="G52" s="27"/>
      <c r="H52" s="27"/>
      <c r="I52" s="28"/>
    </row>
    <row r="57" spans="3:12" ht="14.4" thickBot="1" x14ac:dyDescent="0.3">
      <c r="C57" t="s">
        <v>178</v>
      </c>
    </row>
    <row r="58" spans="3:12" x14ac:dyDescent="0.25">
      <c r="D58" t="s">
        <v>170</v>
      </c>
      <c r="E58" t="s">
        <v>180</v>
      </c>
      <c r="F58">
        <v>77.703999999999994</v>
      </c>
      <c r="G58">
        <v>177.64599999999999</v>
      </c>
      <c r="I58">
        <v>156.83199999999999</v>
      </c>
      <c r="J58">
        <v>161.41999999999999</v>
      </c>
      <c r="K58" s="38">
        <f>AVERAGE(F58:J58)</f>
        <v>143.40049999999999</v>
      </c>
      <c r="L58" s="39">
        <f>_xlfn.STDEV.S(F58:J58)</f>
        <v>44.698590414016465</v>
      </c>
    </row>
    <row r="59" spans="3:12" x14ac:dyDescent="0.25">
      <c r="D59" t="s">
        <v>171</v>
      </c>
      <c r="E59" t="s">
        <v>175</v>
      </c>
      <c r="F59">
        <v>156.578</v>
      </c>
      <c r="G59">
        <v>117.146</v>
      </c>
      <c r="I59">
        <v>126.41</v>
      </c>
      <c r="J59">
        <v>145.36000000000001</v>
      </c>
      <c r="K59" s="40">
        <f t="shared" ref="K59:K62" si="0">AVERAGE(F59:J59)</f>
        <v>136.37350000000001</v>
      </c>
      <c r="L59" s="41">
        <f t="shared" ref="L59:L62" si="1">_xlfn.STDEV.S(F59:J59)</f>
        <v>17.86940673329708</v>
      </c>
    </row>
    <row r="60" spans="3:12" x14ac:dyDescent="0.25">
      <c r="D60" t="s">
        <v>172</v>
      </c>
      <c r="E60" t="s">
        <v>181</v>
      </c>
      <c r="F60">
        <v>146.22999999999999</v>
      </c>
      <c r="G60">
        <v>144.94</v>
      </c>
      <c r="I60">
        <v>138.13999999999999</v>
      </c>
      <c r="J60">
        <v>116.55</v>
      </c>
      <c r="K60" s="40">
        <f>AVERAGE(F60:J60)</f>
        <v>136.46499999999997</v>
      </c>
      <c r="L60" s="41">
        <f t="shared" si="1"/>
        <v>13.74280053943397</v>
      </c>
    </row>
    <row r="61" spans="3:12" x14ac:dyDescent="0.25">
      <c r="D61" t="s">
        <v>173</v>
      </c>
      <c r="E61" t="s">
        <v>176</v>
      </c>
      <c r="F61">
        <v>136.77000000000001</v>
      </c>
      <c r="G61">
        <v>142.62</v>
      </c>
      <c r="I61">
        <v>138.94999999999999</v>
      </c>
      <c r="J61">
        <v>129.34</v>
      </c>
      <c r="K61" s="40">
        <f t="shared" si="0"/>
        <v>136.91999999999999</v>
      </c>
      <c r="L61" s="41">
        <f t="shared" si="1"/>
        <v>5.6002916590715746</v>
      </c>
    </row>
    <row r="62" spans="3:12" x14ac:dyDescent="0.25">
      <c r="D62" t="s">
        <v>174</v>
      </c>
      <c r="E62" t="s">
        <v>182</v>
      </c>
      <c r="F62">
        <v>147.38</v>
      </c>
      <c r="G62">
        <v>109.14</v>
      </c>
      <c r="I62">
        <v>82.53</v>
      </c>
      <c r="J62">
        <v>159.38</v>
      </c>
      <c r="K62" s="40">
        <f t="shared" si="0"/>
        <v>124.60749999999999</v>
      </c>
      <c r="L62" s="41">
        <f t="shared" si="1"/>
        <v>35.296237169609654</v>
      </c>
    </row>
    <row r="63" spans="3:12" x14ac:dyDescent="0.25">
      <c r="K63" s="18"/>
      <c r="L63" s="20"/>
    </row>
    <row r="64" spans="3:12" x14ac:dyDescent="0.25">
      <c r="K64" s="18"/>
      <c r="L64" s="20"/>
    </row>
    <row r="65" spans="3:12" x14ac:dyDescent="0.25">
      <c r="C65" t="s">
        <v>177</v>
      </c>
      <c r="K65" s="18"/>
      <c r="L65" s="20"/>
    </row>
    <row r="66" spans="3:12" x14ac:dyDescent="0.25">
      <c r="D66" t="s">
        <v>139</v>
      </c>
      <c r="E66" t="s">
        <v>183</v>
      </c>
      <c r="F66">
        <v>-386.03</v>
      </c>
      <c r="G66">
        <v>-257.45999999999998</v>
      </c>
      <c r="I66">
        <v>-219.85</v>
      </c>
      <c r="J66">
        <v>-222.91</v>
      </c>
      <c r="K66" s="40">
        <f>AVERAGE(F66:J66)</f>
        <v>-271.5625</v>
      </c>
      <c r="L66" s="41">
        <f>_xlfn.STDEV.S(F66:J66)</f>
        <v>78.194069414928535</v>
      </c>
    </row>
    <row r="67" spans="3:12" x14ac:dyDescent="0.25">
      <c r="D67" t="s">
        <v>138</v>
      </c>
      <c r="E67" t="s">
        <v>184</v>
      </c>
      <c r="F67">
        <v>-357.25</v>
      </c>
      <c r="G67">
        <v>-348.32</v>
      </c>
      <c r="I67">
        <v>-227.88</v>
      </c>
      <c r="J67">
        <v>-193.49</v>
      </c>
      <c r="K67" s="40">
        <f t="shared" ref="K67:K70" si="2">AVERAGE(F67:J67)</f>
        <v>-281.73500000000001</v>
      </c>
      <c r="L67" s="41">
        <f t="shared" ref="L67:L70" si="3">_xlfn.STDEV.S(F67:J67)</f>
        <v>83.313901401066673</v>
      </c>
    </row>
    <row r="68" spans="3:12" x14ac:dyDescent="0.25">
      <c r="D68" t="s">
        <v>172</v>
      </c>
      <c r="E68" t="s">
        <v>185</v>
      </c>
      <c r="F68">
        <v>-231.52</v>
      </c>
      <c r="G68">
        <v>-245.14</v>
      </c>
      <c r="I68">
        <v>-313.2</v>
      </c>
      <c r="J68">
        <v>-196.64</v>
      </c>
      <c r="K68" s="40">
        <f t="shared" si="2"/>
        <v>-246.62499999999997</v>
      </c>
      <c r="L68" s="41">
        <f t="shared" si="3"/>
        <v>48.857265239334474</v>
      </c>
    </row>
    <row r="69" spans="3:12" x14ac:dyDescent="0.25">
      <c r="D69" t="s">
        <v>173</v>
      </c>
      <c r="E69" t="s">
        <v>186</v>
      </c>
      <c r="F69">
        <v>-222.72</v>
      </c>
      <c r="G69">
        <v>-177.64</v>
      </c>
      <c r="I69">
        <v>-201.76</v>
      </c>
      <c r="J69">
        <v>-179.04</v>
      </c>
      <c r="K69" s="40">
        <f t="shared" si="2"/>
        <v>-195.29</v>
      </c>
      <c r="L69" s="41">
        <f t="shared" si="3"/>
        <v>21.368596896692434</v>
      </c>
    </row>
    <row r="70" spans="3:12" ht="14.4" thickBot="1" x14ac:dyDescent="0.3">
      <c r="D70" t="s">
        <v>174</v>
      </c>
      <c r="E70" t="s">
        <v>179</v>
      </c>
      <c r="F70">
        <v>-222.58</v>
      </c>
      <c r="G70">
        <v>-203.34</v>
      </c>
      <c r="I70">
        <v>-224.14</v>
      </c>
      <c r="J70">
        <v>-186.38</v>
      </c>
      <c r="K70" s="42">
        <f t="shared" si="2"/>
        <v>-209.10999999999999</v>
      </c>
      <c r="L70" s="43">
        <f t="shared" si="3"/>
        <v>17.863254649325995</v>
      </c>
    </row>
    <row r="73" spans="3:12" x14ac:dyDescent="0.25">
      <c r="C73" t="s">
        <v>187</v>
      </c>
    </row>
    <row r="75" spans="3:12" x14ac:dyDescent="0.25">
      <c r="D75" t="s">
        <v>188</v>
      </c>
      <c r="E75" t="s">
        <v>212</v>
      </c>
      <c r="F75" t="s">
        <v>223</v>
      </c>
    </row>
    <row r="76" spans="3:12" x14ac:dyDescent="0.25">
      <c r="D76" t="s">
        <v>189</v>
      </c>
      <c r="E76" t="s">
        <v>213</v>
      </c>
      <c r="F76" t="s">
        <v>222</v>
      </c>
    </row>
    <row r="77" spans="3:12" x14ac:dyDescent="0.25">
      <c r="D77" t="s">
        <v>191</v>
      </c>
      <c r="E77" t="s">
        <v>214</v>
      </c>
      <c r="F77" t="s">
        <v>224</v>
      </c>
    </row>
    <row r="78" spans="3:12" x14ac:dyDescent="0.25">
      <c r="D78" t="s">
        <v>192</v>
      </c>
      <c r="E78" t="s">
        <v>215</v>
      </c>
      <c r="F78" t="s">
        <v>221</v>
      </c>
    </row>
    <row r="79" spans="3:12" x14ac:dyDescent="0.25">
      <c r="D79" t="s">
        <v>190</v>
      </c>
      <c r="E79">
        <v>288.04000000000002</v>
      </c>
      <c r="F79" t="s">
        <v>211</v>
      </c>
    </row>
    <row r="82" spans="3:10" x14ac:dyDescent="0.25">
      <c r="C82" t="s">
        <v>146</v>
      </c>
    </row>
    <row r="84" spans="3:10" x14ac:dyDescent="0.25">
      <c r="D84" t="s">
        <v>139</v>
      </c>
      <c r="E84" t="s">
        <v>217</v>
      </c>
      <c r="F84">
        <v>183.99</v>
      </c>
      <c r="G84">
        <v>237.17</v>
      </c>
    </row>
    <row r="85" spans="3:10" x14ac:dyDescent="0.25">
      <c r="D85" t="s">
        <v>138</v>
      </c>
      <c r="F85">
        <v>240.75</v>
      </c>
      <c r="G85">
        <v>204.9</v>
      </c>
    </row>
    <row r="86" spans="3:10" x14ac:dyDescent="0.25">
      <c r="D86" t="s">
        <v>172</v>
      </c>
      <c r="G86">
        <v>181.09</v>
      </c>
    </row>
    <row r="87" spans="3:10" x14ac:dyDescent="0.25">
      <c r="D87" t="s">
        <v>173</v>
      </c>
      <c r="E87" t="s">
        <v>218</v>
      </c>
      <c r="F87">
        <v>260.95999999999998</v>
      </c>
      <c r="G87">
        <v>264.94</v>
      </c>
      <c r="H87">
        <v>288.04000000000002</v>
      </c>
      <c r="I87">
        <f>AVERAGE(F87:H87)</f>
        <v>271.31333333333333</v>
      </c>
    </row>
    <row r="88" spans="3:10" x14ac:dyDescent="0.25">
      <c r="D88" t="s">
        <v>174</v>
      </c>
      <c r="E88">
        <v>288.04000000000002</v>
      </c>
      <c r="F88" t="s">
        <v>211</v>
      </c>
    </row>
    <row r="91" spans="3:10" x14ac:dyDescent="0.25">
      <c r="C91" t="s">
        <v>178</v>
      </c>
    </row>
    <row r="92" spans="3:10" x14ac:dyDescent="0.25">
      <c r="D92" t="s">
        <v>139</v>
      </c>
      <c r="E92">
        <v>122.41</v>
      </c>
      <c r="F92">
        <v>122.41</v>
      </c>
      <c r="G92">
        <v>142.91999999999999</v>
      </c>
      <c r="I92">
        <v>90.07</v>
      </c>
      <c r="J92">
        <f>AVERAGE(E92:I92)</f>
        <v>119.4525</v>
      </c>
    </row>
    <row r="93" spans="3:10" x14ac:dyDescent="0.25">
      <c r="D93" t="s">
        <v>138</v>
      </c>
      <c r="E93">
        <v>158.34</v>
      </c>
      <c r="F93">
        <v>161.13</v>
      </c>
      <c r="G93">
        <v>160.41</v>
      </c>
      <c r="I93">
        <v>139.84</v>
      </c>
      <c r="J93">
        <f t="shared" ref="J93:J95" si="4">AVERAGE(E93:I93)</f>
        <v>154.93</v>
      </c>
    </row>
    <row r="94" spans="3:10" x14ac:dyDescent="0.25">
      <c r="D94" t="s">
        <v>172</v>
      </c>
      <c r="E94">
        <v>144.65</v>
      </c>
      <c r="F94">
        <v>137.13999999999999</v>
      </c>
      <c r="G94">
        <v>163.46</v>
      </c>
      <c r="I94">
        <v>125.98</v>
      </c>
      <c r="J94">
        <f t="shared" si="4"/>
        <v>142.8075</v>
      </c>
    </row>
    <row r="95" spans="3:10" x14ac:dyDescent="0.25">
      <c r="D95" t="s">
        <v>173</v>
      </c>
      <c r="E95">
        <v>149.52000000000001</v>
      </c>
      <c r="F95">
        <v>142.83000000000001</v>
      </c>
      <c r="G95">
        <v>129.94999999999999</v>
      </c>
      <c r="I95">
        <v>121.15</v>
      </c>
      <c r="J95">
        <f t="shared" si="4"/>
        <v>135.86250000000001</v>
      </c>
    </row>
    <row r="96" spans="3:10" x14ac:dyDescent="0.25">
      <c r="D96" t="s">
        <v>174</v>
      </c>
      <c r="J96" t="e">
        <f>AVERAGE(E96:I96)</f>
        <v>#DIV/0!</v>
      </c>
    </row>
    <row r="99" spans="3:10" x14ac:dyDescent="0.25">
      <c r="C99" t="s">
        <v>219</v>
      </c>
    </row>
    <row r="100" spans="3:10" x14ac:dyDescent="0.25">
      <c r="D100" t="s">
        <v>139</v>
      </c>
    </row>
    <row r="101" spans="3:10" x14ac:dyDescent="0.25">
      <c r="D101" t="s">
        <v>138</v>
      </c>
    </row>
    <row r="102" spans="3:10" x14ac:dyDescent="0.25">
      <c r="D102" t="s">
        <v>172</v>
      </c>
      <c r="E102">
        <v>225.89</v>
      </c>
    </row>
    <row r="103" spans="3:10" x14ac:dyDescent="0.25">
      <c r="D103" t="s">
        <v>173</v>
      </c>
      <c r="E103">
        <v>250.92</v>
      </c>
    </row>
    <row r="107" spans="3:10" x14ac:dyDescent="0.25">
      <c r="C107" t="s">
        <v>225</v>
      </c>
    </row>
    <row r="108" spans="3:10" x14ac:dyDescent="0.25">
      <c r="D108" t="s">
        <v>139</v>
      </c>
      <c r="E108">
        <v>141.26</v>
      </c>
      <c r="F108">
        <v>186.59</v>
      </c>
      <c r="G108">
        <v>167.79</v>
      </c>
      <c r="H108">
        <v>168.71</v>
      </c>
      <c r="I108" s="46">
        <f>AVERAGE(E108:H108)</f>
        <v>166.08750000000001</v>
      </c>
      <c r="J108" s="46">
        <f>_xlfn.STDEV.S(E108:H108)</f>
        <v>18.677377358719298</v>
      </c>
    </row>
    <row r="109" spans="3:10" x14ac:dyDescent="0.25">
      <c r="D109" t="s">
        <v>138</v>
      </c>
      <c r="E109">
        <v>153.69999999999999</v>
      </c>
      <c r="F109">
        <v>195.63</v>
      </c>
      <c r="G109">
        <v>151.96</v>
      </c>
      <c r="H109">
        <v>199.03</v>
      </c>
      <c r="I109" s="46">
        <f>AVERAGE(E109:H109)</f>
        <v>175.07999999999998</v>
      </c>
      <c r="J109" s="46">
        <f t="shared" ref="J109:J111" si="5">_xlfn.STDEV.S(E109:H109)</f>
        <v>25.739358966376855</v>
      </c>
    </row>
    <row r="110" spans="3:10" x14ac:dyDescent="0.25">
      <c r="D110" t="s">
        <v>172</v>
      </c>
      <c r="E110">
        <v>188.55</v>
      </c>
      <c r="F110">
        <v>199.71</v>
      </c>
      <c r="G110">
        <v>171.25</v>
      </c>
      <c r="H110">
        <v>126.96</v>
      </c>
      <c r="I110" s="46">
        <f t="shared" ref="I110:I111" si="6">AVERAGE(E110:H110)</f>
        <v>171.61750000000001</v>
      </c>
      <c r="J110" s="46">
        <f t="shared" si="5"/>
        <v>31.991277326796389</v>
      </c>
    </row>
    <row r="111" spans="3:10" x14ac:dyDescent="0.25">
      <c r="D111" t="s">
        <v>173</v>
      </c>
      <c r="E111">
        <v>145.91999999999999</v>
      </c>
      <c r="F111">
        <v>196.51</v>
      </c>
      <c r="G111">
        <v>200</v>
      </c>
      <c r="H111">
        <v>177.01</v>
      </c>
      <c r="I111" s="46">
        <f t="shared" si="6"/>
        <v>179.85999999999999</v>
      </c>
      <c r="J111" s="46">
        <f t="shared" si="5"/>
        <v>24.784996805863759</v>
      </c>
    </row>
  </sheetData>
  <mergeCells count="14">
    <mergeCell ref="D46:D52"/>
    <mergeCell ref="D2:D3"/>
    <mergeCell ref="E2:E3"/>
    <mergeCell ref="F2:L2"/>
    <mergeCell ref="D4:D9"/>
    <mergeCell ref="D10:D15"/>
    <mergeCell ref="D16:D21"/>
    <mergeCell ref="D22:D27"/>
    <mergeCell ref="D28:D33"/>
    <mergeCell ref="D34:D39"/>
    <mergeCell ref="E44:E45"/>
    <mergeCell ref="D44:D45"/>
    <mergeCell ref="J45:K45"/>
    <mergeCell ref="F44:I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AF3F-136F-4502-BE2F-6C2E7111CFC6}">
  <dimension ref="B2:O34"/>
  <sheetViews>
    <sheetView workbookViewId="0">
      <selection activeCell="N28" sqref="N28:N33"/>
    </sheetView>
  </sheetViews>
  <sheetFormatPr defaultRowHeight="13.8" x14ac:dyDescent="0.25"/>
  <cols>
    <col min="2" max="2" width="11.44140625" customWidth="1"/>
    <col min="3" max="3" width="18.109375" customWidth="1"/>
    <col min="4" max="4" width="28.44140625" customWidth="1"/>
    <col min="5" max="5" width="23" customWidth="1"/>
    <col min="6" max="6" width="30.77734375" customWidth="1"/>
    <col min="7" max="7" width="17.88671875" customWidth="1"/>
    <col min="10" max="10" width="15.6640625" customWidth="1"/>
    <col min="11" max="11" width="17" customWidth="1"/>
    <col min="12" max="13" width="26.6640625" customWidth="1"/>
    <col min="14" max="14" width="24.21875" customWidth="1"/>
  </cols>
  <sheetData>
    <row r="2" spans="2:15" ht="14.4" thickBot="1" x14ac:dyDescent="0.3"/>
    <row r="3" spans="2:15" ht="14.4" thickBot="1" x14ac:dyDescent="0.3">
      <c r="B3" s="103" t="s">
        <v>168</v>
      </c>
      <c r="C3" s="103" t="s">
        <v>148</v>
      </c>
      <c r="D3" s="106" t="s">
        <v>147</v>
      </c>
      <c r="E3" s="98"/>
      <c r="F3" s="107"/>
    </row>
    <row r="4" spans="2:15" ht="14.4" thickBot="1" x14ac:dyDescent="0.3">
      <c r="B4" s="104"/>
      <c r="C4" s="105"/>
      <c r="D4" s="13" t="s">
        <v>193</v>
      </c>
      <c r="E4" s="10" t="s">
        <v>194</v>
      </c>
      <c r="F4" s="14" t="s">
        <v>195</v>
      </c>
    </row>
    <row r="5" spans="2:15" ht="14.4" thickBot="1" x14ac:dyDescent="0.3">
      <c r="B5" s="103" t="s">
        <v>169</v>
      </c>
      <c r="C5" s="9" t="s">
        <v>152</v>
      </c>
      <c r="D5" s="29" t="s">
        <v>249</v>
      </c>
      <c r="E5" s="33" t="s">
        <v>203</v>
      </c>
      <c r="F5" s="29" t="s">
        <v>208</v>
      </c>
    </row>
    <row r="6" spans="2:15" ht="14.4" thickBot="1" x14ac:dyDescent="0.3">
      <c r="B6" s="104"/>
      <c r="C6" s="9" t="s">
        <v>153</v>
      </c>
      <c r="D6" s="30" t="s">
        <v>250</v>
      </c>
      <c r="E6" s="34" t="s">
        <v>204</v>
      </c>
      <c r="F6" s="30" t="s">
        <v>209</v>
      </c>
    </row>
    <row r="7" spans="2:15" ht="14.4" thickBot="1" x14ac:dyDescent="0.3">
      <c r="B7" s="104"/>
      <c r="C7" s="9" t="s">
        <v>154</v>
      </c>
      <c r="D7" s="31" t="s">
        <v>248</v>
      </c>
      <c r="E7" s="34" t="s">
        <v>202</v>
      </c>
      <c r="F7" s="37" t="s">
        <v>210</v>
      </c>
    </row>
    <row r="8" spans="2:15" ht="14.4" thickBot="1" x14ac:dyDescent="0.3">
      <c r="B8" s="104"/>
      <c r="C8" s="9" t="s">
        <v>155</v>
      </c>
      <c r="D8" s="30"/>
      <c r="E8" s="34"/>
      <c r="F8" s="30"/>
    </row>
    <row r="9" spans="2:15" ht="14.4" thickBot="1" x14ac:dyDescent="0.3">
      <c r="B9" s="104"/>
      <c r="C9" s="9" t="s">
        <v>197</v>
      </c>
      <c r="D9" s="30" t="s">
        <v>200</v>
      </c>
      <c r="E9" s="34" t="s">
        <v>205</v>
      </c>
      <c r="F9" s="30" t="s">
        <v>211</v>
      </c>
    </row>
    <row r="10" spans="2:15" ht="14.4" thickBot="1" x14ac:dyDescent="0.3">
      <c r="B10" s="104"/>
      <c r="C10" s="9" t="s">
        <v>196</v>
      </c>
      <c r="D10" s="31" t="s">
        <v>251</v>
      </c>
      <c r="E10" s="35" t="s">
        <v>206</v>
      </c>
      <c r="F10" s="32" t="s">
        <v>216</v>
      </c>
    </row>
    <row r="11" spans="2:15" ht="14.4" thickBot="1" x14ac:dyDescent="0.3">
      <c r="B11" s="105"/>
      <c r="C11" s="9" t="s">
        <v>157</v>
      </c>
      <c r="D11" s="14"/>
      <c r="E11" s="36"/>
      <c r="F11" s="14"/>
    </row>
    <row r="15" spans="2:15" ht="14.4" thickBot="1" x14ac:dyDescent="0.3"/>
    <row r="16" spans="2:15" ht="14.4" thickTop="1" x14ac:dyDescent="0.25">
      <c r="B16" s="47"/>
      <c r="C16" s="50" t="s">
        <v>236</v>
      </c>
      <c r="D16" s="50" t="s">
        <v>237</v>
      </c>
      <c r="E16" s="50" t="s">
        <v>238</v>
      </c>
      <c r="F16" s="50" t="s">
        <v>239</v>
      </c>
      <c r="G16" s="50" t="s">
        <v>240</v>
      </c>
      <c r="I16" s="47"/>
      <c r="J16" s="50" t="s">
        <v>236</v>
      </c>
      <c r="K16" s="50" t="s">
        <v>237</v>
      </c>
      <c r="L16" s="50" t="s">
        <v>238</v>
      </c>
      <c r="M16" s="50"/>
      <c r="N16" s="50" t="s">
        <v>239</v>
      </c>
      <c r="O16" s="50" t="s">
        <v>240</v>
      </c>
    </row>
    <row r="17" spans="2:15" x14ac:dyDescent="0.25">
      <c r="B17" s="48" t="s">
        <v>241</v>
      </c>
      <c r="C17" s="48" t="s">
        <v>226</v>
      </c>
      <c r="D17" s="48" t="s">
        <v>227</v>
      </c>
      <c r="E17" s="48" t="s">
        <v>228</v>
      </c>
      <c r="F17" s="48" t="s">
        <v>229</v>
      </c>
      <c r="G17" s="48" t="s">
        <v>230</v>
      </c>
      <c r="I17" s="48" t="s">
        <v>241</v>
      </c>
      <c r="J17" s="48" t="s">
        <v>226</v>
      </c>
      <c r="K17" s="48" t="s">
        <v>227</v>
      </c>
      <c r="L17" s="48" t="s">
        <v>228</v>
      </c>
      <c r="M17" s="48"/>
      <c r="N17" s="48" t="s">
        <v>229</v>
      </c>
      <c r="O17" s="48" t="s">
        <v>230</v>
      </c>
    </row>
    <row r="18" spans="2:15" x14ac:dyDescent="0.25">
      <c r="B18" s="52" t="s">
        <v>243</v>
      </c>
      <c r="C18" s="52"/>
      <c r="D18" s="52"/>
      <c r="E18" s="52"/>
      <c r="F18" s="52"/>
      <c r="G18" s="52"/>
      <c r="I18" s="52" t="s">
        <v>243</v>
      </c>
      <c r="J18" s="52"/>
      <c r="K18" s="52"/>
      <c r="L18" s="52"/>
      <c r="M18" s="52"/>
      <c r="N18" s="52"/>
      <c r="O18" s="52"/>
    </row>
    <row r="19" spans="2:15" ht="14.4" thickBot="1" x14ac:dyDescent="0.3">
      <c r="B19" s="49" t="s">
        <v>242</v>
      </c>
      <c r="C19" s="49" t="s">
        <v>231</v>
      </c>
      <c r="D19" s="49" t="s">
        <v>232</v>
      </c>
      <c r="E19" s="49" t="s">
        <v>233</v>
      </c>
      <c r="F19" s="49" t="s">
        <v>234</v>
      </c>
      <c r="G19" s="49" t="s">
        <v>235</v>
      </c>
      <c r="I19" s="49" t="s">
        <v>242</v>
      </c>
      <c r="J19" s="49" t="s">
        <v>231</v>
      </c>
      <c r="K19" s="49" t="s">
        <v>232</v>
      </c>
      <c r="L19" s="49" t="s">
        <v>233</v>
      </c>
      <c r="M19" s="49"/>
      <c r="N19" s="49" t="s">
        <v>234</v>
      </c>
      <c r="O19" s="49" t="s">
        <v>235</v>
      </c>
    </row>
    <row r="20" spans="2:15" ht="15" thickTop="1" thickBot="1" x14ac:dyDescent="0.3"/>
    <row r="21" spans="2:15" ht="14.4" thickTop="1" x14ac:dyDescent="0.25">
      <c r="B21" s="47"/>
      <c r="C21" s="57" t="s">
        <v>241</v>
      </c>
      <c r="D21" s="57" t="s">
        <v>243</v>
      </c>
      <c r="E21" s="57" t="s">
        <v>242</v>
      </c>
    </row>
    <row r="22" spans="2:15" x14ac:dyDescent="0.25">
      <c r="B22" s="53" t="s">
        <v>236</v>
      </c>
      <c r="C22" s="51" t="s">
        <v>226</v>
      </c>
      <c r="D22" s="51"/>
      <c r="E22" s="51" t="s">
        <v>231</v>
      </c>
    </row>
    <row r="23" spans="2:15" x14ac:dyDescent="0.25">
      <c r="B23" s="54" t="s">
        <v>244</v>
      </c>
      <c r="C23" s="48" t="s">
        <v>227</v>
      </c>
      <c r="D23" s="51"/>
      <c r="E23" s="48" t="s">
        <v>232</v>
      </c>
    </row>
    <row r="24" spans="2:15" x14ac:dyDescent="0.25">
      <c r="B24" s="54" t="s">
        <v>245</v>
      </c>
      <c r="C24" s="48" t="s">
        <v>228</v>
      </c>
      <c r="D24" s="51"/>
      <c r="E24" s="48" t="s">
        <v>233</v>
      </c>
    </row>
    <row r="25" spans="2:15" ht="14.4" thickBot="1" x14ac:dyDescent="0.3">
      <c r="B25" s="56" t="s">
        <v>246</v>
      </c>
      <c r="C25" s="48" t="s">
        <v>229</v>
      </c>
      <c r="D25" s="48"/>
      <c r="E25" s="48" t="s">
        <v>234</v>
      </c>
    </row>
    <row r="26" spans="2:15" ht="14.4" thickBot="1" x14ac:dyDescent="0.3">
      <c r="B26" s="55" t="s">
        <v>247</v>
      </c>
      <c r="C26" s="49" t="s">
        <v>230</v>
      </c>
      <c r="D26" s="49"/>
      <c r="E26" s="49" t="s">
        <v>235</v>
      </c>
      <c r="I26" s="103" t="s">
        <v>168</v>
      </c>
      <c r="J26" s="103" t="s">
        <v>148</v>
      </c>
      <c r="K26" s="106" t="s">
        <v>147</v>
      </c>
      <c r="L26" s="98"/>
      <c r="M26" s="98"/>
      <c r="N26" s="107"/>
    </row>
    <row r="27" spans="2:15" ht="15" thickTop="1" thickBot="1" x14ac:dyDescent="0.3">
      <c r="F27" s="48"/>
      <c r="I27" s="104"/>
      <c r="J27" s="105"/>
      <c r="K27" s="13" t="s">
        <v>193</v>
      </c>
      <c r="L27" s="44" t="s">
        <v>194</v>
      </c>
      <c r="M27" s="44" t="s">
        <v>220</v>
      </c>
      <c r="N27" s="8" t="s">
        <v>162</v>
      </c>
    </row>
    <row r="28" spans="2:15" ht="14.4" thickBot="1" x14ac:dyDescent="0.3">
      <c r="C28" s="52"/>
      <c r="E28" s="51"/>
      <c r="F28" s="48"/>
      <c r="I28" s="103" t="s">
        <v>169</v>
      </c>
      <c r="J28" s="9" t="s">
        <v>152</v>
      </c>
      <c r="K28" s="29" t="s">
        <v>249</v>
      </c>
      <c r="L28" s="33" t="s">
        <v>203</v>
      </c>
      <c r="M28" s="33"/>
      <c r="N28" s="29" t="s">
        <v>208</v>
      </c>
    </row>
    <row r="29" spans="2:15" ht="14.4" thickBot="1" x14ac:dyDescent="0.3">
      <c r="F29" s="48"/>
      <c r="I29" s="104"/>
      <c r="J29" s="9" t="s">
        <v>153</v>
      </c>
      <c r="K29" s="30" t="s">
        <v>250</v>
      </c>
      <c r="L29" s="34" t="s">
        <v>204</v>
      </c>
      <c r="M29" s="34"/>
      <c r="N29" s="30" t="s">
        <v>209</v>
      </c>
    </row>
    <row r="30" spans="2:15" ht="14.4" thickBot="1" x14ac:dyDescent="0.3">
      <c r="F30" s="48"/>
      <c r="I30" s="104"/>
      <c r="J30" s="9" t="s">
        <v>154</v>
      </c>
      <c r="K30" s="31" t="s">
        <v>248</v>
      </c>
      <c r="L30" s="34" t="s">
        <v>202</v>
      </c>
      <c r="M30" s="34"/>
      <c r="N30" s="37" t="s">
        <v>210</v>
      </c>
    </row>
    <row r="31" spans="2:15" ht="14.4" thickBot="1" x14ac:dyDescent="0.3">
      <c r="I31" s="104"/>
      <c r="J31" s="9" t="s">
        <v>155</v>
      </c>
      <c r="K31" s="30"/>
      <c r="L31" s="34"/>
      <c r="M31" s="34"/>
      <c r="N31" s="30"/>
    </row>
    <row r="32" spans="2:15" ht="14.4" thickBot="1" x14ac:dyDescent="0.3">
      <c r="I32" s="104"/>
      <c r="J32" s="9" t="s">
        <v>197</v>
      </c>
      <c r="K32" s="30" t="s">
        <v>200</v>
      </c>
      <c r="L32" s="34" t="s">
        <v>205</v>
      </c>
      <c r="M32" s="34"/>
      <c r="N32" s="30" t="s">
        <v>211</v>
      </c>
    </row>
    <row r="33" spans="9:14" ht="14.4" thickBot="1" x14ac:dyDescent="0.3">
      <c r="I33" s="104"/>
      <c r="J33" s="9" t="s">
        <v>196</v>
      </c>
      <c r="K33" s="31" t="s">
        <v>251</v>
      </c>
      <c r="L33" s="35" t="s">
        <v>206</v>
      </c>
      <c r="M33" s="35"/>
      <c r="N33" s="32" t="s">
        <v>216</v>
      </c>
    </row>
    <row r="34" spans="9:14" ht="14.4" thickBot="1" x14ac:dyDescent="0.3">
      <c r="I34" s="105"/>
      <c r="J34" s="9" t="s">
        <v>157</v>
      </c>
      <c r="K34" s="14"/>
      <c r="L34" s="36"/>
      <c r="M34" s="36"/>
      <c r="N34" s="14"/>
    </row>
  </sheetData>
  <mergeCells count="8">
    <mergeCell ref="J26:J27"/>
    <mergeCell ref="K26:N26"/>
    <mergeCell ref="I28:I34"/>
    <mergeCell ref="B3:B4"/>
    <mergeCell ref="C3:C4"/>
    <mergeCell ref="D3:F3"/>
    <mergeCell ref="B5:B11"/>
    <mergeCell ref="I26:I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4F1F-F491-4B87-AD37-F40772BFE103}">
  <dimension ref="A1:U125"/>
  <sheetViews>
    <sheetView topLeftCell="A130" workbookViewId="0">
      <selection activeCell="J87" sqref="J87"/>
    </sheetView>
  </sheetViews>
  <sheetFormatPr defaultRowHeight="13.8" x14ac:dyDescent="0.25"/>
  <cols>
    <col min="1" max="1" width="17.6640625" customWidth="1"/>
    <col min="3" max="3" width="12" customWidth="1"/>
    <col min="4" max="4" width="30.88671875" customWidth="1"/>
    <col min="5" max="5" width="11.21875" customWidth="1"/>
    <col min="6" max="6" width="15" customWidth="1"/>
    <col min="7" max="7" width="14.6640625" customWidth="1"/>
    <col min="8" max="8" width="22.44140625" customWidth="1"/>
    <col min="9" max="9" width="14.44140625" customWidth="1"/>
    <col min="11" max="11" width="15.88671875" customWidth="1"/>
    <col min="12" max="12" width="12.44140625" customWidth="1"/>
    <col min="13" max="13" width="10.5546875" customWidth="1"/>
    <col min="14" max="14" width="19.44140625" customWidth="1"/>
    <col min="15" max="15" width="11.109375" customWidth="1"/>
    <col min="19" max="19" width="9.109375" bestFit="1" customWidth="1"/>
  </cols>
  <sheetData>
    <row r="1" spans="1:9" x14ac:dyDescent="0.25">
      <c r="A1" t="s">
        <v>219</v>
      </c>
    </row>
    <row r="2" spans="1:9" x14ac:dyDescent="0.25">
      <c r="B2" t="s">
        <v>252</v>
      </c>
      <c r="C2" t="s">
        <v>139</v>
      </c>
      <c r="D2">
        <v>183.31</v>
      </c>
      <c r="E2">
        <v>246.16</v>
      </c>
      <c r="F2">
        <v>264.89999999999998</v>
      </c>
      <c r="G2">
        <f>AVERAGE(D2:F2)</f>
        <v>231.45666666666668</v>
      </c>
      <c r="I2">
        <f>_xlfn.STDEV.S(D2:F2)</f>
        <v>42.7360858447909</v>
      </c>
    </row>
    <row r="3" spans="1:9" x14ac:dyDescent="0.25">
      <c r="C3" t="s">
        <v>138</v>
      </c>
      <c r="D3">
        <v>208.34</v>
      </c>
      <c r="E3">
        <v>277.91000000000003</v>
      </c>
      <c r="F3">
        <v>186.33</v>
      </c>
      <c r="G3">
        <f t="shared" ref="G3:G6" si="0">AVERAGE(D3:F3)</f>
        <v>224.19333333333336</v>
      </c>
      <c r="I3">
        <f t="shared" ref="I3:I6" si="1">_xlfn.STDEV.S(D3:F3)</f>
        <v>47.80397717066375</v>
      </c>
    </row>
    <row r="4" spans="1:9" x14ac:dyDescent="0.25">
      <c r="G4" t="e">
        <f t="shared" si="0"/>
        <v>#DIV/0!</v>
      </c>
      <c r="I4" t="e">
        <f t="shared" si="1"/>
        <v>#DIV/0!</v>
      </c>
    </row>
    <row r="5" spans="1:9" x14ac:dyDescent="0.25">
      <c r="C5" t="s">
        <v>172</v>
      </c>
      <c r="D5">
        <v>248.02</v>
      </c>
      <c r="E5">
        <v>253.88</v>
      </c>
      <c r="F5">
        <v>251.99</v>
      </c>
      <c r="G5">
        <f t="shared" si="0"/>
        <v>251.29666666666665</v>
      </c>
      <c r="I5">
        <f t="shared" si="1"/>
        <v>2.9908917287881378</v>
      </c>
    </row>
    <row r="6" spans="1:9" x14ac:dyDescent="0.25">
      <c r="C6" t="s">
        <v>253</v>
      </c>
      <c r="D6">
        <v>225.14</v>
      </c>
      <c r="E6">
        <v>212.55</v>
      </c>
      <c r="F6">
        <v>219.97</v>
      </c>
      <c r="G6">
        <f t="shared" si="0"/>
        <v>219.22</v>
      </c>
      <c r="I6">
        <f t="shared" si="1"/>
        <v>6.3284200239870172</v>
      </c>
    </row>
    <row r="26" spans="1:9" x14ac:dyDescent="0.25">
      <c r="A26" t="s">
        <v>262</v>
      </c>
    </row>
    <row r="27" spans="1:9" x14ac:dyDescent="0.25">
      <c r="B27" t="s">
        <v>254</v>
      </c>
      <c r="C27" t="s">
        <v>138</v>
      </c>
      <c r="D27">
        <v>135.55000000000001</v>
      </c>
      <c r="E27">
        <v>200</v>
      </c>
      <c r="F27">
        <v>159.88</v>
      </c>
      <c r="G27">
        <f>AVERAGE(D27:F27)</f>
        <v>165.14333333333335</v>
      </c>
      <c r="I27">
        <f>_xlfn.STDEV.S(D27:F27)</f>
        <v>32.545777503899579</v>
      </c>
    </row>
    <row r="28" spans="1:9" x14ac:dyDescent="0.25">
      <c r="C28" t="s">
        <v>139</v>
      </c>
      <c r="D28">
        <v>157.06</v>
      </c>
      <c r="E28">
        <v>111.84</v>
      </c>
      <c r="F28">
        <v>172.89</v>
      </c>
      <c r="G28">
        <f t="shared" ref="G28:G31" si="2">AVERAGE(D28:F28)</f>
        <v>147.26333333333332</v>
      </c>
      <c r="I28">
        <f t="shared" ref="I28:I31" si="3">_xlfn.STDEV.S(D28:F28)</f>
        <v>31.68211851081524</v>
      </c>
    </row>
    <row r="29" spans="1:9" x14ac:dyDescent="0.25">
      <c r="C29" t="s">
        <v>172</v>
      </c>
      <c r="D29">
        <v>171.45</v>
      </c>
      <c r="E29">
        <v>169.69</v>
      </c>
      <c r="F29">
        <v>200</v>
      </c>
      <c r="G29">
        <f t="shared" si="2"/>
        <v>180.38</v>
      </c>
      <c r="I29">
        <f t="shared" si="3"/>
        <v>17.014191135637336</v>
      </c>
    </row>
    <row r="30" spans="1:9" x14ac:dyDescent="0.25">
      <c r="C30" t="s">
        <v>253</v>
      </c>
      <c r="D30">
        <v>140.82</v>
      </c>
      <c r="E30">
        <v>160.93</v>
      </c>
      <c r="F30">
        <v>199.75</v>
      </c>
      <c r="G30">
        <f t="shared" si="2"/>
        <v>167.16666666666666</v>
      </c>
      <c r="I30">
        <f t="shared" si="3"/>
        <v>29.955938198182672</v>
      </c>
    </row>
    <row r="31" spans="1:9" x14ac:dyDescent="0.25">
      <c r="C31" t="s">
        <v>255</v>
      </c>
      <c r="D31">
        <v>154.5</v>
      </c>
      <c r="E31">
        <v>194.3</v>
      </c>
      <c r="F31">
        <v>195.81</v>
      </c>
      <c r="G31">
        <f t="shared" si="2"/>
        <v>181.53666666666666</v>
      </c>
      <c r="I31">
        <f t="shared" si="3"/>
        <v>23.426609514253961</v>
      </c>
    </row>
    <row r="34" spans="1:20" x14ac:dyDescent="0.25">
      <c r="A34" t="s">
        <v>262</v>
      </c>
    </row>
    <row r="35" spans="1:20" x14ac:dyDescent="0.25">
      <c r="B35" t="s">
        <v>256</v>
      </c>
      <c r="C35" t="s">
        <v>138</v>
      </c>
      <c r="D35">
        <v>167.95</v>
      </c>
      <c r="E35">
        <v>174.44</v>
      </c>
      <c r="F35">
        <v>171.5</v>
      </c>
      <c r="G35">
        <v>198.23</v>
      </c>
      <c r="H35">
        <f>AVERAGE(D35:G35)</f>
        <v>178.03</v>
      </c>
      <c r="I35" t="e">
        <f ca="1">STDEV.+I35:I46S(D35:F35)</f>
        <v>#NAME?</v>
      </c>
    </row>
    <row r="36" spans="1:20" x14ac:dyDescent="0.25">
      <c r="C36" t="s">
        <v>139</v>
      </c>
      <c r="D36">
        <v>181.51</v>
      </c>
      <c r="E36">
        <v>170.38</v>
      </c>
      <c r="F36">
        <v>143</v>
      </c>
      <c r="G36">
        <v>196.27</v>
      </c>
      <c r="H36">
        <f t="shared" ref="H36:H63" si="4">AVERAGE(D36:G36)</f>
        <v>172.79</v>
      </c>
      <c r="I36">
        <f t="shared" ref="I36:I63" si="5">_xlfn.STDEV.S(D36:F36)</f>
        <v>19.818179364748246</v>
      </c>
    </row>
    <row r="37" spans="1:20" x14ac:dyDescent="0.25">
      <c r="C37" t="s">
        <v>172</v>
      </c>
      <c r="D37">
        <v>137.93</v>
      </c>
      <c r="E37">
        <v>152.08000000000001</v>
      </c>
      <c r="F37">
        <v>199.1</v>
      </c>
      <c r="G37">
        <v>157.07</v>
      </c>
      <c r="H37">
        <f t="shared" si="4"/>
        <v>161.54500000000002</v>
      </c>
      <c r="I37">
        <f t="shared" si="5"/>
        <v>32.023095311561306</v>
      </c>
    </row>
    <row r="38" spans="1:20" x14ac:dyDescent="0.25">
      <c r="C38" t="s">
        <v>253</v>
      </c>
      <c r="D38">
        <v>161.77000000000001</v>
      </c>
      <c r="E38">
        <v>183.5</v>
      </c>
      <c r="F38">
        <v>172.25</v>
      </c>
      <c r="G38">
        <v>166.06</v>
      </c>
      <c r="H38">
        <f t="shared" si="4"/>
        <v>170.89499999999998</v>
      </c>
      <c r="I38">
        <f t="shared" si="5"/>
        <v>10.867273500438518</v>
      </c>
    </row>
    <row r="39" spans="1:20" x14ac:dyDescent="0.25">
      <c r="C39" t="s">
        <v>255</v>
      </c>
      <c r="D39">
        <v>143.6</v>
      </c>
      <c r="E39">
        <v>198.97</v>
      </c>
      <c r="F39">
        <v>168.55</v>
      </c>
      <c r="G39">
        <v>188.71</v>
      </c>
      <c r="H39">
        <f t="shared" si="4"/>
        <v>174.95750000000001</v>
      </c>
      <c r="I39">
        <f t="shared" si="5"/>
        <v>27.729995191729376</v>
      </c>
      <c r="S39" t="e">
        <f t="shared" ref="S39:S52" si="6">AVERAGE(O39:R39)</f>
        <v>#DIV/0!</v>
      </c>
      <c r="T39" t="e">
        <f t="shared" ref="T39:T52" si="7">_xlfn.STDEV.S(O39:R39)</f>
        <v>#DIV/0!</v>
      </c>
    </row>
    <row r="40" spans="1:20" x14ac:dyDescent="0.25">
      <c r="H40" t="e">
        <f t="shared" si="4"/>
        <v>#DIV/0!</v>
      </c>
      <c r="I40" t="e">
        <f t="shared" si="5"/>
        <v>#DIV/0!</v>
      </c>
      <c r="S40" t="e">
        <f t="shared" si="6"/>
        <v>#DIV/0!</v>
      </c>
      <c r="T40" t="e">
        <f t="shared" si="7"/>
        <v>#DIV/0!</v>
      </c>
    </row>
    <row r="41" spans="1:20" x14ac:dyDescent="0.25">
      <c r="H41" t="e">
        <f t="shared" si="4"/>
        <v>#DIV/0!</v>
      </c>
      <c r="I41" t="e">
        <f t="shared" si="5"/>
        <v>#DIV/0!</v>
      </c>
      <c r="S41" t="e">
        <f t="shared" si="6"/>
        <v>#DIV/0!</v>
      </c>
      <c r="T41" t="e">
        <f t="shared" si="7"/>
        <v>#DIV/0!</v>
      </c>
    </row>
    <row r="42" spans="1:20" x14ac:dyDescent="0.25">
      <c r="H42" t="e">
        <f t="shared" si="4"/>
        <v>#DIV/0!</v>
      </c>
      <c r="I42" t="e">
        <f t="shared" si="5"/>
        <v>#DIV/0!</v>
      </c>
      <c r="L42" t="s">
        <v>261</v>
      </c>
      <c r="S42" t="e">
        <f t="shared" si="6"/>
        <v>#DIV/0!</v>
      </c>
      <c r="T42" t="e">
        <f t="shared" si="7"/>
        <v>#DIV/0!</v>
      </c>
    </row>
    <row r="43" spans="1:20" x14ac:dyDescent="0.25">
      <c r="A43" t="s">
        <v>257</v>
      </c>
      <c r="H43" t="e">
        <f t="shared" si="4"/>
        <v>#DIV/0!</v>
      </c>
      <c r="I43" t="e">
        <f t="shared" si="5"/>
        <v>#DIV/0!</v>
      </c>
      <c r="M43" s="58" t="s">
        <v>256</v>
      </c>
      <c r="N43" t="s">
        <v>138</v>
      </c>
      <c r="O43">
        <v>226.67</v>
      </c>
      <c r="P43">
        <v>204.55</v>
      </c>
      <c r="Q43">
        <v>170.96</v>
      </c>
      <c r="R43">
        <v>281.58</v>
      </c>
      <c r="S43" s="46">
        <f t="shared" si="6"/>
        <v>220.94</v>
      </c>
      <c r="T43" s="46">
        <f t="shared" si="7"/>
        <v>46.463874856351175</v>
      </c>
    </row>
    <row r="44" spans="1:20" x14ac:dyDescent="0.25">
      <c r="B44" t="s">
        <v>256</v>
      </c>
      <c r="C44" t="s">
        <v>138</v>
      </c>
      <c r="D44">
        <v>-353.8</v>
      </c>
      <c r="E44">
        <v>-467.23</v>
      </c>
      <c r="F44">
        <v>-288.94</v>
      </c>
      <c r="G44">
        <v>-347.26</v>
      </c>
      <c r="H44">
        <f t="shared" si="4"/>
        <v>-364.3075</v>
      </c>
      <c r="I44" s="64">
        <f t="shared" si="5"/>
        <v>90.240889290830964</v>
      </c>
      <c r="M44" t="s">
        <v>269</v>
      </c>
      <c r="N44" t="s">
        <v>139</v>
      </c>
      <c r="O44">
        <v>255.26</v>
      </c>
      <c r="P44">
        <v>228.53</v>
      </c>
      <c r="Q44">
        <v>214.56</v>
      </c>
      <c r="R44">
        <v>167.93</v>
      </c>
      <c r="S44" s="46">
        <f t="shared" si="6"/>
        <v>216.57</v>
      </c>
      <c r="T44" s="46">
        <f t="shared" si="7"/>
        <v>36.559756563740955</v>
      </c>
    </row>
    <row r="45" spans="1:20" x14ac:dyDescent="0.25">
      <c r="C45" t="s">
        <v>139</v>
      </c>
      <c r="D45">
        <v>-290.73</v>
      </c>
      <c r="E45">
        <v>-346.75</v>
      </c>
      <c r="F45">
        <v>-390.43</v>
      </c>
      <c r="G45">
        <v>-431.58</v>
      </c>
      <c r="H45">
        <f t="shared" si="4"/>
        <v>-364.8725</v>
      </c>
      <c r="I45" s="64">
        <f t="shared" si="5"/>
        <v>49.977116096602849</v>
      </c>
      <c r="M45" t="s">
        <v>270</v>
      </c>
      <c r="N45" t="s">
        <v>172</v>
      </c>
      <c r="O45">
        <v>227.48</v>
      </c>
      <c r="P45">
        <v>297.72000000000003</v>
      </c>
      <c r="Q45">
        <v>283.38</v>
      </c>
      <c r="R45">
        <v>164.63</v>
      </c>
      <c r="S45" s="46">
        <f t="shared" si="6"/>
        <v>243.30250000000001</v>
      </c>
      <c r="T45" s="46">
        <f t="shared" si="7"/>
        <v>60.572777370146582</v>
      </c>
    </row>
    <row r="46" spans="1:20" x14ac:dyDescent="0.25">
      <c r="C46" t="s">
        <v>172</v>
      </c>
      <c r="D46">
        <v>-194.37</v>
      </c>
      <c r="E46">
        <v>-377.6</v>
      </c>
      <c r="F46">
        <v>-228.45</v>
      </c>
      <c r="G46">
        <v>-406.25</v>
      </c>
      <c r="H46">
        <f t="shared" si="4"/>
        <v>-301.66750000000002</v>
      </c>
      <c r="I46" s="64">
        <f t="shared" si="5"/>
        <v>97.45118590008704</v>
      </c>
      <c r="N46" t="s">
        <v>253</v>
      </c>
      <c r="O46">
        <v>213.38</v>
      </c>
      <c r="P46">
        <v>224.02</v>
      </c>
      <c r="Q46">
        <v>300</v>
      </c>
      <c r="R46">
        <v>289.38</v>
      </c>
      <c r="S46" s="46">
        <f t="shared" si="6"/>
        <v>256.69499999999999</v>
      </c>
      <c r="T46" s="46">
        <f t="shared" si="7"/>
        <v>44.300026711805408</v>
      </c>
    </row>
    <row r="47" spans="1:20" x14ac:dyDescent="0.25">
      <c r="C47" t="s">
        <v>253</v>
      </c>
      <c r="D47">
        <v>-182.79</v>
      </c>
      <c r="E47">
        <v>-327.20999999999998</v>
      </c>
      <c r="F47">
        <v>-208.78</v>
      </c>
      <c r="G47">
        <v>-169</v>
      </c>
      <c r="H47">
        <f t="shared" si="4"/>
        <v>-221.94499999999999</v>
      </c>
      <c r="I47" s="64">
        <f t="shared" si="5"/>
        <v>76.982986648566254</v>
      </c>
      <c r="O47">
        <v>193.51</v>
      </c>
      <c r="P47">
        <v>261.61</v>
      </c>
      <c r="Q47">
        <v>245.62</v>
      </c>
      <c r="R47">
        <v>240.99</v>
      </c>
      <c r="S47" s="46">
        <f t="shared" si="6"/>
        <v>235.4325</v>
      </c>
      <c r="T47" s="46">
        <f t="shared" si="7"/>
        <v>29.311138241289907</v>
      </c>
    </row>
    <row r="48" spans="1:20" x14ac:dyDescent="0.25">
      <c r="C48" t="s">
        <v>255</v>
      </c>
      <c r="H48" t="e">
        <f t="shared" si="4"/>
        <v>#DIV/0!</v>
      </c>
      <c r="I48" s="46" t="e">
        <f t="shared" si="5"/>
        <v>#DIV/0!</v>
      </c>
      <c r="O48">
        <v>221.97</v>
      </c>
      <c r="P48">
        <v>274.08</v>
      </c>
      <c r="Q48">
        <v>300</v>
      </c>
      <c r="R48">
        <v>287.19</v>
      </c>
      <c r="S48" s="46">
        <f t="shared" si="6"/>
        <v>270.81</v>
      </c>
      <c r="T48" s="46">
        <f t="shared" si="7"/>
        <v>34.236427967882278</v>
      </c>
    </row>
    <row r="49" spans="1:20" x14ac:dyDescent="0.25">
      <c r="H49" t="e">
        <f t="shared" si="4"/>
        <v>#DIV/0!</v>
      </c>
      <c r="I49" s="46" t="e">
        <f t="shared" si="5"/>
        <v>#DIV/0!</v>
      </c>
      <c r="O49" s="62">
        <f>AVERAGE(O46:O48)</f>
        <v>209.62</v>
      </c>
      <c r="P49" s="62">
        <f t="shared" ref="P49:R49" si="8">AVERAGE(P46:P48)</f>
        <v>253.23666666666668</v>
      </c>
      <c r="Q49" s="62">
        <f t="shared" si="8"/>
        <v>281.87333333333333</v>
      </c>
      <c r="R49" s="62">
        <f t="shared" si="8"/>
        <v>272.52</v>
      </c>
      <c r="S49" s="63">
        <f t="shared" si="6"/>
        <v>254.3125</v>
      </c>
      <c r="T49" s="63">
        <f t="shared" si="7"/>
        <v>32.092000892688105</v>
      </c>
    </row>
    <row r="50" spans="1:20" x14ac:dyDescent="0.25">
      <c r="A50" t="s">
        <v>177</v>
      </c>
      <c r="H50" t="e">
        <f t="shared" si="4"/>
        <v>#DIV/0!</v>
      </c>
      <c r="I50" s="46" t="e">
        <f t="shared" si="5"/>
        <v>#DIV/0!</v>
      </c>
      <c r="S50" s="46" t="e">
        <f t="shared" si="6"/>
        <v>#DIV/0!</v>
      </c>
      <c r="T50" s="46" t="e">
        <f t="shared" si="7"/>
        <v>#DIV/0!</v>
      </c>
    </row>
    <row r="51" spans="1:20" x14ac:dyDescent="0.25">
      <c r="B51" t="s">
        <v>264</v>
      </c>
      <c r="C51" t="s">
        <v>138</v>
      </c>
      <c r="D51">
        <v>-154.43</v>
      </c>
      <c r="E51">
        <v>-143.13999999999999</v>
      </c>
      <c r="F51">
        <v>-148.94999999999999</v>
      </c>
      <c r="G51">
        <v>-147.63999999999999</v>
      </c>
      <c r="H51">
        <f t="shared" si="4"/>
        <v>-148.54</v>
      </c>
      <c r="I51" s="46">
        <f t="shared" si="5"/>
        <v>5.6458037514600266</v>
      </c>
      <c r="S51" s="46" t="e">
        <f t="shared" si="6"/>
        <v>#DIV/0!</v>
      </c>
      <c r="T51" s="46" t="e">
        <f t="shared" si="7"/>
        <v>#DIV/0!</v>
      </c>
    </row>
    <row r="52" spans="1:20" x14ac:dyDescent="0.25">
      <c r="C52" t="s">
        <v>139</v>
      </c>
      <c r="D52">
        <v>-149.91999999999999</v>
      </c>
      <c r="E52">
        <v>-354.66</v>
      </c>
      <c r="F52">
        <v>-181.23</v>
      </c>
      <c r="G52">
        <v>-143.6</v>
      </c>
      <c r="H52">
        <f t="shared" si="4"/>
        <v>-207.35250000000002</v>
      </c>
      <c r="I52" s="46">
        <f t="shared" si="5"/>
        <v>110.28504628159394</v>
      </c>
      <c r="O52" s="62">
        <f>AVERAGE(O53:O54)</f>
        <v>253.77499999999998</v>
      </c>
      <c r="P52" s="62">
        <f t="shared" ref="P52:R52" si="9">AVERAGE(P53:P54)</f>
        <v>272.48</v>
      </c>
      <c r="Q52" s="62">
        <f t="shared" si="9"/>
        <v>165.99</v>
      </c>
      <c r="R52" s="62">
        <f t="shared" si="9"/>
        <v>240.43</v>
      </c>
      <c r="S52" s="63">
        <f t="shared" si="6"/>
        <v>233.16874999999999</v>
      </c>
      <c r="T52" s="46">
        <f t="shared" si="7"/>
        <v>46.675125847893263</v>
      </c>
    </row>
    <row r="53" spans="1:20" x14ac:dyDescent="0.25">
      <c r="C53" t="s">
        <v>172</v>
      </c>
      <c r="D53">
        <v>-149.37</v>
      </c>
      <c r="E53">
        <v>-142.61000000000001</v>
      </c>
      <c r="F53">
        <v>-150.09</v>
      </c>
      <c r="G53">
        <v>-144.54</v>
      </c>
      <c r="H53">
        <f t="shared" si="4"/>
        <v>-146.6525</v>
      </c>
      <c r="I53" s="46">
        <f t="shared" si="5"/>
        <v>4.1264674157605175</v>
      </c>
      <c r="L53" t="s">
        <v>261</v>
      </c>
      <c r="O53">
        <v>215.47</v>
      </c>
      <c r="P53">
        <v>250.33</v>
      </c>
      <c r="Q53">
        <v>150.32</v>
      </c>
      <c r="R53">
        <v>235.56</v>
      </c>
      <c r="S53" s="46">
        <f t="shared" ref="S53:S79" si="10">AVERAGE(O53:R53)</f>
        <v>212.92000000000002</v>
      </c>
      <c r="T53" s="46">
        <f t="shared" ref="T53:T79" si="11">_xlfn.STDEV.S(O53:R53)</f>
        <v>44.11099711712113</v>
      </c>
    </row>
    <row r="54" spans="1:20" x14ac:dyDescent="0.25">
      <c r="C54" t="s">
        <v>253</v>
      </c>
      <c r="D54">
        <v>-150.13</v>
      </c>
      <c r="E54">
        <v>-143.22</v>
      </c>
      <c r="F54">
        <v>-151.26</v>
      </c>
      <c r="G54">
        <v>-144.29</v>
      </c>
      <c r="H54">
        <f t="shared" si="4"/>
        <v>-147.22499999999999</v>
      </c>
      <c r="I54" s="46">
        <f t="shared" si="5"/>
        <v>4.3525203426673729</v>
      </c>
      <c r="M54" s="58" t="s">
        <v>258</v>
      </c>
      <c r="N54" t="s">
        <v>138</v>
      </c>
      <c r="O54">
        <v>292.08</v>
      </c>
      <c r="P54">
        <v>294.63</v>
      </c>
      <c r="Q54">
        <v>181.66</v>
      </c>
      <c r="R54">
        <v>245.3</v>
      </c>
      <c r="S54" s="46">
        <f t="shared" si="10"/>
        <v>253.41750000000002</v>
      </c>
      <c r="T54" s="46">
        <f t="shared" si="11"/>
        <v>52.941136101019424</v>
      </c>
    </row>
    <row r="55" spans="1:20" x14ac:dyDescent="0.25">
      <c r="H55" t="e">
        <f t="shared" si="4"/>
        <v>#DIV/0!</v>
      </c>
      <c r="I55" s="46" t="e">
        <f t="shared" si="5"/>
        <v>#DIV/0!</v>
      </c>
      <c r="M55" t="s">
        <v>269</v>
      </c>
      <c r="N55" t="s">
        <v>139</v>
      </c>
      <c r="O55">
        <v>252.37</v>
      </c>
      <c r="P55">
        <v>224.53</v>
      </c>
      <c r="Q55">
        <v>205.19</v>
      </c>
      <c r="R55">
        <v>149.44</v>
      </c>
      <c r="S55" s="46">
        <f t="shared" si="10"/>
        <v>207.88249999999999</v>
      </c>
      <c r="T55" s="46">
        <f t="shared" si="11"/>
        <v>43.50882008282916</v>
      </c>
    </row>
    <row r="56" spans="1:20" x14ac:dyDescent="0.25">
      <c r="H56" t="e">
        <f t="shared" si="4"/>
        <v>#DIV/0!</v>
      </c>
      <c r="I56" s="46" t="e">
        <f t="shared" si="5"/>
        <v>#DIV/0!</v>
      </c>
      <c r="N56" t="s">
        <v>172</v>
      </c>
      <c r="O56">
        <v>209.11</v>
      </c>
      <c r="P56">
        <v>149.24</v>
      </c>
      <c r="Q56">
        <v>236.44</v>
      </c>
      <c r="R56">
        <v>178.62</v>
      </c>
      <c r="S56" s="46">
        <f t="shared" si="10"/>
        <v>193.35249999999999</v>
      </c>
      <c r="T56" s="46">
        <f t="shared" si="11"/>
        <v>37.717328798135682</v>
      </c>
    </row>
    <row r="57" spans="1:20" x14ac:dyDescent="0.25">
      <c r="B57" t="s">
        <v>258</v>
      </c>
      <c r="C57" t="s">
        <v>138</v>
      </c>
      <c r="D57">
        <v>-379.06</v>
      </c>
      <c r="E57">
        <v>-621.85</v>
      </c>
      <c r="F57">
        <v>-512.63</v>
      </c>
      <c r="G57">
        <v>-635.08000000000004</v>
      </c>
      <c r="H57">
        <f t="shared" si="4"/>
        <v>-537.15499999999997</v>
      </c>
      <c r="I57" s="46">
        <f t="shared" si="5"/>
        <v>121.59833976388552</v>
      </c>
      <c r="N57" t="s">
        <v>253</v>
      </c>
      <c r="O57">
        <v>233.98</v>
      </c>
      <c r="P57">
        <v>233.98</v>
      </c>
      <c r="Q57">
        <v>229.49</v>
      </c>
      <c r="R57">
        <v>270.61</v>
      </c>
      <c r="S57" s="46">
        <f t="shared" si="10"/>
        <v>242.01500000000001</v>
      </c>
      <c r="T57" s="46">
        <f t="shared" si="11"/>
        <v>19.180477053504177</v>
      </c>
    </row>
    <row r="58" spans="1:20" x14ac:dyDescent="0.25">
      <c r="C58" t="s">
        <v>139</v>
      </c>
      <c r="D58">
        <v>-350.17</v>
      </c>
      <c r="E58">
        <v>-709.34</v>
      </c>
      <c r="F58">
        <v>-468.29</v>
      </c>
      <c r="G58">
        <v>-560.77</v>
      </c>
      <c r="H58">
        <f t="shared" si="4"/>
        <v>-522.14249999999993</v>
      </c>
      <c r="I58" s="46">
        <f t="shared" si="5"/>
        <v>183.05760741726471</v>
      </c>
      <c r="O58">
        <v>245.33</v>
      </c>
      <c r="P58">
        <v>277.91000000000003</v>
      </c>
      <c r="Q58">
        <v>268.43</v>
      </c>
      <c r="R58">
        <v>259.43</v>
      </c>
      <c r="S58" s="46">
        <f t="shared" si="10"/>
        <v>262.77500000000003</v>
      </c>
      <c r="T58" s="46">
        <f t="shared" si="11"/>
        <v>13.863192273066117</v>
      </c>
    </row>
    <row r="59" spans="1:20" x14ac:dyDescent="0.25">
      <c r="C59" t="s">
        <v>172</v>
      </c>
      <c r="D59">
        <v>-303.32</v>
      </c>
      <c r="E59">
        <v>-697.03</v>
      </c>
      <c r="F59">
        <v>-663.91</v>
      </c>
      <c r="G59">
        <v>-410.01</v>
      </c>
      <c r="H59">
        <f t="shared" si="4"/>
        <v>-518.56749999999988</v>
      </c>
      <c r="I59" s="46">
        <f t="shared" si="5"/>
        <v>218.37645118769888</v>
      </c>
      <c r="O59" s="62">
        <f>AVERAGE(O57:O58)</f>
        <v>239.655</v>
      </c>
      <c r="P59" s="62">
        <f t="shared" ref="P59:R59" si="12">AVERAGE(P57:P58)</f>
        <v>255.94499999999999</v>
      </c>
      <c r="Q59" s="62">
        <f t="shared" si="12"/>
        <v>248.96</v>
      </c>
      <c r="R59" s="62">
        <f t="shared" si="12"/>
        <v>265.02</v>
      </c>
      <c r="S59" s="63">
        <f t="shared" si="10"/>
        <v>252.39500000000001</v>
      </c>
      <c r="T59" s="46">
        <f t="shared" si="11"/>
        <v>10.740886834894026</v>
      </c>
    </row>
    <row r="60" spans="1:20" x14ac:dyDescent="0.25">
      <c r="C60" t="s">
        <v>253</v>
      </c>
      <c r="D60">
        <v>-239.23</v>
      </c>
      <c r="E60">
        <v>-461.38</v>
      </c>
      <c r="F60">
        <v>-398.42</v>
      </c>
      <c r="G60">
        <v>-272.72000000000003</v>
      </c>
      <c r="H60">
        <f t="shared" si="4"/>
        <v>-342.9375</v>
      </c>
      <c r="I60" s="46">
        <f t="shared" si="5"/>
        <v>114.49602627747966</v>
      </c>
      <c r="L60" t="s">
        <v>261</v>
      </c>
      <c r="S60" s="46" t="e">
        <f t="shared" si="10"/>
        <v>#DIV/0!</v>
      </c>
      <c r="T60" s="46" t="e">
        <f t="shared" si="11"/>
        <v>#DIV/0!</v>
      </c>
    </row>
    <row r="61" spans="1:20" x14ac:dyDescent="0.25">
      <c r="H61" t="e">
        <f t="shared" si="4"/>
        <v>#DIV/0!</v>
      </c>
      <c r="I61" s="46" t="e">
        <f t="shared" si="5"/>
        <v>#DIV/0!</v>
      </c>
      <c r="M61" t="s">
        <v>265</v>
      </c>
      <c r="N61" t="s">
        <v>138</v>
      </c>
      <c r="O61">
        <v>192.01</v>
      </c>
      <c r="P61">
        <v>269.98</v>
      </c>
      <c r="Q61">
        <v>277.52999999999997</v>
      </c>
      <c r="R61">
        <v>297.31</v>
      </c>
      <c r="S61" s="46">
        <f t="shared" si="10"/>
        <v>259.20749999999998</v>
      </c>
      <c r="T61" s="46">
        <f t="shared" si="11"/>
        <v>46.256766261812984</v>
      </c>
    </row>
    <row r="62" spans="1:20" x14ac:dyDescent="0.25">
      <c r="H62" t="e">
        <f t="shared" si="4"/>
        <v>#DIV/0!</v>
      </c>
      <c r="I62" s="46" t="e">
        <f t="shared" si="5"/>
        <v>#DIV/0!</v>
      </c>
      <c r="N62" t="s">
        <v>139</v>
      </c>
      <c r="O62">
        <v>258.07</v>
      </c>
      <c r="P62">
        <v>202.39</v>
      </c>
      <c r="Q62">
        <v>249.88</v>
      </c>
      <c r="R62">
        <v>238.88</v>
      </c>
      <c r="S62" s="46">
        <f t="shared" si="10"/>
        <v>237.30499999999998</v>
      </c>
      <c r="T62" s="46">
        <f t="shared" si="11"/>
        <v>24.568636510803774</v>
      </c>
    </row>
    <row r="63" spans="1:20" x14ac:dyDescent="0.25">
      <c r="A63" t="s">
        <v>272</v>
      </c>
      <c r="B63" t="s">
        <v>273</v>
      </c>
      <c r="C63" t="s">
        <v>274</v>
      </c>
      <c r="D63">
        <v>-384.59</v>
      </c>
      <c r="E63">
        <v>-747.28</v>
      </c>
      <c r="F63">
        <v>-625.35</v>
      </c>
      <c r="G63">
        <v>-670.51</v>
      </c>
      <c r="H63">
        <f t="shared" si="4"/>
        <v>-606.93249999999989</v>
      </c>
      <c r="I63" s="46">
        <f t="shared" si="5"/>
        <v>184.56089266147399</v>
      </c>
      <c r="N63" t="s">
        <v>172</v>
      </c>
      <c r="O63">
        <v>273.72000000000003</v>
      </c>
      <c r="P63">
        <v>246.37</v>
      </c>
      <c r="Q63">
        <v>169.79</v>
      </c>
      <c r="R63">
        <v>228.13</v>
      </c>
      <c r="S63" s="46">
        <f t="shared" si="10"/>
        <v>229.5025</v>
      </c>
      <c r="T63" s="46">
        <f t="shared" si="11"/>
        <v>43.996841837416866</v>
      </c>
    </row>
    <row r="64" spans="1:20" x14ac:dyDescent="0.25">
      <c r="C64" t="s">
        <v>138</v>
      </c>
      <c r="D64">
        <v>-379</v>
      </c>
      <c r="E64">
        <v>-621.85</v>
      </c>
      <c r="F64">
        <v>-512.63</v>
      </c>
      <c r="G64">
        <v>-635.08000000000004</v>
      </c>
      <c r="H64">
        <f t="shared" ref="H64" si="13">AVERAGE(D64:G64)</f>
        <v>-537.14</v>
      </c>
      <c r="I64" s="46">
        <f t="shared" ref="I64" si="14">_xlfn.STDEV.S(D64:F64)</f>
        <v>121.62929183931514</v>
      </c>
      <c r="N64" t="s">
        <v>253</v>
      </c>
      <c r="O64">
        <v>206.99</v>
      </c>
      <c r="P64">
        <v>281.85000000000002</v>
      </c>
      <c r="Q64">
        <v>197.8</v>
      </c>
      <c r="R64">
        <v>245.71</v>
      </c>
      <c r="S64" s="46">
        <f t="shared" si="10"/>
        <v>233.08750000000003</v>
      </c>
      <c r="T64" s="46">
        <f t="shared" si="11"/>
        <v>38.571993617995119</v>
      </c>
    </row>
    <row r="65" spans="1:21" x14ac:dyDescent="0.25">
      <c r="C65" t="s">
        <v>253</v>
      </c>
      <c r="D65">
        <v>-239.23</v>
      </c>
      <c r="E65">
        <v>-461.38</v>
      </c>
      <c r="F65">
        <v>-398.42</v>
      </c>
      <c r="G65">
        <v>-272.72000000000003</v>
      </c>
      <c r="H65">
        <f t="shared" ref="H65" si="15">AVERAGE(D65:G65)</f>
        <v>-342.9375</v>
      </c>
      <c r="I65" s="46">
        <f t="shared" ref="I65" si="16">_xlfn.STDEV.S(D65:F65)</f>
        <v>114.49602627747966</v>
      </c>
      <c r="S65" s="46" t="e">
        <f t="shared" si="10"/>
        <v>#DIV/0!</v>
      </c>
      <c r="T65" s="46" t="e">
        <f t="shared" si="11"/>
        <v>#DIV/0!</v>
      </c>
    </row>
    <row r="66" spans="1:21" x14ac:dyDescent="0.25">
      <c r="L66" t="s">
        <v>261</v>
      </c>
      <c r="S66" s="46" t="e">
        <f t="shared" si="10"/>
        <v>#DIV/0!</v>
      </c>
      <c r="T66" s="46" t="e">
        <f t="shared" si="11"/>
        <v>#DIV/0!</v>
      </c>
    </row>
    <row r="67" spans="1:21" x14ac:dyDescent="0.25">
      <c r="M67" s="58" t="s">
        <v>264</v>
      </c>
      <c r="N67" t="s">
        <v>138</v>
      </c>
      <c r="O67">
        <v>300</v>
      </c>
      <c r="P67">
        <v>256.61</v>
      </c>
      <c r="Q67">
        <v>300</v>
      </c>
      <c r="R67">
        <v>300</v>
      </c>
      <c r="S67" s="46">
        <f t="shared" si="10"/>
        <v>289.15250000000003</v>
      </c>
      <c r="T67" s="46">
        <f t="shared" si="11"/>
        <v>21.694999999999993</v>
      </c>
    </row>
    <row r="68" spans="1:21" x14ac:dyDescent="0.25">
      <c r="M68" t="s">
        <v>268</v>
      </c>
      <c r="N68" t="s">
        <v>139</v>
      </c>
      <c r="O68">
        <v>300</v>
      </c>
      <c r="P68">
        <v>280.54000000000002</v>
      </c>
      <c r="Q68">
        <v>300</v>
      </c>
      <c r="R68">
        <v>300</v>
      </c>
      <c r="S68" s="46">
        <f t="shared" si="10"/>
        <v>295.13499999999999</v>
      </c>
      <c r="T68" s="46">
        <f t="shared" si="11"/>
        <v>9.7299999999999898</v>
      </c>
    </row>
    <row r="69" spans="1:21" x14ac:dyDescent="0.25">
      <c r="N69" t="s">
        <v>172</v>
      </c>
      <c r="O69">
        <v>299.89999999999998</v>
      </c>
      <c r="P69">
        <v>300</v>
      </c>
      <c r="Q69">
        <v>299.98</v>
      </c>
      <c r="R69">
        <v>278.47000000000003</v>
      </c>
      <c r="S69" s="46">
        <f t="shared" si="10"/>
        <v>294.58749999999998</v>
      </c>
      <c r="T69" s="46">
        <f t="shared" si="11"/>
        <v>10.745086861755301</v>
      </c>
    </row>
    <row r="70" spans="1:21" x14ac:dyDescent="0.25">
      <c r="N70" t="s">
        <v>253</v>
      </c>
      <c r="O70">
        <v>193.55</v>
      </c>
      <c r="P70">
        <v>222.13</v>
      </c>
      <c r="Q70">
        <v>193.38</v>
      </c>
      <c r="R70">
        <v>252.85</v>
      </c>
      <c r="S70" s="46">
        <f t="shared" si="10"/>
        <v>215.47749999999999</v>
      </c>
      <c r="T70" s="46">
        <f t="shared" si="11"/>
        <v>28.343572316605822</v>
      </c>
    </row>
    <row r="71" spans="1:21" x14ac:dyDescent="0.25">
      <c r="O71">
        <v>166.57</v>
      </c>
      <c r="P71">
        <v>245.62</v>
      </c>
      <c r="Q71">
        <v>204.19</v>
      </c>
      <c r="R71">
        <v>267.91000000000003</v>
      </c>
      <c r="S71" s="46">
        <f t="shared" si="10"/>
        <v>221.07249999999999</v>
      </c>
      <c r="T71" s="46">
        <f t="shared" si="11"/>
        <v>44.914260819922262</v>
      </c>
    </row>
    <row r="72" spans="1:21" x14ac:dyDescent="0.25">
      <c r="O72">
        <v>275.27999999999997</v>
      </c>
      <c r="P72">
        <v>234.75</v>
      </c>
      <c r="Q72">
        <v>176.35</v>
      </c>
      <c r="R72">
        <v>236.47</v>
      </c>
      <c r="S72" s="46">
        <f t="shared" si="10"/>
        <v>230.71250000000001</v>
      </c>
      <c r="T72" s="46">
        <f t="shared" si="11"/>
        <v>40.788044306307768</v>
      </c>
    </row>
    <row r="73" spans="1:21" x14ac:dyDescent="0.25">
      <c r="A73" t="s">
        <v>259</v>
      </c>
      <c r="O73">
        <v>235.75</v>
      </c>
      <c r="P73">
        <v>300</v>
      </c>
      <c r="Q73">
        <v>211.72</v>
      </c>
      <c r="R73">
        <v>273.83</v>
      </c>
      <c r="S73" s="46">
        <f t="shared" si="10"/>
        <v>255.32499999999999</v>
      </c>
      <c r="T73" s="46">
        <f t="shared" si="11"/>
        <v>39.255009446778395</v>
      </c>
      <c r="U73" t="s">
        <v>267</v>
      </c>
    </row>
    <row r="74" spans="1:21" x14ac:dyDescent="0.25">
      <c r="B74" t="s">
        <v>263</v>
      </c>
      <c r="C74" t="s">
        <v>138</v>
      </c>
      <c r="D74">
        <v>243.89</v>
      </c>
      <c r="E74">
        <v>248.77</v>
      </c>
      <c r="F74">
        <v>249.71</v>
      </c>
      <c r="G74">
        <f>AVERAGE(D74:F74)</f>
        <v>247.45666666666668</v>
      </c>
      <c r="H74">
        <f>_xlfn.STDEV.S(E74:G74)</f>
        <v>1.131809432984453</v>
      </c>
      <c r="O74" s="62">
        <v>300</v>
      </c>
      <c r="P74" s="62">
        <v>300</v>
      </c>
      <c r="Q74" s="62">
        <v>300</v>
      </c>
      <c r="R74" s="62">
        <v>300</v>
      </c>
      <c r="S74" s="63">
        <f t="shared" si="10"/>
        <v>300</v>
      </c>
      <c r="T74" s="62">
        <f t="shared" si="11"/>
        <v>0</v>
      </c>
      <c r="U74" t="s">
        <v>266</v>
      </c>
    </row>
    <row r="75" spans="1:21" x14ac:dyDescent="0.25">
      <c r="C75" t="s">
        <v>139</v>
      </c>
      <c r="D75">
        <v>259.83999999999997</v>
      </c>
      <c r="E75">
        <v>233.07</v>
      </c>
      <c r="F75">
        <v>206.52</v>
      </c>
      <c r="G75">
        <f t="shared" ref="G75:G84" si="17">AVERAGE(D75:F75)</f>
        <v>233.14333333333332</v>
      </c>
      <c r="H75">
        <f t="shared" ref="H75:H84" si="18">_xlfn.STDEV.S(E75:G75)</f>
        <v>15.349862950286957</v>
      </c>
      <c r="S75" s="63" t="e">
        <f t="shared" si="10"/>
        <v>#DIV/0!</v>
      </c>
      <c r="T75" s="62" t="e">
        <f t="shared" si="11"/>
        <v>#DIV/0!</v>
      </c>
    </row>
    <row r="76" spans="1:21" x14ac:dyDescent="0.25">
      <c r="C76" t="s">
        <v>172</v>
      </c>
      <c r="D76">
        <v>232.42</v>
      </c>
      <c r="E76">
        <v>171.06</v>
      </c>
      <c r="F76">
        <v>214.9</v>
      </c>
      <c r="G76">
        <f t="shared" si="17"/>
        <v>206.12666666666667</v>
      </c>
      <c r="H76">
        <f t="shared" si="18"/>
        <v>23.196939772625502</v>
      </c>
      <c r="S76" s="63" t="e">
        <f t="shared" si="10"/>
        <v>#DIV/0!</v>
      </c>
      <c r="T76" s="62" t="e">
        <f t="shared" si="11"/>
        <v>#DIV/0!</v>
      </c>
    </row>
    <row r="77" spans="1:21" x14ac:dyDescent="0.25">
      <c r="C77" t="s">
        <v>253</v>
      </c>
      <c r="D77">
        <v>259.87</v>
      </c>
      <c r="E77">
        <v>274.17</v>
      </c>
      <c r="F77">
        <v>251.66</v>
      </c>
      <c r="G77">
        <f t="shared" si="17"/>
        <v>261.89999999999998</v>
      </c>
      <c r="H77">
        <f t="shared" si="18"/>
        <v>11.270245486826521</v>
      </c>
      <c r="L77" t="s">
        <v>310</v>
      </c>
      <c r="M77" t="s">
        <v>273</v>
      </c>
      <c r="N77" t="s">
        <v>274</v>
      </c>
      <c r="O77">
        <v>174.26</v>
      </c>
      <c r="P77">
        <v>243</v>
      </c>
      <c r="Q77">
        <v>294.33</v>
      </c>
      <c r="R77">
        <v>238.46</v>
      </c>
      <c r="S77" s="63">
        <f t="shared" si="10"/>
        <v>237.51249999999999</v>
      </c>
      <c r="T77" s="62">
        <f t="shared" si="11"/>
        <v>49.193893506545358</v>
      </c>
    </row>
    <row r="78" spans="1:21" x14ac:dyDescent="0.25">
      <c r="G78" t="e">
        <f t="shared" si="17"/>
        <v>#DIV/0!</v>
      </c>
      <c r="H78" t="e">
        <f t="shared" si="18"/>
        <v>#DIV/0!</v>
      </c>
      <c r="N78" t="s">
        <v>138</v>
      </c>
      <c r="O78">
        <v>226.67</v>
      </c>
      <c r="P78">
        <v>204.55</v>
      </c>
      <c r="Q78">
        <v>170.96</v>
      </c>
      <c r="R78">
        <v>281.58</v>
      </c>
      <c r="S78" s="63">
        <f t="shared" si="10"/>
        <v>220.94</v>
      </c>
      <c r="T78" s="62">
        <f t="shared" si="11"/>
        <v>46.463874856351175</v>
      </c>
    </row>
    <row r="79" spans="1:21" x14ac:dyDescent="0.25">
      <c r="G79" t="e">
        <f t="shared" si="17"/>
        <v>#DIV/0!</v>
      </c>
      <c r="H79" t="e">
        <f t="shared" si="18"/>
        <v>#DIV/0!</v>
      </c>
      <c r="N79" t="s">
        <v>253</v>
      </c>
      <c r="O79">
        <v>209.62</v>
      </c>
      <c r="P79">
        <v>253.23666666666668</v>
      </c>
      <c r="Q79">
        <v>281.87333333333333</v>
      </c>
      <c r="R79">
        <v>272.52</v>
      </c>
      <c r="S79" s="63">
        <f t="shared" si="10"/>
        <v>254.3125</v>
      </c>
      <c r="T79" s="62">
        <f t="shared" si="11"/>
        <v>32.092000892688105</v>
      </c>
    </row>
    <row r="80" spans="1:21" x14ac:dyDescent="0.25">
      <c r="G80" t="e">
        <f t="shared" si="17"/>
        <v>#DIV/0!</v>
      </c>
      <c r="H80" t="e">
        <f t="shared" si="18"/>
        <v>#DIV/0!</v>
      </c>
    </row>
    <row r="81" spans="2:17" x14ac:dyDescent="0.25">
      <c r="B81" t="s">
        <v>271</v>
      </c>
      <c r="C81" t="s">
        <v>138</v>
      </c>
      <c r="D81">
        <v>240.75</v>
      </c>
      <c r="E81">
        <v>204.9</v>
      </c>
      <c r="F81">
        <v>251.29</v>
      </c>
      <c r="G81">
        <f t="shared" si="17"/>
        <v>232.3133333333333</v>
      </c>
      <c r="H81">
        <f t="shared" si="18"/>
        <v>23.322509950054044</v>
      </c>
    </row>
    <row r="82" spans="2:17" x14ac:dyDescent="0.25">
      <c r="C82" t="s">
        <v>139</v>
      </c>
      <c r="D82">
        <v>239.33</v>
      </c>
      <c r="E82">
        <v>237.17</v>
      </c>
      <c r="F82">
        <v>205.55</v>
      </c>
      <c r="G82">
        <f t="shared" si="17"/>
        <v>227.35</v>
      </c>
      <c r="H82">
        <f t="shared" si="18"/>
        <v>16.183823198902445</v>
      </c>
      <c r="M82" s="90" t="s">
        <v>312</v>
      </c>
      <c r="N82" s="52">
        <v>0.05</v>
      </c>
      <c r="O82" s="52">
        <v>0.1</v>
      </c>
      <c r="P82" s="52">
        <v>0.5</v>
      </c>
      <c r="Q82" s="91">
        <v>0.9</v>
      </c>
    </row>
    <row r="83" spans="2:17" x14ac:dyDescent="0.25">
      <c r="C83" t="s">
        <v>172</v>
      </c>
      <c r="D83">
        <v>181.09</v>
      </c>
      <c r="E83">
        <v>196.68</v>
      </c>
      <c r="F83">
        <v>210.76</v>
      </c>
      <c r="G83">
        <f t="shared" si="17"/>
        <v>196.17666666666665</v>
      </c>
      <c r="H83">
        <f>_xlfn.STDEV.S(E83:G83)</f>
        <v>8.2782179599592904</v>
      </c>
      <c r="L83" t="s">
        <v>311</v>
      </c>
      <c r="M83" s="92"/>
      <c r="N83" s="93">
        <v>289.94</v>
      </c>
      <c r="O83" s="93">
        <v>250.36</v>
      </c>
      <c r="P83" s="93">
        <v>224.87</v>
      </c>
      <c r="Q83" s="94">
        <v>297.62</v>
      </c>
    </row>
    <row r="84" spans="2:17" x14ac:dyDescent="0.25">
      <c r="C84" t="s">
        <v>253</v>
      </c>
      <c r="D84">
        <v>260.95999999999998</v>
      </c>
      <c r="E84">
        <v>264.94</v>
      </c>
      <c r="F84">
        <v>288.04000000000002</v>
      </c>
      <c r="G84">
        <f t="shared" si="17"/>
        <v>271.31333333333333</v>
      </c>
      <c r="H84">
        <f t="shared" si="18"/>
        <v>11.930428572600661</v>
      </c>
      <c r="M84" s="92"/>
      <c r="N84" s="93">
        <v>219.65</v>
      </c>
      <c r="O84" s="93">
        <v>278.95</v>
      </c>
      <c r="P84" s="93">
        <v>272.31</v>
      </c>
      <c r="Q84" s="94">
        <v>220.51</v>
      </c>
    </row>
    <row r="85" spans="2:17" x14ac:dyDescent="0.25">
      <c r="M85" s="92"/>
      <c r="N85" s="93">
        <v>300</v>
      </c>
      <c r="O85" s="93">
        <v>209.23</v>
      </c>
      <c r="P85" s="93">
        <v>233.96</v>
      </c>
      <c r="Q85" s="94">
        <v>293.05</v>
      </c>
    </row>
    <row r="86" spans="2:17" x14ac:dyDescent="0.25">
      <c r="M86" s="95"/>
      <c r="N86" s="51">
        <v>233.47</v>
      </c>
      <c r="O86" s="51">
        <v>293.23</v>
      </c>
      <c r="P86" s="51">
        <v>257.44</v>
      </c>
      <c r="Q86" s="96">
        <v>271.58</v>
      </c>
    </row>
    <row r="87" spans="2:17" x14ac:dyDescent="0.25">
      <c r="B87" t="s">
        <v>260</v>
      </c>
      <c r="C87" t="s">
        <v>138</v>
      </c>
      <c r="D87">
        <v>258.74</v>
      </c>
      <c r="N87">
        <f>AVERAGE(N82:N86)</f>
        <v>208.62199999999999</v>
      </c>
      <c r="O87">
        <f t="shared" ref="O87:Q87" si="19">AVERAGE(O82:O86)</f>
        <v>206.37399999999997</v>
      </c>
      <c r="P87">
        <f t="shared" si="19"/>
        <v>197.81599999999997</v>
      </c>
      <c r="Q87">
        <f t="shared" si="19"/>
        <v>216.73199999999997</v>
      </c>
    </row>
    <row r="88" spans="2:17" x14ac:dyDescent="0.25">
      <c r="C88" t="s">
        <v>139</v>
      </c>
      <c r="D88">
        <v>259.67</v>
      </c>
    </row>
    <row r="89" spans="2:17" x14ac:dyDescent="0.25">
      <c r="C89" t="s">
        <v>172</v>
      </c>
      <c r="D89">
        <v>184.79</v>
      </c>
    </row>
    <row r="90" spans="2:17" x14ac:dyDescent="0.25">
      <c r="C90" t="s">
        <v>253</v>
      </c>
      <c r="D90">
        <v>266.23</v>
      </c>
      <c r="E90">
        <v>251.74</v>
      </c>
      <c r="F90">
        <v>263.49</v>
      </c>
      <c r="G90">
        <v>284.3</v>
      </c>
    </row>
    <row r="91" spans="2:17" x14ac:dyDescent="0.25">
      <c r="M91">
        <v>5.6458037514600266</v>
      </c>
      <c r="N91">
        <v>121.62929183931514</v>
      </c>
      <c r="O91">
        <v>90.240889290830964</v>
      </c>
    </row>
    <row r="92" spans="2:17" ht="14.4" thickBot="1" x14ac:dyDescent="0.3">
      <c r="M92">
        <v>110.28504628159394</v>
      </c>
      <c r="N92">
        <v>183.05760741726471</v>
      </c>
      <c r="O92">
        <v>49.977116096602849</v>
      </c>
    </row>
    <row r="93" spans="2:17" ht="14.4" thickBot="1" x14ac:dyDescent="0.3">
      <c r="E93" s="60" t="s">
        <v>276</v>
      </c>
      <c r="F93" s="76" t="s">
        <v>278</v>
      </c>
      <c r="G93" s="59" t="s">
        <v>152</v>
      </c>
      <c r="H93" s="59" t="s">
        <v>154</v>
      </c>
      <c r="I93" s="59" t="s">
        <v>153</v>
      </c>
      <c r="J93" s="59" t="s">
        <v>275</v>
      </c>
      <c r="K93" s="61" t="s">
        <v>241</v>
      </c>
      <c r="M93">
        <v>4.1264674157605175</v>
      </c>
      <c r="N93">
        <v>218.37645118769888</v>
      </c>
      <c r="O93">
        <v>97.45118590008704</v>
      </c>
    </row>
    <row r="94" spans="2:17" x14ac:dyDescent="0.25">
      <c r="E94" s="108" t="s">
        <v>277</v>
      </c>
      <c r="F94" s="79" t="s">
        <v>279</v>
      </c>
      <c r="G94" s="67" t="s">
        <v>282</v>
      </c>
      <c r="H94" s="67" t="s">
        <v>285</v>
      </c>
      <c r="I94" s="67" t="s">
        <v>286</v>
      </c>
      <c r="J94" s="67"/>
      <c r="K94" s="80" t="s">
        <v>287</v>
      </c>
      <c r="M94">
        <v>4.3525203426673729</v>
      </c>
      <c r="N94">
        <v>114.49602627747966</v>
      </c>
      <c r="O94">
        <v>76.982986648566254</v>
      </c>
    </row>
    <row r="95" spans="2:17" x14ac:dyDescent="0.25">
      <c r="E95" s="108"/>
      <c r="F95" s="81" t="s">
        <v>280</v>
      </c>
      <c r="G95" s="65" t="s">
        <v>283</v>
      </c>
      <c r="H95" s="65" t="s">
        <v>288</v>
      </c>
      <c r="I95" s="68" t="s">
        <v>289</v>
      </c>
      <c r="J95" s="65"/>
      <c r="K95" s="77" t="s">
        <v>290</v>
      </c>
    </row>
    <row r="96" spans="2:17" x14ac:dyDescent="0.25">
      <c r="E96" s="109"/>
      <c r="F96" s="82" t="s">
        <v>281</v>
      </c>
      <c r="G96" s="69" t="s">
        <v>284</v>
      </c>
      <c r="H96" s="69" t="s">
        <v>291</v>
      </c>
      <c r="I96" s="69" t="s">
        <v>292</v>
      </c>
      <c r="J96" s="69"/>
      <c r="K96" s="78" t="s">
        <v>293</v>
      </c>
    </row>
    <row r="97" spans="1:20" x14ac:dyDescent="0.25">
      <c r="E97" s="110" t="s">
        <v>194</v>
      </c>
      <c r="F97" s="70" t="s">
        <v>279</v>
      </c>
      <c r="G97" s="71" t="s">
        <v>295</v>
      </c>
      <c r="H97" s="71" t="s">
        <v>296</v>
      </c>
      <c r="I97" s="71" t="s">
        <v>297</v>
      </c>
      <c r="J97" s="71"/>
      <c r="K97" s="72" t="s">
        <v>298</v>
      </c>
    </row>
    <row r="98" spans="1:20" x14ac:dyDescent="0.25">
      <c r="E98" s="108"/>
      <c r="F98" s="65" t="s">
        <v>280</v>
      </c>
      <c r="G98" s="66" t="s">
        <v>299</v>
      </c>
      <c r="H98" s="66" t="s">
        <v>300</v>
      </c>
      <c r="I98" s="66" t="s">
        <v>301</v>
      </c>
      <c r="J98" s="66"/>
      <c r="K98" s="73" t="s">
        <v>302</v>
      </c>
    </row>
    <row r="99" spans="1:20" x14ac:dyDescent="0.25">
      <c r="E99" s="109"/>
      <c r="F99" s="69" t="s">
        <v>281</v>
      </c>
      <c r="G99" s="74" t="s">
        <v>303</v>
      </c>
      <c r="H99" s="74" t="s">
        <v>304</v>
      </c>
      <c r="I99" s="74" t="s">
        <v>305</v>
      </c>
      <c r="J99" s="74"/>
      <c r="K99" s="75" t="s">
        <v>306</v>
      </c>
      <c r="M99" s="84" t="s">
        <v>321</v>
      </c>
      <c r="N99" s="84" t="s">
        <v>322</v>
      </c>
      <c r="O99" s="85" t="s">
        <v>316</v>
      </c>
      <c r="P99" s="85" t="s">
        <v>317</v>
      </c>
      <c r="Q99" s="85" t="s">
        <v>318</v>
      </c>
      <c r="R99" s="85" t="s">
        <v>319</v>
      </c>
      <c r="S99" s="86" t="s">
        <v>320</v>
      </c>
    </row>
    <row r="100" spans="1:20" x14ac:dyDescent="0.25">
      <c r="E100" s="110" t="s">
        <v>294</v>
      </c>
      <c r="F100" s="70" t="s">
        <v>279</v>
      </c>
      <c r="G100" s="71" t="s">
        <v>307</v>
      </c>
      <c r="H100" s="71" t="s">
        <v>308</v>
      </c>
      <c r="I100" s="70">
        <v>232.42</v>
      </c>
      <c r="J100" s="70"/>
      <c r="K100" s="72" t="s">
        <v>309</v>
      </c>
      <c r="M100" s="111" t="s">
        <v>313</v>
      </c>
      <c r="N100" s="83" t="s">
        <v>315</v>
      </c>
      <c r="O100" s="83">
        <v>174.26</v>
      </c>
      <c r="P100" s="83">
        <v>243</v>
      </c>
      <c r="Q100" s="83">
        <v>294.33</v>
      </c>
      <c r="R100" s="83">
        <v>238.46</v>
      </c>
      <c r="S100" s="87">
        <f t="shared" ref="S100:S105" si="20">AVERAGE(O100:R100)</f>
        <v>237.51249999999999</v>
      </c>
      <c r="T100" s="88">
        <f t="shared" ref="T100:T102" si="21">_xlfn.STDEV.S(O100:R100)</f>
        <v>49.193893506545358</v>
      </c>
    </row>
    <row r="101" spans="1:20" x14ac:dyDescent="0.25">
      <c r="E101" s="108"/>
      <c r="F101" s="65" t="s">
        <v>280</v>
      </c>
      <c r="G101" s="65">
        <v>247.45</v>
      </c>
      <c r="H101" s="65">
        <v>233.14</v>
      </c>
      <c r="I101" s="65">
        <v>206.12</v>
      </c>
      <c r="J101" s="65"/>
      <c r="K101" s="73" t="s">
        <v>324</v>
      </c>
      <c r="M101" s="111"/>
      <c r="N101" s="83" t="s">
        <v>152</v>
      </c>
      <c r="O101" s="83">
        <v>226.67</v>
      </c>
      <c r="P101" s="83">
        <v>204.55</v>
      </c>
      <c r="Q101" s="83">
        <v>170.96</v>
      </c>
      <c r="R101" s="83">
        <v>281.58</v>
      </c>
      <c r="S101" s="87">
        <f t="shared" si="20"/>
        <v>220.94</v>
      </c>
      <c r="T101" s="88">
        <f t="shared" si="21"/>
        <v>46.463874856351175</v>
      </c>
    </row>
    <row r="102" spans="1:20" x14ac:dyDescent="0.25">
      <c r="E102" s="109"/>
      <c r="F102" s="69" t="s">
        <v>281</v>
      </c>
      <c r="G102" s="69"/>
      <c r="H102" s="69"/>
      <c r="I102" s="69"/>
      <c r="J102" s="69"/>
      <c r="K102" s="78"/>
      <c r="M102" s="111"/>
      <c r="N102" s="83" t="s">
        <v>241</v>
      </c>
      <c r="O102" s="83">
        <v>209.62</v>
      </c>
      <c r="P102" s="83">
        <v>253.23666666666668</v>
      </c>
      <c r="Q102" s="83">
        <v>281.87333333333333</v>
      </c>
      <c r="R102" s="83">
        <v>272.52</v>
      </c>
      <c r="S102" s="87">
        <f t="shared" si="20"/>
        <v>254.3125</v>
      </c>
      <c r="T102" s="88">
        <f t="shared" si="21"/>
        <v>32.092000892688105</v>
      </c>
    </row>
    <row r="103" spans="1:20" x14ac:dyDescent="0.25">
      <c r="M103" s="111" t="s">
        <v>314</v>
      </c>
      <c r="N103" s="83" t="s">
        <v>315</v>
      </c>
      <c r="O103" s="83">
        <v>-384.59</v>
      </c>
      <c r="P103" s="83">
        <v>-747.28</v>
      </c>
      <c r="Q103" s="83">
        <v>-625.35</v>
      </c>
      <c r="R103" s="83">
        <v>-670.51</v>
      </c>
      <c r="S103" s="83">
        <f t="shared" si="20"/>
        <v>-606.93249999999989</v>
      </c>
      <c r="T103" s="89">
        <f t="shared" ref="T103:T105" si="22">_xlfn.STDEV.S(O103:Q103)</f>
        <v>184.56089266147399</v>
      </c>
    </row>
    <row r="104" spans="1:20" x14ac:dyDescent="0.25">
      <c r="M104" s="111"/>
      <c r="N104" s="83" t="s">
        <v>152</v>
      </c>
      <c r="O104" s="83">
        <v>-379</v>
      </c>
      <c r="P104" s="83">
        <v>-621.85</v>
      </c>
      <c r="Q104" s="83">
        <v>-512.63</v>
      </c>
      <c r="R104" s="83">
        <v>-635.08000000000004</v>
      </c>
      <c r="S104" s="83">
        <f t="shared" si="20"/>
        <v>-537.14</v>
      </c>
      <c r="T104" s="89">
        <f t="shared" si="22"/>
        <v>121.62929183931514</v>
      </c>
    </row>
    <row r="105" spans="1:20" x14ac:dyDescent="0.25">
      <c r="M105" s="111"/>
      <c r="N105" s="83" t="s">
        <v>241</v>
      </c>
      <c r="O105" s="83">
        <v>-239.23</v>
      </c>
      <c r="P105" s="83">
        <v>-461.38</v>
      </c>
      <c r="Q105" s="83">
        <v>-398.42</v>
      </c>
      <c r="R105" s="83">
        <v>-272.72000000000003</v>
      </c>
      <c r="S105" s="83">
        <f t="shared" si="20"/>
        <v>-342.9375</v>
      </c>
      <c r="T105" s="89">
        <f t="shared" si="22"/>
        <v>114.49602627747966</v>
      </c>
    </row>
    <row r="107" spans="1:20" x14ac:dyDescent="0.25">
      <c r="A107" t="s">
        <v>323</v>
      </c>
    </row>
    <row r="109" spans="1:20" x14ac:dyDescent="0.25">
      <c r="B109">
        <v>0.05</v>
      </c>
      <c r="C109">
        <v>271.79000000000002</v>
      </c>
      <c r="D109">
        <v>298.22000000000003</v>
      </c>
      <c r="E109">
        <f>AVERAGE(C109:D109)</f>
        <v>285.005</v>
      </c>
    </row>
    <row r="110" spans="1:20" x14ac:dyDescent="0.25">
      <c r="B110">
        <v>0.1</v>
      </c>
      <c r="C110">
        <v>268.19</v>
      </c>
      <c r="D110">
        <v>233.66</v>
      </c>
      <c r="E110">
        <f t="shared" ref="E110:E114" si="23">AVERAGE(C110:D110)</f>
        <v>250.92500000000001</v>
      </c>
    </row>
    <row r="111" spans="1:20" x14ac:dyDescent="0.25">
      <c r="B111">
        <v>0.5</v>
      </c>
      <c r="C111">
        <v>199.22</v>
      </c>
      <c r="D111">
        <v>263.52</v>
      </c>
      <c r="E111">
        <f t="shared" si="23"/>
        <v>231.37</v>
      </c>
    </row>
    <row r="112" spans="1:20" x14ac:dyDescent="0.25">
      <c r="B112">
        <v>0.7</v>
      </c>
      <c r="C112">
        <v>250.53</v>
      </c>
      <c r="D112">
        <v>223.57</v>
      </c>
      <c r="E112">
        <f t="shared" si="23"/>
        <v>237.05</v>
      </c>
    </row>
    <row r="113" spans="2:5" x14ac:dyDescent="0.25">
      <c r="B113">
        <v>0.9</v>
      </c>
      <c r="C113">
        <v>255.84</v>
      </c>
      <c r="D113">
        <v>246.27</v>
      </c>
      <c r="E113">
        <f t="shared" si="23"/>
        <v>251.05500000000001</v>
      </c>
    </row>
    <row r="114" spans="2:5" x14ac:dyDescent="0.25">
      <c r="B114">
        <v>0.95</v>
      </c>
      <c r="C114">
        <v>238.41</v>
      </c>
      <c r="D114">
        <v>238.52</v>
      </c>
      <c r="E114">
        <f t="shared" si="23"/>
        <v>238.465</v>
      </c>
    </row>
    <row r="120" spans="2:5" x14ac:dyDescent="0.25">
      <c r="B120">
        <v>0.05</v>
      </c>
      <c r="C120">
        <v>-353.57</v>
      </c>
      <c r="D120">
        <v>-328.63</v>
      </c>
      <c r="E120">
        <f t="shared" ref="E120:E125" si="24">AVERAGE(C120:D120)</f>
        <v>-341.1</v>
      </c>
    </row>
    <row r="121" spans="2:5" x14ac:dyDescent="0.25">
      <c r="B121">
        <v>0.1</v>
      </c>
      <c r="C121">
        <v>-339.48</v>
      </c>
      <c r="D121">
        <v>-321.93</v>
      </c>
      <c r="E121">
        <f t="shared" si="24"/>
        <v>-330.70500000000004</v>
      </c>
    </row>
    <row r="122" spans="2:5" x14ac:dyDescent="0.25">
      <c r="B122">
        <v>0.5</v>
      </c>
      <c r="C122">
        <v>-237.05</v>
      </c>
      <c r="D122">
        <v>-376.15</v>
      </c>
      <c r="E122">
        <f t="shared" si="24"/>
        <v>-306.60000000000002</v>
      </c>
    </row>
    <row r="123" spans="2:5" x14ac:dyDescent="0.25">
      <c r="B123">
        <v>0.7</v>
      </c>
      <c r="C123">
        <v>-265.32</v>
      </c>
      <c r="D123">
        <v>-334.6</v>
      </c>
      <c r="E123">
        <f t="shared" si="24"/>
        <v>-299.96000000000004</v>
      </c>
    </row>
    <row r="124" spans="2:5" x14ac:dyDescent="0.25">
      <c r="B124">
        <v>0.9</v>
      </c>
      <c r="C124">
        <v>-327.33999999999997</v>
      </c>
      <c r="D124">
        <v>-359.35</v>
      </c>
      <c r="E124">
        <f t="shared" si="24"/>
        <v>-343.34500000000003</v>
      </c>
    </row>
    <row r="125" spans="2:5" x14ac:dyDescent="0.25">
      <c r="B125">
        <v>0.95</v>
      </c>
      <c r="C125">
        <v>-234.22</v>
      </c>
      <c r="D125">
        <v>-323.52999999999997</v>
      </c>
      <c r="E125">
        <f t="shared" si="24"/>
        <v>-278.875</v>
      </c>
    </row>
  </sheetData>
  <mergeCells count="5">
    <mergeCell ref="E94:E96"/>
    <mergeCell ref="E97:E99"/>
    <mergeCell ref="E100:E102"/>
    <mergeCell ref="M100:M102"/>
    <mergeCell ref="M103:M10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626C-CC49-4D69-9DCB-FB5740324958}">
  <dimension ref="D3:H16"/>
  <sheetViews>
    <sheetView tabSelected="1" workbookViewId="0">
      <selection activeCell="G7" sqref="G7"/>
    </sheetView>
  </sheetViews>
  <sheetFormatPr defaultRowHeight="13.8" x14ac:dyDescent="0.25"/>
  <cols>
    <col min="4" max="4" width="12.77734375" customWidth="1"/>
    <col min="6" max="6" width="14.5546875" customWidth="1"/>
    <col min="7" max="7" width="40.88671875" customWidth="1"/>
    <col min="8" max="8" width="19.44140625" customWidth="1"/>
  </cols>
  <sheetData>
    <row r="3" spans="4:8" x14ac:dyDescent="0.25">
      <c r="D3" s="97" t="s">
        <v>148</v>
      </c>
      <c r="E3" s="97" t="s">
        <v>325</v>
      </c>
      <c r="F3" s="97" t="s">
        <v>326</v>
      </c>
      <c r="G3" s="97" t="s">
        <v>327</v>
      </c>
      <c r="H3" s="97" t="s">
        <v>328</v>
      </c>
    </row>
    <row r="4" spans="4:8" x14ac:dyDescent="0.25">
      <c r="D4" s="97" t="s">
        <v>329</v>
      </c>
      <c r="E4" s="97" t="s">
        <v>330</v>
      </c>
      <c r="F4" s="97" t="s">
        <v>331</v>
      </c>
      <c r="G4" s="97" t="s">
        <v>339</v>
      </c>
      <c r="H4" s="97" t="s">
        <v>332</v>
      </c>
    </row>
    <row r="5" spans="4:8" x14ac:dyDescent="0.25">
      <c r="D5" s="97" t="s">
        <v>333</v>
      </c>
      <c r="E5" s="97" t="s">
        <v>330</v>
      </c>
      <c r="F5" s="97" t="s">
        <v>331</v>
      </c>
      <c r="G5" s="97" t="s">
        <v>334</v>
      </c>
      <c r="H5" s="97" t="s">
        <v>335</v>
      </c>
    </row>
    <row r="6" spans="4:8" x14ac:dyDescent="0.25">
      <c r="D6" s="97" t="s">
        <v>336</v>
      </c>
      <c r="E6" s="97" t="s">
        <v>337</v>
      </c>
      <c r="F6" s="97" t="s">
        <v>331</v>
      </c>
      <c r="G6" s="97" t="s">
        <v>341</v>
      </c>
      <c r="H6" s="97" t="s">
        <v>335</v>
      </c>
    </row>
    <row r="7" spans="4:8" x14ac:dyDescent="0.25">
      <c r="D7" s="97" t="s">
        <v>342</v>
      </c>
      <c r="E7" s="97" t="s">
        <v>337</v>
      </c>
      <c r="F7" s="97" t="s">
        <v>331</v>
      </c>
      <c r="G7" s="97" t="s">
        <v>355</v>
      </c>
      <c r="H7" s="97" t="s">
        <v>343</v>
      </c>
    </row>
    <row r="8" spans="4:8" x14ac:dyDescent="0.25">
      <c r="D8" s="97" t="s">
        <v>338</v>
      </c>
      <c r="E8" s="97" t="s">
        <v>337</v>
      </c>
      <c r="F8" s="97" t="s">
        <v>331</v>
      </c>
      <c r="G8" s="97" t="s">
        <v>340</v>
      </c>
      <c r="H8" s="97" t="s">
        <v>335</v>
      </c>
    </row>
    <row r="9" spans="4:8" x14ac:dyDescent="0.25">
      <c r="D9" s="97" t="s">
        <v>344</v>
      </c>
      <c r="E9" s="97" t="s">
        <v>337</v>
      </c>
      <c r="F9" s="97" t="s">
        <v>345</v>
      </c>
      <c r="G9" s="97" t="s">
        <v>346</v>
      </c>
      <c r="H9" s="97" t="s">
        <v>347</v>
      </c>
    </row>
    <row r="10" spans="4:8" x14ac:dyDescent="0.25">
      <c r="D10" s="97" t="s">
        <v>351</v>
      </c>
      <c r="E10" s="97" t="s">
        <v>337</v>
      </c>
      <c r="F10" s="97" t="s">
        <v>345</v>
      </c>
      <c r="G10" s="97" t="s">
        <v>352</v>
      </c>
      <c r="H10" s="97" t="s">
        <v>335</v>
      </c>
    </row>
    <row r="11" spans="4:8" x14ac:dyDescent="0.25">
      <c r="D11" s="97" t="s">
        <v>348</v>
      </c>
      <c r="E11" s="97" t="s">
        <v>337</v>
      </c>
      <c r="F11" s="97" t="s">
        <v>331</v>
      </c>
      <c r="G11" s="97" t="s">
        <v>349</v>
      </c>
      <c r="H11" s="97" t="s">
        <v>350</v>
      </c>
    </row>
    <row r="12" spans="4:8" x14ac:dyDescent="0.25">
      <c r="D12" s="97" t="s">
        <v>241</v>
      </c>
      <c r="E12" s="97" t="s">
        <v>337</v>
      </c>
      <c r="F12" s="97" t="s">
        <v>331</v>
      </c>
      <c r="G12" s="97" t="s">
        <v>353</v>
      </c>
      <c r="H12" s="97" t="s">
        <v>354</v>
      </c>
    </row>
    <row r="13" spans="4:8" x14ac:dyDescent="0.25">
      <c r="D13" s="97"/>
      <c r="E13" s="97"/>
      <c r="F13" s="97"/>
      <c r="G13" s="97"/>
      <c r="H13" s="97"/>
    </row>
    <row r="14" spans="4:8" x14ac:dyDescent="0.25">
      <c r="D14" s="97"/>
      <c r="E14" s="97"/>
      <c r="F14" s="97"/>
      <c r="G14" s="97"/>
      <c r="H14" s="97"/>
    </row>
    <row r="15" spans="4:8" x14ac:dyDescent="0.25">
      <c r="D15" s="97"/>
      <c r="E15" s="97"/>
      <c r="F15" s="97"/>
      <c r="G15" s="97"/>
      <c r="H15" s="97"/>
    </row>
    <row r="16" spans="4:8" x14ac:dyDescent="0.25">
      <c r="D16" s="97"/>
      <c r="E16" s="97"/>
      <c r="F16" s="97"/>
      <c r="G16" s="97"/>
      <c r="H16" s="9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heterogeneity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Mak</dc:creator>
  <cp:lastModifiedBy>Max Mak</cp:lastModifiedBy>
  <dcterms:created xsi:type="dcterms:W3CDTF">2022-02-19T09:22:37Z</dcterms:created>
  <dcterms:modified xsi:type="dcterms:W3CDTF">2022-05-25T14:02:08Z</dcterms:modified>
</cp:coreProperties>
</file>