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yaf\Desktop\"/>
    </mc:Choice>
  </mc:AlternateContent>
  <xr:revisionPtr revIDLastSave="0" documentId="13_ncr:1_{D0B61EAD-4455-4E78-B983-03E7512F88D9}" xr6:coauthVersionLast="44" xr6:coauthVersionMax="44" xr10:uidLastSave="{00000000-0000-0000-0000-000000000000}"/>
  <bookViews>
    <workbookView xWindow="-108" yWindow="-108" windowWidth="23256" windowHeight="12576" activeTab="2" xr2:uid="{AF667C43-AD0E-4AF6-8731-5A6E0567E950}"/>
  </bookViews>
  <sheets>
    <sheet name="Sheet1" sheetId="1" r:id="rId1"/>
    <sheet name="Sheet2" sheetId="2" r:id="rId2"/>
    <sheet name="Sheet3" sheetId="3" r:id="rId3"/>
  </sheets>
  <definedNames>
    <definedName name="_xlchart.v1.0" hidden="1">Sheet3!$C$9:$C$13</definedName>
    <definedName name="_xlchart.v1.1" hidden="1">Sheet3!$D$9:$D$13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7" i="1"/>
  <c r="G8" i="1"/>
  <c r="G9" i="1"/>
  <c r="G10" i="1"/>
  <c r="G11" i="1"/>
  <c r="G12" i="1"/>
  <c r="G13" i="1"/>
  <c r="G7" i="1"/>
  <c r="F56" i="3" l="1"/>
  <c r="F57" i="3"/>
  <c r="F58" i="3"/>
  <c r="F59" i="3"/>
  <c r="F60" i="3"/>
  <c r="C36" i="3"/>
  <c r="D35" i="3" s="1"/>
  <c r="D34" i="3" l="1"/>
  <c r="D32" i="3"/>
  <c r="D33" i="3"/>
  <c r="D50" i="2" l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43" i="2"/>
  <c r="H43" i="2" s="1"/>
  <c r="H50" i="2" s="1"/>
  <c r="D51" i="2" s="1"/>
  <c r="D32" i="2"/>
  <c r="E24" i="2"/>
  <c r="E25" i="2"/>
  <c r="E26" i="2"/>
  <c r="E27" i="2"/>
  <c r="E28" i="2"/>
  <c r="E29" i="2"/>
  <c r="E30" i="2"/>
  <c r="E31" i="2"/>
  <c r="E23" i="2"/>
  <c r="D14" i="2"/>
  <c r="E14" i="1"/>
  <c r="E8" i="1"/>
  <c r="E9" i="1"/>
  <c r="E10" i="1"/>
  <c r="E11" i="1"/>
  <c r="E12" i="1"/>
  <c r="E13" i="1"/>
  <c r="E7" i="1"/>
  <c r="I8" i="1"/>
  <c r="I9" i="1"/>
  <c r="I10" i="1"/>
  <c r="I11" i="1"/>
  <c r="I12" i="1"/>
  <c r="I13" i="1"/>
  <c r="I7" i="1"/>
  <c r="D14" i="1"/>
  <c r="E32" i="2" l="1"/>
  <c r="D33" i="2" s="1"/>
</calcChain>
</file>

<file path=xl/sharedStrings.xml><?xml version="1.0" encoding="utf-8"?>
<sst xmlns="http://schemas.openxmlformats.org/spreadsheetml/2006/main" count="86" uniqueCount="73">
  <si>
    <t>ASSIGNMENT # 01</t>
  </si>
  <si>
    <t>Q. Calculate relative frequency, class boundaries and mid values.</t>
  </si>
  <si>
    <t>Class Intervals</t>
  </si>
  <si>
    <t>Frequency</t>
  </si>
  <si>
    <t>Class Boundaries</t>
  </si>
  <si>
    <t>Lower Boundaries</t>
  </si>
  <si>
    <t>Upper Boundaries</t>
  </si>
  <si>
    <t>Mid Point</t>
  </si>
  <si>
    <t>Relative Frequency</t>
  </si>
  <si>
    <t>20-24</t>
  </si>
  <si>
    <t>25-29</t>
  </si>
  <si>
    <t>30-34</t>
  </si>
  <si>
    <t>35-39</t>
  </si>
  <si>
    <t>40-44</t>
  </si>
  <si>
    <t>45-49</t>
  </si>
  <si>
    <t>50-54</t>
  </si>
  <si>
    <t>Total</t>
  </si>
  <si>
    <t>19.5-24.5</t>
  </si>
  <si>
    <t>24.5-29.5</t>
  </si>
  <si>
    <t>29.5-34.5</t>
  </si>
  <si>
    <t>34.5-39.5</t>
  </si>
  <si>
    <t>39.5-44.5</t>
  </si>
  <si>
    <t>44.5-49.5</t>
  </si>
  <si>
    <t>49.5-54.5</t>
  </si>
  <si>
    <t>ASSIGNMENT # 02</t>
  </si>
  <si>
    <t>Q. Calculate arithmetic mean, grouped and ungrouped data.</t>
  </si>
  <si>
    <t>Simple Mean</t>
  </si>
  <si>
    <r>
      <t xml:space="preserve"> </t>
    </r>
    <r>
      <rPr>
        <b/>
        <sz val="11"/>
        <color theme="1"/>
        <rFont val="Calibri"/>
        <family val="2"/>
      </rPr>
      <t>Ʃᵪ /n=</t>
    </r>
  </si>
  <si>
    <t>Grouped Data</t>
  </si>
  <si>
    <t>Ʃƒᵪ/Ʃƒ=</t>
  </si>
  <si>
    <t>ᵡ</t>
  </si>
  <si>
    <t>ƒ</t>
  </si>
  <si>
    <t>ƒᵪ</t>
  </si>
  <si>
    <t>Ungrouped Data</t>
  </si>
  <si>
    <t>10-19</t>
  </si>
  <si>
    <t>20-29</t>
  </si>
  <si>
    <t>30-39</t>
  </si>
  <si>
    <t>40-49</t>
  </si>
  <si>
    <t>50-59</t>
  </si>
  <si>
    <t>60-69</t>
  </si>
  <si>
    <t>70-79</t>
  </si>
  <si>
    <t>Lower Intervals</t>
  </si>
  <si>
    <t>Upper Intervals</t>
  </si>
  <si>
    <t>ASSIGNMENT # 03</t>
  </si>
  <si>
    <t>Q. Plot histogram, Pie chart and frequency polygon.</t>
  </si>
  <si>
    <t>Histogram</t>
  </si>
  <si>
    <t xml:space="preserve">Frequency </t>
  </si>
  <si>
    <t>2-3</t>
  </si>
  <si>
    <t>4-5</t>
  </si>
  <si>
    <t>6-7</t>
  </si>
  <si>
    <t>8-9</t>
  </si>
  <si>
    <t>10-11</t>
  </si>
  <si>
    <t>1.5-3.5</t>
  </si>
  <si>
    <t>3.5-5.5</t>
  </si>
  <si>
    <t>5.5-7.5</t>
  </si>
  <si>
    <t>7.5-9.5</t>
  </si>
  <si>
    <t>9.5-11.5</t>
  </si>
  <si>
    <t>Pie-Chart</t>
  </si>
  <si>
    <t>Items</t>
  </si>
  <si>
    <t>Expenditures</t>
  </si>
  <si>
    <t>Angles of sectors</t>
  </si>
  <si>
    <t>Food</t>
  </si>
  <si>
    <t>House Rent</t>
  </si>
  <si>
    <t>Clothing</t>
  </si>
  <si>
    <t>Education</t>
  </si>
  <si>
    <t>Frequency Polygon</t>
  </si>
  <si>
    <t xml:space="preserve">Upper Intervals </t>
  </si>
  <si>
    <t>Mid Points</t>
  </si>
  <si>
    <t>16-27</t>
  </si>
  <si>
    <t>28-39</t>
  </si>
  <si>
    <t>40-51</t>
  </si>
  <si>
    <t>52-63</t>
  </si>
  <si>
    <t>64-75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</si>
</sst>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3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5-43B5-9461-04C193D4D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5-43B5-9461-04C193D4D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5-43B5-9461-04C193D4D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5-43B5-9461-04C193D4D8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Sheet3!$B$32:$B$35</c:f>
              <c:strCache>
                <c:ptCount val="4"/>
                <c:pt idx="0">
                  <c:v>Food</c:v>
                </c:pt>
                <c:pt idx="1">
                  <c:v>House Rent</c:v>
                </c:pt>
                <c:pt idx="2">
                  <c:v>Clothing</c:v>
                </c:pt>
                <c:pt idx="3">
                  <c:v>Education</c:v>
                </c:pt>
              </c:strCache>
            </c:strRef>
          </c:cat>
          <c:val>
            <c:numRef>
              <c:f>Sheet3!$D$32:$D$35</c:f>
              <c:numCache>
                <c:formatCode>General</c:formatCode>
                <c:ptCount val="4"/>
                <c:pt idx="0">
                  <c:v>144</c:v>
                </c:pt>
                <c:pt idx="1">
                  <c:v>120</c:v>
                </c:pt>
                <c:pt idx="2">
                  <c:v>60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766-A124-7F1B90FD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Sheet3!$F$56:$F$60</c:f>
              <c:numCache>
                <c:formatCode>General</c:formatCode>
                <c:ptCount val="5"/>
                <c:pt idx="0">
                  <c:v>21.5</c:v>
                </c:pt>
                <c:pt idx="1">
                  <c:v>33.5</c:v>
                </c:pt>
                <c:pt idx="2">
                  <c:v>45.5</c:v>
                </c:pt>
                <c:pt idx="3">
                  <c:v>57.5</c:v>
                </c:pt>
                <c:pt idx="4">
                  <c:v>69.5</c:v>
                </c:pt>
              </c:numCache>
            </c:numRef>
          </c:cat>
          <c:val>
            <c:numRef>
              <c:f>Sheet3!$C$56:$C$60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5-4862-98E2-AC80C58DB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513736"/>
        <c:axId val="434822496"/>
      </c:lineChart>
      <c:catAx>
        <c:axId val="44051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 Point</a:t>
                </a:r>
              </a:p>
            </c:rich>
          </c:tx>
          <c:layout>
            <c:manualLayout>
              <c:xMode val="edge"/>
              <c:yMode val="edge"/>
              <c:x val="0.45450568678915143"/>
              <c:y val="0.8595657054122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4822496"/>
        <c:crosses val="autoZero"/>
        <c:auto val="1"/>
        <c:lblAlgn val="ctr"/>
        <c:lblOffset val="100"/>
        <c:noMultiLvlLbl val="0"/>
      </c:catAx>
      <c:valAx>
        <c:axId val="434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051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79A41B60-3550-4A88-9838-CE08DA42DD75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 b="1"/>
              </a:p>
            </cx:txPr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Class Boundaries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 Boundaries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b="1"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37</xdr:row>
      <xdr:rowOff>7620</xdr:rowOff>
    </xdr:from>
    <xdr:to>
      <xdr:col>3</xdr:col>
      <xdr:colOff>982980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0196C5-9F99-4C4E-A001-7DC5152B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61</xdr:row>
      <xdr:rowOff>160020</xdr:rowOff>
    </xdr:from>
    <xdr:to>
      <xdr:col>5</xdr:col>
      <xdr:colOff>739140</xdr:colOff>
      <xdr:row>75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26B04-4851-491B-8138-B814F3B5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14</xdr:row>
      <xdr:rowOff>0</xdr:rowOff>
    </xdr:from>
    <xdr:to>
      <xdr:col>4</xdr:col>
      <xdr:colOff>1059180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FF4401-2B2D-45DF-B2E6-B43CD25F8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2598420"/>
              <a:ext cx="4122420" cy="2308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686.00657928241" createdVersion="6" refreshedVersion="6" minRefreshableVersion="3" recordCount="34" xr:uid="{85E83E07-15DD-4EC8-A55D-9CE672F66574}">
  <cacheSource type="worksheet">
    <worksheetSource ref="A1:A35" sheet="Sheet2"/>
  </cacheSource>
  <cacheFields count="1">
    <cacheField name="20" numFmtId="0">
      <sharedItems containsSemiMixedTypes="0" containsString="0" containsNumber="1" containsInteger="1" minValue="21" maxValue="54" count="34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</sharedItems>
      <fieldGroup base="0">
        <rangePr autoStart="0" startNum="20" endNum="54" groupInterval="5"/>
        <groupItems count="9">
          <s v="&lt;20"/>
          <s v="20-24"/>
          <s v="25-29"/>
          <s v="30-34"/>
          <s v="35-39"/>
          <s v="40-44"/>
          <s v="45-49"/>
          <s v="50-54"/>
          <s v="&gt;5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686.009895601848" createdVersion="6" refreshedVersion="6" minRefreshableVersion="3" recordCount="34" xr:uid="{0A552560-564B-4358-B7A0-E3585A99B27C}">
  <cacheSource type="worksheet">
    <worksheetSource ref="B1:B35" sheet="Sheet2"/>
  </cacheSource>
  <cacheFields count="1">
    <cacheField name="19.5" numFmtId="0">
      <sharedItems containsSemiMixedTypes="0" containsString="0" containsNumber="1" minValue="20.5" maxValue="53.5" count="34">
        <n v="20.5"/>
        <n v="21.5"/>
        <n v="22.5"/>
        <n v="23.5"/>
        <n v="24.5"/>
        <n v="25.5"/>
        <n v="26.5"/>
        <n v="27.5"/>
        <n v="28.5"/>
        <n v="29.5"/>
        <n v="30.5"/>
        <n v="31.5"/>
        <n v="32.5"/>
        <n v="33.5"/>
        <n v="34.5"/>
        <n v="35.5"/>
        <n v="36.5"/>
        <n v="37.5"/>
        <n v="38.5"/>
        <n v="39.5"/>
        <n v="40.5"/>
        <n v="41.5"/>
        <n v="42.5"/>
        <n v="43.5"/>
        <n v="44.5"/>
        <n v="45.5"/>
        <n v="46.5"/>
        <n v="47.5"/>
        <n v="48.5"/>
        <n v="49.5"/>
        <n v="50.5"/>
        <n v="51.5"/>
        <n v="52.5"/>
        <n v="53.5"/>
      </sharedItems>
      <fieldGroup base="0">
        <rangePr autoStart="0" autoEnd="0" startNum="19.5" endNum="54.5" groupInterval="5"/>
        <groupItems count="9">
          <s v="&lt;19.5"/>
          <s v="19.5-24.5"/>
          <s v="24.5-29.5"/>
          <s v="29.5-34.5"/>
          <s v="34.5-39.5"/>
          <s v="39.5-44.5"/>
          <s v="44.5-49.5"/>
          <s v="49.5-54.5"/>
          <s v="&gt;54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686.064723495372" createdVersion="6" refreshedVersion="6" minRefreshableVersion="3" recordCount="69" xr:uid="{0E9E0CF3-48A8-4CCF-9F80-6BBC6770D901}">
  <cacheSource type="worksheet">
    <worksheetSource ref="A1:A70" sheet="Sheet3"/>
  </cacheSource>
  <cacheFields count="1">
    <cacheField name="10" numFmtId="0">
      <sharedItems containsSemiMixedTypes="0" containsString="0" containsNumber="1" containsInteger="1" minValue="11" maxValue="79" count="69"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  <fieldGroup base="0">
        <rangePr autoStart="0" startNum="10" endNum="79" groupInterval="10"/>
        <groupItems count="9">
          <s v="&lt;10"/>
          <s v="10-19"/>
          <s v="20-29"/>
          <s v="30-39"/>
          <s v="40-49"/>
          <s v="50-59"/>
          <s v="60-69"/>
          <s v="70-79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686.081396643516" createdVersion="6" refreshedVersion="6" minRefreshableVersion="3" recordCount="9" xr:uid="{D6DCEB43-652B-4FD0-8319-85E94AD39DEC}">
  <cacheSource type="worksheet">
    <worksheetSource ref="A1:A10" sheet="Sheet4"/>
  </cacheSource>
  <cacheFields count="1">
    <cacheField name="2" numFmtId="0">
      <sharedItems containsSemiMixedTypes="0" containsString="0" containsNumber="1" containsInteger="1" minValue="3" maxValue="11" count="9">
        <n v="3"/>
        <n v="4"/>
        <n v="5"/>
        <n v="6"/>
        <n v="7"/>
        <n v="8"/>
        <n v="9"/>
        <n v="10"/>
        <n v="11"/>
      </sharedItems>
      <fieldGroup base="0">
        <rangePr autoStart="0" startNum="2" endNum="11" groupInterval="2"/>
        <groupItems count="7">
          <s v="&lt;2"/>
          <s v="2-3"/>
          <s v="4-5"/>
          <s v="6-7"/>
          <s v="8-9"/>
          <s v="10-11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686.082596412038" createdVersion="6" refreshedVersion="6" minRefreshableVersion="3" recordCount="9" xr:uid="{B39839EE-FB05-4869-81A1-FA25F5FD5179}">
  <cacheSource type="worksheet">
    <worksheetSource ref="B1:B10" sheet="Sheet4"/>
  </cacheSource>
  <cacheFields count="1">
    <cacheField name="1.5" numFmtId="0">
      <sharedItems containsSemiMixedTypes="0" containsString="0" containsNumber="1" minValue="2.5" maxValue="10.5" count="9">
        <n v="2.5"/>
        <n v="3.5"/>
        <n v="4.5"/>
        <n v="5.5"/>
        <n v="6.5"/>
        <n v="7.5"/>
        <n v="8.5"/>
        <n v="9.5"/>
        <n v="10.5"/>
      </sharedItems>
      <fieldGroup base="0">
        <rangePr autoStart="0" autoEnd="0" startNum="1.5" endNum="11.5" groupInterval="2"/>
        <groupItems count="7">
          <s v="&lt;1.5"/>
          <s v="1.5-3.5"/>
          <s v="3.5-5.5"/>
          <s v="5.5-7.5"/>
          <s v="7.5-9.5"/>
          <s v="9.5-11.5"/>
          <s v="&gt;11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jiha M.Ismail" refreshedDate="43686.10288888889" createdVersion="6" refreshedVersion="6" minRefreshableVersion="3" recordCount="59" xr:uid="{F3333AD5-3B26-48BD-A7F7-1FD33B382198}">
  <cacheSource type="worksheet">
    <worksheetSource ref="C1:C60" sheet="Sheet4"/>
  </cacheSource>
  <cacheFields count="1">
    <cacheField name="16" numFmtId="0">
      <sharedItems containsSemiMixedTypes="0" containsString="0" containsNumber="1" containsInteger="1" minValue="17" maxValue="75" count="59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  <fieldGroup base="0">
        <rangePr autoStart="0" startNum="16" endNum="75" groupInterval="12"/>
        <groupItems count="7">
          <s v="&lt;16"/>
          <s v="16-27"/>
          <s v="28-39"/>
          <s v="40-51"/>
          <s v="52-63"/>
          <s v="64-75"/>
          <s v="&gt;7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</r>
  <r>
    <x v="1"/>
  </r>
  <r>
    <x v="2"/>
  </r>
  <r>
    <x v="3"/>
  </r>
  <r>
    <x v="4"/>
  </r>
  <r>
    <x v="5"/>
  </r>
  <r>
    <x v="6"/>
  </r>
  <r>
    <x v="7"/>
  </r>
  <r>
    <x v="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</r>
  <r>
    <x v="1"/>
  </r>
  <r>
    <x v="2"/>
  </r>
  <r>
    <x v="3"/>
  </r>
  <r>
    <x v="4"/>
  </r>
  <r>
    <x v="5"/>
  </r>
  <r>
    <x v="6"/>
  </r>
  <r>
    <x v="7"/>
  </r>
  <r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6C4C9-78FE-4990-930B-AF79488CF383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F7:F13" firstHeaderRow="0" firstDataRow="0" firstDataCol="1"/>
  <pivotFields count="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6">
    <format dxfId="23">
      <pivotArea type="all" dataOnly="0" outline="0" fieldPosition="0"/>
    </format>
    <format dxfId="22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21">
      <pivotArea type="all" dataOnly="0" outline="0" fieldPosition="0"/>
    </format>
    <format dxfId="20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19">
      <pivotArea type="all" dataOnly="0" outline="0" fieldPosition="0"/>
    </format>
    <format dxfId="18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2490-0D88-4664-A737-74CE6930CDD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A7:A13" firstHeaderRow="0" firstDataRow="0" firstDataCol="1"/>
  <pivotFields count="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6">
    <format dxfId="29">
      <pivotArea type="all" dataOnly="0" outline="0" fieldPosition="0"/>
    </format>
    <format dxfId="28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27">
      <pivotArea type="all" dataOnly="0" outline="0" fieldPosition="0"/>
    </format>
    <format dxfId="26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25">
      <pivotArea type="all" dataOnly="0" outline="0" fieldPosition="0"/>
    </format>
    <format dxfId="24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D59AE-0FA6-466B-AECB-8635F5235207}" name="PivotTable8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C43:C49" firstHeaderRow="0" firstDataRow="0" firstDataCol="1"/>
  <pivotFields count="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formats count="6">
    <format dxfId="17">
      <pivotArea type="all" dataOnly="0" outline="0" fieldPosition="0"/>
    </format>
    <format dxfId="16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15">
      <pivotArea type="all" dataOnly="0" outline="0" fieldPosition="0"/>
    </format>
    <format dxfId="14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13">
      <pivotArea type="all" dataOnly="0" outline="0" fieldPosition="0"/>
    </format>
    <format dxfId="12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37E41-2152-4205-BF7F-6D8934D57D4B}" name="PivotTable12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B56:B60" firstHeaderRow="0" firstDataRow="0" firstDataCol="1"/>
  <pivotFields count="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formats count="4">
    <format dxfId="3">
      <pivotArea type="all" dataOnly="0" outline="0" fieldPosition="0"/>
    </format>
    <format dxfId="2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1">
      <pivotArea type="all" dataOnly="0" outline="0" fieldPosition="0"/>
    </format>
    <format dxfId="0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A34F0-D4EF-4DC5-9834-7EF0726898A3}" name="PivotTable10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D9:D13" firstHeaderRow="0" firstDataRow="0" firstDataCol="1"/>
  <pivotFields count="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formats count="4">
    <format dxfId="7">
      <pivotArea type="all" dataOnly="0" outline="0" fieldPosition="0"/>
    </format>
    <format dxfId="6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5">
      <pivotArea type="all" dataOnly="0" outline="0" fieldPosition="0"/>
    </format>
    <format dxfId="4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5522B-746A-4F4A-86C7-709B7EBB330C}" name="PivotTable9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showHeaders="0" outline="1" outlineData="1" multipleFieldFilters="0">
  <location ref="B9:B13" firstHeaderRow="0" firstDataRow="0" firstDataCol="1"/>
  <pivotFields count="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formats count="4">
    <format dxfId="11">
      <pivotArea type="all" dataOnly="0" outline="0" fieldPosition="0"/>
    </format>
    <format dxfId="10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9">
      <pivotArea type="all" dataOnly="0" outline="0" fieldPosition="0"/>
    </format>
    <format dxfId="8">
      <pivotArea dataOnly="0" labelOnly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9335-DC56-416A-8AA3-2505120472C5}">
  <dimension ref="A1:M18"/>
  <sheetViews>
    <sheetView workbookViewId="0">
      <selection sqref="A1:H2"/>
    </sheetView>
  </sheetViews>
  <sheetFormatPr defaultRowHeight="14.4" x14ac:dyDescent="0.3"/>
  <cols>
    <col min="1" max="3" width="15.33203125" customWidth="1"/>
    <col min="4" max="4" width="13.33203125" customWidth="1"/>
    <col min="5" max="5" width="17.5546875" customWidth="1"/>
    <col min="6" max="6" width="15.33203125" customWidth="1"/>
    <col min="7" max="7" width="18.109375" customWidth="1"/>
    <col min="8" max="8" width="17.88671875" customWidth="1"/>
    <col min="9" max="9" width="12.5546875" customWidth="1"/>
  </cols>
  <sheetData>
    <row r="1" spans="1:13" ht="14.4" customHeight="1" x14ac:dyDescent="0.4">
      <c r="A1" s="47" t="s">
        <v>0</v>
      </c>
      <c r="B1" s="47"/>
      <c r="C1" s="47"/>
      <c r="D1" s="47"/>
      <c r="E1" s="47"/>
      <c r="F1" s="47"/>
      <c r="G1" s="47"/>
      <c r="H1" s="47"/>
      <c r="I1" s="42"/>
      <c r="J1" s="42"/>
      <c r="K1" s="42"/>
      <c r="L1" s="42"/>
      <c r="M1" s="42"/>
    </row>
    <row r="2" spans="1:13" ht="14.4" customHeight="1" x14ac:dyDescent="0.4">
      <c r="A2" s="47"/>
      <c r="B2" s="47"/>
      <c r="C2" s="47"/>
      <c r="D2" s="47"/>
      <c r="E2" s="47"/>
      <c r="F2" s="47"/>
      <c r="G2" s="47"/>
      <c r="H2" s="47"/>
      <c r="I2" s="42"/>
      <c r="J2" s="42"/>
      <c r="K2" s="42"/>
      <c r="L2" s="42"/>
      <c r="M2" s="42"/>
    </row>
    <row r="4" spans="1:13" x14ac:dyDescent="0.3">
      <c r="A4" s="46" t="s">
        <v>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15" thickBot="1" x14ac:dyDescent="0.35"/>
    <row r="6" spans="1:13" ht="15" thickBot="1" x14ac:dyDescent="0.35">
      <c r="A6" s="4" t="s">
        <v>2</v>
      </c>
      <c r="B6" s="5" t="s">
        <v>41</v>
      </c>
      <c r="C6" s="5" t="s">
        <v>42</v>
      </c>
      <c r="D6" s="5" t="s">
        <v>3</v>
      </c>
      <c r="E6" s="5" t="s">
        <v>8</v>
      </c>
      <c r="F6" s="5" t="s">
        <v>4</v>
      </c>
      <c r="G6" s="5" t="s">
        <v>5</v>
      </c>
      <c r="H6" s="5" t="s">
        <v>6</v>
      </c>
      <c r="I6" s="6" t="s">
        <v>7</v>
      </c>
    </row>
    <row r="7" spans="1:13" x14ac:dyDescent="0.3">
      <c r="A7" s="10" t="s">
        <v>9</v>
      </c>
      <c r="B7" s="11">
        <v>20</v>
      </c>
      <c r="C7" s="11">
        <v>24</v>
      </c>
      <c r="D7" s="11">
        <v>2</v>
      </c>
      <c r="E7" s="11">
        <f>D7/$D$14</f>
        <v>0.04</v>
      </c>
      <c r="F7" s="11" t="s">
        <v>17</v>
      </c>
      <c r="G7" s="11">
        <f>$B$7:$B$13-0.5</f>
        <v>19.5</v>
      </c>
      <c r="H7" s="11">
        <f>$C$7:$C$13+0.5</f>
        <v>24.5</v>
      </c>
      <c r="I7" s="12">
        <f>(H7+G7)/2</f>
        <v>22</v>
      </c>
    </row>
    <row r="8" spans="1:13" x14ac:dyDescent="0.3">
      <c r="A8" s="13" t="s">
        <v>10</v>
      </c>
      <c r="B8" s="2">
        <v>25</v>
      </c>
      <c r="C8" s="2">
        <v>29</v>
      </c>
      <c r="D8" s="2">
        <v>6</v>
      </c>
      <c r="E8" s="2">
        <f t="shared" ref="E8:E13" si="0">D8/$D$14</f>
        <v>0.12</v>
      </c>
      <c r="F8" s="2" t="s">
        <v>18</v>
      </c>
      <c r="G8" s="2">
        <f t="shared" ref="G8:G13" si="1">$B$7:$B$13-0.5</f>
        <v>24.5</v>
      </c>
      <c r="H8" s="2">
        <f t="shared" ref="H8:H13" si="2">$C$7:$C$13+0.5</f>
        <v>29.5</v>
      </c>
      <c r="I8" s="14">
        <f t="shared" ref="I8:I13" si="3">(H8+G8)/2</f>
        <v>27</v>
      </c>
    </row>
    <row r="9" spans="1:13" x14ac:dyDescent="0.3">
      <c r="A9" s="13" t="s">
        <v>11</v>
      </c>
      <c r="B9" s="2">
        <v>30</v>
      </c>
      <c r="C9" s="2">
        <v>34</v>
      </c>
      <c r="D9" s="2">
        <v>9</v>
      </c>
      <c r="E9" s="2">
        <f t="shared" si="0"/>
        <v>0.18</v>
      </c>
      <c r="F9" s="2" t="s">
        <v>19</v>
      </c>
      <c r="G9" s="2">
        <f t="shared" si="1"/>
        <v>29.5</v>
      </c>
      <c r="H9" s="2">
        <f t="shared" si="2"/>
        <v>34.5</v>
      </c>
      <c r="I9" s="14">
        <f t="shared" si="3"/>
        <v>32</v>
      </c>
      <c r="M9" s="18"/>
    </row>
    <row r="10" spans="1:13" x14ac:dyDescent="0.3">
      <c r="A10" s="13" t="s">
        <v>12</v>
      </c>
      <c r="B10" s="2">
        <v>35</v>
      </c>
      <c r="C10" s="2">
        <v>39</v>
      </c>
      <c r="D10" s="2">
        <v>11</v>
      </c>
      <c r="E10" s="2">
        <f t="shared" si="0"/>
        <v>0.22</v>
      </c>
      <c r="F10" s="2" t="s">
        <v>20</v>
      </c>
      <c r="G10" s="2">
        <f t="shared" si="1"/>
        <v>34.5</v>
      </c>
      <c r="H10" s="2">
        <f t="shared" si="2"/>
        <v>39.5</v>
      </c>
      <c r="I10" s="14">
        <f t="shared" si="3"/>
        <v>37</v>
      </c>
      <c r="M10" s="19"/>
    </row>
    <row r="11" spans="1:13" x14ac:dyDescent="0.3">
      <c r="A11" s="13" t="s">
        <v>13</v>
      </c>
      <c r="B11" s="2">
        <v>40</v>
      </c>
      <c r="C11" s="2">
        <v>44</v>
      </c>
      <c r="D11" s="2">
        <v>9</v>
      </c>
      <c r="E11" s="2">
        <f t="shared" si="0"/>
        <v>0.18</v>
      </c>
      <c r="F11" s="2" t="s">
        <v>21</v>
      </c>
      <c r="G11" s="2">
        <f t="shared" si="1"/>
        <v>39.5</v>
      </c>
      <c r="H11" s="2">
        <f t="shared" si="2"/>
        <v>44.5</v>
      </c>
      <c r="I11" s="14">
        <f t="shared" si="3"/>
        <v>42</v>
      </c>
      <c r="M11" s="19"/>
    </row>
    <row r="12" spans="1:13" x14ac:dyDescent="0.3">
      <c r="A12" s="13" t="s">
        <v>14</v>
      </c>
      <c r="B12" s="2">
        <v>45</v>
      </c>
      <c r="C12" s="2">
        <v>49</v>
      </c>
      <c r="D12" s="2">
        <v>6</v>
      </c>
      <c r="E12" s="2">
        <f t="shared" si="0"/>
        <v>0.12</v>
      </c>
      <c r="F12" s="2" t="s">
        <v>22</v>
      </c>
      <c r="G12" s="2">
        <f t="shared" si="1"/>
        <v>44.5</v>
      </c>
      <c r="H12" s="2">
        <f t="shared" si="2"/>
        <v>49.5</v>
      </c>
      <c r="I12" s="14">
        <f t="shared" si="3"/>
        <v>47</v>
      </c>
      <c r="M12" s="19"/>
    </row>
    <row r="13" spans="1:13" ht="15" thickBot="1" x14ac:dyDescent="0.35">
      <c r="A13" s="15" t="s">
        <v>15</v>
      </c>
      <c r="B13" s="16">
        <v>50</v>
      </c>
      <c r="C13" s="16">
        <v>54</v>
      </c>
      <c r="D13" s="16">
        <v>7</v>
      </c>
      <c r="E13" s="16">
        <f t="shared" si="0"/>
        <v>0.14000000000000001</v>
      </c>
      <c r="F13" s="16" t="s">
        <v>23</v>
      </c>
      <c r="G13" s="16">
        <f t="shared" si="1"/>
        <v>49.5</v>
      </c>
      <c r="H13" s="16">
        <f t="shared" si="2"/>
        <v>54.5</v>
      </c>
      <c r="I13" s="17">
        <f t="shared" si="3"/>
        <v>52</v>
      </c>
      <c r="M13" s="19"/>
    </row>
    <row r="14" spans="1:13" ht="15" thickBot="1" x14ac:dyDescent="0.35">
      <c r="A14" s="4" t="s">
        <v>16</v>
      </c>
      <c r="B14" s="5"/>
      <c r="C14" s="5"/>
      <c r="D14" s="8">
        <f>SUM(D7:D13)</f>
        <v>50</v>
      </c>
      <c r="E14" s="8">
        <f>SUM(E7:E13)</f>
        <v>1</v>
      </c>
      <c r="F14" s="8"/>
      <c r="G14" s="8"/>
      <c r="H14" s="8"/>
      <c r="I14" s="9"/>
      <c r="M14" s="19"/>
    </row>
    <row r="15" spans="1:13" x14ac:dyDescent="0.3">
      <c r="M15" s="19"/>
    </row>
    <row r="16" spans="1:13" x14ac:dyDescent="0.3">
      <c r="M16" s="19"/>
    </row>
    <row r="17" spans="13:13" x14ac:dyDescent="0.3">
      <c r="M17" s="19"/>
    </row>
    <row r="18" spans="13:13" x14ac:dyDescent="0.3">
      <c r="M18" s="18"/>
    </row>
  </sheetData>
  <mergeCells count="2">
    <mergeCell ref="A4:M4"/>
    <mergeCell ref="A1:H2"/>
  </mergeCells>
  <pageMargins left="0.7" right="0.7" top="0.75" bottom="0.75" header="0.3" footer="0.3"/>
  <pageSetup paperSize="9" orientation="portrait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D048-0098-4F24-951A-5239D79C8237}">
  <dimension ref="A1:S51"/>
  <sheetViews>
    <sheetView topLeftCell="A38" workbookViewId="0">
      <selection activeCell="F65" sqref="F65"/>
    </sheetView>
  </sheetViews>
  <sheetFormatPr defaultRowHeight="14.4" x14ac:dyDescent="0.3"/>
  <cols>
    <col min="1" max="1" width="8.88671875" customWidth="1"/>
    <col min="2" max="2" width="6.33203125" customWidth="1"/>
    <col min="3" max="3" width="20.109375" customWidth="1"/>
    <col min="5" max="5" width="14.21875" customWidth="1"/>
    <col min="6" max="6" width="17" customWidth="1"/>
    <col min="8" max="8" width="13.33203125" customWidth="1"/>
    <col min="10" max="10" width="15" customWidth="1"/>
    <col min="11" max="11" width="14.21875" customWidth="1"/>
  </cols>
  <sheetData>
    <row r="1" spans="1:19" ht="14.4" customHeight="1" x14ac:dyDescent="0.4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2"/>
      <c r="K1" s="42"/>
      <c r="L1" s="42"/>
      <c r="M1" s="42"/>
      <c r="N1" s="37"/>
      <c r="O1" s="37"/>
      <c r="P1" s="37"/>
      <c r="R1" s="37"/>
    </row>
    <row r="2" spans="1:19" ht="14.4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2"/>
      <c r="K2" s="42"/>
      <c r="L2" s="42"/>
      <c r="M2" s="42"/>
      <c r="N2" s="37"/>
      <c r="O2" s="37"/>
      <c r="P2" s="37"/>
      <c r="R2" s="37"/>
    </row>
    <row r="4" spans="1:19" x14ac:dyDescent="0.3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6" spans="1:19" ht="15.6" x14ac:dyDescent="0.3">
      <c r="C6" s="41" t="s">
        <v>26</v>
      </c>
      <c r="D6" s="38"/>
      <c r="N6" s="38"/>
      <c r="O6" s="38"/>
      <c r="P6" s="38"/>
      <c r="R6" s="38"/>
      <c r="S6" s="38"/>
    </row>
    <row r="7" spans="1:19" ht="15" thickBot="1" x14ac:dyDescent="0.35"/>
    <row r="8" spans="1:19" ht="18.600000000000001" thickBot="1" x14ac:dyDescent="0.4">
      <c r="C8" s="4"/>
      <c r="D8" s="33" t="s">
        <v>30</v>
      </c>
    </row>
    <row r="9" spans="1:19" x14ac:dyDescent="0.3">
      <c r="C9" s="21"/>
      <c r="D9" s="22">
        <v>400</v>
      </c>
    </row>
    <row r="10" spans="1:19" x14ac:dyDescent="0.3">
      <c r="C10" s="23"/>
      <c r="D10" s="24">
        <v>600</v>
      </c>
    </row>
    <row r="11" spans="1:19" x14ac:dyDescent="0.3">
      <c r="C11" s="23"/>
      <c r="D11" s="24">
        <v>360</v>
      </c>
    </row>
    <row r="12" spans="1:19" x14ac:dyDescent="0.3">
      <c r="C12" s="23"/>
      <c r="D12" s="24">
        <v>450</v>
      </c>
    </row>
    <row r="13" spans="1:19" ht="15" thickBot="1" x14ac:dyDescent="0.35">
      <c r="C13" s="25"/>
      <c r="D13" s="26">
        <v>250</v>
      </c>
    </row>
    <row r="14" spans="1:19" ht="15" thickBot="1" x14ac:dyDescent="0.35">
      <c r="C14" s="4" t="s">
        <v>27</v>
      </c>
      <c r="D14" s="9">
        <f>SUM(D9:D13)/COUNT(D9:D13)</f>
        <v>412</v>
      </c>
    </row>
    <row r="20" spans="3:5" ht="15.6" x14ac:dyDescent="0.3">
      <c r="C20" s="44" t="s">
        <v>33</v>
      </c>
      <c r="D20" s="45"/>
      <c r="E20" s="45"/>
    </row>
    <row r="21" spans="3:5" ht="15" thickBot="1" x14ac:dyDescent="0.35"/>
    <row r="22" spans="3:5" ht="18.600000000000001" thickBot="1" x14ac:dyDescent="0.4">
      <c r="C22" s="34" t="s">
        <v>30</v>
      </c>
      <c r="D22" s="36" t="s">
        <v>31</v>
      </c>
      <c r="E22" s="33" t="s">
        <v>32</v>
      </c>
    </row>
    <row r="23" spans="3:5" x14ac:dyDescent="0.3">
      <c r="C23" s="27">
        <v>5</v>
      </c>
      <c r="D23" s="3">
        <v>2</v>
      </c>
      <c r="E23" s="28">
        <f>C23*D23</f>
        <v>10</v>
      </c>
    </row>
    <row r="24" spans="3:5" x14ac:dyDescent="0.3">
      <c r="C24" s="13">
        <v>6</v>
      </c>
      <c r="D24" s="2">
        <v>5</v>
      </c>
      <c r="E24" s="14">
        <f t="shared" ref="E24:E31" si="0">C24*D24</f>
        <v>30</v>
      </c>
    </row>
    <row r="25" spans="3:5" x14ac:dyDescent="0.3">
      <c r="C25" s="13">
        <v>7</v>
      </c>
      <c r="D25" s="2">
        <v>9</v>
      </c>
      <c r="E25" s="14">
        <f t="shared" si="0"/>
        <v>63</v>
      </c>
    </row>
    <row r="26" spans="3:5" x14ac:dyDescent="0.3">
      <c r="C26" s="13">
        <v>8</v>
      </c>
      <c r="D26" s="2">
        <v>14</v>
      </c>
      <c r="E26" s="14">
        <f t="shared" si="0"/>
        <v>112</v>
      </c>
    </row>
    <row r="27" spans="3:5" x14ac:dyDescent="0.3">
      <c r="C27" s="13">
        <v>9</v>
      </c>
      <c r="D27" s="2">
        <v>15</v>
      </c>
      <c r="E27" s="14">
        <f t="shared" si="0"/>
        <v>135</v>
      </c>
    </row>
    <row r="28" spans="3:5" x14ac:dyDescent="0.3">
      <c r="C28" s="13">
        <v>10</v>
      </c>
      <c r="D28" s="2">
        <v>8</v>
      </c>
      <c r="E28" s="14">
        <f t="shared" si="0"/>
        <v>80</v>
      </c>
    </row>
    <row r="29" spans="3:5" x14ac:dyDescent="0.3">
      <c r="C29" s="13">
        <v>11</v>
      </c>
      <c r="D29" s="2">
        <v>6</v>
      </c>
      <c r="E29" s="14">
        <f t="shared" si="0"/>
        <v>66</v>
      </c>
    </row>
    <row r="30" spans="3:5" x14ac:dyDescent="0.3">
      <c r="C30" s="13">
        <v>12</v>
      </c>
      <c r="D30" s="2">
        <v>3</v>
      </c>
      <c r="E30" s="14">
        <f t="shared" si="0"/>
        <v>36</v>
      </c>
    </row>
    <row r="31" spans="3:5" ht="15" thickBot="1" x14ac:dyDescent="0.35">
      <c r="C31" s="29">
        <v>13</v>
      </c>
      <c r="D31" s="7">
        <v>1</v>
      </c>
      <c r="E31" s="30">
        <f t="shared" si="0"/>
        <v>13</v>
      </c>
    </row>
    <row r="32" spans="3:5" ht="15" thickBot="1" x14ac:dyDescent="0.35">
      <c r="C32" s="20"/>
      <c r="D32" s="8">
        <f>SUM(D23:D31)</f>
        <v>63</v>
      </c>
      <c r="E32" s="9">
        <f>SUM(E23:E31)</f>
        <v>545</v>
      </c>
    </row>
    <row r="33" spans="3:8" ht="15" thickBot="1" x14ac:dyDescent="0.35">
      <c r="C33" s="32" t="s">
        <v>29</v>
      </c>
      <c r="D33" s="31">
        <f>E32/D32</f>
        <v>8.6507936507936503</v>
      </c>
      <c r="E33" s="9"/>
    </row>
    <row r="40" spans="3:8" ht="15.6" x14ac:dyDescent="0.3">
      <c r="C40" s="48" t="s">
        <v>28</v>
      </c>
      <c r="D40" s="49"/>
      <c r="E40" s="49"/>
      <c r="F40" s="49"/>
      <c r="G40" s="49"/>
      <c r="H40" s="49"/>
    </row>
    <row r="41" spans="3:8" ht="15" thickBot="1" x14ac:dyDescent="0.35"/>
    <row r="42" spans="3:8" ht="18.600000000000001" thickBot="1" x14ac:dyDescent="0.4">
      <c r="C42" s="39" t="s">
        <v>2</v>
      </c>
      <c r="D42" s="36" t="s">
        <v>31</v>
      </c>
      <c r="E42" s="35" t="s">
        <v>41</v>
      </c>
      <c r="F42" s="35" t="s">
        <v>42</v>
      </c>
      <c r="G42" s="36" t="s">
        <v>30</v>
      </c>
      <c r="H42" s="33" t="s">
        <v>32</v>
      </c>
    </row>
    <row r="43" spans="3:8" x14ac:dyDescent="0.3">
      <c r="C43" s="27" t="s">
        <v>34</v>
      </c>
      <c r="D43" s="3">
        <v>12</v>
      </c>
      <c r="E43" s="3">
        <v>10</v>
      </c>
      <c r="F43" s="3">
        <v>19</v>
      </c>
      <c r="G43" s="3">
        <f>(F43+E43)/2</f>
        <v>14.5</v>
      </c>
      <c r="H43" s="28">
        <f>D43*G43</f>
        <v>174</v>
      </c>
    </row>
    <row r="44" spans="3:8" x14ac:dyDescent="0.3">
      <c r="C44" s="13" t="s">
        <v>35</v>
      </c>
      <c r="D44" s="2">
        <v>15</v>
      </c>
      <c r="E44" s="2">
        <v>20</v>
      </c>
      <c r="F44" s="2">
        <v>29</v>
      </c>
      <c r="G44" s="2">
        <f t="shared" ref="G44:G49" si="1">(F44+E44)/2</f>
        <v>24.5</v>
      </c>
      <c r="H44" s="14">
        <f t="shared" ref="H44:H49" si="2">D44*G44</f>
        <v>367.5</v>
      </c>
    </row>
    <row r="45" spans="3:8" x14ac:dyDescent="0.3">
      <c r="C45" s="13" t="s">
        <v>36</v>
      </c>
      <c r="D45" s="2">
        <v>20</v>
      </c>
      <c r="E45" s="2">
        <v>30</v>
      </c>
      <c r="F45" s="2">
        <v>39</v>
      </c>
      <c r="G45" s="2">
        <f t="shared" si="1"/>
        <v>34.5</v>
      </c>
      <c r="H45" s="14">
        <f t="shared" si="2"/>
        <v>690</v>
      </c>
    </row>
    <row r="46" spans="3:8" x14ac:dyDescent="0.3">
      <c r="C46" s="13" t="s">
        <v>37</v>
      </c>
      <c r="D46" s="2">
        <v>26</v>
      </c>
      <c r="E46" s="2">
        <v>40</v>
      </c>
      <c r="F46" s="2">
        <v>49</v>
      </c>
      <c r="G46" s="2">
        <f t="shared" si="1"/>
        <v>44.5</v>
      </c>
      <c r="H46" s="14">
        <f t="shared" si="2"/>
        <v>1157</v>
      </c>
    </row>
    <row r="47" spans="3:8" x14ac:dyDescent="0.3">
      <c r="C47" s="13" t="s">
        <v>38</v>
      </c>
      <c r="D47" s="2">
        <v>20</v>
      </c>
      <c r="E47" s="2">
        <v>50</v>
      </c>
      <c r="F47" s="2">
        <v>59</v>
      </c>
      <c r="G47" s="2">
        <f t="shared" si="1"/>
        <v>54.5</v>
      </c>
      <c r="H47" s="14">
        <f t="shared" si="2"/>
        <v>1090</v>
      </c>
    </row>
    <row r="48" spans="3:8" x14ac:dyDescent="0.3">
      <c r="C48" s="13" t="s">
        <v>39</v>
      </c>
      <c r="D48" s="2">
        <v>15</v>
      </c>
      <c r="E48" s="2">
        <v>60</v>
      </c>
      <c r="F48" s="2">
        <v>69</v>
      </c>
      <c r="G48" s="2">
        <f t="shared" si="1"/>
        <v>64.5</v>
      </c>
      <c r="H48" s="14">
        <f t="shared" si="2"/>
        <v>967.5</v>
      </c>
    </row>
    <row r="49" spans="3:8" ht="15" thickBot="1" x14ac:dyDescent="0.35">
      <c r="C49" s="29" t="s">
        <v>40</v>
      </c>
      <c r="D49" s="7">
        <v>12</v>
      </c>
      <c r="E49" s="7">
        <v>70</v>
      </c>
      <c r="F49" s="7">
        <v>79</v>
      </c>
      <c r="G49" s="7">
        <f t="shared" si="1"/>
        <v>74.5</v>
      </c>
      <c r="H49" s="30">
        <f t="shared" si="2"/>
        <v>894</v>
      </c>
    </row>
    <row r="50" spans="3:8" ht="15" thickBot="1" x14ac:dyDescent="0.35">
      <c r="C50" s="20"/>
      <c r="D50" s="8">
        <f>SUM(D43:D49)</f>
        <v>120</v>
      </c>
      <c r="E50" s="8"/>
      <c r="F50" s="8"/>
      <c r="G50" s="8"/>
      <c r="H50" s="9">
        <f>SUM(H43:H49)</f>
        <v>5340</v>
      </c>
    </row>
    <row r="51" spans="3:8" ht="15" thickBot="1" x14ac:dyDescent="0.35">
      <c r="C51" s="4" t="s">
        <v>29</v>
      </c>
      <c r="D51" s="8">
        <f>H50/D50</f>
        <v>44.5</v>
      </c>
      <c r="E51" s="8"/>
      <c r="F51" s="8"/>
      <c r="G51" s="8"/>
      <c r="H51" s="9"/>
    </row>
  </sheetData>
  <mergeCells count="2">
    <mergeCell ref="C40:H40"/>
    <mergeCell ref="A1:I2"/>
  </mergeCells>
  <pageMargins left="0.7" right="0.7" top="0.75" bottom="0.75" header="0.3" footer="0.3"/>
  <pageSetup paperSize="9"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5BA2-214A-470B-BDD0-AD7372CD7265}">
  <dimension ref="A1:O60"/>
  <sheetViews>
    <sheetView tabSelected="1" topLeftCell="A52" workbookViewId="0">
      <selection activeCell="A79" sqref="A79"/>
    </sheetView>
  </sheetViews>
  <sheetFormatPr defaultRowHeight="14.4" x14ac:dyDescent="0.3"/>
  <cols>
    <col min="1" max="1" width="13.21875" customWidth="1"/>
    <col min="2" max="2" width="13.77734375" customWidth="1"/>
    <col min="3" max="3" width="15.109375" customWidth="1"/>
    <col min="4" max="4" width="15.88671875" customWidth="1"/>
    <col min="5" max="5" width="15.44140625" customWidth="1"/>
    <col min="6" max="6" width="13.77734375" customWidth="1"/>
    <col min="7" max="7" width="13.6640625" customWidth="1"/>
    <col min="8" max="8" width="17.77734375" customWidth="1"/>
    <col min="11" max="11" width="14.6640625" customWidth="1"/>
    <col min="12" max="12" width="14" customWidth="1"/>
    <col min="13" max="13" width="15.21875" customWidth="1"/>
    <col min="14" max="14" width="15.44140625" customWidth="1"/>
    <col min="15" max="15" width="11.44140625" customWidth="1"/>
  </cols>
  <sheetData>
    <row r="1" spans="1:15" ht="14.4" customHeight="1" x14ac:dyDescent="0.4">
      <c r="A1" s="47" t="s">
        <v>43</v>
      </c>
      <c r="B1" s="47"/>
      <c r="C1" s="47"/>
      <c r="D1" s="47"/>
      <c r="E1" s="47"/>
      <c r="F1" s="47"/>
      <c r="G1" s="42"/>
      <c r="H1" s="42"/>
      <c r="I1" s="40"/>
      <c r="J1" s="40"/>
      <c r="K1" s="40"/>
      <c r="L1" s="40"/>
      <c r="M1" s="40"/>
      <c r="N1" s="40"/>
      <c r="O1" s="40"/>
    </row>
    <row r="2" spans="1:15" ht="14.4" customHeight="1" x14ac:dyDescent="0.4">
      <c r="A2" s="47"/>
      <c r="B2" s="47"/>
      <c r="C2" s="47"/>
      <c r="D2" s="47"/>
      <c r="E2" s="47"/>
      <c r="F2" s="47"/>
      <c r="G2" s="42"/>
      <c r="H2" s="42"/>
      <c r="I2" s="40"/>
      <c r="J2" s="40"/>
      <c r="K2" s="40"/>
      <c r="L2" s="40"/>
      <c r="M2" s="40"/>
      <c r="N2" s="40"/>
      <c r="O2" s="40"/>
    </row>
    <row r="4" spans="1:15" x14ac:dyDescent="0.3">
      <c r="A4" s="46" t="s">
        <v>44</v>
      </c>
      <c r="B4" s="46"/>
      <c r="C4" s="46"/>
      <c r="D4" s="46"/>
      <c r="E4" s="46"/>
      <c r="F4" s="46"/>
    </row>
    <row r="6" spans="1:15" ht="15.6" x14ac:dyDescent="0.3">
      <c r="B6" s="43" t="s">
        <v>45</v>
      </c>
    </row>
    <row r="7" spans="1:15" ht="15" thickBot="1" x14ac:dyDescent="0.35"/>
    <row r="8" spans="1:15" ht="15" thickBot="1" x14ac:dyDescent="0.35">
      <c r="B8" s="4" t="s">
        <v>2</v>
      </c>
      <c r="C8" s="5" t="s">
        <v>46</v>
      </c>
      <c r="D8" s="6" t="s">
        <v>4</v>
      </c>
    </row>
    <row r="9" spans="1:15" x14ac:dyDescent="0.3">
      <c r="B9" s="27" t="s">
        <v>47</v>
      </c>
      <c r="C9" s="3">
        <v>1</v>
      </c>
      <c r="D9" s="28" t="s">
        <v>52</v>
      </c>
    </row>
    <row r="10" spans="1:15" x14ac:dyDescent="0.3">
      <c r="B10" s="13" t="s">
        <v>48</v>
      </c>
      <c r="C10" s="2">
        <v>3</v>
      </c>
      <c r="D10" s="14" t="s">
        <v>53</v>
      </c>
    </row>
    <row r="11" spans="1:15" x14ac:dyDescent="0.3">
      <c r="B11" s="13" t="s">
        <v>49</v>
      </c>
      <c r="C11" s="2">
        <v>5</v>
      </c>
      <c r="D11" s="14" t="s">
        <v>54</v>
      </c>
    </row>
    <row r="12" spans="1:15" x14ac:dyDescent="0.3">
      <c r="B12" s="13" t="s">
        <v>50</v>
      </c>
      <c r="C12" s="2">
        <v>4</v>
      </c>
      <c r="D12" s="14" t="s">
        <v>55</v>
      </c>
    </row>
    <row r="13" spans="1:15" ht="15" thickBot="1" x14ac:dyDescent="0.35">
      <c r="B13" s="15" t="s">
        <v>51</v>
      </c>
      <c r="C13" s="16">
        <v>2</v>
      </c>
      <c r="D13" s="17" t="s">
        <v>56</v>
      </c>
    </row>
    <row r="29" spans="2:4" ht="15.6" x14ac:dyDescent="0.3">
      <c r="B29" s="43" t="s">
        <v>57</v>
      </c>
    </row>
    <row r="30" spans="2:4" ht="15" thickBot="1" x14ac:dyDescent="0.35"/>
    <row r="31" spans="2:4" ht="15" thickBot="1" x14ac:dyDescent="0.35">
      <c r="B31" s="4" t="s">
        <v>58</v>
      </c>
      <c r="C31" s="5" t="s">
        <v>59</v>
      </c>
      <c r="D31" s="6" t="s">
        <v>60</v>
      </c>
    </row>
    <row r="32" spans="2:4" x14ac:dyDescent="0.3">
      <c r="B32" s="27" t="s">
        <v>61</v>
      </c>
      <c r="C32" s="3">
        <v>1200</v>
      </c>
      <c r="D32" s="28">
        <f>(C32/$C$36)*360</f>
        <v>144</v>
      </c>
    </row>
    <row r="33" spans="2:4" x14ac:dyDescent="0.3">
      <c r="B33" s="13" t="s">
        <v>62</v>
      </c>
      <c r="C33" s="2">
        <v>1000</v>
      </c>
      <c r="D33" s="14">
        <f>(C33/$C$36)*360</f>
        <v>120</v>
      </c>
    </row>
    <row r="34" spans="2:4" x14ac:dyDescent="0.3">
      <c r="B34" s="13" t="s">
        <v>63</v>
      </c>
      <c r="C34" s="2">
        <v>500</v>
      </c>
      <c r="D34" s="14">
        <f>(C34/$C$36)*360</f>
        <v>60</v>
      </c>
    </row>
    <row r="35" spans="2:4" ht="15" thickBot="1" x14ac:dyDescent="0.35">
      <c r="B35" s="29" t="s">
        <v>64</v>
      </c>
      <c r="C35" s="7">
        <v>300</v>
      </c>
      <c r="D35" s="30">
        <f>(C35/$C$36)*360</f>
        <v>36</v>
      </c>
    </row>
    <row r="36" spans="2:4" ht="15" thickBot="1" x14ac:dyDescent="0.35">
      <c r="B36" s="20"/>
      <c r="C36" s="8">
        <f>SUM(C32:C35)</f>
        <v>3000</v>
      </c>
      <c r="D36" s="9"/>
    </row>
    <row r="53" spans="2:6" ht="15.6" x14ac:dyDescent="0.3">
      <c r="B53" s="44" t="s">
        <v>65</v>
      </c>
      <c r="C53" s="44"/>
    </row>
    <row r="54" spans="2:6" ht="15" thickBot="1" x14ac:dyDescent="0.35"/>
    <row r="55" spans="2:6" ht="15" thickBot="1" x14ac:dyDescent="0.35">
      <c r="B55" s="4" t="s">
        <v>2</v>
      </c>
      <c r="C55" s="5" t="s">
        <v>46</v>
      </c>
      <c r="D55" s="5" t="s">
        <v>41</v>
      </c>
      <c r="E55" s="5" t="s">
        <v>66</v>
      </c>
      <c r="F55" s="6" t="s">
        <v>67</v>
      </c>
    </row>
    <row r="56" spans="2:6" x14ac:dyDescent="0.3">
      <c r="B56" s="27" t="s">
        <v>68</v>
      </c>
      <c r="C56" s="3">
        <v>6</v>
      </c>
      <c r="D56" s="3">
        <v>16</v>
      </c>
      <c r="E56" s="3">
        <v>27</v>
      </c>
      <c r="F56" s="28">
        <f>(E56+D56)/2</f>
        <v>21.5</v>
      </c>
    </row>
    <row r="57" spans="2:6" x14ac:dyDescent="0.3">
      <c r="B57" s="13" t="s">
        <v>69</v>
      </c>
      <c r="C57" s="2">
        <v>8</v>
      </c>
      <c r="D57" s="2">
        <v>28</v>
      </c>
      <c r="E57" s="2">
        <v>39</v>
      </c>
      <c r="F57" s="14">
        <f t="shared" ref="F57:F60" si="0">(E57+D57)/2</f>
        <v>33.5</v>
      </c>
    </row>
    <row r="58" spans="2:6" x14ac:dyDescent="0.3">
      <c r="B58" s="13" t="s">
        <v>70</v>
      </c>
      <c r="C58" s="2">
        <v>7</v>
      </c>
      <c r="D58" s="2">
        <v>40</v>
      </c>
      <c r="E58" s="2">
        <v>51</v>
      </c>
      <c r="F58" s="14">
        <f t="shared" si="0"/>
        <v>45.5</v>
      </c>
    </row>
    <row r="59" spans="2:6" x14ac:dyDescent="0.3">
      <c r="B59" s="13" t="s">
        <v>71</v>
      </c>
      <c r="C59" s="2">
        <v>5</v>
      </c>
      <c r="D59" s="2">
        <v>52</v>
      </c>
      <c r="E59" s="2">
        <v>63</v>
      </c>
      <c r="F59" s="14">
        <f t="shared" si="0"/>
        <v>57.5</v>
      </c>
    </row>
    <row r="60" spans="2:6" ht="15" thickBot="1" x14ac:dyDescent="0.35">
      <c r="B60" s="15" t="s">
        <v>72</v>
      </c>
      <c r="C60" s="16">
        <v>4</v>
      </c>
      <c r="D60" s="16">
        <v>64</v>
      </c>
      <c r="E60" s="16">
        <v>75</v>
      </c>
      <c r="F60" s="17">
        <f t="shared" si="0"/>
        <v>69.5</v>
      </c>
    </row>
  </sheetData>
  <mergeCells count="2">
    <mergeCell ref="A4:F4"/>
    <mergeCell ref="A1:F2"/>
  </mergeCells>
  <pageMargins left="0.7" right="0.7" top="0.75" bottom="0.75" header="0.3" footer="0.3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Wajiha M.Ismail</dc:creator>
  <cp:lastModifiedBy>Wajiha M.Ismail</cp:lastModifiedBy>
  <cp:lastPrinted>2019-08-27T13:18:39Z</cp:lastPrinted>
  <dcterms:created xsi:type="dcterms:W3CDTF">2019-08-08T18:51:06Z</dcterms:created>
  <dcterms:modified xsi:type="dcterms:W3CDTF">2020-01-27T18:29:03Z</dcterms:modified>
</cp:coreProperties>
</file>