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b data\nc  by shaista\Iterative methods\"/>
    </mc:Choice>
  </mc:AlternateContent>
  <bookViews>
    <workbookView xWindow="0" yWindow="0" windowWidth="20490" windowHeight="7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2" l="1"/>
  <c r="L12" i="2"/>
  <c r="M11" i="2"/>
  <c r="L11" i="2"/>
  <c r="M8" i="2"/>
  <c r="M7" i="2"/>
  <c r="M6" i="2"/>
  <c r="L8" i="2"/>
  <c r="E38" i="1"/>
  <c r="F26" i="1"/>
  <c r="E26" i="1"/>
  <c r="C50" i="1" l="1"/>
  <c r="C48" i="1"/>
  <c r="B48" i="1"/>
  <c r="G39" i="1"/>
  <c r="F39" i="1"/>
  <c r="E39" i="1"/>
  <c r="G38" i="1"/>
  <c r="G37" i="1"/>
  <c r="F37" i="1"/>
  <c r="E37" i="1"/>
  <c r="F32" i="1"/>
  <c r="E32" i="1"/>
  <c r="F31" i="1"/>
  <c r="E31" i="1"/>
  <c r="F30" i="1"/>
  <c r="E30" i="1"/>
  <c r="P18" i="1"/>
  <c r="F27" i="1"/>
  <c r="D32" i="1"/>
  <c r="D31" i="1"/>
  <c r="D30" i="1"/>
  <c r="F28" i="1"/>
  <c r="E28" i="1"/>
  <c r="D28" i="1"/>
  <c r="E27" i="1"/>
  <c r="P17" i="1"/>
  <c r="D26" i="1"/>
  <c r="D27" i="1"/>
  <c r="F24" i="1"/>
  <c r="E24" i="1"/>
  <c r="D24" i="1"/>
  <c r="O17" i="1"/>
  <c r="F23" i="1"/>
  <c r="E23" i="1"/>
  <c r="D23" i="1"/>
  <c r="F22" i="1"/>
  <c r="E22" i="1"/>
  <c r="D22" i="1"/>
  <c r="D39" i="1" l="1"/>
  <c r="F38" i="1"/>
  <c r="D38" i="1"/>
  <c r="D37" i="1"/>
  <c r="H22" i="1"/>
  <c r="H23" i="1"/>
  <c r="H28" i="1" s="1"/>
  <c r="H24" i="1"/>
  <c r="H32" i="1"/>
  <c r="H27" i="1"/>
  <c r="H26" i="1" s="1"/>
  <c r="H31" i="1" l="1"/>
  <c r="H30" i="1"/>
</calcChain>
</file>

<file path=xl/sharedStrings.xml><?xml version="1.0" encoding="utf-8"?>
<sst xmlns="http://schemas.openxmlformats.org/spreadsheetml/2006/main" count="52" uniqueCount="27">
  <si>
    <t>x</t>
  </si>
  <si>
    <t>"="</t>
  </si>
  <si>
    <t>oth iteration:</t>
  </si>
  <si>
    <t>y</t>
  </si>
  <si>
    <t>z</t>
  </si>
  <si>
    <t>ist iteration</t>
  </si>
  <si>
    <t>2nd</t>
  </si>
  <si>
    <t>3rd</t>
  </si>
  <si>
    <t>Gauss seidel :</t>
  </si>
  <si>
    <t xml:space="preserve">1st </t>
  </si>
  <si>
    <t>ans</t>
  </si>
  <si>
    <t>true value /analytical value</t>
  </si>
  <si>
    <t>X=0.186, y= 0.331, z = -0.422</t>
  </si>
  <si>
    <t>iteration</t>
  </si>
  <si>
    <t xml:space="preserve">X=0.186, y= 0.331, z = -0.422 </t>
  </si>
  <si>
    <t xml:space="preserve">efficiency </t>
  </si>
  <si>
    <t>for x jacobi is 97.31 % is efficient</t>
  </si>
  <si>
    <t xml:space="preserve">direct method </t>
  </si>
  <si>
    <t xml:space="preserve">iterative method </t>
  </si>
  <si>
    <t>analytical/exact</t>
  </si>
  <si>
    <t xml:space="preserve">approximated </t>
  </si>
  <si>
    <t>t.v-obs.v/t.v *100</t>
  </si>
  <si>
    <t xml:space="preserve">for x </t>
  </si>
  <si>
    <t>t.v</t>
  </si>
  <si>
    <t>59/317</t>
  </si>
  <si>
    <t>y105/317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</si>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</sst>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11</xdr:col>
      <xdr:colOff>561975</xdr:colOff>
      <xdr:row>19</xdr:row>
      <xdr:rowOff>38100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rcRect l="14444" t="34208" r="39581" b="12961"/>
        <a:stretch/>
      </xdr:blipFill>
      <xdr:spPr bwMode="auto">
        <a:xfrm>
          <a:off x="600075" y="0"/>
          <a:ext cx="6667500" cy="3676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581025</xdr:colOff>
      <xdr:row>33</xdr:row>
      <xdr:rowOff>142875</xdr:rowOff>
    </xdr:from>
    <xdr:to>
      <xdr:col>21</xdr:col>
      <xdr:colOff>542925</xdr:colOff>
      <xdr:row>53</xdr:row>
      <xdr:rowOff>9525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/>
        <a:srcRect l="14444" t="34208" r="39581" b="12961"/>
        <a:stretch/>
      </xdr:blipFill>
      <xdr:spPr bwMode="auto">
        <a:xfrm>
          <a:off x="6677025" y="6448425"/>
          <a:ext cx="6667500" cy="3676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0</xdr:rowOff>
    </xdr:from>
    <xdr:to>
      <xdr:col>8</xdr:col>
      <xdr:colOff>95250</xdr:colOff>
      <xdr:row>27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254" t="12632" r="53598" b="5958"/>
        <a:stretch/>
      </xdr:blipFill>
      <xdr:spPr>
        <a:xfrm>
          <a:off x="47626" y="0"/>
          <a:ext cx="4924424" cy="52959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27</xdr:row>
      <xdr:rowOff>85725</xdr:rowOff>
    </xdr:from>
    <xdr:to>
      <xdr:col>7</xdr:col>
      <xdr:colOff>552450</xdr:colOff>
      <xdr:row>51</xdr:row>
      <xdr:rowOff>152400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096" t="12631" r="50442" b="6801"/>
        <a:stretch/>
      </xdr:blipFill>
      <xdr:spPr>
        <a:xfrm>
          <a:off x="38101" y="5229225"/>
          <a:ext cx="4781549" cy="463867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50</xdr:row>
      <xdr:rowOff>61120</xdr:rowOff>
    </xdr:from>
    <xdr:to>
      <xdr:col>8</xdr:col>
      <xdr:colOff>171451</xdr:colOff>
      <xdr:row>76</xdr:row>
      <xdr:rowOff>116009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412" t="15159" r="31029" b="5678"/>
        <a:stretch/>
      </xdr:blipFill>
      <xdr:spPr>
        <a:xfrm>
          <a:off x="133351" y="9586120"/>
          <a:ext cx="4914900" cy="5007889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71</xdr:row>
      <xdr:rowOff>76199</xdr:rowOff>
    </xdr:from>
    <xdr:to>
      <xdr:col>8</xdr:col>
      <xdr:colOff>85725</xdr:colOff>
      <xdr:row>92</xdr:row>
      <xdr:rowOff>54836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2949" t="51241" r="60938" b="16046"/>
        <a:stretch/>
      </xdr:blipFill>
      <xdr:spPr>
        <a:xfrm>
          <a:off x="200025" y="13601699"/>
          <a:ext cx="4762500" cy="3979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Q52"/>
  <sheetViews>
    <sheetView topLeftCell="A33" workbookViewId="0">
      <selection activeCell="E38" sqref="E38"/>
    </sheetView>
  </sheetViews>
  <sheetFormatPr defaultRowHeight="15" x14ac:dyDescent="0.25"/>
  <sheetData>
    <row r="13" spans="14:17" x14ac:dyDescent="0.25">
      <c r="N13" t="s">
        <v>2</v>
      </c>
    </row>
    <row r="14" spans="14:17" ht="15.75" thickBot="1" x14ac:dyDescent="0.3"/>
    <row r="15" spans="14:17" x14ac:dyDescent="0.25">
      <c r="N15" s="3" t="s">
        <v>13</v>
      </c>
      <c r="O15" s="4" t="s">
        <v>0</v>
      </c>
      <c r="P15" s="4" t="s">
        <v>3</v>
      </c>
      <c r="Q15" s="5" t="s">
        <v>4</v>
      </c>
    </row>
    <row r="16" spans="14:17" x14ac:dyDescent="0.25">
      <c r="N16" s="6">
        <v>0</v>
      </c>
      <c r="O16" s="7">
        <v>0</v>
      </c>
      <c r="P16" s="7">
        <v>0</v>
      </c>
      <c r="Q16" s="8">
        <v>0</v>
      </c>
    </row>
    <row r="17" spans="2:17" x14ac:dyDescent="0.25">
      <c r="N17" s="6">
        <v>1</v>
      </c>
      <c r="O17" s="7">
        <f>H22</f>
        <v>-0.2</v>
      </c>
      <c r="P17" s="7">
        <f>0.222</f>
        <v>0.222</v>
      </c>
      <c r="Q17" s="8">
        <v>-0.439</v>
      </c>
    </row>
    <row r="18" spans="2:17" x14ac:dyDescent="0.25">
      <c r="N18" s="6">
        <v>2</v>
      </c>
      <c r="O18" s="7">
        <v>0.152</v>
      </c>
      <c r="P18" s="7">
        <f>0.204</f>
        <v>0.20399999999999999</v>
      </c>
      <c r="Q18" s="8">
        <v>-0.51700000000000002</v>
      </c>
    </row>
    <row r="19" spans="2:17" ht="15.75" thickBot="1" x14ac:dyDescent="0.3">
      <c r="N19" s="9">
        <v>3</v>
      </c>
      <c r="O19" s="10"/>
      <c r="P19" s="10"/>
      <c r="Q19" s="11"/>
    </row>
    <row r="21" spans="2:17" x14ac:dyDescent="0.25">
      <c r="B21" t="s">
        <v>5</v>
      </c>
    </row>
    <row r="22" spans="2:17" x14ac:dyDescent="0.25">
      <c r="C22" t="s">
        <v>0</v>
      </c>
      <c r="D22">
        <f>-(1/5)</f>
        <v>-0.2</v>
      </c>
      <c r="E22">
        <f>2*(0)/5</f>
        <v>0</v>
      </c>
      <c r="F22">
        <f>-(3*0)/5</f>
        <v>0</v>
      </c>
      <c r="G22" t="s">
        <v>1</v>
      </c>
      <c r="H22" s="1">
        <f>D22+E22-F22</f>
        <v>-0.2</v>
      </c>
    </row>
    <row r="23" spans="2:17" x14ac:dyDescent="0.25">
      <c r="C23" t="s">
        <v>3</v>
      </c>
      <c r="D23">
        <f>2/9</f>
        <v>0.22222222222222221</v>
      </c>
      <c r="E23">
        <f>(3*0)/9</f>
        <v>0</v>
      </c>
      <c r="F23">
        <f>-(0/9)</f>
        <v>0</v>
      </c>
      <c r="G23" t="s">
        <v>1</v>
      </c>
      <c r="H23">
        <f>D23+E23+F23</f>
        <v>0.22222222222222221</v>
      </c>
    </row>
    <row r="24" spans="2:17" x14ac:dyDescent="0.25">
      <c r="C24" t="s">
        <v>4</v>
      </c>
      <c r="D24">
        <f>-(3/7)</f>
        <v>-0.42857142857142855</v>
      </c>
      <c r="E24">
        <f>(2*0)/7</f>
        <v>0</v>
      </c>
      <c r="F24">
        <f>-(0/7)</f>
        <v>0</v>
      </c>
      <c r="G24" t="s">
        <v>1</v>
      </c>
      <c r="H24">
        <f>D24+E24+F24</f>
        <v>-0.42857142857142855</v>
      </c>
    </row>
    <row r="25" spans="2:17" x14ac:dyDescent="0.25">
      <c r="K25" t="s">
        <v>14</v>
      </c>
    </row>
    <row r="26" spans="2:17" x14ac:dyDescent="0.25">
      <c r="B26" t="s">
        <v>6</v>
      </c>
      <c r="C26" t="s">
        <v>0</v>
      </c>
      <c r="D26">
        <f>-(1/5)</f>
        <v>-0.2</v>
      </c>
      <c r="E26">
        <f>2*(P17)/5</f>
        <v>8.8800000000000004E-2</v>
      </c>
      <c r="F26">
        <f>-(3*Q17)/5</f>
        <v>0.26339999999999997</v>
      </c>
      <c r="G26" t="s">
        <v>1</v>
      </c>
      <c r="H26" s="1">
        <f>D26+E26+F26</f>
        <v>0.15219999999999995</v>
      </c>
    </row>
    <row r="27" spans="2:17" x14ac:dyDescent="0.25">
      <c r="C27" t="s">
        <v>3</v>
      </c>
      <c r="D27">
        <f>2/9</f>
        <v>0.22222222222222221</v>
      </c>
      <c r="E27">
        <f>(3*O17)/9</f>
        <v>-6.666666666666668E-2</v>
      </c>
      <c r="F27">
        <f>-(Q17/9)</f>
        <v>4.8777777777777781E-2</v>
      </c>
      <c r="G27" t="s">
        <v>1</v>
      </c>
      <c r="H27">
        <f>D27+E27+F27</f>
        <v>0.20433333333333331</v>
      </c>
    </row>
    <row r="28" spans="2:17" x14ac:dyDescent="0.25">
      <c r="C28" t="s">
        <v>4</v>
      </c>
      <c r="D28">
        <f>-(3/7)</f>
        <v>-0.42857142857142855</v>
      </c>
      <c r="E28">
        <f>(2*O17)/7</f>
        <v>-5.7142857142857148E-2</v>
      </c>
      <c r="F28">
        <f>-(P17/7)</f>
        <v>-3.1714285714285716E-2</v>
      </c>
      <c r="G28" t="s">
        <v>1</v>
      </c>
      <c r="H28">
        <f>D28+E28+F28</f>
        <v>-0.51742857142857146</v>
      </c>
    </row>
    <row r="30" spans="2:17" x14ac:dyDescent="0.25">
      <c r="B30" t="s">
        <v>7</v>
      </c>
      <c r="C30" t="s">
        <v>0</v>
      </c>
      <c r="D30">
        <f>-(1/5)</f>
        <v>-0.2</v>
      </c>
      <c r="E30">
        <f>2*(P18)/5</f>
        <v>8.1599999999999992E-2</v>
      </c>
      <c r="F30">
        <f>-(3*Q18)/5</f>
        <v>0.31020000000000003</v>
      </c>
      <c r="G30" t="s">
        <v>1</v>
      </c>
      <c r="H30" s="1">
        <f>D30+E30+F30</f>
        <v>0.19180000000000003</v>
      </c>
    </row>
    <row r="31" spans="2:17" x14ac:dyDescent="0.25">
      <c r="C31" t="s">
        <v>3</v>
      </c>
      <c r="D31">
        <f>2/9</f>
        <v>0.22222222222222221</v>
      </c>
      <c r="E31">
        <f>(3*O18)/9</f>
        <v>5.0666666666666665E-2</v>
      </c>
      <c r="F31">
        <f>-(Q18/9)</f>
        <v>5.7444444444444444E-2</v>
      </c>
      <c r="G31" t="s">
        <v>1</v>
      </c>
      <c r="H31">
        <f>D31+E31+F31</f>
        <v>0.33033333333333331</v>
      </c>
    </row>
    <row r="32" spans="2:17" x14ac:dyDescent="0.25">
      <c r="C32" t="s">
        <v>4</v>
      </c>
      <c r="D32">
        <f>-(3/7)</f>
        <v>-0.42857142857142855</v>
      </c>
      <c r="E32">
        <f>(2*O18)/7</f>
        <v>4.3428571428571427E-2</v>
      </c>
      <c r="F32">
        <f>-(P18/7)</f>
        <v>-2.914285714285714E-2</v>
      </c>
      <c r="G32" t="s">
        <v>1</v>
      </c>
      <c r="H32">
        <f>D32+E32+F32</f>
        <v>-0.41428571428571426</v>
      </c>
    </row>
    <row r="35" spans="2:9" x14ac:dyDescent="0.25">
      <c r="C35" t="s">
        <v>8</v>
      </c>
    </row>
    <row r="36" spans="2:9" x14ac:dyDescent="0.25">
      <c r="G36" t="s">
        <v>10</v>
      </c>
    </row>
    <row r="37" spans="2:9" x14ac:dyDescent="0.25">
      <c r="B37" t="s">
        <v>9</v>
      </c>
      <c r="C37" t="s">
        <v>0</v>
      </c>
      <c r="D37">
        <f>-1/5</f>
        <v>-0.2</v>
      </c>
      <c r="E37">
        <f>2*(0)/5</f>
        <v>0</v>
      </c>
      <c r="F37">
        <f>-(3*0)/5</f>
        <v>0</v>
      </c>
      <c r="G37">
        <f>D37+E37+F37</f>
        <v>-0.2</v>
      </c>
    </row>
    <row r="38" spans="2:9" x14ac:dyDescent="0.25">
      <c r="C38" t="s">
        <v>3</v>
      </c>
      <c r="D38">
        <f>2/9</f>
        <v>0.22222222222222221</v>
      </c>
      <c r="E38">
        <f>3*(G37)/9</f>
        <v>-6.666666666666668E-2</v>
      </c>
      <c r="F38">
        <f>-(0/9)</f>
        <v>0</v>
      </c>
      <c r="G38">
        <f>D38+E38+F38</f>
        <v>0.15555555555555553</v>
      </c>
    </row>
    <row r="39" spans="2:9" x14ac:dyDescent="0.25">
      <c r="C39" t="s">
        <v>4</v>
      </c>
      <c r="D39">
        <f>-(3/7)</f>
        <v>-0.42857142857142855</v>
      </c>
      <c r="E39">
        <f>(2*G37)/7</f>
        <v>-5.7142857142857148E-2</v>
      </c>
      <c r="F39">
        <f>-(G38/7)</f>
        <v>-2.222222222222222E-2</v>
      </c>
      <c r="G39">
        <f>D39+E39+F39</f>
        <v>-0.50793650793650791</v>
      </c>
    </row>
    <row r="44" spans="2:9" x14ac:dyDescent="0.25">
      <c r="B44" t="s">
        <v>11</v>
      </c>
      <c r="G44" t="s">
        <v>17</v>
      </c>
      <c r="I44" t="s">
        <v>19</v>
      </c>
    </row>
    <row r="46" spans="2:9" x14ac:dyDescent="0.25">
      <c r="B46" s="2" t="s">
        <v>12</v>
      </c>
      <c r="G46" t="s">
        <v>18</v>
      </c>
      <c r="I46" t="s">
        <v>20</v>
      </c>
    </row>
    <row r="48" spans="2:9" x14ac:dyDescent="0.25">
      <c r="B48">
        <f>ABS((0.186-0.191)/0.186)</f>
        <v>2.6881720430107552E-2</v>
      </c>
      <c r="C48">
        <f>B48*100</f>
        <v>2.6881720430107552</v>
      </c>
    </row>
    <row r="50" spans="2:3" x14ac:dyDescent="0.25">
      <c r="B50" t="s">
        <v>15</v>
      </c>
      <c r="C50">
        <f>100-C48</f>
        <v>97.311827956989248</v>
      </c>
    </row>
    <row r="52" spans="2:3" x14ac:dyDescent="0.25">
      <c r="B5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M82"/>
  <sheetViews>
    <sheetView tabSelected="1" workbookViewId="0">
      <selection activeCell="Q13" sqref="Q13"/>
    </sheetView>
  </sheetViews>
  <sheetFormatPr defaultRowHeight="15" x14ac:dyDescent="0.25"/>
  <sheetData>
    <row r="6" spans="10:13" x14ac:dyDescent="0.25">
      <c r="J6" t="s">
        <v>23</v>
      </c>
      <c r="K6" t="s">
        <v>0</v>
      </c>
      <c r="L6" t="s">
        <v>24</v>
      </c>
      <c r="M6">
        <f>59/317</f>
        <v>0.18611987381703471</v>
      </c>
    </row>
    <row r="7" spans="10:13" x14ac:dyDescent="0.25">
      <c r="K7" t="s">
        <v>3</v>
      </c>
      <c r="L7" t="s">
        <v>25</v>
      </c>
      <c r="M7">
        <f>105/317</f>
        <v>0.33123028391167192</v>
      </c>
    </row>
    <row r="8" spans="10:13" x14ac:dyDescent="0.25">
      <c r="K8" t="s">
        <v>4</v>
      </c>
      <c r="L8">
        <f>-134/317</f>
        <v>-0.4227129337539432</v>
      </c>
      <c r="M8">
        <f>L8</f>
        <v>-0.4227129337539432</v>
      </c>
    </row>
    <row r="10" spans="10:13" x14ac:dyDescent="0.25">
      <c r="K10" t="s">
        <v>26</v>
      </c>
    </row>
    <row r="11" spans="10:13" x14ac:dyDescent="0.25">
      <c r="K11" t="s">
        <v>0</v>
      </c>
      <c r="L11">
        <f>ABS((M6-0.186)/M6)*100</f>
        <v>6.4406779661022262E-2</v>
      </c>
      <c r="M11">
        <f>100-L11</f>
        <v>99.935593220338973</v>
      </c>
    </row>
    <row r="12" spans="10:13" x14ac:dyDescent="0.25">
      <c r="K12" t="s">
        <v>3</v>
      </c>
      <c r="L12">
        <f>ABS((M7-0.331)/M7)*100</f>
        <v>6.9523809523802924E-2</v>
      </c>
      <c r="M12">
        <f>100-L12</f>
        <v>99.930476190476199</v>
      </c>
    </row>
    <row r="80" spans="11:11" x14ac:dyDescent="0.25">
      <c r="K80" t="s">
        <v>21</v>
      </c>
    </row>
    <row r="82" spans="11:11" x14ac:dyDescent="0.25">
      <c r="K8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Shaista</dc:creator>
  <cp:lastModifiedBy>Shaista</cp:lastModifiedBy>
  <dcterms:created xsi:type="dcterms:W3CDTF">2021-05-24T12:14:24Z</dcterms:created>
  <dcterms:modified xsi:type="dcterms:W3CDTF">2021-06-01T13:57:09Z</dcterms:modified>
</cp:coreProperties>
</file>