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H:\"/>
    </mc:Choice>
  </mc:AlternateContent>
  <bookViews>
    <workbookView xWindow="0" yWindow="0" windowWidth="38400" windowHeight="17700" tabRatio="415"/>
  </bookViews>
  <sheets>
    <sheet name="Gantt" sheetId="11" r:id="rId1"/>
    <sheet name="About" sheetId="12" r:id="rId2"/>
  </sheets>
  <definedNames>
    <definedName name="_xlnm.Print_Titles" localSheetId="0">Gantt!$4:$7</definedName>
    <definedName name="Project_Start">Gantt!$E$3</definedName>
    <definedName name="Scrolling_Increment">Gantt!$E$4</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8" i="11" l="1"/>
  <c r="E19" i="11" l="1"/>
  <c r="E3" i="11"/>
  <c r="E22" i="11"/>
  <c r="E23" i="11" s="1"/>
  <c r="H5" i="11" l="1"/>
  <c r="H29" i="11" s="1"/>
  <c r="H26" i="11" l="1"/>
  <c r="H25" i="11"/>
  <c r="H16" i="11"/>
  <c r="H11" i="11"/>
  <c r="I5" i="11"/>
  <c r="I29" i="11" s="1"/>
  <c r="H18" i="11"/>
  <c r="H23" i="11"/>
  <c r="H9" i="11"/>
  <c r="H24" i="11"/>
  <c r="H4" i="11"/>
  <c r="H22" i="11"/>
  <c r="H19" i="11"/>
  <c r="H12" i="11"/>
  <c r="H7" i="11"/>
  <c r="H6" i="11"/>
  <c r="I26" i="11" l="1"/>
  <c r="I25" i="11"/>
  <c r="I16" i="11"/>
  <c r="I22" i="11"/>
  <c r="I18" i="11"/>
  <c r="I9" i="11"/>
  <c r="I12" i="11"/>
  <c r="I7" i="11"/>
  <c r="I23" i="11"/>
  <c r="I11" i="11"/>
  <c r="I24" i="11"/>
  <c r="I19" i="11"/>
  <c r="J5" i="11"/>
  <c r="J29" i="11" s="1"/>
  <c r="J26" i="11" l="1"/>
  <c r="J25" i="11"/>
  <c r="J16" i="11"/>
  <c r="J23" i="11"/>
  <c r="J19" i="11"/>
  <c r="J9" i="11"/>
  <c r="J18" i="11"/>
  <c r="J7" i="11"/>
  <c r="J22" i="11"/>
  <c r="J12" i="11"/>
  <c r="J11" i="11"/>
  <c r="K5" i="11"/>
  <c r="K29" i="11" s="1"/>
  <c r="J24" i="11"/>
  <c r="K26" i="11" l="1"/>
  <c r="K25" i="11"/>
  <c r="K16" i="11"/>
  <c r="K11" i="11"/>
  <c r="K9" i="11"/>
  <c r="K19" i="11"/>
  <c r="L5" i="11"/>
  <c r="L29" i="11" s="1"/>
  <c r="K24" i="11"/>
  <c r="K7" i="11"/>
  <c r="K23" i="11"/>
  <c r="K18" i="11"/>
  <c r="K12" i="11"/>
  <c r="K22" i="11"/>
  <c r="L26" i="11" l="1"/>
  <c r="L25" i="11"/>
  <c r="L16" i="11"/>
  <c r="L23" i="11"/>
  <c r="L12" i="11"/>
  <c r="M5" i="11"/>
  <c r="M29" i="11" s="1"/>
  <c r="L7" i="11"/>
  <c r="L9" i="11"/>
  <c r="L24" i="11"/>
  <c r="L19" i="11"/>
  <c r="L18" i="11"/>
  <c r="L22" i="11"/>
  <c r="L11" i="11"/>
  <c r="M19" i="11"/>
  <c r="M26" i="11" l="1"/>
  <c r="M25" i="11"/>
  <c r="M16" i="11"/>
  <c r="M18" i="11"/>
  <c r="M11" i="11"/>
  <c r="N5" i="11"/>
  <c r="N29" i="11" s="1"/>
  <c r="M24" i="11"/>
  <c r="M9" i="11"/>
  <c r="M23" i="11"/>
  <c r="M12" i="11"/>
  <c r="M22" i="11"/>
  <c r="M7" i="11"/>
  <c r="N26" i="11" l="1"/>
  <c r="N25" i="11"/>
  <c r="N16" i="11"/>
  <c r="N18" i="11"/>
  <c r="N24" i="11"/>
  <c r="N12" i="11"/>
  <c r="N19" i="11"/>
  <c r="N22" i="11"/>
  <c r="N9" i="11"/>
  <c r="N11" i="11"/>
  <c r="N23" i="11"/>
  <c r="O5" i="11"/>
  <c r="O29" i="11" s="1"/>
  <c r="N7" i="11"/>
  <c r="O26" i="11" l="1"/>
  <c r="O25" i="11"/>
  <c r="O16" i="11"/>
  <c r="P5" i="11"/>
  <c r="P29" i="11" s="1"/>
  <c r="O9" i="11"/>
  <c r="O22" i="11"/>
  <c r="O7" i="11"/>
  <c r="O4" i="11"/>
  <c r="O19" i="11"/>
  <c r="O24" i="11"/>
  <c r="O12" i="11"/>
  <c r="O6" i="11"/>
  <c r="O18" i="11"/>
  <c r="O23" i="11"/>
  <c r="O11" i="11"/>
  <c r="P26" i="11" l="1"/>
  <c r="P25" i="11"/>
  <c r="P16" i="11"/>
  <c r="P19" i="11"/>
  <c r="P7" i="11"/>
  <c r="P22" i="11"/>
  <c r="P24" i="11"/>
  <c r="P9" i="11"/>
  <c r="Q5" i="11"/>
  <c r="Q29" i="11" s="1"/>
  <c r="P18" i="11"/>
  <c r="P12" i="11"/>
  <c r="P23" i="11"/>
  <c r="P11" i="11"/>
  <c r="Q26" i="11" l="1"/>
  <c r="Q25" i="11"/>
  <c r="Q16" i="11"/>
  <c r="Q23" i="11"/>
  <c r="Q24" i="11"/>
  <c r="R5" i="11"/>
  <c r="R29" i="11" s="1"/>
  <c r="Q11" i="11"/>
  <c r="Q18" i="11"/>
  <c r="Q22" i="11"/>
  <c r="Q19" i="11"/>
  <c r="Q12" i="11"/>
  <c r="Q9" i="11"/>
  <c r="Q7" i="11"/>
  <c r="R26" i="11" l="1"/>
  <c r="R25" i="11"/>
  <c r="R16" i="11"/>
  <c r="S5" i="11"/>
  <c r="S29" i="11" s="1"/>
  <c r="R19" i="11"/>
  <c r="R22" i="11"/>
  <c r="R24" i="11"/>
  <c r="R7" i="11"/>
  <c r="R9" i="11"/>
  <c r="R18" i="11"/>
  <c r="R23" i="11"/>
  <c r="R12" i="11"/>
  <c r="R11" i="11"/>
  <c r="S26" i="11" l="1"/>
  <c r="S25" i="11"/>
  <c r="S16" i="11"/>
  <c r="S7" i="11"/>
  <c r="S22" i="11"/>
  <c r="S11" i="11"/>
  <c r="S18" i="11"/>
  <c r="S24" i="11"/>
  <c r="S12" i="11"/>
  <c r="T5" i="11"/>
  <c r="T29" i="11" s="1"/>
  <c r="S23" i="11"/>
  <c r="S19" i="11"/>
  <c r="S9" i="11"/>
  <c r="T26" i="11" l="1"/>
  <c r="T25" i="11"/>
  <c r="T16" i="11"/>
  <c r="U5" i="11"/>
  <c r="U29" i="11" s="1"/>
  <c r="T18" i="11"/>
  <c r="T24" i="11"/>
  <c r="T19" i="11"/>
  <c r="T12" i="11"/>
  <c r="T11" i="11"/>
  <c r="T23" i="11"/>
  <c r="T22" i="11"/>
  <c r="T9" i="11"/>
  <c r="T7" i="11"/>
  <c r="U26" i="11" l="1"/>
  <c r="U25" i="11"/>
  <c r="U16" i="11"/>
  <c r="U11" i="11"/>
  <c r="U22" i="11"/>
  <c r="U23" i="11"/>
  <c r="U9" i="11"/>
  <c r="V5" i="11"/>
  <c r="V29" i="11" s="1"/>
  <c r="U12" i="11"/>
  <c r="U19" i="11"/>
  <c r="U7" i="11"/>
  <c r="U18" i="11"/>
  <c r="U24" i="11"/>
  <c r="V26" i="11" l="1"/>
  <c r="V25" i="11"/>
  <c r="V16" i="11"/>
  <c r="V24" i="11"/>
  <c r="V12" i="11"/>
  <c r="V11" i="11"/>
  <c r="V19" i="11"/>
  <c r="V6" i="11"/>
  <c r="V7" i="11"/>
  <c r="V23" i="11"/>
  <c r="V22" i="11"/>
  <c r="V18" i="11"/>
  <c r="V9" i="11"/>
  <c r="V4" i="11"/>
  <c r="W5" i="11"/>
  <c r="W29" i="11" s="1"/>
  <c r="W26" i="11" l="1"/>
  <c r="W25" i="11"/>
  <c r="W16" i="11"/>
  <c r="W9" i="11"/>
  <c r="W7" i="11"/>
  <c r="W19" i="11"/>
  <c r="X5" i="11"/>
  <c r="X29" i="11" s="1"/>
  <c r="W23" i="11"/>
  <c r="W18" i="11"/>
  <c r="W24" i="11"/>
  <c r="W11" i="11"/>
  <c r="W12" i="11"/>
  <c r="W22" i="11"/>
  <c r="X26" i="11" l="1"/>
  <c r="X25" i="11"/>
  <c r="X16" i="11"/>
  <c r="X18" i="11"/>
  <c r="Y5" i="11"/>
  <c r="Y29" i="11" s="1"/>
  <c r="X24" i="11"/>
  <c r="X9" i="11"/>
  <c r="X23" i="11"/>
  <c r="X22" i="11"/>
  <c r="X11" i="11"/>
  <c r="X19" i="11"/>
  <c r="X12" i="11"/>
  <c r="X7" i="11"/>
  <c r="Y26" i="11" l="1"/>
  <c r="Y25" i="11"/>
  <c r="Y16" i="11"/>
  <c r="Y18" i="11"/>
  <c r="Z5" i="11"/>
  <c r="Z29" i="11" s="1"/>
  <c r="Y23" i="11"/>
  <c r="Y11" i="11"/>
  <c r="Y12" i="11"/>
  <c r="Y9" i="11"/>
  <c r="Y22" i="11"/>
  <c r="Y24" i="11"/>
  <c r="Y7" i="11"/>
  <c r="Y19" i="11"/>
  <c r="Z26" i="11" l="1"/>
  <c r="Z25" i="11"/>
  <c r="Z16" i="11"/>
  <c r="Z19" i="11"/>
  <c r="Z23" i="11"/>
  <c r="Z12" i="11"/>
  <c r="Z22" i="11"/>
  <c r="Z18" i="11"/>
  <c r="Z9" i="11"/>
  <c r="Z7" i="11"/>
  <c r="Z11" i="11"/>
  <c r="Z24" i="11"/>
  <c r="AA5" i="11"/>
  <c r="AA29" i="11" s="1"/>
  <c r="AA26" i="11" l="1"/>
  <c r="AA25" i="11"/>
  <c r="AA16" i="11"/>
  <c r="AA9" i="11"/>
  <c r="AA23" i="11"/>
  <c r="AA19" i="11"/>
  <c r="AA7" i="11"/>
  <c r="AA12" i="11"/>
  <c r="AA18" i="11"/>
  <c r="AB5" i="11"/>
  <c r="AB29" i="11" s="1"/>
  <c r="AA24" i="11"/>
  <c r="AA11" i="11"/>
  <c r="AA22" i="11"/>
  <c r="AB26" i="11" l="1"/>
  <c r="AB25" i="11"/>
  <c r="AB16" i="11"/>
  <c r="AB18" i="11"/>
  <c r="AB23" i="11"/>
  <c r="AC5" i="11"/>
  <c r="AC29" i="11" s="1"/>
  <c r="AB11" i="11"/>
  <c r="AB7" i="11"/>
  <c r="AB9" i="11"/>
  <c r="AB12" i="11"/>
  <c r="AB22" i="11"/>
  <c r="AB24" i="11"/>
  <c r="AB19" i="11"/>
  <c r="AC6" i="11" l="1"/>
  <c r="AC26" i="11"/>
  <c r="AC25" i="11"/>
  <c r="AC16" i="11"/>
  <c r="AC19" i="11"/>
  <c r="AC9" i="11"/>
  <c r="AD5" i="11"/>
  <c r="AD29" i="11" s="1"/>
  <c r="AC24" i="11"/>
  <c r="AC7" i="11"/>
  <c r="AC4" i="11"/>
  <c r="AC12" i="11"/>
  <c r="AC23" i="11"/>
  <c r="AC11" i="11"/>
  <c r="AC18" i="11"/>
  <c r="AC22" i="11"/>
  <c r="AD26" i="11" l="1"/>
  <c r="AD25" i="11"/>
  <c r="AD16" i="11"/>
  <c r="AD18" i="11"/>
  <c r="AD12" i="11"/>
  <c r="AE5" i="11"/>
  <c r="AE29" i="11" s="1"/>
  <c r="AD19" i="11"/>
  <c r="AD24" i="11"/>
  <c r="AD7" i="11"/>
  <c r="AD23" i="11"/>
  <c r="AD22" i="11"/>
  <c r="AD11" i="11"/>
  <c r="AD9" i="11"/>
  <c r="AE11" i="11"/>
  <c r="AE26" i="11" l="1"/>
  <c r="AE25" i="11"/>
  <c r="AE16" i="11"/>
  <c r="AE22" i="11"/>
  <c r="AE9" i="11"/>
  <c r="AE19" i="11"/>
  <c r="AE24" i="11"/>
  <c r="AE7" i="11"/>
  <c r="AE18" i="11"/>
  <c r="AE23" i="11"/>
  <c r="AE12" i="11"/>
  <c r="AF5" i="11"/>
  <c r="AF29" i="11" s="1"/>
  <c r="AF26" i="11" l="1"/>
  <c r="AF25" i="11"/>
  <c r="AF16" i="11"/>
  <c r="AF12" i="11"/>
  <c r="AF24" i="11"/>
  <c r="AF22" i="11"/>
  <c r="AF9" i="11"/>
  <c r="AF23" i="11"/>
  <c r="AF18" i="11"/>
  <c r="AF11" i="11"/>
  <c r="AG5" i="11"/>
  <c r="AG29" i="11" s="1"/>
  <c r="AF7" i="11"/>
  <c r="AF19" i="11"/>
  <c r="AG26" i="11" l="1"/>
  <c r="AG25" i="11"/>
  <c r="AG16" i="11"/>
  <c r="AG23" i="11"/>
  <c r="AG19" i="11"/>
  <c r="AG7" i="11"/>
  <c r="AG18" i="11"/>
  <c r="AG9" i="11"/>
  <c r="AG24" i="11"/>
  <c r="AG22" i="11"/>
  <c r="AG11" i="11"/>
  <c r="AG12" i="11"/>
  <c r="AH5" i="11"/>
  <c r="AH29" i="11" s="1"/>
  <c r="AH26" i="11" l="1"/>
  <c r="AH25" i="11"/>
  <c r="AH16" i="11"/>
  <c r="AH12" i="11"/>
  <c r="AH18" i="11"/>
  <c r="AH23" i="11"/>
  <c r="AH11" i="11"/>
  <c r="AH19" i="11"/>
  <c r="AH24" i="11"/>
  <c r="AH9" i="11"/>
  <c r="AH7" i="11"/>
  <c r="AH22" i="11"/>
  <c r="AI5" i="11"/>
  <c r="AI29" i="11" s="1"/>
  <c r="AI26" i="11" l="1"/>
  <c r="AI25" i="11"/>
  <c r="AI11" i="11"/>
  <c r="AI16" i="11"/>
  <c r="AI19" i="11"/>
  <c r="AJ5" i="11"/>
  <c r="AJ29" i="11" s="1"/>
  <c r="AI12" i="11"/>
  <c r="AI24" i="11"/>
  <c r="AI22" i="11"/>
  <c r="AI9" i="11"/>
  <c r="AI23" i="11"/>
  <c r="AI7" i="11"/>
  <c r="AI18" i="11"/>
  <c r="AJ11" i="11"/>
  <c r="AJ19" i="11" l="1"/>
  <c r="AJ26" i="11"/>
  <c r="AJ24" i="11"/>
  <c r="AJ25" i="11"/>
  <c r="AJ12" i="11"/>
  <c r="AJ18" i="11"/>
  <c r="AJ6" i="11"/>
  <c r="AJ23" i="11"/>
  <c r="AJ4" i="11"/>
  <c r="AJ16" i="11"/>
  <c r="AJ9" i="11"/>
  <c r="AJ7" i="11"/>
  <c r="AJ22" i="11"/>
  <c r="AK5" i="11"/>
  <c r="AK29" i="11" s="1"/>
  <c r="AK26" i="11" l="1"/>
  <c r="AK25" i="11"/>
  <c r="AK16" i="11"/>
  <c r="AK9" i="11"/>
  <c r="AK19" i="11"/>
  <c r="AK7" i="11"/>
  <c r="AK23" i="11"/>
  <c r="AK18" i="11"/>
  <c r="AK22" i="11"/>
  <c r="AL5" i="11"/>
  <c r="AL29" i="11" s="1"/>
  <c r="AK11" i="11"/>
  <c r="AK24" i="11"/>
  <c r="AK12" i="11"/>
  <c r="AM5" i="11" l="1"/>
  <c r="AM29" i="11" s="1"/>
  <c r="AL26" i="11"/>
  <c r="AL25" i="11"/>
  <c r="AL16" i="11"/>
  <c r="AL22" i="11"/>
  <c r="AL24" i="11"/>
  <c r="AL9" i="11"/>
  <c r="AL18" i="11"/>
  <c r="AL19" i="11"/>
  <c r="AL12" i="11"/>
  <c r="AL23" i="11"/>
  <c r="AL11" i="11"/>
  <c r="AL7" i="11"/>
  <c r="AN5" i="11" l="1"/>
  <c r="AN29" i="11" s="1"/>
  <c r="AM16" i="11"/>
  <c r="AM25" i="11"/>
  <c r="AM24" i="11"/>
  <c r="AM12" i="11"/>
  <c r="AM22" i="11"/>
  <c r="AM7" i="11"/>
  <c r="AM19" i="11"/>
  <c r="AM23" i="11"/>
  <c r="AM9" i="11"/>
  <c r="AM18" i="11"/>
  <c r="AM11" i="11"/>
  <c r="AN26" i="11"/>
  <c r="AM26" i="11"/>
  <c r="AN25" i="11"/>
  <c r="AN19" i="11" l="1"/>
  <c r="AN9" i="11"/>
  <c r="AN23" i="11"/>
  <c r="AN7" i="11"/>
  <c r="AN24" i="11"/>
  <c r="AO5" i="11"/>
  <c r="AO29" i="11" s="1"/>
  <c r="AN11" i="11"/>
  <c r="AN12" i="11"/>
  <c r="AN18" i="11"/>
  <c r="AN22" i="11"/>
  <c r="AN16" i="11"/>
  <c r="AO19" i="11" l="1"/>
  <c r="AP5" i="11"/>
  <c r="AP29" i="11" s="1"/>
  <c r="AO18" i="11"/>
  <c r="AO9" i="11"/>
  <c r="AO23" i="11"/>
  <c r="AO11" i="11"/>
  <c r="AO16" i="11"/>
  <c r="AO22" i="11"/>
  <c r="AO12" i="11"/>
  <c r="AO26" i="11"/>
  <c r="AO7" i="11"/>
  <c r="AO24" i="11"/>
  <c r="AO25" i="11"/>
  <c r="AP26" i="11"/>
  <c r="AP25" i="11"/>
  <c r="AP16" i="11"/>
  <c r="AQ5" i="11"/>
  <c r="AQ29" i="11" s="1"/>
  <c r="AP19" i="11"/>
  <c r="AP24" i="11"/>
  <c r="AP9" i="11"/>
  <c r="AP11" i="11"/>
  <c r="AP7" i="11"/>
  <c r="AP18" i="11"/>
  <c r="AP12" i="11"/>
  <c r="AP23" i="11"/>
  <c r="AP22" i="11"/>
  <c r="AQ26" i="11" l="1"/>
  <c r="AQ25" i="11"/>
  <c r="AQ16" i="11"/>
  <c r="AQ7" i="11"/>
  <c r="AQ9" i="11"/>
  <c r="AQ4" i="11"/>
  <c r="AQ22" i="11"/>
  <c r="AQ12" i="11"/>
  <c r="AQ6" i="11"/>
  <c r="AQ18" i="11"/>
  <c r="AQ11" i="11"/>
  <c r="AR5" i="11"/>
  <c r="AR29" i="11" s="1"/>
  <c r="AQ23" i="11"/>
  <c r="AQ24" i="11"/>
  <c r="AQ19" i="11"/>
  <c r="AR26" i="11" l="1"/>
  <c r="AR25" i="11"/>
  <c r="AR16" i="11"/>
  <c r="AS5" i="11"/>
  <c r="AS29" i="11" s="1"/>
  <c r="AR18" i="11"/>
  <c r="AR12" i="11"/>
  <c r="AR22" i="11"/>
  <c r="AR7" i="11"/>
  <c r="AR24" i="11"/>
  <c r="AR19" i="11"/>
  <c r="AR11" i="11"/>
  <c r="AR23" i="11"/>
  <c r="AR9" i="11"/>
  <c r="AS26" i="11" l="1"/>
  <c r="AS25" i="11"/>
  <c r="AS16" i="11"/>
  <c r="AT5" i="11"/>
  <c r="AT29" i="11" s="1"/>
  <c r="AS22" i="11"/>
  <c r="AS7" i="11"/>
  <c r="AS19" i="11"/>
  <c r="AS23" i="11"/>
  <c r="AS9" i="11"/>
  <c r="AS11" i="11"/>
  <c r="AS12" i="11"/>
  <c r="AS24" i="11"/>
  <c r="AS18" i="11"/>
  <c r="AT26" i="11" l="1"/>
  <c r="AT25" i="11"/>
  <c r="AT16" i="11"/>
  <c r="AU5" i="11"/>
  <c r="AU29" i="11" s="1"/>
  <c r="AT24" i="11"/>
  <c r="AT7" i="11"/>
  <c r="AT11" i="11"/>
  <c r="AT12" i="11"/>
  <c r="AT22" i="11"/>
  <c r="AT23" i="11"/>
  <c r="AT19" i="11"/>
  <c r="AT18" i="11"/>
  <c r="AT9" i="11"/>
  <c r="AU26" i="11" l="1"/>
  <c r="AU25" i="11"/>
  <c r="AU16" i="11"/>
  <c r="AV5" i="11"/>
  <c r="AV29" i="11" s="1"/>
  <c r="AU7" i="11"/>
  <c r="AU22" i="11"/>
  <c r="AU9" i="11"/>
  <c r="AU24" i="11"/>
  <c r="AU11" i="11"/>
  <c r="AU18" i="11"/>
  <c r="AU23" i="11"/>
  <c r="AU12" i="11"/>
  <c r="AU19" i="11"/>
  <c r="AV26" i="11" l="1"/>
  <c r="AV25" i="11"/>
  <c r="AV16" i="11"/>
  <c r="AV23" i="11"/>
  <c r="AV18" i="11"/>
  <c r="AW5" i="11"/>
  <c r="AW29" i="11" s="1"/>
  <c r="AV22" i="11"/>
  <c r="AV9" i="11"/>
  <c r="AV7" i="11"/>
  <c r="AV12" i="11"/>
  <c r="AV11" i="11"/>
  <c r="AV24" i="11"/>
  <c r="AV19" i="11"/>
  <c r="AW26" i="11" l="1"/>
  <c r="AW25" i="11"/>
  <c r="AW16" i="11"/>
  <c r="AW19" i="11"/>
  <c r="AW9" i="11"/>
  <c r="AW22" i="11"/>
  <c r="AW11" i="11"/>
  <c r="AX5" i="11"/>
  <c r="AX29" i="11" s="1"/>
  <c r="AW24" i="11"/>
  <c r="AW7" i="11"/>
  <c r="AW23" i="11"/>
  <c r="AW12" i="11"/>
  <c r="AW18" i="11"/>
  <c r="AX26" i="11" l="1"/>
  <c r="AX25" i="11"/>
  <c r="AX16" i="11"/>
  <c r="AY5" i="11"/>
  <c r="AY29" i="11" s="1"/>
  <c r="AX22" i="11"/>
  <c r="AX7" i="11"/>
  <c r="AX11" i="11"/>
  <c r="AX6" i="11"/>
  <c r="AX24" i="11"/>
  <c r="AX4" i="11"/>
  <c r="AX18" i="11"/>
  <c r="AX12" i="11"/>
  <c r="AX19" i="11"/>
  <c r="AX9" i="11"/>
  <c r="AX23" i="11"/>
  <c r="AY26" i="11" l="1"/>
  <c r="AY25" i="11"/>
  <c r="AY16" i="11"/>
  <c r="AZ5" i="11"/>
  <c r="AZ29" i="11" s="1"/>
  <c r="AY18" i="11"/>
  <c r="AY7" i="11"/>
  <c r="AY23" i="11"/>
  <c r="AY19" i="11"/>
  <c r="AY11" i="11"/>
  <c r="AY22" i="11"/>
  <c r="AY12" i="11"/>
  <c r="AY9" i="11"/>
  <c r="AY24" i="11"/>
  <c r="AZ26" i="11" l="1"/>
  <c r="AZ25" i="11"/>
  <c r="AZ16" i="11"/>
  <c r="BA5" i="11"/>
  <c r="BA29" i="11" s="1"/>
  <c r="AZ22" i="11"/>
  <c r="AZ19" i="11"/>
  <c r="AZ24" i="11"/>
  <c r="AZ12" i="11"/>
  <c r="AZ9" i="11"/>
  <c r="AZ18" i="11"/>
  <c r="AZ11" i="11"/>
  <c r="AZ7" i="11"/>
  <c r="AZ23" i="11"/>
  <c r="BA26" i="11" l="1"/>
  <c r="BA25" i="11"/>
  <c r="BA16" i="11"/>
  <c r="BA9" i="11"/>
  <c r="BA23" i="11"/>
  <c r="BA12" i="11"/>
  <c r="BA11" i="11"/>
  <c r="BB5" i="11"/>
  <c r="BB29" i="11" s="1"/>
  <c r="BA22" i="11"/>
  <c r="BA19" i="11"/>
  <c r="BA18" i="11"/>
  <c r="BA7" i="11"/>
  <c r="BA24" i="11"/>
  <c r="BB26" i="11" l="1"/>
  <c r="BB25" i="11"/>
  <c r="BB16" i="11"/>
  <c r="BC5" i="11"/>
  <c r="BC29" i="11" s="1"/>
  <c r="BB22" i="11"/>
  <c r="BB9" i="11"/>
  <c r="BB18" i="11"/>
  <c r="BB11" i="11"/>
  <c r="BB23" i="11"/>
  <c r="BB7" i="11"/>
  <c r="BB24" i="11"/>
  <c r="BB12" i="11"/>
  <c r="BB19" i="11"/>
  <c r="BC26" i="11" l="1"/>
  <c r="BC25" i="11"/>
  <c r="BC16" i="11"/>
  <c r="BD5" i="11"/>
  <c r="BD29" i="11" s="1"/>
  <c r="BC11" i="11"/>
  <c r="BC19" i="11"/>
  <c r="BC12" i="11"/>
  <c r="BC18" i="11"/>
  <c r="BC22" i="11"/>
  <c r="BC23" i="11"/>
  <c r="BC24" i="11"/>
  <c r="BC7" i="11"/>
  <c r="BC9" i="11"/>
  <c r="BD26" i="11" l="1"/>
  <c r="BD25" i="11"/>
  <c r="BD16" i="11"/>
  <c r="BE5" i="11"/>
  <c r="BE29" i="11" s="1"/>
  <c r="BD12" i="11"/>
  <c r="BD22" i="11"/>
  <c r="BD24" i="11"/>
  <c r="BD11" i="11"/>
  <c r="BD7" i="11"/>
  <c r="BD19" i="11"/>
  <c r="BD23" i="11"/>
  <c r="BD18" i="11"/>
  <c r="BD9" i="11"/>
  <c r="BE26" i="11" l="1"/>
  <c r="BE25" i="11"/>
  <c r="BE16" i="11"/>
  <c r="BF5" i="11"/>
  <c r="BF29" i="11" s="1"/>
  <c r="BE22" i="11"/>
  <c r="BE12" i="11"/>
  <c r="BE9" i="11"/>
  <c r="BE18" i="11"/>
  <c r="BE6" i="11"/>
  <c r="BE24" i="11"/>
  <c r="BE4" i="11"/>
  <c r="BE7" i="11"/>
  <c r="BE23" i="11"/>
  <c r="BE19" i="11"/>
  <c r="BE11" i="11"/>
  <c r="BF26" i="11" l="1"/>
  <c r="BF25" i="11"/>
  <c r="BF16" i="11"/>
  <c r="BG5" i="11"/>
  <c r="BG29" i="11" s="1"/>
  <c r="BF11" i="11"/>
  <c r="BF18" i="11"/>
  <c r="BF22" i="11"/>
  <c r="BF19" i="11"/>
  <c r="BF12" i="11"/>
  <c r="BF7" i="11"/>
  <c r="BF9" i="11"/>
  <c r="BF23" i="11"/>
  <c r="BF24" i="11"/>
  <c r="BG26" i="11" l="1"/>
  <c r="BG25" i="11"/>
  <c r="BG16" i="11"/>
  <c r="BH5" i="11"/>
  <c r="BH29" i="11" s="1"/>
  <c r="BG22" i="11"/>
  <c r="BG12" i="11"/>
  <c r="BG9" i="11"/>
  <c r="BG11" i="11"/>
  <c r="BG23" i="11"/>
  <c r="BG24" i="11"/>
  <c r="BG19" i="11"/>
  <c r="BG18" i="11"/>
  <c r="BG7" i="11"/>
  <c r="BH26" i="11" l="1"/>
  <c r="BH25" i="11"/>
  <c r="BH16" i="11"/>
  <c r="BI5" i="11"/>
  <c r="BI29" i="11" s="1"/>
  <c r="BH12" i="11"/>
  <c r="BH18" i="11"/>
  <c r="BH23" i="11"/>
  <c r="BH24" i="11"/>
  <c r="BH11" i="11"/>
  <c r="BH9" i="11"/>
  <c r="BH7" i="11"/>
  <c r="BH19" i="11"/>
  <c r="BH22" i="11"/>
  <c r="BI26" i="11" l="1"/>
  <c r="BI25" i="11"/>
  <c r="BI16" i="11"/>
  <c r="BJ5" i="11"/>
  <c r="BJ29" i="11" s="1"/>
  <c r="BI12" i="11"/>
  <c r="BI19" i="11"/>
  <c r="BI24" i="11"/>
  <c r="BI22" i="11"/>
  <c r="BI23" i="11"/>
  <c r="BI7" i="11"/>
  <c r="BI9" i="11"/>
  <c r="BI11" i="11"/>
  <c r="BI18" i="11"/>
  <c r="BJ26" i="11" l="1"/>
  <c r="BJ25" i="11"/>
  <c r="BJ16" i="11"/>
  <c r="BK5" i="11"/>
  <c r="BJ19" i="11"/>
  <c r="BJ24" i="11"/>
  <c r="BJ22" i="11"/>
  <c r="BJ9" i="11"/>
  <c r="BJ7" i="11"/>
  <c r="BJ18" i="11"/>
  <c r="BJ23" i="11"/>
  <c r="BJ12" i="11"/>
  <c r="BJ11" i="11"/>
  <c r="BK29" i="11" l="1"/>
  <c r="BL5" i="11"/>
  <c r="BM5" i="11" s="1"/>
  <c r="BN5" i="11" s="1"/>
  <c r="BK26" i="11"/>
  <c r="BK25" i="11"/>
  <c r="BK16" i="11"/>
  <c r="BK7" i="11"/>
  <c r="BK19" i="11"/>
  <c r="BK12" i="11"/>
  <c r="BK23" i="11"/>
  <c r="BK18" i="11"/>
  <c r="BK11" i="11"/>
  <c r="BK9" i="11"/>
  <c r="BK22" i="11"/>
  <c r="BK24" i="11"/>
  <c r="BN9" i="11" l="1"/>
  <c r="BN18" i="11"/>
  <c r="BN24" i="11"/>
  <c r="BN11" i="11"/>
  <c r="BN19" i="11"/>
  <c r="BN25" i="11"/>
  <c r="BN12" i="11"/>
  <c r="BN22" i="11"/>
  <c r="BN26" i="11"/>
  <c r="BO5" i="11"/>
  <c r="BN7" i="11"/>
  <c r="BN16" i="11"/>
  <c r="BN23" i="11"/>
  <c r="BN29" i="11"/>
  <c r="BL9" i="11"/>
  <c r="BL12" i="11"/>
  <c r="BL18" i="11"/>
  <c r="BL22" i="11"/>
  <c r="BL24" i="11"/>
  <c r="BL26" i="11"/>
  <c r="BL7" i="11"/>
  <c r="BL11" i="11"/>
  <c r="BL16" i="11"/>
  <c r="BL19" i="11"/>
  <c r="BL23" i="11"/>
  <c r="BL25" i="11"/>
  <c r="BL29" i="11"/>
  <c r="BP5" i="11" l="1"/>
  <c r="BO7" i="11"/>
  <c r="BO16" i="11"/>
  <c r="BO23" i="11"/>
  <c r="BO29" i="11"/>
  <c r="BO9" i="11"/>
  <c r="BO18" i="11"/>
  <c r="BO24" i="11"/>
  <c r="BO11" i="11"/>
  <c r="BO19" i="11"/>
  <c r="BO25" i="11"/>
  <c r="BO12" i="11"/>
  <c r="BO22" i="11"/>
  <c r="BO26" i="11"/>
  <c r="BM16" i="11"/>
  <c r="BM25" i="11"/>
  <c r="BM9" i="11"/>
  <c r="BM12" i="11"/>
  <c r="BM18" i="11"/>
  <c r="BM22" i="11"/>
  <c r="BM24" i="11"/>
  <c r="BM26" i="11"/>
  <c r="BM7" i="11"/>
  <c r="BM23" i="11"/>
  <c r="BM11" i="11"/>
  <c r="BM19" i="11"/>
  <c r="BM29" i="11"/>
  <c r="BP12" i="11" l="1"/>
  <c r="BP22" i="11"/>
  <c r="BP26" i="11"/>
  <c r="BQ5" i="11"/>
  <c r="BP7" i="11"/>
  <c r="BP16" i="11"/>
  <c r="BP23" i="11"/>
  <c r="BP29" i="11"/>
  <c r="BP9" i="11"/>
  <c r="BP18" i="11"/>
  <c r="BP24" i="11"/>
  <c r="BP11" i="11"/>
  <c r="BP19" i="11"/>
  <c r="BP25" i="11"/>
  <c r="BQ11" i="11" l="1"/>
  <c r="BQ19" i="11"/>
  <c r="BQ25" i="11"/>
  <c r="BQ12" i="11"/>
  <c r="BQ22" i="11"/>
  <c r="BQ26" i="11"/>
  <c r="BR5" i="11"/>
  <c r="BS5" i="11" s="1"/>
  <c r="BQ7" i="11"/>
  <c r="BQ16" i="11"/>
  <c r="BQ23" i="11"/>
  <c r="BQ29" i="11"/>
  <c r="BQ9" i="11"/>
  <c r="BQ18" i="11"/>
  <c r="BQ24" i="11"/>
  <c r="BS7" i="11" l="1"/>
  <c r="BS9" i="11"/>
  <c r="BS11" i="11"/>
  <c r="BS12" i="11"/>
  <c r="BS16" i="11"/>
  <c r="BS18" i="11"/>
  <c r="BS19" i="11"/>
  <c r="BS22" i="11"/>
  <c r="BS23" i="11"/>
  <c r="BS24" i="11"/>
  <c r="BS25" i="11"/>
  <c r="BS26" i="11"/>
  <c r="BS29" i="11"/>
  <c r="BT5" i="11"/>
  <c r="BR9" i="11"/>
  <c r="BR18" i="11"/>
  <c r="BR24" i="11"/>
  <c r="BR11" i="11"/>
  <c r="BR19" i="11"/>
  <c r="BR25" i="11"/>
  <c r="BR12" i="11"/>
  <c r="BR22" i="11"/>
  <c r="BR26" i="11"/>
  <c r="BR7" i="11"/>
  <c r="BR16" i="11"/>
  <c r="BR23" i="11"/>
  <c r="BR29" i="11"/>
  <c r="BT7" i="11" l="1"/>
  <c r="BT9" i="11"/>
  <c r="BT11" i="11"/>
  <c r="BT12" i="11"/>
  <c r="BT16" i="11"/>
  <c r="BT18" i="11"/>
  <c r="BT19" i="11"/>
  <c r="BT22" i="11"/>
  <c r="BT23" i="11"/>
  <c r="BT24" i="11"/>
  <c r="BT25" i="11"/>
  <c r="BT26" i="11"/>
  <c r="BT29" i="11"/>
  <c r="BU5" i="11"/>
  <c r="BU7" i="11" l="1"/>
  <c r="BU9" i="11"/>
  <c r="BU11" i="11"/>
  <c r="BU12" i="11"/>
  <c r="BU16" i="11"/>
  <c r="BU18" i="11"/>
  <c r="BU19" i="11"/>
  <c r="BU22" i="11"/>
  <c r="BU23" i="11"/>
  <c r="BU24" i="11"/>
  <c r="BU25" i="11"/>
  <c r="BU26" i="11"/>
  <c r="BU29" i="11"/>
  <c r="BV5" i="11"/>
  <c r="BW5" i="11" s="1"/>
  <c r="BW7" i="11" l="1"/>
  <c r="BW11" i="11"/>
  <c r="BW16" i="11"/>
  <c r="BW19" i="11"/>
  <c r="BW23" i="11"/>
  <c r="BW25" i="11"/>
  <c r="BW29" i="11"/>
  <c r="BW9" i="11"/>
  <c r="BW12" i="11"/>
  <c r="BW18" i="11"/>
  <c r="BW22" i="11"/>
  <c r="BW24" i="11"/>
  <c r="BW26" i="11"/>
  <c r="BX5" i="11"/>
  <c r="BV11" i="11"/>
  <c r="BV19" i="11"/>
  <c r="BV25" i="11"/>
  <c r="BV7" i="11"/>
  <c r="BV12" i="11"/>
  <c r="BV18" i="11"/>
  <c r="BV23" i="11"/>
  <c r="BV26" i="11"/>
  <c r="BV9" i="11"/>
  <c r="BV16" i="11"/>
  <c r="BV22" i="11"/>
  <c r="BV24" i="11"/>
  <c r="BV29" i="11"/>
  <c r="BY5" i="11" l="1"/>
  <c r="BX12" i="11"/>
  <c r="BX22" i="11"/>
  <c r="BX26" i="11"/>
  <c r="BX7" i="11"/>
  <c r="BX11" i="11"/>
  <c r="BX16" i="11"/>
  <c r="BX19" i="11"/>
  <c r="BX23" i="11"/>
  <c r="BX25" i="11"/>
  <c r="BX29" i="11"/>
  <c r="BX9" i="11"/>
  <c r="BX18" i="11"/>
  <c r="BX24" i="11"/>
  <c r="BY9" i="11" l="1"/>
  <c r="BY12" i="11"/>
  <c r="BY18" i="11"/>
  <c r="BY22" i="11"/>
  <c r="BY24" i="11"/>
  <c r="BY26" i="11"/>
  <c r="BY29" i="11"/>
  <c r="BZ5" i="11"/>
  <c r="BY7" i="11"/>
  <c r="BY11" i="11"/>
  <c r="BY16" i="11"/>
  <c r="BY19" i="11"/>
  <c r="BY23" i="11"/>
  <c r="BY25" i="11"/>
  <c r="CA5" i="11" l="1"/>
  <c r="BZ16" i="11"/>
  <c r="BZ23" i="11"/>
  <c r="BZ29" i="11"/>
  <c r="BZ9" i="11"/>
  <c r="BZ12" i="11"/>
  <c r="BZ18" i="11"/>
  <c r="BZ22" i="11"/>
  <c r="BZ24" i="11"/>
  <c r="BZ26" i="11"/>
  <c r="BZ7" i="11"/>
  <c r="BZ11" i="11"/>
  <c r="BZ19" i="11"/>
  <c r="BZ25" i="11"/>
  <c r="CA7" i="11" l="1"/>
  <c r="CA11" i="11"/>
  <c r="CA16" i="11"/>
  <c r="CA19" i="11"/>
  <c r="CA23" i="11"/>
  <c r="CA25" i="11"/>
  <c r="CA29" i="11"/>
  <c r="CB5" i="11"/>
  <c r="CA9" i="11"/>
  <c r="CA12" i="11"/>
  <c r="CA18" i="11"/>
  <c r="CA22" i="11"/>
  <c r="CA24" i="11"/>
  <c r="CA26" i="11"/>
  <c r="CB9" i="11" l="1"/>
  <c r="CB18" i="11"/>
  <c r="CB24" i="11"/>
  <c r="CB7" i="11"/>
  <c r="CB11" i="11"/>
  <c r="CB16" i="11"/>
  <c r="CB19" i="11"/>
  <c r="CB23" i="11"/>
  <c r="CB25" i="11"/>
  <c r="CB29" i="11"/>
  <c r="CB12" i="11"/>
  <c r="CB22" i="11"/>
  <c r="CB26" i="11"/>
</calcChain>
</file>

<file path=xl/sharedStrings.xml><?xml version="1.0" encoding="utf-8"?>
<sst xmlns="http://schemas.openxmlformats.org/spreadsheetml/2006/main" count="82" uniqueCount="56">
  <si>
    <t>FHIR AI ENABLED APPEAL FOR RFA PAIN MANAGEMENT THERAPY</t>
  </si>
  <si>
    <t>Legend:</t>
  </si>
  <si>
    <t>Weekdays at 830</t>
  </si>
  <si>
    <t>On Track</t>
  </si>
  <si>
    <t>Low Risk</t>
  </si>
  <si>
    <t>Med Risk</t>
  </si>
  <si>
    <t>High Risk</t>
  </si>
  <si>
    <t>Unassigned</t>
  </si>
  <si>
    <t>Project Start Date:</t>
  </si>
  <si>
    <t>Display Week:</t>
  </si>
  <si>
    <t>Milestone Description</t>
  </si>
  <si>
    <t>Category</t>
  </si>
  <si>
    <t>Assigned To</t>
  </si>
  <si>
    <t>Progress</t>
  </si>
  <si>
    <t>Start</t>
  </si>
  <si>
    <t>No. Days</t>
  </si>
  <si>
    <t>Title 1</t>
  </si>
  <si>
    <t>Deliverable 1</t>
  </si>
  <si>
    <t>Cameron</t>
  </si>
  <si>
    <t>Research RFA Appeal Process</t>
  </si>
  <si>
    <t>Research Technologies</t>
  </si>
  <si>
    <t>Research What Info is Relevant to the Appeal</t>
  </si>
  <si>
    <t>Deliverable 2</t>
  </si>
  <si>
    <t>Deliverable 3</t>
  </si>
  <si>
    <t>Deliverable 4</t>
  </si>
  <si>
    <t>About This Template</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</si>
  <si>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Change the display week number to change the timeline view. Insert new tasks by inserting new rows.
</t>
  </si>
  <si>
    <t>Guide for Screen Readers</t>
  </si>
  <si>
    <t>There are 2 worksheets in this workbook. 
Gantt Chart
About
The instructions for each worksheet are in the A column starting in cell A1 of each worksheet. They are written with input messages. Each step guides you through the information in that row. Each subsequent step continues in cell A2, A3, and so on, unless otherwise explicitly directed. For example, instruction text might say "continue to cell A6" for the next step. 
To remove these instructions from the worksheet, go to Data &gt; Data Tools &gt; Data Validation &gt; Input Message and delete them.</t>
  </si>
  <si>
    <t>This is the last instruction in this worksheet.</t>
  </si>
  <si>
    <t>All</t>
  </si>
  <si>
    <t>Create Docker Container for Server</t>
  </si>
  <si>
    <t>Kai</t>
  </si>
  <si>
    <t>Create Docker Container for Client</t>
  </si>
  <si>
    <t>Zhe</t>
  </si>
  <si>
    <t>Research PubMed Api</t>
  </si>
  <si>
    <t>Research ML/NLP .Net Libraries</t>
  </si>
  <si>
    <t>Zhoumeng, Ting</t>
  </si>
  <si>
    <t>Create Test Application to Retrieve Relevant Data from HDAP</t>
  </si>
  <si>
    <t>Add basic UI to client</t>
  </si>
  <si>
    <t>Modify App to Add Insights into the Appeal Process using PubMed API</t>
  </si>
  <si>
    <t>Add remaining UI functionality</t>
  </si>
  <si>
    <t>Stand up server with basic web API functionality</t>
  </si>
  <si>
    <t>Richard, Cameron</t>
  </si>
  <si>
    <t>Zhoumeng</t>
  </si>
  <si>
    <t>Modify App to Generate Appeal</t>
  </si>
  <si>
    <t>Zhoumeng, Ting, Cameron</t>
  </si>
  <si>
    <t>Zhoumeng, Ting, Cameron, Richard</t>
  </si>
  <si>
    <t>Cameron, Zhe</t>
  </si>
  <si>
    <t>Ting, Kai</t>
  </si>
  <si>
    <t>Investigate/Implement NLP</t>
  </si>
  <si>
    <t>Kai, Ting</t>
  </si>
  <si>
    <t>Get build servers working using Jenkins and Rancher</t>
  </si>
  <si>
    <t>Add regex matching to solution</t>
  </si>
  <si>
    <t>Kai, Cameron</t>
  </si>
  <si>
    <t>Zhoumeng, Richard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</si>
</sst>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d"/>
  </numFmts>
  <fonts count="1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0">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34998626667073579"/>
      </right>
      <top/>
      <bottom style="thin">
        <color theme="0" tint="-0.34998626667073579"/>
      </bottom>
      <diagonal/>
    </border>
    <border>
      <left/>
      <right/>
      <top/>
      <bottom style="thin">
        <color theme="0" tint="-0.34998626667073579"/>
      </bottom>
      <diagonal/>
    </border>
    <border>
      <left/>
      <right style="thin">
        <color theme="0" tint="-0.249977111117893"/>
      </right>
      <top/>
      <bottom/>
      <diagonal/>
    </border>
    <border>
      <left style="thin">
        <color theme="0" tint="-0.249977111117893"/>
      </left>
      <right/>
      <top style="thin">
        <color theme="0" tint="-0.249977111117893"/>
      </top>
      <bottom/>
      <diagonal/>
    </border>
    <border>
      <left style="thin">
        <color theme="6" tint="0.39997558519241921"/>
      </left>
      <right style="thin">
        <color theme="6" tint="0.39997558519241921"/>
      </right>
      <top style="thin">
        <color theme="6" tint="0.39997558519241921"/>
      </top>
      <bottom style="thin">
        <color theme="0"/>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2"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2" fillId="4" borderId="0" applyNumberFormat="0" applyBorder="0" applyAlignment="0" applyProtection="0"/>
  </cellStyleXfs>
  <cellXfs count="52">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2" fillId="0" borderId="0" xfId="0" applyFont="1" applyAlignment="1">
      <alignment horizontal="center" vertical="center"/>
    </xf>
    <xf numFmtId="0" fontId="2" fillId="0" borderId="0" xfId="0" applyFont="1"/>
    <xf numFmtId="0" fontId="9" fillId="0" borderId="0" xfId="0" applyFont="1"/>
    <xf numFmtId="0" fontId="2" fillId="0" borderId="0" xfId="0" applyFont="1" applyAlignment="1">
      <alignment vertical="top"/>
    </xf>
    <xf numFmtId="0" fontId="11" fillId="0" borderId="0" xfId="0" applyFont="1" applyAlignment="1">
      <alignment vertical="center"/>
    </xf>
    <xf numFmtId="0" fontId="10" fillId="0" borderId="0" xfId="0" applyFont="1" applyAlignment="1">
      <alignment horizontal="left" vertical="top" wrapText="1" indent="1"/>
    </xf>
    <xf numFmtId="0" fontId="8" fillId="0" borderId="0" xfId="5" applyAlignment="1">
      <alignment horizontal="left"/>
    </xf>
    <xf numFmtId="0" fontId="7" fillId="0" borderId="0" xfId="6"/>
    <xf numFmtId="0" fontId="7" fillId="0" borderId="0" xfId="7">
      <alignment vertical="top"/>
    </xf>
    <xf numFmtId="0" fontId="0" fillId="0" borderId="5" xfId="0" applyBorder="1" applyAlignment="1">
      <alignment horizontal="center"/>
    </xf>
    <xf numFmtId="0" fontId="14" fillId="2" borderId="4" xfId="0" applyFont="1" applyFill="1" applyBorder="1" applyAlignment="1">
      <alignment horizontal="center" vertical="center" shrinkToFit="1"/>
    </xf>
    <xf numFmtId="0" fontId="4" fillId="0" borderId="0" xfId="0" applyFont="1" applyAlignment="1">
      <alignment horizontal="center" vertical="center"/>
    </xf>
    <xf numFmtId="0" fontId="0" fillId="0" borderId="0" xfId="0" applyAlignment="1">
      <alignment horizontal="center" vertical="center" wrapText="1"/>
    </xf>
    <xf numFmtId="9" fontId="0" fillId="0" borderId="0" xfId="2" applyFont="1">
      <alignment horizontal="center" vertical="center"/>
    </xf>
    <xf numFmtId="14" fontId="0" fillId="0" borderId="0" xfId="9" applyFont="1">
      <alignment horizontal="center" vertical="center"/>
    </xf>
    <xf numFmtId="37" fontId="0" fillId="0" borderId="0" xfId="10" applyFont="1">
      <alignment horizontal="center" vertical="center"/>
    </xf>
    <xf numFmtId="0" fontId="0" fillId="0" borderId="0" xfId="0" applyAlignment="1">
      <alignment horizontal="center" vertical="center"/>
    </xf>
    <xf numFmtId="0" fontId="0" fillId="0" borderId="8" xfId="0" applyBorder="1" applyAlignment="1">
      <alignment vertical="center"/>
    </xf>
    <xf numFmtId="0" fontId="0" fillId="0" borderId="7" xfId="0" applyBorder="1" applyAlignment="1">
      <alignment horizontal="center" vertical="center"/>
    </xf>
    <xf numFmtId="0" fontId="7" fillId="0" borderId="0" xfId="7" applyAlignment="1"/>
    <xf numFmtId="0" fontId="0" fillId="0" borderId="0" xfId="0" applyAlignment="1">
      <alignment horizontal="left" wrapText="1" indent="2"/>
    </xf>
    <xf numFmtId="0" fontId="5" fillId="0" borderId="0" xfId="0" applyFont="1" applyAlignment="1">
      <alignment horizontal="left" wrapText="1" indent="1"/>
    </xf>
    <xf numFmtId="0" fontId="17" fillId="0" borderId="0" xfId="0" applyFont="1"/>
    <xf numFmtId="0" fontId="0" fillId="0" borderId="9" xfId="0" applyBorder="1" applyAlignment="1">
      <alignment horizontal="center" vertical="center"/>
    </xf>
    <xf numFmtId="164" fontId="2" fillId="2" borderId="0" xfId="0" applyNumberFormat="1" applyFont="1" applyFill="1" applyAlignment="1">
      <alignment horizontal="center" vertical="center"/>
    </xf>
    <xf numFmtId="164" fontId="2" fillId="2" borderId="3" xfId="0" applyNumberFormat="1" applyFont="1" applyFill="1" applyBorder="1" applyAlignment="1">
      <alignment horizontal="center" vertical="center"/>
    </xf>
    <xf numFmtId="164" fontId="14" fillId="2" borderId="2" xfId="0" applyNumberFormat="1" applyFont="1" applyFill="1" applyBorder="1" applyAlignment="1">
      <alignment horizontal="center" vertical="center"/>
    </xf>
    <xf numFmtId="164" fontId="14" fillId="2" borderId="0" xfId="0" applyNumberFormat="1" applyFont="1" applyFill="1" applyAlignment="1">
      <alignment horizontal="center" vertical="center"/>
    </xf>
    <xf numFmtId="164" fontId="14" fillId="2" borderId="3" xfId="0" applyNumberFormat="1" applyFont="1" applyFill="1" applyBorder="1" applyAlignment="1">
      <alignment horizontal="center" vertical="center"/>
    </xf>
    <xf numFmtId="164" fontId="14" fillId="2" borderId="2" xfId="0" applyNumberFormat="1" applyFont="1" applyFill="1" applyBorder="1" applyAlignment="1">
      <alignment horizontal="left" vertical="center"/>
    </xf>
    <xf numFmtId="0" fontId="0" fillId="0" borderId="11" xfId="0" applyBorder="1" applyAlignment="1">
      <alignment horizontal="left" vertical="center" indent="1"/>
    </xf>
    <xf numFmtId="0" fontId="0" fillId="0" borderId="11" xfId="0" applyBorder="1" applyAlignment="1">
      <alignment horizontal="center" vertical="center" wrapText="1"/>
    </xf>
    <xf numFmtId="0" fontId="13" fillId="3" borderId="10" xfId="0" applyFont="1" applyFill="1" applyBorder="1" applyAlignment="1">
      <alignment horizontal="center" vertical="center" wrapText="1"/>
    </xf>
    <xf numFmtId="0" fontId="0" fillId="0" borderId="13" xfId="0" applyBorder="1" applyAlignment="1">
      <alignment horizontal="center" vertical="center"/>
    </xf>
    <xf numFmtId="0" fontId="0" fillId="0" borderId="0" xfId="0" applyFont="1" applyAlignment="1">
      <alignment horizontal="left" wrapText="1" indent="2"/>
    </xf>
    <xf numFmtId="0" fontId="8" fillId="0" borderId="0" xfId="5" applyAlignment="1">
      <alignment horizontal="left" wrapText="1"/>
    </xf>
    <xf numFmtId="0" fontId="16" fillId="8" borderId="0" xfId="0" applyFont="1" applyFill="1" applyAlignment="1">
      <alignment horizontal="center" vertical="center"/>
    </xf>
    <xf numFmtId="0" fontId="15" fillId="5" borderId="0" xfId="0" applyFont="1" applyFill="1" applyAlignment="1">
      <alignment horizontal="center" vertical="center"/>
    </xf>
    <xf numFmtId="0" fontId="0" fillId="0" borderId="0" xfId="8" applyFont="1" applyAlignment="1">
      <alignment horizontal="right" vertical="center" indent="1"/>
    </xf>
    <xf numFmtId="0" fontId="6" fillId="0" borderId="0" xfId="8" applyAlignment="1">
      <alignment horizontal="right" vertical="center" indent="1"/>
    </xf>
    <xf numFmtId="0" fontId="0" fillId="0" borderId="0" xfId="0" applyAlignment="1"/>
    <xf numFmtId="14" fontId="6" fillId="0" borderId="6" xfId="9" applyBorder="1" applyAlignment="1">
      <alignment horizontal="center" vertical="center"/>
    </xf>
    <xf numFmtId="14" fontId="6" fillId="0" borderId="12" xfId="9" applyBorder="1" applyAlignment="1">
      <alignment horizontal="center" vertical="center"/>
    </xf>
    <xf numFmtId="0" fontId="16" fillId="6" borderId="0" xfId="11" applyFont="1" applyFill="1" applyAlignment="1">
      <alignment horizontal="center" vertical="center"/>
    </xf>
    <xf numFmtId="0" fontId="15" fillId="7" borderId="0" xfId="0" applyFont="1" applyFill="1" applyAlignment="1">
      <alignment horizontal="center" vertical="center"/>
    </xf>
    <xf numFmtId="0" fontId="16" fillId="9" borderId="0" xfId="0" applyFont="1" applyFill="1" applyAlignment="1">
      <alignment horizontal="center" vertical="center"/>
    </xf>
    <xf numFmtId="0" fontId="17" fillId="0" borderId="0" xfId="0" applyFont="1" applyBorder="1"/>
    <xf numFmtId="0" fontId="0" fillId="0" borderId="14" xfId="0" applyBorder="1" applyAlignment="1">
      <alignment horizontal="center" vertical="center"/>
    </xf>
  </cellXfs>
  <cellStyles count="12">
    <cellStyle name="Accent3" xfId="11" builtinId="37"/>
    <cellStyle name="Comma" xfId="4" builtinId="3" customBuiltin="1"/>
    <cellStyle name="Comma [0]" xfId="10" builtinId="6" customBuiltin="1"/>
    <cellStyle name="Date" xfId="9"/>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cellStyles>
  <dxfs count="74">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ont>
        <b/>
        <i val="0"/>
        <color theme="0"/>
      </font>
      <border>
        <left style="thin">
          <color rgb="FFC00000"/>
        </left>
        <right style="thin">
          <color rgb="FFC00000"/>
        </right>
        <vertical/>
        <horizontal/>
      </border>
    </dxf>
    <dxf>
      <fill>
        <patternFill>
          <bgColor theme="6" tint="0.79998168889431442"/>
        </patternFill>
      </fill>
      <border>
        <top style="thin">
          <color theme="0"/>
        </top>
        <bottom style="thin">
          <color theme="0"/>
        </bottom>
      </border>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border>
        <bottom style="thin">
          <color theme="0" tint="-0.34998626667073579"/>
        </bottom>
      </border>
    </dxf>
    <dxf>
      <border diagonalUp="0" diagonalDown="0">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73"/>
      <tableStyleElement type="headerRow" dxfId="72"/>
      <tableStyleElement type="firstRowStripe" dxfId="71"/>
    </tableStyle>
    <tableStyle name="ToDoList" pivot="0" count="9">
      <tableStyleElement type="wholeTable" dxfId="70"/>
      <tableStyleElement type="headerRow" dxfId="69"/>
      <tableStyleElement type="totalRow" dxfId="68"/>
      <tableStyleElement type="firstColumn" dxfId="67"/>
      <tableStyleElement type="lastColumn" dxfId="66"/>
      <tableStyleElement type="firstRowStripe" dxfId="65"/>
      <tableStyleElement type="secondRowStripe" dxfId="64"/>
      <tableStyleElement type="firstColumnStripe" dxfId="63"/>
      <tableStyleElement type="secondColumnStripe" dxfId="6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id="1" name="Milestones" displayName="Milestones" ref="A7:F29" totalsRowShown="0" headerRowDxfId="61" headerRowBorderDxfId="60">
  <autoFilter ref="A7:F29">
    <filterColumn colId="0" hiddenButton="1"/>
    <filterColumn colId="1" hiddenButton="1"/>
    <filterColumn colId="2" hiddenButton="1"/>
    <filterColumn colId="3" hiddenButton="1"/>
    <filterColumn colId="4" hiddenButton="1"/>
    <filterColumn colId="5" hiddenButton="1"/>
  </autoFilter>
  <tableColumns count="6">
    <tableColumn id="1" name="Milestone Description" dataDxfId="59"/>
    <tableColumn id="2" name="Category" dataDxfId="58"/>
    <tableColumn id="3" name="Assigned To" dataDxfId="57"/>
    <tableColumn id="4" name="Progress"/>
    <tableColumn id="5" name="Start" dataCellStyle="Date"/>
    <tableColumn id="6"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tint="0.59999389629810485"/>
    <pageSetUpPr fitToPage="1"/>
  </sheetPr>
  <dimension ref="A1:CB29"/>
  <sheetViews>
    <sheetView showGridLines="0" tabSelected="1" showRuler="0" zoomScaleNormal="100" zoomScalePageLayoutView="70" workbookViewId="0">
      <selection activeCell="BX1" sqref="BX1:BX1048576"/>
    </sheetView>
  </sheetViews>
  <sheetFormatPr defaultRowHeight="30" customHeight="1" x14ac:dyDescent="0.25"/>
  <cols>
    <col min="1" max="1" width="36" customWidth="1"/>
    <col min="2" max="2" width="10.5703125" customWidth="1"/>
    <col min="3" max="3" width="20.5703125" customWidth="1"/>
    <col min="4" max="4" width="10.7109375" customWidth="1"/>
    <col min="5" max="5" width="10.42578125" style="3" customWidth="1"/>
    <col min="6" max="6" width="10.42578125" customWidth="1"/>
    <col min="7" max="7" width="2.7109375" customWidth="1"/>
    <col min="8" max="63" width="3.5703125" customWidth="1"/>
    <col min="64" max="64" width="2.5703125" bestFit="1" customWidth="1"/>
    <col min="65" max="65" width="2" bestFit="1" customWidth="1"/>
    <col min="66" max="80" width="3" bestFit="1" customWidth="1"/>
  </cols>
  <sheetData>
    <row r="1" spans="1:80" ht="86.25" customHeight="1" x14ac:dyDescent="0.45">
      <c r="A1" s="39" t="s">
        <v>0</v>
      </c>
      <c r="B1" s="10"/>
      <c r="C1" s="1"/>
      <c r="E1"/>
      <c r="F1" s="4"/>
      <c r="H1" s="23" t="s">
        <v>1</v>
      </c>
      <c r="I1" s="5"/>
    </row>
    <row r="2" spans="1:80" ht="30" customHeight="1" x14ac:dyDescent="0.3">
      <c r="A2" s="11" t="s">
        <v>2</v>
      </c>
      <c r="B2" s="11"/>
      <c r="E2" s="13"/>
      <c r="F2" s="13"/>
      <c r="H2" s="47" t="s">
        <v>3</v>
      </c>
      <c r="I2" s="47"/>
      <c r="J2" s="47"/>
      <c r="K2" s="47"/>
      <c r="M2" s="48" t="s">
        <v>4</v>
      </c>
      <c r="N2" s="48"/>
      <c r="O2" s="48"/>
      <c r="P2" s="48"/>
      <c r="R2" s="49" t="s">
        <v>5</v>
      </c>
      <c r="S2" s="49"/>
      <c r="T2" s="49"/>
      <c r="U2" s="49"/>
      <c r="W2" s="40" t="s">
        <v>6</v>
      </c>
      <c r="X2" s="40"/>
      <c r="Y2" s="40"/>
      <c r="Z2" s="40"/>
      <c r="AB2" s="41" t="s">
        <v>7</v>
      </c>
      <c r="AC2" s="41"/>
      <c r="AD2" s="41"/>
      <c r="AE2" s="41"/>
    </row>
    <row r="3" spans="1:80" ht="30" customHeight="1" x14ac:dyDescent="0.25">
      <c r="A3" s="12"/>
      <c r="B3" s="12"/>
      <c r="C3" s="42" t="s">
        <v>8</v>
      </c>
      <c r="D3" s="43"/>
      <c r="E3" s="45">
        <f ca="1">IFERROR(IF(MIN(Milestones[Start])=0,TODAY(),MIN(Milestones[Start])),TODAY())</f>
        <v>43511</v>
      </c>
      <c r="F3" s="46"/>
    </row>
    <row r="4" spans="1:80" ht="30" customHeight="1" x14ac:dyDescent="0.35">
      <c r="C4" s="42" t="s">
        <v>9</v>
      </c>
      <c r="D4" s="43"/>
      <c r="E4" s="27">
        <v>1</v>
      </c>
      <c r="F4" s="37"/>
      <c r="H4" s="26" t="str">
        <f ca="1">TEXT(H5,"mmmm")</f>
        <v>February</v>
      </c>
      <c r="I4" s="26"/>
      <c r="J4" s="26"/>
      <c r="K4" s="26"/>
      <c r="L4" s="26"/>
      <c r="M4" s="26"/>
      <c r="N4" s="26"/>
      <c r="O4" s="26" t="str">
        <f ca="1">IF(TEXT(O5,"mmmm")=H4,"",TEXT(O5,"mmmm"))</f>
        <v/>
      </c>
      <c r="P4" s="26"/>
      <c r="Q4" s="26"/>
      <c r="R4" s="26"/>
      <c r="S4" s="26"/>
      <c r="T4" s="26"/>
      <c r="U4" s="26"/>
      <c r="V4" s="26" t="str">
        <f ca="1">IF(OR(TEXT(V5,"mmmm")=O4,TEXT(V5,"mmmm")=H4),"",TEXT(V5,"mmmm"))</f>
        <v/>
      </c>
      <c r="W4" s="26"/>
      <c r="X4" s="26"/>
      <c r="Y4" s="26"/>
      <c r="Z4" s="26"/>
      <c r="AA4" s="26"/>
      <c r="AB4" s="26"/>
      <c r="AC4" s="26" t="str">
        <f ca="1">IF(OR(TEXT(AC5,"mmmm")=V4,TEXT(AC5,"mmmm")=O4,TEXT(AC5,"mmmm")=H4),"",TEXT(AC5,"mmmm"))</f>
        <v>March</v>
      </c>
      <c r="AD4" s="26"/>
      <c r="AE4" s="26"/>
      <c r="AF4" s="26"/>
      <c r="AG4" s="26"/>
      <c r="AH4" s="26"/>
      <c r="AI4" s="26"/>
      <c r="AJ4" s="26" t="str">
        <f ca="1">IF(OR(TEXT(AJ5,"mmmm")=AC4,TEXT(AJ5,"mmmm")=V4,TEXT(AJ5,"mmmm")=O4,TEXT(AJ5,"mmmm")=H4),"",TEXT(AJ5,"mmmm"))</f>
        <v/>
      </c>
      <c r="AK4" s="26"/>
      <c r="AL4" s="26"/>
      <c r="AM4" s="26"/>
      <c r="AN4" s="26"/>
      <c r="AO4" s="26"/>
      <c r="AP4" s="26"/>
      <c r="AQ4" s="26" t="str">
        <f ca="1">IF(OR(TEXT(AQ5,"mmmm")=AJ4,TEXT(AQ5,"mmmm")=AC4,TEXT(AQ5,"mmmm")=V4,TEXT(AQ5,"mmmm")=O4),"",TEXT(AQ5,"mmmm"))</f>
        <v/>
      </c>
      <c r="AR4" s="26"/>
      <c r="AS4" s="26"/>
      <c r="AT4" s="26"/>
      <c r="AU4" s="26"/>
      <c r="AV4" s="26"/>
      <c r="AW4" s="26"/>
      <c r="AX4" s="26" t="str">
        <f ca="1">IF(OR(TEXT(AX5,"mmmm")=AQ4,TEXT(AX5,"mmmm")=AJ4,TEXT(AX5,"mmmm")=AC4,TEXT(AX5,"mmmm")=V4),"",TEXT(AX5,"mmmm"))</f>
        <v/>
      </c>
      <c r="AY4" s="26"/>
      <c r="AZ4" s="26"/>
      <c r="BA4" s="26"/>
      <c r="BB4" s="26"/>
      <c r="BC4" s="26"/>
      <c r="BD4" s="26"/>
      <c r="BE4" s="26" t="str">
        <f ca="1">IF(OR(TEXT(BE5,"mmmm")=AX4,TEXT(BE5,"mmmm")=AQ4,TEXT(BE5,"mmmm")=AJ4,TEXT(BE5,"mmmm")=AC4),"",TEXT(BE5,"mmmm"))</f>
        <v>April</v>
      </c>
      <c r="BF4" s="26"/>
      <c r="BG4" s="26"/>
      <c r="BH4" s="26"/>
      <c r="BI4" s="26"/>
      <c r="BJ4" s="26"/>
      <c r="BK4" s="50"/>
      <c r="BL4" s="50"/>
      <c r="BM4" s="50"/>
      <c r="BN4" s="50"/>
      <c r="BO4" s="50"/>
      <c r="BP4" s="50"/>
      <c r="BQ4" s="50"/>
      <c r="BR4" s="50"/>
      <c r="BS4" s="50"/>
      <c r="BT4" s="50"/>
      <c r="BU4" s="50"/>
      <c r="BV4" s="50"/>
      <c r="BW4" s="50"/>
      <c r="BX4" s="50"/>
      <c r="BY4" s="50"/>
      <c r="BZ4" s="50"/>
      <c r="CA4" s="50"/>
      <c r="CB4" s="50"/>
    </row>
    <row r="5" spans="1:80" ht="15" customHeight="1" x14ac:dyDescent="0.25">
      <c r="A5" s="44"/>
      <c r="B5" s="44"/>
      <c r="C5" s="44"/>
      <c r="D5" s="44"/>
      <c r="E5" s="44"/>
      <c r="F5" s="44"/>
      <c r="G5" s="44"/>
      <c r="H5" s="30">
        <f ca="1">E3-WEEKDAY(E3,1)+2+7*(E4-1)</f>
        <v>43507</v>
      </c>
      <c r="I5" s="31">
        <f ca="1">H5+1</f>
        <v>43508</v>
      </c>
      <c r="J5" s="31">
        <f t="shared" ref="J5:AW5" ca="1" si="0">I5+1</f>
        <v>43509</v>
      </c>
      <c r="K5" s="31">
        <f t="shared" ca="1" si="0"/>
        <v>43510</v>
      </c>
      <c r="L5" s="31">
        <f t="shared" ca="1" si="0"/>
        <v>43511</v>
      </c>
      <c r="M5" s="31">
        <f t="shared" ca="1" si="0"/>
        <v>43512</v>
      </c>
      <c r="N5" s="32">
        <f t="shared" ca="1" si="0"/>
        <v>43513</v>
      </c>
      <c r="O5" s="30">
        <f ca="1">N5+1</f>
        <v>43514</v>
      </c>
      <c r="P5" s="31">
        <f ca="1">O5+1</f>
        <v>43515</v>
      </c>
      <c r="Q5" s="31">
        <f t="shared" ca="1" si="0"/>
        <v>43516</v>
      </c>
      <c r="R5" s="31">
        <f t="shared" ca="1" si="0"/>
        <v>43517</v>
      </c>
      <c r="S5" s="31">
        <f t="shared" ca="1" si="0"/>
        <v>43518</v>
      </c>
      <c r="T5" s="31">
        <f t="shared" ca="1" si="0"/>
        <v>43519</v>
      </c>
      <c r="U5" s="32">
        <f t="shared" ca="1" si="0"/>
        <v>43520</v>
      </c>
      <c r="V5" s="30">
        <f ca="1">U5+1</f>
        <v>43521</v>
      </c>
      <c r="W5" s="31">
        <f ca="1">V5+1</f>
        <v>43522</v>
      </c>
      <c r="X5" s="31">
        <f t="shared" ca="1" si="0"/>
        <v>43523</v>
      </c>
      <c r="Y5" s="31">
        <f t="shared" ca="1" si="0"/>
        <v>43524</v>
      </c>
      <c r="Z5" s="31">
        <f t="shared" ca="1" si="0"/>
        <v>43525</v>
      </c>
      <c r="AA5" s="31">
        <f t="shared" ca="1" si="0"/>
        <v>43526</v>
      </c>
      <c r="AB5" s="32">
        <f t="shared" ca="1" si="0"/>
        <v>43527</v>
      </c>
      <c r="AC5" s="30">
        <f ca="1">AB5+1</f>
        <v>43528</v>
      </c>
      <c r="AD5" s="31">
        <f ca="1">AC5+1</f>
        <v>43529</v>
      </c>
      <c r="AE5" s="31">
        <f t="shared" ca="1" si="0"/>
        <v>43530</v>
      </c>
      <c r="AF5" s="31">
        <f t="shared" ca="1" si="0"/>
        <v>43531</v>
      </c>
      <c r="AG5" s="31">
        <f t="shared" ca="1" si="0"/>
        <v>43532</v>
      </c>
      <c r="AH5" s="31">
        <f t="shared" ca="1" si="0"/>
        <v>43533</v>
      </c>
      <c r="AI5" s="32">
        <f t="shared" ca="1" si="0"/>
        <v>43534</v>
      </c>
      <c r="AJ5" s="30">
        <f ca="1">AI5+1</f>
        <v>43535</v>
      </c>
      <c r="AK5" s="31">
        <f ca="1">AJ5+1</f>
        <v>43536</v>
      </c>
      <c r="AL5" s="31">
        <f t="shared" ca="1" si="0"/>
        <v>43537</v>
      </c>
      <c r="AM5" s="31">
        <f t="shared" ca="1" si="0"/>
        <v>43538</v>
      </c>
      <c r="AN5" s="31">
        <f t="shared" ca="1" si="0"/>
        <v>43539</v>
      </c>
      <c r="AO5" s="31">
        <f t="shared" ca="1" si="0"/>
        <v>43540</v>
      </c>
      <c r="AP5" s="32">
        <f t="shared" ca="1" si="0"/>
        <v>43541</v>
      </c>
      <c r="AQ5" s="30">
        <f ca="1">AP5+1</f>
        <v>43542</v>
      </c>
      <c r="AR5" s="31">
        <f ca="1">AQ5+1</f>
        <v>43543</v>
      </c>
      <c r="AS5" s="31">
        <f t="shared" ca="1" si="0"/>
        <v>43544</v>
      </c>
      <c r="AT5" s="31">
        <f t="shared" ca="1" si="0"/>
        <v>43545</v>
      </c>
      <c r="AU5" s="31">
        <f t="shared" ca="1" si="0"/>
        <v>43546</v>
      </c>
      <c r="AV5" s="31">
        <f t="shared" ca="1" si="0"/>
        <v>43547</v>
      </c>
      <c r="AW5" s="32">
        <f t="shared" ca="1" si="0"/>
        <v>43548</v>
      </c>
      <c r="AX5" s="30">
        <f ca="1">AW5+1</f>
        <v>43549</v>
      </c>
      <c r="AY5" s="31">
        <f ca="1">AX5+1</f>
        <v>43550</v>
      </c>
      <c r="AZ5" s="31">
        <f t="shared" ref="AZ5:BD5" ca="1" si="1">AY5+1</f>
        <v>43551</v>
      </c>
      <c r="BA5" s="31">
        <f t="shared" ca="1" si="1"/>
        <v>43552</v>
      </c>
      <c r="BB5" s="31">
        <f t="shared" ca="1" si="1"/>
        <v>43553</v>
      </c>
      <c r="BC5" s="31">
        <f t="shared" ca="1" si="1"/>
        <v>43554</v>
      </c>
      <c r="BD5" s="32">
        <f t="shared" ca="1" si="1"/>
        <v>43555</v>
      </c>
      <c r="BE5" s="30">
        <f ca="1">BD5+1</f>
        <v>43556</v>
      </c>
      <c r="BF5" s="31">
        <f ca="1">BE5+1</f>
        <v>43557</v>
      </c>
      <c r="BG5" s="31">
        <f t="shared" ref="BG5:BK5" ca="1" si="2">BF5+1</f>
        <v>43558</v>
      </c>
      <c r="BH5" s="31">
        <f t="shared" ca="1" si="2"/>
        <v>43559</v>
      </c>
      <c r="BI5" s="31">
        <f t="shared" ca="1" si="2"/>
        <v>43560</v>
      </c>
      <c r="BJ5" s="31">
        <f t="shared" ca="1" si="2"/>
        <v>43561</v>
      </c>
      <c r="BK5" s="32">
        <f ca="1">BJ5+1</f>
        <v>43562</v>
      </c>
      <c r="BL5" s="32">
        <f t="shared" ref="BL5:BN5" ca="1" si="3">BK5+1</f>
        <v>43563</v>
      </c>
      <c r="BM5" s="32">
        <f t="shared" ca="1" si="3"/>
        <v>43564</v>
      </c>
      <c r="BN5" s="32">
        <f t="shared" ca="1" si="3"/>
        <v>43565</v>
      </c>
      <c r="BO5" s="32">
        <f t="shared" ref="BO5:BR5" ca="1" si="4">BN5+1</f>
        <v>43566</v>
      </c>
      <c r="BP5" s="32">
        <f t="shared" ca="1" si="4"/>
        <v>43567</v>
      </c>
      <c r="BQ5" s="32">
        <f t="shared" ca="1" si="4"/>
        <v>43568</v>
      </c>
      <c r="BR5" s="32">
        <f t="shared" ca="1" si="4"/>
        <v>43569</v>
      </c>
      <c r="BS5" s="32">
        <f ca="1">BR5+1</f>
        <v>43570</v>
      </c>
      <c r="BT5" s="32">
        <f t="shared" ref="BT5:BV5" ca="1" si="5">BS5+1</f>
        <v>43571</v>
      </c>
      <c r="BU5" s="32">
        <f t="shared" ca="1" si="5"/>
        <v>43572</v>
      </c>
      <c r="BV5" s="32">
        <f t="shared" ca="1" si="5"/>
        <v>43573</v>
      </c>
      <c r="BW5" s="32">
        <f ca="1">BV5+1</f>
        <v>43574</v>
      </c>
      <c r="BX5" s="32">
        <f t="shared" ref="BX5:CB5" ca="1" si="6">BW5+1</f>
        <v>43575</v>
      </c>
      <c r="BY5" s="32">
        <f t="shared" ca="1" si="6"/>
        <v>43576</v>
      </c>
      <c r="BZ5" s="32">
        <f t="shared" ca="1" si="6"/>
        <v>43577</v>
      </c>
      <c r="CA5" s="32">
        <f t="shared" ca="1" si="6"/>
        <v>43578</v>
      </c>
      <c r="CB5" s="32">
        <f t="shared" ca="1" si="6"/>
        <v>43579</v>
      </c>
    </row>
    <row r="6" spans="1:80" ht="25.15" customHeight="1" x14ac:dyDescent="0.25">
      <c r="E6"/>
      <c r="H6" s="33" t="str">
        <f ca="1">"Week "&amp;(H5-($E$3-WEEKDAY($E$3,1)+2))/7+1</f>
        <v>Week 1</v>
      </c>
      <c r="I6" s="28"/>
      <c r="J6" s="28"/>
      <c r="K6" s="28"/>
      <c r="L6" s="28"/>
      <c r="M6" s="28"/>
      <c r="N6" s="29"/>
      <c r="O6" s="33" t="str">
        <f ca="1">"Week "&amp;(O5-($E$3-WEEKDAY($E$3,1)+2))/7+1</f>
        <v>Week 2</v>
      </c>
      <c r="P6" s="28"/>
      <c r="Q6" s="28"/>
      <c r="R6" s="28"/>
      <c r="S6" s="28"/>
      <c r="T6" s="28"/>
      <c r="U6" s="29"/>
      <c r="V6" s="33" t="str">
        <f ca="1">"Week "&amp;(V5-($E$3-WEEKDAY($E$3,1)+2))/7+1</f>
        <v>Week 3</v>
      </c>
      <c r="W6" s="28"/>
      <c r="X6" s="28"/>
      <c r="Y6" s="28"/>
      <c r="Z6" s="28"/>
      <c r="AA6" s="28"/>
      <c r="AB6" s="29"/>
      <c r="AC6" s="33" t="str">
        <f ca="1">"Week "&amp;(AC5-($E$3-WEEKDAY($E$3,1)+2))/7+1</f>
        <v>Week 4</v>
      </c>
      <c r="AD6" s="28"/>
      <c r="AE6" s="28"/>
      <c r="AF6" s="28"/>
      <c r="AG6" s="28"/>
      <c r="AH6" s="28"/>
      <c r="AI6" s="29"/>
      <c r="AJ6" s="33" t="str">
        <f ca="1">"Week "&amp;(AJ5-($E$3-WEEKDAY($E$3,1)+2))/7+1</f>
        <v>Week 5</v>
      </c>
      <c r="AK6" s="28"/>
      <c r="AL6" s="28"/>
      <c r="AM6" s="28"/>
      <c r="AN6" s="28"/>
      <c r="AO6" s="28"/>
      <c r="AP6" s="29"/>
      <c r="AQ6" s="33" t="str">
        <f ca="1">"Week "&amp;(AQ5-($E$3-WEEKDAY($E$3,1)+2))/7+1</f>
        <v>Week 6</v>
      </c>
      <c r="AR6" s="28"/>
      <c r="AS6" s="28"/>
      <c r="AT6" s="28"/>
      <c r="AU6" s="28"/>
      <c r="AV6" s="28"/>
      <c r="AW6" s="29"/>
      <c r="AX6" s="33" t="str">
        <f ca="1">"Week "&amp;(AX5-($E$3-WEEKDAY($E$3,1)+2))/7+1</f>
        <v>Week 7</v>
      </c>
      <c r="AY6" s="28"/>
      <c r="AZ6" s="28"/>
      <c r="BA6" s="28"/>
      <c r="BB6" s="28"/>
      <c r="BC6" s="28"/>
      <c r="BD6" s="29"/>
      <c r="BE6" s="33" t="str">
        <f ca="1">"Week "&amp;(BE5-($E$3-WEEKDAY($E$3,1)+2))/7+1</f>
        <v>Week 8</v>
      </c>
      <c r="BF6" s="28"/>
      <c r="BG6" s="28"/>
      <c r="BH6" s="28"/>
      <c r="BI6" s="28"/>
      <c r="BJ6" s="28"/>
      <c r="BK6" s="29"/>
      <c r="BL6" s="29"/>
      <c r="BM6" s="29"/>
      <c r="BN6" s="29"/>
      <c r="BO6" s="29"/>
      <c r="BP6" s="29"/>
      <c r="BQ6" s="29"/>
      <c r="BR6" s="29"/>
      <c r="BS6" s="29"/>
      <c r="BT6" s="29"/>
      <c r="BU6" s="29"/>
      <c r="BV6" s="29"/>
      <c r="BW6" s="29"/>
      <c r="BX6" s="29"/>
      <c r="BY6" s="29"/>
      <c r="BZ6" s="29"/>
      <c r="CA6" s="29"/>
      <c r="CB6" s="29"/>
    </row>
    <row r="7" spans="1:80" ht="30.95" customHeight="1" thickBot="1" x14ac:dyDescent="0.3">
      <c r="A7" s="34" t="s">
        <v>10</v>
      </c>
      <c r="B7" s="35" t="s">
        <v>11</v>
      </c>
      <c r="C7" s="35" t="s">
        <v>12</v>
      </c>
      <c r="D7" s="35" t="s">
        <v>13</v>
      </c>
      <c r="E7" s="35" t="s">
        <v>14</v>
      </c>
      <c r="F7" s="35" t="s">
        <v>15</v>
      </c>
      <c r="G7" s="36"/>
      <c r="H7" s="14" t="str">
        <f t="shared" ref="H7" ca="1" si="7">LEFT(TEXT(H5,"ddd"),1)</f>
        <v>M</v>
      </c>
      <c r="I7" s="14" t="str">
        <f t="shared" ref="I7:AQ7" ca="1" si="8">LEFT(TEXT(I5,"ddd"),1)</f>
        <v>T</v>
      </c>
      <c r="J7" s="14" t="str">
        <f t="shared" ca="1" si="8"/>
        <v>W</v>
      </c>
      <c r="K7" s="14" t="str">
        <f t="shared" ca="1" si="8"/>
        <v>T</v>
      </c>
      <c r="L7" s="14" t="str">
        <f t="shared" ca="1" si="8"/>
        <v>F</v>
      </c>
      <c r="M7" s="14" t="str">
        <f t="shared" ca="1" si="8"/>
        <v>S</v>
      </c>
      <c r="N7" s="14" t="str">
        <f t="shared" ca="1" si="8"/>
        <v>S</v>
      </c>
      <c r="O7" s="14" t="str">
        <f t="shared" ca="1" si="8"/>
        <v>M</v>
      </c>
      <c r="P7" s="14" t="str">
        <f t="shared" ca="1" si="8"/>
        <v>T</v>
      </c>
      <c r="Q7" s="14" t="str">
        <f t="shared" ca="1" si="8"/>
        <v>W</v>
      </c>
      <c r="R7" s="14" t="str">
        <f t="shared" ca="1" si="8"/>
        <v>T</v>
      </c>
      <c r="S7" s="14" t="str">
        <f t="shared" ca="1" si="8"/>
        <v>F</v>
      </c>
      <c r="T7" s="14" t="str">
        <f t="shared" ca="1" si="8"/>
        <v>S</v>
      </c>
      <c r="U7" s="14" t="str">
        <f t="shared" ca="1" si="8"/>
        <v>S</v>
      </c>
      <c r="V7" s="14" t="str">
        <f t="shared" ca="1" si="8"/>
        <v>M</v>
      </c>
      <c r="W7" s="14" t="str">
        <f t="shared" ca="1" si="8"/>
        <v>T</v>
      </c>
      <c r="X7" s="14" t="str">
        <f t="shared" ca="1" si="8"/>
        <v>W</v>
      </c>
      <c r="Y7" s="14" t="str">
        <f t="shared" ca="1" si="8"/>
        <v>T</v>
      </c>
      <c r="Z7" s="14" t="str">
        <f t="shared" ca="1" si="8"/>
        <v>F</v>
      </c>
      <c r="AA7" s="14" t="str">
        <f t="shared" ca="1" si="8"/>
        <v>S</v>
      </c>
      <c r="AB7" s="14" t="str">
        <f t="shared" ca="1" si="8"/>
        <v>S</v>
      </c>
      <c r="AC7" s="14" t="str">
        <f t="shared" ca="1" si="8"/>
        <v>M</v>
      </c>
      <c r="AD7" s="14" t="str">
        <f t="shared" ca="1" si="8"/>
        <v>T</v>
      </c>
      <c r="AE7" s="14" t="str">
        <f t="shared" ca="1" si="8"/>
        <v>W</v>
      </c>
      <c r="AF7" s="14" t="str">
        <f t="shared" ca="1" si="8"/>
        <v>T</v>
      </c>
      <c r="AG7" s="14" t="str">
        <f t="shared" ca="1" si="8"/>
        <v>F</v>
      </c>
      <c r="AH7" s="14" t="str">
        <f t="shared" ca="1" si="8"/>
        <v>S</v>
      </c>
      <c r="AI7" s="14" t="str">
        <f t="shared" ca="1" si="8"/>
        <v>S</v>
      </c>
      <c r="AJ7" s="14" t="str">
        <f t="shared" ca="1" si="8"/>
        <v>M</v>
      </c>
      <c r="AK7" s="14" t="str">
        <f t="shared" ca="1" si="8"/>
        <v>T</v>
      </c>
      <c r="AL7" s="14" t="str">
        <f t="shared" ca="1" si="8"/>
        <v>W</v>
      </c>
      <c r="AM7" s="14" t="str">
        <f t="shared" ca="1" si="8"/>
        <v>T</v>
      </c>
      <c r="AN7" s="14" t="str">
        <f t="shared" ca="1" si="8"/>
        <v>F</v>
      </c>
      <c r="AO7" s="14" t="str">
        <f t="shared" ca="1" si="8"/>
        <v>S</v>
      </c>
      <c r="AP7" s="14" t="str">
        <f t="shared" ca="1" si="8"/>
        <v>S</v>
      </c>
      <c r="AQ7" s="14" t="str">
        <f t="shared" ca="1" si="8"/>
        <v>M</v>
      </c>
      <c r="AR7" s="14" t="str">
        <f t="shared" ref="AR7:BK7" ca="1" si="9">LEFT(TEXT(AR5,"ddd"),1)</f>
        <v>T</v>
      </c>
      <c r="AS7" s="14" t="str">
        <f t="shared" ca="1" si="9"/>
        <v>W</v>
      </c>
      <c r="AT7" s="14" t="str">
        <f t="shared" ca="1" si="9"/>
        <v>T</v>
      </c>
      <c r="AU7" s="14" t="str">
        <f t="shared" ca="1" si="9"/>
        <v>F</v>
      </c>
      <c r="AV7" s="14" t="str">
        <f t="shared" ca="1" si="9"/>
        <v>S</v>
      </c>
      <c r="AW7" s="14" t="str">
        <f t="shared" ca="1" si="9"/>
        <v>S</v>
      </c>
      <c r="AX7" s="14" t="str">
        <f t="shared" ca="1" si="9"/>
        <v>M</v>
      </c>
      <c r="AY7" s="14" t="str">
        <f t="shared" ca="1" si="9"/>
        <v>T</v>
      </c>
      <c r="AZ7" s="14" t="str">
        <f t="shared" ca="1" si="9"/>
        <v>W</v>
      </c>
      <c r="BA7" s="14" t="str">
        <f t="shared" ca="1" si="9"/>
        <v>T</v>
      </c>
      <c r="BB7" s="14" t="str">
        <f t="shared" ca="1" si="9"/>
        <v>F</v>
      </c>
      <c r="BC7" s="14" t="str">
        <f t="shared" ca="1" si="9"/>
        <v>S</v>
      </c>
      <c r="BD7" s="14" t="str">
        <f t="shared" ca="1" si="9"/>
        <v>S</v>
      </c>
      <c r="BE7" s="14" t="str">
        <f t="shared" ca="1" si="9"/>
        <v>M</v>
      </c>
      <c r="BF7" s="14" t="str">
        <f t="shared" ca="1" si="9"/>
        <v>T</v>
      </c>
      <c r="BG7" s="14" t="str">
        <f t="shared" ca="1" si="9"/>
        <v>W</v>
      </c>
      <c r="BH7" s="14" t="str">
        <f t="shared" ca="1" si="9"/>
        <v>T</v>
      </c>
      <c r="BI7" s="14" t="str">
        <f t="shared" ca="1" si="9"/>
        <v>F</v>
      </c>
      <c r="BJ7" s="14" t="str">
        <f t="shared" ca="1" si="9"/>
        <v>S</v>
      </c>
      <c r="BK7" s="14" t="str">
        <f ca="1">LEFT(TEXT(BK5,"ddd"),1)</f>
        <v>S</v>
      </c>
      <c r="BL7" s="14" t="str">
        <f t="shared" ref="BL7:BN7" ca="1" si="10">LEFT(TEXT(BL5,"ddd"),1)</f>
        <v>M</v>
      </c>
      <c r="BM7" s="14" t="str">
        <f t="shared" ca="1" si="10"/>
        <v>T</v>
      </c>
      <c r="BN7" s="14" t="str">
        <f t="shared" ca="1" si="10"/>
        <v>W</v>
      </c>
      <c r="BO7" s="14" t="str">
        <f t="shared" ref="BO7:BR7" ca="1" si="11">LEFT(TEXT(BO5,"ddd"),1)</f>
        <v>T</v>
      </c>
      <c r="BP7" s="14" t="str">
        <f t="shared" ca="1" si="11"/>
        <v>F</v>
      </c>
      <c r="BQ7" s="14" t="str">
        <f t="shared" ca="1" si="11"/>
        <v>S</v>
      </c>
      <c r="BR7" s="14" t="str">
        <f t="shared" ca="1" si="11"/>
        <v>S</v>
      </c>
      <c r="BS7" s="14" t="str">
        <f ca="1">LEFT(TEXT(BS5,"ddd"),1)</f>
        <v>M</v>
      </c>
      <c r="BT7" s="14" t="str">
        <f t="shared" ref="BT7:BV7" ca="1" si="12">LEFT(TEXT(BT5,"ddd"),1)</f>
        <v>T</v>
      </c>
      <c r="BU7" s="14" t="str">
        <f t="shared" ca="1" si="12"/>
        <v>W</v>
      </c>
      <c r="BV7" s="14" t="str">
        <f t="shared" ca="1" si="12"/>
        <v>T</v>
      </c>
      <c r="BW7" s="14" t="str">
        <f ca="1">LEFT(TEXT(BW5,"ddd"),1)</f>
        <v>F</v>
      </c>
      <c r="BX7" s="14" t="str">
        <f t="shared" ref="BX7:CB7" ca="1" si="13">LEFT(TEXT(BX5,"ddd"),1)</f>
        <v>S</v>
      </c>
      <c r="BY7" s="14" t="str">
        <f t="shared" ca="1" si="13"/>
        <v>S</v>
      </c>
      <c r="BZ7" s="14" t="str">
        <f t="shared" ca="1" si="13"/>
        <v>M</v>
      </c>
      <c r="CA7" s="14" t="str">
        <f t="shared" ca="1" si="13"/>
        <v>T</v>
      </c>
      <c r="CB7" s="14" t="str">
        <f t="shared" ca="1" si="13"/>
        <v>W</v>
      </c>
    </row>
    <row r="8" spans="1:80" ht="15.75" hidden="1" customHeight="1" x14ac:dyDescent="0.25">
      <c r="A8" s="24"/>
      <c r="B8" s="17"/>
      <c r="C8" s="16"/>
      <c r="D8" s="17"/>
      <c r="E8" s="18"/>
      <c r="F8" s="19"/>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row>
    <row r="9" spans="1:80" s="2" customFormat="1" ht="30" customHeight="1" x14ac:dyDescent="0.25">
      <c r="A9" s="25" t="s">
        <v>16</v>
      </c>
      <c r="B9" s="20"/>
      <c r="C9" s="20"/>
      <c r="D9" s="17"/>
      <c r="E9" s="18"/>
      <c r="F9" s="19"/>
      <c r="G9" s="15"/>
      <c r="H9" s="22" t="str">
        <f t="shared" ref="H9:W16" ca="1" si="14">IF(AND($B9="Goal",H$5&gt;=$E9,H$5&lt;=$E9+$F9-1),2,IF(AND($B9="Milestone",H$5&gt;=$E9,H$5&lt;=$E9+$F9-1),1,""))</f>
        <v/>
      </c>
      <c r="I9" s="22" t="str">
        <f t="shared" ca="1" si="14"/>
        <v/>
      </c>
      <c r="J9" s="22" t="str">
        <f t="shared" ca="1" si="14"/>
        <v/>
      </c>
      <c r="K9" s="22" t="str">
        <f t="shared" ca="1" si="14"/>
        <v/>
      </c>
      <c r="L9" s="22" t="str">
        <f t="shared" ca="1" si="14"/>
        <v/>
      </c>
      <c r="M9" s="22" t="str">
        <f t="shared" ca="1" si="14"/>
        <v/>
      </c>
      <c r="N9" s="22" t="str">
        <f t="shared" ca="1" si="14"/>
        <v/>
      </c>
      <c r="O9" s="22" t="str">
        <f t="shared" ca="1" si="14"/>
        <v/>
      </c>
      <c r="P9" s="22" t="str">
        <f t="shared" ca="1" si="14"/>
        <v/>
      </c>
      <c r="Q9" s="22" t="str">
        <f t="shared" ca="1" si="14"/>
        <v/>
      </c>
      <c r="R9" s="22" t="str">
        <f t="shared" ca="1" si="14"/>
        <v/>
      </c>
      <c r="S9" s="22" t="str">
        <f t="shared" ca="1" si="14"/>
        <v/>
      </c>
      <c r="T9" s="22" t="str">
        <f t="shared" ca="1" si="14"/>
        <v/>
      </c>
      <c r="U9" s="22" t="str">
        <f t="shared" ca="1" si="14"/>
        <v/>
      </c>
      <c r="V9" s="22" t="str">
        <f t="shared" ca="1" si="14"/>
        <v/>
      </c>
      <c r="W9" s="22" t="str">
        <f t="shared" ca="1" si="14"/>
        <v/>
      </c>
      <c r="X9" s="22" t="str">
        <f t="shared" ref="X9:AM16" ca="1" si="15">IF(AND($B9="Goal",X$5&gt;=$E9,X$5&lt;=$E9+$F9-1),2,IF(AND($B9="Milestone",X$5&gt;=$E9,X$5&lt;=$E9+$F9-1),1,""))</f>
        <v/>
      </c>
      <c r="Y9" s="22" t="str">
        <f t="shared" ca="1" si="15"/>
        <v/>
      </c>
      <c r="Z9" s="22" t="str">
        <f t="shared" ca="1" si="15"/>
        <v/>
      </c>
      <c r="AA9" s="22" t="str">
        <f t="shared" ca="1" si="15"/>
        <v/>
      </c>
      <c r="AB9" s="22" t="str">
        <f t="shared" ca="1" si="15"/>
        <v/>
      </c>
      <c r="AC9" s="22" t="str">
        <f t="shared" ca="1" si="15"/>
        <v/>
      </c>
      <c r="AD9" s="22" t="str">
        <f t="shared" ca="1" si="15"/>
        <v/>
      </c>
      <c r="AE9" s="22" t="str">
        <f t="shared" ca="1" si="15"/>
        <v/>
      </c>
      <c r="AF9" s="22" t="str">
        <f t="shared" ca="1" si="15"/>
        <v/>
      </c>
      <c r="AG9" s="22" t="str">
        <f t="shared" ca="1" si="15"/>
        <v/>
      </c>
      <c r="AH9" s="22" t="str">
        <f t="shared" ca="1" si="15"/>
        <v/>
      </c>
      <c r="AI9" s="22" t="str">
        <f t="shared" ca="1" si="15"/>
        <v/>
      </c>
      <c r="AJ9" s="22" t="str">
        <f t="shared" ca="1" si="15"/>
        <v/>
      </c>
      <c r="AK9" s="22" t="str">
        <f t="shared" ca="1" si="15"/>
        <v/>
      </c>
      <c r="AL9" s="22" t="str">
        <f t="shared" ca="1" si="15"/>
        <v/>
      </c>
      <c r="AM9" s="22" t="str">
        <f t="shared" ca="1" si="15"/>
        <v/>
      </c>
      <c r="AN9" s="22" t="str">
        <f t="shared" ref="AN9:BC16" ca="1" si="16">IF(AND($B9="Goal",AN$5&gt;=$E9,AN$5&lt;=$E9+$F9-1),2,IF(AND($B9="Milestone",AN$5&gt;=$E9,AN$5&lt;=$E9+$F9-1),1,""))</f>
        <v/>
      </c>
      <c r="AO9" s="22" t="str">
        <f t="shared" ca="1" si="16"/>
        <v/>
      </c>
      <c r="AP9" s="22" t="str">
        <f t="shared" ca="1" si="16"/>
        <v/>
      </c>
      <c r="AQ9" s="22" t="str">
        <f t="shared" ca="1" si="16"/>
        <v/>
      </c>
      <c r="AR9" s="22" t="str">
        <f t="shared" ca="1" si="16"/>
        <v/>
      </c>
      <c r="AS9" s="22" t="str">
        <f t="shared" ca="1" si="16"/>
        <v/>
      </c>
      <c r="AT9" s="22" t="str">
        <f t="shared" ca="1" si="16"/>
        <v/>
      </c>
      <c r="AU9" s="22" t="str">
        <f t="shared" ca="1" si="16"/>
        <v/>
      </c>
      <c r="AV9" s="22" t="str">
        <f t="shared" ca="1" si="16"/>
        <v/>
      </c>
      <c r="AW9" s="22" t="str">
        <f t="shared" ca="1" si="16"/>
        <v/>
      </c>
      <c r="AX9" s="22" t="str">
        <f t="shared" ca="1" si="16"/>
        <v/>
      </c>
      <c r="AY9" s="22" t="str">
        <f t="shared" ca="1" si="16"/>
        <v/>
      </c>
      <c r="AZ9" s="22" t="str">
        <f t="shared" ca="1" si="16"/>
        <v/>
      </c>
      <c r="BA9" s="22" t="str">
        <f t="shared" ca="1" si="16"/>
        <v/>
      </c>
      <c r="BB9" s="22" t="str">
        <f t="shared" ca="1" si="16"/>
        <v/>
      </c>
      <c r="BC9" s="22" t="str">
        <f t="shared" ca="1" si="16"/>
        <v/>
      </c>
      <c r="BD9" s="22" t="str">
        <f t="shared" ref="BD9:BK16" ca="1" si="17">IF(AND($B9="Goal",BD$5&gt;=$E9,BD$5&lt;=$E9+$F9-1),2,IF(AND($B9="Milestone",BD$5&gt;=$E9,BD$5&lt;=$E9+$F9-1),1,""))</f>
        <v/>
      </c>
      <c r="BE9" s="22" t="str">
        <f t="shared" ca="1" si="17"/>
        <v/>
      </c>
      <c r="BF9" s="22" t="str">
        <f t="shared" ca="1" si="17"/>
        <v/>
      </c>
      <c r="BG9" s="22" t="str">
        <f t="shared" ca="1" si="17"/>
        <v/>
      </c>
      <c r="BH9" s="22" t="str">
        <f t="shared" ca="1" si="17"/>
        <v/>
      </c>
      <c r="BI9" s="22" t="str">
        <f t="shared" ca="1" si="17"/>
        <v/>
      </c>
      <c r="BJ9" s="22" t="str">
        <f t="shared" ca="1" si="17"/>
        <v/>
      </c>
      <c r="BK9" s="22" t="str">
        <f ca="1">IF(AND($B9="Goal",BK$5&gt;=$E9,BK$5&lt;=$E9+$F9-1),2,IF(AND($B9="Milestone",BK$5&gt;=$E9,BK$5&lt;=$E9+$F9-1),1,""))</f>
        <v/>
      </c>
      <c r="BL9" s="22" t="str">
        <f t="shared" ref="BL9:CI9" ca="1" si="18">IF(AND($B9="Goal",BL$5&gt;=$E9,BL$5&lt;=$E9+$F9-1),2,IF(AND($B9="Milestone",BL$5&gt;=$E9,BL$5&lt;=$E9+$F9-1),1,""))</f>
        <v/>
      </c>
      <c r="BM9" s="22" t="str">
        <f t="shared" ca="1" si="18"/>
        <v/>
      </c>
      <c r="BN9" s="22" t="str">
        <f t="shared" ca="1" si="18"/>
        <v/>
      </c>
      <c r="BO9" s="22" t="str">
        <f t="shared" ca="1" si="18"/>
        <v/>
      </c>
      <c r="BP9" s="22" t="str">
        <f t="shared" ca="1" si="18"/>
        <v/>
      </c>
      <c r="BQ9" s="22" t="str">
        <f t="shared" ca="1" si="18"/>
        <v/>
      </c>
      <c r="BR9" s="22" t="str">
        <f t="shared" ca="1" si="18"/>
        <v/>
      </c>
      <c r="BS9" s="22" t="str">
        <f ca="1">IF(AND($B9="Goal",BS$5&gt;=$E9,BS$5&lt;=$E9+$F9-1),2,IF(AND($B9="Milestone",BS$5&gt;=$E9,BS$5&lt;=$E9+$F9-1),1,""))</f>
        <v/>
      </c>
      <c r="BT9" s="22" t="str">
        <f t="shared" ca="1" si="18"/>
        <v/>
      </c>
      <c r="BU9" s="22" t="str">
        <f t="shared" ca="1" si="18"/>
        <v/>
      </c>
      <c r="BV9" s="22" t="str">
        <f t="shared" ca="1" si="18"/>
        <v/>
      </c>
      <c r="BW9" s="22" t="str">
        <f ca="1">IF(AND($B9="Goal",BW$5&gt;=$E9,BW$5&lt;=$E9+$F9-1),2,IF(AND($B9="Milestone",BW$5&gt;=$E9,BW$5&lt;=$E9+$F9-1),1,""))</f>
        <v/>
      </c>
      <c r="BX9" s="22" t="str">
        <f t="shared" ca="1" si="18"/>
        <v/>
      </c>
      <c r="BY9" s="22" t="str">
        <f t="shared" ca="1" si="18"/>
        <v/>
      </c>
      <c r="BZ9" s="22" t="str">
        <f t="shared" ca="1" si="18"/>
        <v/>
      </c>
      <c r="CA9" s="22" t="str">
        <f t="shared" ca="1" si="18"/>
        <v/>
      </c>
      <c r="CB9" s="22" t="str">
        <f t="shared" ca="1" si="18"/>
        <v/>
      </c>
    </row>
    <row r="10" spans="1:80" s="2" customFormat="1" ht="30" customHeight="1" x14ac:dyDescent="0.25">
      <c r="A10" s="38" t="s">
        <v>17</v>
      </c>
      <c r="B10" s="20" t="s">
        <v>3</v>
      </c>
      <c r="C10" s="20" t="s">
        <v>18</v>
      </c>
      <c r="D10" s="17">
        <v>1</v>
      </c>
      <c r="E10" s="18">
        <v>43511</v>
      </c>
      <c r="F10" s="19">
        <v>3</v>
      </c>
      <c r="G10" s="15"/>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c r="BS10" s="22"/>
      <c r="BT10" s="22"/>
      <c r="BU10" s="22"/>
      <c r="BV10" s="22"/>
      <c r="BW10" s="22"/>
      <c r="BX10" s="22"/>
      <c r="BY10" s="22"/>
      <c r="BZ10" s="22"/>
      <c r="CA10" s="22"/>
      <c r="CB10" s="22"/>
    </row>
    <row r="11" spans="1:80" s="2" customFormat="1" ht="30" customHeight="1" x14ac:dyDescent="0.25">
      <c r="A11" s="24" t="s">
        <v>19</v>
      </c>
      <c r="B11" s="20" t="s">
        <v>3</v>
      </c>
      <c r="C11" s="20" t="s">
        <v>30</v>
      </c>
      <c r="D11" s="17">
        <v>1</v>
      </c>
      <c r="E11" s="18">
        <v>43511</v>
      </c>
      <c r="F11" s="19">
        <v>5</v>
      </c>
      <c r="G11" s="15"/>
      <c r="H11" s="22" t="str">
        <f ca="1">IF(AND($B11="Goal",H$5&gt;=$E11,H$5&lt;=$E11+$F11-1),2,IF(AND($B11="Milestone",H$5&gt;=$E11,H$5&lt;=$E11+$F11-1),1,""))</f>
        <v/>
      </c>
      <c r="I11" s="22" t="str">
        <f t="shared" ca="1" si="14"/>
        <v/>
      </c>
      <c r="J11" s="22" t="str">
        <f t="shared" ca="1" si="14"/>
        <v/>
      </c>
      <c r="K11" s="22" t="str">
        <f t="shared" ca="1" si="14"/>
        <v/>
      </c>
      <c r="L11" s="22" t="str">
        <f t="shared" ca="1" si="14"/>
        <v/>
      </c>
      <c r="M11" s="22" t="str">
        <f t="shared" ca="1" si="14"/>
        <v/>
      </c>
      <c r="N11" s="22" t="str">
        <f t="shared" ca="1" si="14"/>
        <v/>
      </c>
      <c r="O11" s="22" t="str">
        <f t="shared" ca="1" si="14"/>
        <v/>
      </c>
      <c r="P11" s="22" t="str">
        <f t="shared" ca="1" si="14"/>
        <v/>
      </c>
      <c r="Q11" s="22" t="str">
        <f t="shared" ca="1" si="14"/>
        <v/>
      </c>
      <c r="R11" s="22" t="str">
        <f t="shared" ca="1" si="14"/>
        <v/>
      </c>
      <c r="S11" s="22" t="str">
        <f t="shared" ca="1" si="14"/>
        <v/>
      </c>
      <c r="T11" s="22" t="str">
        <f t="shared" ca="1" si="14"/>
        <v/>
      </c>
      <c r="U11" s="22" t="str">
        <f t="shared" ca="1" si="14"/>
        <v/>
      </c>
      <c r="V11" s="22" t="str">
        <f t="shared" ca="1" si="14"/>
        <v/>
      </c>
      <c r="W11" s="22" t="str">
        <f t="shared" ca="1" si="14"/>
        <v/>
      </c>
      <c r="X11" s="22" t="str">
        <f t="shared" ca="1" si="15"/>
        <v/>
      </c>
      <c r="Y11" s="22" t="str">
        <f t="shared" ca="1" si="15"/>
        <v/>
      </c>
      <c r="Z11" s="22" t="str">
        <f t="shared" ca="1" si="15"/>
        <v/>
      </c>
      <c r="AA11" s="22" t="str">
        <f t="shared" ca="1" si="15"/>
        <v/>
      </c>
      <c r="AB11" s="22" t="str">
        <f t="shared" ca="1" si="15"/>
        <v/>
      </c>
      <c r="AC11" s="22" t="str">
        <f t="shared" ca="1" si="15"/>
        <v/>
      </c>
      <c r="AD11" s="22" t="str">
        <f t="shared" ca="1" si="15"/>
        <v/>
      </c>
      <c r="AE11" s="22" t="str">
        <f t="shared" ca="1" si="15"/>
        <v/>
      </c>
      <c r="AF11" s="22" t="str">
        <f t="shared" ca="1" si="15"/>
        <v/>
      </c>
      <c r="AG11" s="22" t="str">
        <f t="shared" ca="1" si="15"/>
        <v/>
      </c>
      <c r="AH11" s="22" t="str">
        <f t="shared" ca="1" si="15"/>
        <v/>
      </c>
      <c r="AI11" s="22" t="str">
        <f t="shared" ca="1" si="15"/>
        <v/>
      </c>
      <c r="AJ11" s="22" t="str">
        <f t="shared" ca="1" si="15"/>
        <v/>
      </c>
      <c r="AK11" s="22" t="str">
        <f t="shared" ca="1" si="15"/>
        <v/>
      </c>
      <c r="AL11" s="22" t="str">
        <f t="shared" ca="1" si="15"/>
        <v/>
      </c>
      <c r="AM11" s="22" t="str">
        <f t="shared" ca="1" si="15"/>
        <v/>
      </c>
      <c r="AN11" s="22" t="str">
        <f t="shared" ca="1" si="16"/>
        <v/>
      </c>
      <c r="AO11" s="22" t="str">
        <f t="shared" ca="1" si="16"/>
        <v/>
      </c>
      <c r="AP11" s="22" t="str">
        <f t="shared" ca="1" si="16"/>
        <v/>
      </c>
      <c r="AQ11" s="22" t="str">
        <f t="shared" ca="1" si="16"/>
        <v/>
      </c>
      <c r="AR11" s="22" t="str">
        <f t="shared" ca="1" si="16"/>
        <v/>
      </c>
      <c r="AS11" s="22" t="str">
        <f t="shared" ca="1" si="16"/>
        <v/>
      </c>
      <c r="AT11" s="22" t="str">
        <f t="shared" ca="1" si="16"/>
        <v/>
      </c>
      <c r="AU11" s="22" t="str">
        <f t="shared" ca="1" si="16"/>
        <v/>
      </c>
      <c r="AV11" s="22" t="str">
        <f t="shared" ca="1" si="16"/>
        <v/>
      </c>
      <c r="AW11" s="22" t="str">
        <f t="shared" ca="1" si="16"/>
        <v/>
      </c>
      <c r="AX11" s="22" t="str">
        <f t="shared" ca="1" si="16"/>
        <v/>
      </c>
      <c r="AY11" s="22" t="str">
        <f t="shared" ca="1" si="16"/>
        <v/>
      </c>
      <c r="AZ11" s="22" t="str">
        <f t="shared" ca="1" si="16"/>
        <v/>
      </c>
      <c r="BA11" s="22" t="str">
        <f t="shared" ca="1" si="16"/>
        <v/>
      </c>
      <c r="BB11" s="22" t="str">
        <f t="shared" ca="1" si="16"/>
        <v/>
      </c>
      <c r="BC11" s="22" t="str">
        <f t="shared" ca="1" si="16"/>
        <v/>
      </c>
      <c r="BD11" s="22" t="str">
        <f t="shared" ca="1" si="17"/>
        <v/>
      </c>
      <c r="BE11" s="22" t="str">
        <f t="shared" ca="1" si="17"/>
        <v/>
      </c>
      <c r="BF11" s="22" t="str">
        <f t="shared" ca="1" si="17"/>
        <v/>
      </c>
      <c r="BG11" s="22" t="str">
        <f t="shared" ca="1" si="17"/>
        <v/>
      </c>
      <c r="BH11" s="22" t="str">
        <f t="shared" ca="1" si="17"/>
        <v/>
      </c>
      <c r="BI11" s="22" t="str">
        <f t="shared" ca="1" si="17"/>
        <v/>
      </c>
      <c r="BJ11" s="22" t="str">
        <f t="shared" ca="1" si="17"/>
        <v/>
      </c>
      <c r="BK11" s="22" t="str">
        <f ca="1">IF(AND($B11="Goal",BK$5&gt;=$E11,BK$5&lt;=$E11+$F11-1),2,IF(AND($B11="Milestone",BK$5&gt;=$E11,BK$5&lt;=$E11+$F11-1),1,""))</f>
        <v/>
      </c>
      <c r="BL11" s="22" t="str">
        <f t="shared" ref="BL11:CA12" ca="1" si="19">IF(AND($B11="Goal",BL$5&gt;=$E11,BL$5&lt;=$E11+$F11-1),2,IF(AND($B11="Milestone",BL$5&gt;=$E11,BL$5&lt;=$E11+$F11-1),1,""))</f>
        <v/>
      </c>
      <c r="BM11" s="22" t="str">
        <f t="shared" ca="1" si="19"/>
        <v/>
      </c>
      <c r="BN11" s="22" t="str">
        <f t="shared" ca="1" si="19"/>
        <v/>
      </c>
      <c r="BO11" s="22" t="str">
        <f t="shared" ca="1" si="19"/>
        <v/>
      </c>
      <c r="BP11" s="22" t="str">
        <f t="shared" ca="1" si="19"/>
        <v/>
      </c>
      <c r="BQ11" s="22" t="str">
        <f t="shared" ca="1" si="19"/>
        <v/>
      </c>
      <c r="BR11" s="22" t="str">
        <f t="shared" ca="1" si="19"/>
        <v/>
      </c>
      <c r="BS11" s="22" t="str">
        <f ca="1">IF(AND($B11="Goal",BS$5&gt;=$E11,BS$5&lt;=$E11+$F11-1),2,IF(AND($B11="Milestone",BS$5&gt;=$E11,BS$5&lt;=$E11+$F11-1),1,""))</f>
        <v/>
      </c>
      <c r="BT11" s="22" t="str">
        <f t="shared" ca="1" si="19"/>
        <v/>
      </c>
      <c r="BU11" s="22" t="str">
        <f t="shared" ca="1" si="19"/>
        <v/>
      </c>
      <c r="BV11" s="22" t="str">
        <f t="shared" ca="1" si="19"/>
        <v/>
      </c>
      <c r="BW11" s="22" t="str">
        <f ca="1">IF(AND($B11="Goal",BW$5&gt;=$E11,BW$5&lt;=$E11+$F11-1),2,IF(AND($B11="Milestone",BW$5&gt;=$E11,BW$5&lt;=$E11+$F11-1),1,""))</f>
        <v/>
      </c>
      <c r="BX11" s="22" t="str">
        <f t="shared" ca="1" si="19"/>
        <v/>
      </c>
      <c r="BY11" s="22" t="str">
        <f t="shared" ca="1" si="19"/>
        <v/>
      </c>
      <c r="BZ11" s="22" t="str">
        <f t="shared" ca="1" si="19"/>
        <v/>
      </c>
      <c r="CA11" s="22" t="str">
        <f t="shared" ca="1" si="19"/>
        <v/>
      </c>
      <c r="CB11" s="22" t="str">
        <f t="shared" ref="BX11:CB12" ca="1" si="20">IF(AND($B11="Goal",CB$5&gt;=$E11,CB$5&lt;=$E11+$F11-1),2,IF(AND($B11="Milestone",CB$5&gt;=$E11,CB$5&lt;=$E11+$F11-1),1,""))</f>
        <v/>
      </c>
    </row>
    <row r="12" spans="1:80" s="2" customFormat="1" ht="30" customHeight="1" x14ac:dyDescent="0.25">
      <c r="A12" s="24" t="s">
        <v>20</v>
      </c>
      <c r="B12" s="20" t="s">
        <v>3</v>
      </c>
      <c r="C12" s="20" t="s">
        <v>30</v>
      </c>
      <c r="D12" s="17">
        <v>1</v>
      </c>
      <c r="E12" s="18">
        <v>43511</v>
      </c>
      <c r="F12" s="19">
        <v>5</v>
      </c>
      <c r="G12" s="15"/>
      <c r="H12" s="22" t="str">
        <f t="shared" ref="H12:H16" ca="1" si="21">IF(AND($B12="Goal",H$5&gt;=$E12,H$5&lt;=$E12+$F12-1),2,IF(AND($B12="Milestone",H$5&gt;=$E12,H$5&lt;=$E12+$F12-1),1,""))</f>
        <v/>
      </c>
      <c r="I12" s="22" t="str">
        <f t="shared" ca="1" si="14"/>
        <v/>
      </c>
      <c r="J12" s="22" t="str">
        <f t="shared" ca="1" si="14"/>
        <v/>
      </c>
      <c r="K12" s="22" t="str">
        <f t="shared" ca="1" si="14"/>
        <v/>
      </c>
      <c r="L12" s="22" t="str">
        <f t="shared" ca="1" si="14"/>
        <v/>
      </c>
      <c r="M12" s="22" t="str">
        <f t="shared" ca="1" si="14"/>
        <v/>
      </c>
      <c r="N12" s="22" t="str">
        <f t="shared" ca="1" si="14"/>
        <v/>
      </c>
      <c r="O12" s="22" t="str">
        <f t="shared" ca="1" si="14"/>
        <v/>
      </c>
      <c r="P12" s="22" t="str">
        <f t="shared" ca="1" si="14"/>
        <v/>
      </c>
      <c r="Q12" s="22" t="str">
        <f t="shared" ca="1" si="14"/>
        <v/>
      </c>
      <c r="R12" s="22" t="str">
        <f t="shared" ca="1" si="14"/>
        <v/>
      </c>
      <c r="S12" s="22" t="str">
        <f t="shared" ca="1" si="14"/>
        <v/>
      </c>
      <c r="T12" s="22" t="str">
        <f t="shared" ca="1" si="14"/>
        <v/>
      </c>
      <c r="U12" s="22" t="str">
        <f t="shared" ca="1" si="14"/>
        <v/>
      </c>
      <c r="V12" s="22" t="str">
        <f t="shared" ca="1" si="14"/>
        <v/>
      </c>
      <c r="W12" s="22" t="str">
        <f t="shared" ca="1" si="14"/>
        <v/>
      </c>
      <c r="X12" s="22" t="str">
        <f t="shared" ca="1" si="15"/>
        <v/>
      </c>
      <c r="Y12" s="22" t="str">
        <f t="shared" ca="1" si="15"/>
        <v/>
      </c>
      <c r="Z12" s="22" t="str">
        <f t="shared" ca="1" si="15"/>
        <v/>
      </c>
      <c r="AA12" s="22" t="str">
        <f t="shared" ca="1" si="15"/>
        <v/>
      </c>
      <c r="AB12" s="22" t="str">
        <f t="shared" ca="1" si="15"/>
        <v/>
      </c>
      <c r="AC12" s="22" t="str">
        <f t="shared" ca="1" si="15"/>
        <v/>
      </c>
      <c r="AD12" s="22" t="str">
        <f t="shared" ca="1" si="15"/>
        <v/>
      </c>
      <c r="AE12" s="22" t="str">
        <f t="shared" ca="1" si="15"/>
        <v/>
      </c>
      <c r="AF12" s="22" t="str">
        <f t="shared" ca="1" si="15"/>
        <v/>
      </c>
      <c r="AG12" s="22" t="str">
        <f t="shared" ca="1" si="15"/>
        <v/>
      </c>
      <c r="AH12" s="22" t="str">
        <f t="shared" ca="1" si="15"/>
        <v/>
      </c>
      <c r="AI12" s="22" t="str">
        <f t="shared" ca="1" si="15"/>
        <v/>
      </c>
      <c r="AJ12" s="22" t="str">
        <f t="shared" ca="1" si="15"/>
        <v/>
      </c>
      <c r="AK12" s="22" t="str">
        <f t="shared" ca="1" si="15"/>
        <v/>
      </c>
      <c r="AL12" s="22" t="str">
        <f t="shared" ca="1" si="15"/>
        <v/>
      </c>
      <c r="AM12" s="22" t="str">
        <f t="shared" ca="1" si="15"/>
        <v/>
      </c>
      <c r="AN12" s="22" t="str">
        <f t="shared" ca="1" si="16"/>
        <v/>
      </c>
      <c r="AO12" s="22" t="str">
        <f t="shared" ca="1" si="16"/>
        <v/>
      </c>
      <c r="AP12" s="22" t="str">
        <f t="shared" ca="1" si="16"/>
        <v/>
      </c>
      <c r="AQ12" s="22" t="str">
        <f t="shared" ca="1" si="16"/>
        <v/>
      </c>
      <c r="AR12" s="22" t="str">
        <f t="shared" ca="1" si="16"/>
        <v/>
      </c>
      <c r="AS12" s="22" t="str">
        <f t="shared" ca="1" si="16"/>
        <v/>
      </c>
      <c r="AT12" s="22" t="str">
        <f t="shared" ca="1" si="16"/>
        <v/>
      </c>
      <c r="AU12" s="22" t="str">
        <f t="shared" ca="1" si="16"/>
        <v/>
      </c>
      <c r="AV12" s="22" t="str">
        <f t="shared" ca="1" si="16"/>
        <v/>
      </c>
      <c r="AW12" s="22" t="str">
        <f t="shared" ca="1" si="16"/>
        <v/>
      </c>
      <c r="AX12" s="22" t="str">
        <f t="shared" ca="1" si="16"/>
        <v/>
      </c>
      <c r="AY12" s="22" t="str">
        <f t="shared" ca="1" si="16"/>
        <v/>
      </c>
      <c r="AZ12" s="22" t="str">
        <f t="shared" ca="1" si="16"/>
        <v/>
      </c>
      <c r="BA12" s="22" t="str">
        <f t="shared" ca="1" si="16"/>
        <v/>
      </c>
      <c r="BB12" s="22" t="str">
        <f t="shared" ca="1" si="16"/>
        <v/>
      </c>
      <c r="BC12" s="22" t="str">
        <f t="shared" ca="1" si="16"/>
        <v/>
      </c>
      <c r="BD12" s="22" t="str">
        <f t="shared" ca="1" si="17"/>
        <v/>
      </c>
      <c r="BE12" s="22" t="str">
        <f t="shared" ca="1" si="17"/>
        <v/>
      </c>
      <c r="BF12" s="22" t="str">
        <f t="shared" ca="1" si="17"/>
        <v/>
      </c>
      <c r="BG12" s="22" t="str">
        <f t="shared" ca="1" si="17"/>
        <v/>
      </c>
      <c r="BH12" s="22" t="str">
        <f t="shared" ca="1" si="17"/>
        <v/>
      </c>
      <c r="BI12" s="22" t="str">
        <f t="shared" ca="1" si="17"/>
        <v/>
      </c>
      <c r="BJ12" s="22" t="str">
        <f t="shared" ca="1" si="17"/>
        <v/>
      </c>
      <c r="BK12" s="22" t="str">
        <f ca="1">IF(AND($B12="Goal",BK$5&gt;=$E12,BK$5&lt;=$E12+$F12-1),2,IF(AND($B12="Milestone",BK$5&gt;=$E12,BK$5&lt;=$E12+$F12-1),1,""))</f>
        <v/>
      </c>
      <c r="BL12" s="22" t="str">
        <f t="shared" ca="1" si="19"/>
        <v/>
      </c>
      <c r="BM12" s="22" t="str">
        <f t="shared" ca="1" si="19"/>
        <v/>
      </c>
      <c r="BN12" s="22" t="str">
        <f t="shared" ca="1" si="19"/>
        <v/>
      </c>
      <c r="BO12" s="22" t="str">
        <f t="shared" ca="1" si="19"/>
        <v/>
      </c>
      <c r="BP12" s="22" t="str">
        <f t="shared" ca="1" si="19"/>
        <v/>
      </c>
      <c r="BQ12" s="22" t="str">
        <f t="shared" ca="1" si="19"/>
        <v/>
      </c>
      <c r="BR12" s="22" t="str">
        <f t="shared" ca="1" si="19"/>
        <v/>
      </c>
      <c r="BS12" s="22" t="str">
        <f ca="1">IF(AND($B12="Goal",BS$5&gt;=$E12,BS$5&lt;=$E12+$F12-1),2,IF(AND($B12="Milestone",BS$5&gt;=$E12,BS$5&lt;=$E12+$F12-1),1,""))</f>
        <v/>
      </c>
      <c r="BT12" s="22" t="str">
        <f t="shared" ca="1" si="19"/>
        <v/>
      </c>
      <c r="BU12" s="22" t="str">
        <f t="shared" ca="1" si="19"/>
        <v/>
      </c>
      <c r="BV12" s="22" t="str">
        <f t="shared" ca="1" si="19"/>
        <v/>
      </c>
      <c r="BW12" s="22" t="str">
        <f ca="1">IF(AND($B12="Goal",BW$5&gt;=$E12,BW$5&lt;=$E12+$F12-1),2,IF(AND($B12="Milestone",BW$5&gt;=$E12,BW$5&lt;=$E12+$F12-1),1,""))</f>
        <v/>
      </c>
      <c r="BX12" s="22" t="str">
        <f t="shared" ca="1" si="20"/>
        <v/>
      </c>
      <c r="BY12" s="22" t="str">
        <f t="shared" ca="1" si="20"/>
        <v/>
      </c>
      <c r="BZ12" s="22" t="str">
        <f t="shared" ca="1" si="20"/>
        <v/>
      </c>
      <c r="CA12" s="22" t="str">
        <f t="shared" ca="1" si="20"/>
        <v/>
      </c>
      <c r="CB12" s="22" t="str">
        <f t="shared" ca="1" si="20"/>
        <v/>
      </c>
    </row>
    <row r="13" spans="1:80" s="2" customFormat="1" ht="30" customHeight="1" x14ac:dyDescent="0.25">
      <c r="A13" s="24" t="s">
        <v>36</v>
      </c>
      <c r="B13" s="20" t="s">
        <v>3</v>
      </c>
      <c r="C13" s="20" t="s">
        <v>34</v>
      </c>
      <c r="D13" s="17">
        <v>1</v>
      </c>
      <c r="E13" s="18">
        <v>43516</v>
      </c>
      <c r="F13" s="19">
        <v>7</v>
      </c>
      <c r="G13" s="15"/>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row>
    <row r="14" spans="1:80" s="2" customFormat="1" ht="30" customHeight="1" x14ac:dyDescent="0.25">
      <c r="A14" s="24" t="s">
        <v>35</v>
      </c>
      <c r="B14" s="20" t="s">
        <v>3</v>
      </c>
      <c r="C14" s="20" t="s">
        <v>37</v>
      </c>
      <c r="D14" s="17">
        <v>1</v>
      </c>
      <c r="E14" s="18">
        <v>43516</v>
      </c>
      <c r="F14" s="19">
        <v>7</v>
      </c>
      <c r="G14" s="15"/>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row>
    <row r="15" spans="1:80" s="2" customFormat="1" ht="30" customHeight="1" x14ac:dyDescent="0.25">
      <c r="A15" s="24" t="s">
        <v>33</v>
      </c>
      <c r="B15" s="20" t="s">
        <v>3</v>
      </c>
      <c r="C15" s="20" t="s">
        <v>32</v>
      </c>
      <c r="D15" s="17">
        <v>1</v>
      </c>
      <c r="E15" s="18">
        <v>43516</v>
      </c>
      <c r="F15" s="19">
        <v>7</v>
      </c>
      <c r="G15" s="15"/>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row>
    <row r="16" spans="1:80" s="2" customFormat="1" ht="30" customHeight="1" x14ac:dyDescent="0.25">
      <c r="A16" s="24" t="s">
        <v>31</v>
      </c>
      <c r="B16" s="20" t="s">
        <v>3</v>
      </c>
      <c r="C16" s="20" t="s">
        <v>43</v>
      </c>
      <c r="D16" s="17">
        <v>1</v>
      </c>
      <c r="E16" s="18">
        <v>43516</v>
      </c>
      <c r="F16" s="19">
        <v>7</v>
      </c>
      <c r="G16" s="15"/>
      <c r="H16" s="22" t="str">
        <f t="shared" ca="1" si="21"/>
        <v/>
      </c>
      <c r="I16" s="22" t="str">
        <f t="shared" ca="1" si="14"/>
        <v/>
      </c>
      <c r="J16" s="22" t="str">
        <f t="shared" ca="1" si="14"/>
        <v/>
      </c>
      <c r="K16" s="22" t="str">
        <f t="shared" ca="1" si="14"/>
        <v/>
      </c>
      <c r="L16" s="22" t="str">
        <f t="shared" ca="1" si="14"/>
        <v/>
      </c>
      <c r="M16" s="22" t="str">
        <f t="shared" ca="1" si="14"/>
        <v/>
      </c>
      <c r="N16" s="22" t="str">
        <f t="shared" ca="1" si="14"/>
        <v/>
      </c>
      <c r="O16" s="22" t="str">
        <f t="shared" ca="1" si="14"/>
        <v/>
      </c>
      <c r="P16" s="22" t="str">
        <f t="shared" ca="1" si="14"/>
        <v/>
      </c>
      <c r="Q16" s="22" t="str">
        <f t="shared" ca="1" si="14"/>
        <v/>
      </c>
      <c r="R16" s="22" t="str">
        <f t="shared" ca="1" si="14"/>
        <v/>
      </c>
      <c r="S16" s="22" t="str">
        <f t="shared" ca="1" si="14"/>
        <v/>
      </c>
      <c r="T16" s="22" t="str">
        <f t="shared" ca="1" si="14"/>
        <v/>
      </c>
      <c r="U16" s="22" t="str">
        <f t="shared" ca="1" si="14"/>
        <v/>
      </c>
      <c r="V16" s="22" t="str">
        <f t="shared" ca="1" si="14"/>
        <v/>
      </c>
      <c r="W16" s="22" t="str">
        <f t="shared" ca="1" si="14"/>
        <v/>
      </c>
      <c r="X16" s="22" t="str">
        <f t="shared" ca="1" si="15"/>
        <v/>
      </c>
      <c r="Y16" s="22" t="str">
        <f t="shared" ca="1" si="15"/>
        <v/>
      </c>
      <c r="Z16" s="22" t="str">
        <f t="shared" ca="1" si="15"/>
        <v/>
      </c>
      <c r="AA16" s="22" t="str">
        <f t="shared" ca="1" si="15"/>
        <v/>
      </c>
      <c r="AB16" s="22" t="str">
        <f t="shared" ca="1" si="15"/>
        <v/>
      </c>
      <c r="AC16" s="22" t="str">
        <f t="shared" ca="1" si="15"/>
        <v/>
      </c>
      <c r="AD16" s="22" t="str">
        <f t="shared" ca="1" si="15"/>
        <v/>
      </c>
      <c r="AE16" s="22" t="str">
        <f t="shared" ca="1" si="15"/>
        <v/>
      </c>
      <c r="AF16" s="22" t="str">
        <f t="shared" ca="1" si="15"/>
        <v/>
      </c>
      <c r="AG16" s="22" t="str">
        <f t="shared" ca="1" si="15"/>
        <v/>
      </c>
      <c r="AH16" s="22" t="str">
        <f t="shared" ca="1" si="15"/>
        <v/>
      </c>
      <c r="AI16" s="22" t="str">
        <f t="shared" ca="1" si="15"/>
        <v/>
      </c>
      <c r="AJ16" s="22" t="str">
        <f t="shared" ca="1" si="15"/>
        <v/>
      </c>
      <c r="AK16" s="22" t="str">
        <f t="shared" ca="1" si="15"/>
        <v/>
      </c>
      <c r="AL16" s="22" t="str">
        <f t="shared" ca="1" si="15"/>
        <v/>
      </c>
      <c r="AM16" s="22" t="str">
        <f t="shared" ca="1" si="15"/>
        <v/>
      </c>
      <c r="AN16" s="22" t="str">
        <f t="shared" ca="1" si="16"/>
        <v/>
      </c>
      <c r="AO16" s="22" t="str">
        <f t="shared" ca="1" si="16"/>
        <v/>
      </c>
      <c r="AP16" s="22" t="str">
        <f t="shared" ca="1" si="16"/>
        <v/>
      </c>
      <c r="AQ16" s="22" t="str">
        <f t="shared" ca="1" si="16"/>
        <v/>
      </c>
      <c r="AR16" s="22" t="str">
        <f t="shared" ca="1" si="16"/>
        <v/>
      </c>
      <c r="AS16" s="22" t="str">
        <f t="shared" ca="1" si="16"/>
        <v/>
      </c>
      <c r="AT16" s="22" t="str">
        <f t="shared" ca="1" si="16"/>
        <v/>
      </c>
      <c r="AU16" s="22" t="str">
        <f t="shared" ca="1" si="16"/>
        <v/>
      </c>
      <c r="AV16" s="22" t="str">
        <f t="shared" ca="1" si="16"/>
        <v/>
      </c>
      <c r="AW16" s="22" t="str">
        <f t="shared" ca="1" si="16"/>
        <v/>
      </c>
      <c r="AX16" s="22" t="str">
        <f t="shared" ca="1" si="16"/>
        <v/>
      </c>
      <c r="AY16" s="22" t="str">
        <f t="shared" ca="1" si="16"/>
        <v/>
      </c>
      <c r="AZ16" s="22" t="str">
        <f t="shared" ca="1" si="16"/>
        <v/>
      </c>
      <c r="BA16" s="22" t="str">
        <f t="shared" ca="1" si="16"/>
        <v/>
      </c>
      <c r="BB16" s="22" t="str">
        <f t="shared" ca="1" si="16"/>
        <v/>
      </c>
      <c r="BC16" s="22" t="str">
        <f t="shared" ca="1" si="16"/>
        <v/>
      </c>
      <c r="BD16" s="22" t="str">
        <f t="shared" ca="1" si="17"/>
        <v/>
      </c>
      <c r="BE16" s="22" t="str">
        <f t="shared" ca="1" si="17"/>
        <v/>
      </c>
      <c r="BF16" s="22" t="str">
        <f t="shared" ca="1" si="17"/>
        <v/>
      </c>
      <c r="BG16" s="22" t="str">
        <f t="shared" ca="1" si="17"/>
        <v/>
      </c>
      <c r="BH16" s="22" t="str">
        <f t="shared" ca="1" si="17"/>
        <v/>
      </c>
      <c r="BI16" s="22" t="str">
        <f t="shared" ca="1" si="17"/>
        <v/>
      </c>
      <c r="BJ16" s="22" t="str">
        <f t="shared" ca="1" si="17"/>
        <v/>
      </c>
      <c r="BK16" s="22" t="str">
        <f ca="1">IF(AND($B16="Goal",BK$5&gt;=$E16,BK$5&lt;=$E16+$F16-1),2,IF(AND($B16="Milestone",BK$5&gt;=$E16,BK$5&lt;=$E16+$F16-1),1,""))</f>
        <v/>
      </c>
      <c r="BL16" s="22" t="str">
        <f t="shared" ref="BL16:CI16" ca="1" si="22">IF(AND($B16="Goal",BL$5&gt;=$E16,BL$5&lt;=$E16+$F16-1),2,IF(AND($B16="Milestone",BL$5&gt;=$E16,BL$5&lt;=$E16+$F16-1),1,""))</f>
        <v/>
      </c>
      <c r="BM16" s="22" t="str">
        <f t="shared" ca="1" si="22"/>
        <v/>
      </c>
      <c r="BN16" s="22" t="str">
        <f t="shared" ca="1" si="22"/>
        <v/>
      </c>
      <c r="BO16" s="22" t="str">
        <f t="shared" ca="1" si="22"/>
        <v/>
      </c>
      <c r="BP16" s="22" t="str">
        <f t="shared" ca="1" si="22"/>
        <v/>
      </c>
      <c r="BQ16" s="22" t="str">
        <f t="shared" ca="1" si="22"/>
        <v/>
      </c>
      <c r="BR16" s="22" t="str">
        <f t="shared" ca="1" si="22"/>
        <v/>
      </c>
      <c r="BS16" s="22" t="str">
        <f ca="1">IF(AND($B16="Goal",BS$5&gt;=$E16,BS$5&lt;=$E16+$F16-1),2,IF(AND($B16="Milestone",BS$5&gt;=$E16,BS$5&lt;=$E16+$F16-1),1,""))</f>
        <v/>
      </c>
      <c r="BT16" s="22" t="str">
        <f t="shared" ca="1" si="22"/>
        <v/>
      </c>
      <c r="BU16" s="22" t="str">
        <f t="shared" ca="1" si="22"/>
        <v/>
      </c>
      <c r="BV16" s="22" t="str">
        <f t="shared" ca="1" si="22"/>
        <v/>
      </c>
      <c r="BW16" s="22" t="str">
        <f ca="1">IF(AND($B16="Goal",BW$5&gt;=$E16,BW$5&lt;=$E16+$F16-1),2,IF(AND($B16="Milestone",BW$5&gt;=$E16,BW$5&lt;=$E16+$F16-1),1,""))</f>
        <v/>
      </c>
      <c r="BX16" s="22" t="str">
        <f t="shared" ca="1" si="22"/>
        <v/>
      </c>
      <c r="BY16" s="22" t="str">
        <f t="shared" ca="1" si="22"/>
        <v/>
      </c>
      <c r="BZ16" s="22" t="str">
        <f t="shared" ca="1" si="22"/>
        <v/>
      </c>
      <c r="CA16" s="22" t="str">
        <f t="shared" ca="1" si="22"/>
        <v/>
      </c>
      <c r="CB16" s="22" t="str">
        <f t="shared" ca="1" si="22"/>
        <v/>
      </c>
    </row>
    <row r="17" spans="1:80" s="2" customFormat="1" ht="30" customHeight="1" x14ac:dyDescent="0.25">
      <c r="A17" s="24" t="s">
        <v>42</v>
      </c>
      <c r="B17" s="20" t="s">
        <v>3</v>
      </c>
      <c r="C17" s="20" t="s">
        <v>43</v>
      </c>
      <c r="D17" s="17">
        <v>1</v>
      </c>
      <c r="E17" s="18">
        <v>43523</v>
      </c>
      <c r="F17" s="19">
        <v>10</v>
      </c>
      <c r="G17" s="15"/>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row>
    <row r="18" spans="1:80" s="2" customFormat="1" ht="30" customHeight="1" x14ac:dyDescent="0.25">
      <c r="A18" s="24" t="s">
        <v>21</v>
      </c>
      <c r="B18" s="20" t="s">
        <v>3</v>
      </c>
      <c r="C18" s="20" t="s">
        <v>44</v>
      </c>
      <c r="D18" s="17">
        <v>1</v>
      </c>
      <c r="E18" s="18">
        <f>E16+7</f>
        <v>43523</v>
      </c>
      <c r="F18" s="19">
        <v>7</v>
      </c>
      <c r="G18" s="15"/>
      <c r="H18" s="22" t="str">
        <f t="shared" ref="H18:Q19" ca="1" si="23">IF(AND($B18="Goal",H$5&gt;=$E18,H$5&lt;=$E18+$F18-1),2,IF(AND($B18="Milestone",H$5&gt;=$E18,H$5&lt;=$E18+$F18-1),1,""))</f>
        <v/>
      </c>
      <c r="I18" s="22" t="str">
        <f t="shared" ca="1" si="23"/>
        <v/>
      </c>
      <c r="J18" s="22" t="str">
        <f t="shared" ca="1" si="23"/>
        <v/>
      </c>
      <c r="K18" s="22" t="str">
        <f t="shared" ca="1" si="23"/>
        <v/>
      </c>
      <c r="L18" s="22" t="str">
        <f t="shared" ca="1" si="23"/>
        <v/>
      </c>
      <c r="M18" s="22" t="str">
        <f t="shared" ca="1" si="23"/>
        <v/>
      </c>
      <c r="N18" s="22" t="str">
        <f t="shared" ca="1" si="23"/>
        <v/>
      </c>
      <c r="O18" s="22" t="str">
        <f t="shared" ca="1" si="23"/>
        <v/>
      </c>
      <c r="P18" s="22" t="str">
        <f t="shared" ca="1" si="23"/>
        <v/>
      </c>
      <c r="Q18" s="22" t="str">
        <f t="shared" ca="1" si="23"/>
        <v/>
      </c>
      <c r="R18" s="22" t="str">
        <f t="shared" ref="R18:AA19" ca="1" si="24">IF(AND($B18="Goal",R$5&gt;=$E18,R$5&lt;=$E18+$F18-1),2,IF(AND($B18="Milestone",R$5&gt;=$E18,R$5&lt;=$E18+$F18-1),1,""))</f>
        <v/>
      </c>
      <c r="S18" s="22" t="str">
        <f t="shared" ca="1" si="24"/>
        <v/>
      </c>
      <c r="T18" s="22" t="str">
        <f t="shared" ca="1" si="24"/>
        <v/>
      </c>
      <c r="U18" s="22" t="str">
        <f t="shared" ca="1" si="24"/>
        <v/>
      </c>
      <c r="V18" s="22" t="str">
        <f t="shared" ca="1" si="24"/>
        <v/>
      </c>
      <c r="W18" s="22" t="str">
        <f t="shared" ca="1" si="24"/>
        <v/>
      </c>
      <c r="X18" s="22" t="str">
        <f t="shared" ca="1" si="24"/>
        <v/>
      </c>
      <c r="Y18" s="22" t="str">
        <f t="shared" ca="1" si="24"/>
        <v/>
      </c>
      <c r="Z18" s="22" t="str">
        <f t="shared" ca="1" si="24"/>
        <v/>
      </c>
      <c r="AA18" s="22" t="str">
        <f t="shared" ca="1" si="24"/>
        <v/>
      </c>
      <c r="AB18" s="22" t="str">
        <f t="shared" ref="AB18:AK19" ca="1" si="25">IF(AND($B18="Goal",AB$5&gt;=$E18,AB$5&lt;=$E18+$F18-1),2,IF(AND($B18="Milestone",AB$5&gt;=$E18,AB$5&lt;=$E18+$F18-1),1,""))</f>
        <v/>
      </c>
      <c r="AC18" s="22" t="str">
        <f t="shared" ca="1" si="25"/>
        <v/>
      </c>
      <c r="AD18" s="22" t="str">
        <f t="shared" ca="1" si="25"/>
        <v/>
      </c>
      <c r="AE18" s="22" t="str">
        <f t="shared" ca="1" si="25"/>
        <v/>
      </c>
      <c r="AF18" s="22" t="str">
        <f t="shared" ca="1" si="25"/>
        <v/>
      </c>
      <c r="AG18" s="22" t="str">
        <f t="shared" ca="1" si="25"/>
        <v/>
      </c>
      <c r="AH18" s="22" t="str">
        <f t="shared" ca="1" si="25"/>
        <v/>
      </c>
      <c r="AI18" s="22" t="str">
        <f t="shared" ca="1" si="25"/>
        <v/>
      </c>
      <c r="AJ18" s="22" t="str">
        <f t="shared" ca="1" si="25"/>
        <v/>
      </c>
      <c r="AK18" s="22" t="str">
        <f t="shared" ca="1" si="25"/>
        <v/>
      </c>
      <c r="AL18" s="22" t="str">
        <f t="shared" ref="AL18:AU19" ca="1" si="26">IF(AND($B18="Goal",AL$5&gt;=$E18,AL$5&lt;=$E18+$F18-1),2,IF(AND($B18="Milestone",AL$5&gt;=$E18,AL$5&lt;=$E18+$F18-1),1,""))</f>
        <v/>
      </c>
      <c r="AM18" s="22" t="str">
        <f t="shared" ca="1" si="26"/>
        <v/>
      </c>
      <c r="AN18" s="22" t="str">
        <f t="shared" ca="1" si="26"/>
        <v/>
      </c>
      <c r="AO18" s="22" t="str">
        <f t="shared" ca="1" si="26"/>
        <v/>
      </c>
      <c r="AP18" s="22" t="str">
        <f t="shared" ca="1" si="26"/>
        <v/>
      </c>
      <c r="AQ18" s="22" t="str">
        <f t="shared" ca="1" si="26"/>
        <v/>
      </c>
      <c r="AR18" s="22" t="str">
        <f t="shared" ca="1" si="26"/>
        <v/>
      </c>
      <c r="AS18" s="22" t="str">
        <f t="shared" ca="1" si="26"/>
        <v/>
      </c>
      <c r="AT18" s="22" t="str">
        <f t="shared" ca="1" si="26"/>
        <v/>
      </c>
      <c r="AU18" s="22" t="str">
        <f t="shared" ca="1" si="26"/>
        <v/>
      </c>
      <c r="AV18" s="22" t="str">
        <f t="shared" ref="AV18:BE19" ca="1" si="27">IF(AND($B18="Goal",AV$5&gt;=$E18,AV$5&lt;=$E18+$F18-1),2,IF(AND($B18="Milestone",AV$5&gt;=$E18,AV$5&lt;=$E18+$F18-1),1,""))</f>
        <v/>
      </c>
      <c r="AW18" s="22" t="str">
        <f t="shared" ca="1" si="27"/>
        <v/>
      </c>
      <c r="AX18" s="22" t="str">
        <f t="shared" ca="1" si="27"/>
        <v/>
      </c>
      <c r="AY18" s="22" t="str">
        <f t="shared" ca="1" si="27"/>
        <v/>
      </c>
      <c r="AZ18" s="22" t="str">
        <f t="shared" ca="1" si="27"/>
        <v/>
      </c>
      <c r="BA18" s="22" t="str">
        <f t="shared" ca="1" si="27"/>
        <v/>
      </c>
      <c r="BB18" s="22" t="str">
        <f t="shared" ca="1" si="27"/>
        <v/>
      </c>
      <c r="BC18" s="22" t="str">
        <f t="shared" ca="1" si="27"/>
        <v/>
      </c>
      <c r="BD18" s="22" t="str">
        <f t="shared" ca="1" si="27"/>
        <v/>
      </c>
      <c r="BE18" s="22" t="str">
        <f t="shared" ca="1" si="27"/>
        <v/>
      </c>
      <c r="BF18" s="22" t="str">
        <f t="shared" ref="BF18:BK19" ca="1" si="28">IF(AND($B18="Goal",BF$5&gt;=$E18,BF$5&lt;=$E18+$F18-1),2,IF(AND($B18="Milestone",BF$5&gt;=$E18,BF$5&lt;=$E18+$F18-1),1,""))</f>
        <v/>
      </c>
      <c r="BG18" s="22" t="str">
        <f t="shared" ca="1" si="28"/>
        <v/>
      </c>
      <c r="BH18" s="22" t="str">
        <f t="shared" ca="1" si="28"/>
        <v/>
      </c>
      <c r="BI18" s="22" t="str">
        <f t="shared" ca="1" si="28"/>
        <v/>
      </c>
      <c r="BJ18" s="22" t="str">
        <f t="shared" ca="1" si="28"/>
        <v/>
      </c>
      <c r="BK18" s="22" t="str">
        <f ca="1">IF(AND($B18="Goal",BK$5&gt;=$E18,BK$5&lt;=$E18+$F18-1),2,IF(AND($B18="Milestone",BK$5&gt;=$E18,BK$5&lt;=$E18+$F18-1),1,""))</f>
        <v/>
      </c>
      <c r="BL18" s="22" t="str">
        <f t="shared" ref="BL18:CA19" ca="1" si="29">IF(AND($B18="Goal",BL$5&gt;=$E18,BL$5&lt;=$E18+$F18-1),2,IF(AND($B18="Milestone",BL$5&gt;=$E18,BL$5&lt;=$E18+$F18-1),1,""))</f>
        <v/>
      </c>
      <c r="BM18" s="22" t="str">
        <f t="shared" ca="1" si="29"/>
        <v/>
      </c>
      <c r="BN18" s="22" t="str">
        <f t="shared" ca="1" si="29"/>
        <v/>
      </c>
      <c r="BO18" s="22" t="str">
        <f t="shared" ca="1" si="29"/>
        <v/>
      </c>
      <c r="BP18" s="22" t="str">
        <f t="shared" ca="1" si="29"/>
        <v/>
      </c>
      <c r="BQ18" s="22" t="str">
        <f t="shared" ca="1" si="29"/>
        <v/>
      </c>
      <c r="BR18" s="22" t="str">
        <f t="shared" ca="1" si="29"/>
        <v/>
      </c>
      <c r="BS18" s="22" t="str">
        <f ca="1">IF(AND($B18="Goal",BS$5&gt;=$E18,BS$5&lt;=$E18+$F18-1),2,IF(AND($B18="Milestone",BS$5&gt;=$E18,BS$5&lt;=$E18+$F18-1),1,""))</f>
        <v/>
      </c>
      <c r="BT18" s="22" t="str">
        <f t="shared" ca="1" si="29"/>
        <v/>
      </c>
      <c r="BU18" s="22" t="str">
        <f t="shared" ca="1" si="29"/>
        <v/>
      </c>
      <c r="BV18" s="22" t="str">
        <f t="shared" ca="1" si="29"/>
        <v/>
      </c>
      <c r="BW18" s="22" t="str">
        <f ca="1">IF(AND($B18="Goal",BW$5&gt;=$E18,BW$5&lt;=$E18+$F18-1),2,IF(AND($B18="Milestone",BW$5&gt;=$E18,BW$5&lt;=$E18+$F18-1),1,""))</f>
        <v/>
      </c>
      <c r="BX18" s="22" t="str">
        <f t="shared" ca="1" si="29"/>
        <v/>
      </c>
      <c r="BY18" s="22" t="str">
        <f t="shared" ca="1" si="29"/>
        <v/>
      </c>
      <c r="BZ18" s="22" t="str">
        <f t="shared" ca="1" si="29"/>
        <v/>
      </c>
      <c r="CA18" s="22" t="str">
        <f t="shared" ca="1" si="29"/>
        <v/>
      </c>
      <c r="CB18" s="22" t="str">
        <f t="shared" ref="BX18:CB19" ca="1" si="30">IF(AND($B18="Goal",CB$5&gt;=$E18,CB$5&lt;=$E18+$F18-1),2,IF(AND($B18="Milestone",CB$5&gt;=$E18,CB$5&lt;=$E18+$F18-1),1,""))</f>
        <v/>
      </c>
    </row>
    <row r="19" spans="1:80" s="2" customFormat="1" ht="30" customHeight="1" x14ac:dyDescent="0.25">
      <c r="A19" s="24" t="s">
        <v>38</v>
      </c>
      <c r="B19" s="20" t="s">
        <v>3</v>
      </c>
      <c r="C19" s="20" t="s">
        <v>43</v>
      </c>
      <c r="D19" s="17">
        <v>1</v>
      </c>
      <c r="E19" s="18">
        <f>E18+2</f>
        <v>43525</v>
      </c>
      <c r="F19" s="19">
        <v>10</v>
      </c>
      <c r="G19" s="15"/>
      <c r="H19" s="22" t="str">
        <f t="shared" ca="1" si="23"/>
        <v/>
      </c>
      <c r="I19" s="22" t="str">
        <f t="shared" ca="1" si="23"/>
        <v/>
      </c>
      <c r="J19" s="22" t="str">
        <f t="shared" ca="1" si="23"/>
        <v/>
      </c>
      <c r="K19" s="22" t="str">
        <f t="shared" ca="1" si="23"/>
        <v/>
      </c>
      <c r="L19" s="22" t="str">
        <f t="shared" ca="1" si="23"/>
        <v/>
      </c>
      <c r="M19" s="22" t="str">
        <f t="shared" ca="1" si="23"/>
        <v/>
      </c>
      <c r="N19" s="22" t="str">
        <f t="shared" ca="1" si="23"/>
        <v/>
      </c>
      <c r="O19" s="22" t="str">
        <f t="shared" ca="1" si="23"/>
        <v/>
      </c>
      <c r="P19" s="22" t="str">
        <f t="shared" ca="1" si="23"/>
        <v/>
      </c>
      <c r="Q19" s="22" t="str">
        <f t="shared" ca="1" si="23"/>
        <v/>
      </c>
      <c r="R19" s="22" t="str">
        <f t="shared" ca="1" si="24"/>
        <v/>
      </c>
      <c r="S19" s="22" t="str">
        <f t="shared" ca="1" si="24"/>
        <v/>
      </c>
      <c r="T19" s="22" t="str">
        <f t="shared" ca="1" si="24"/>
        <v/>
      </c>
      <c r="U19" s="22" t="str">
        <f t="shared" ca="1" si="24"/>
        <v/>
      </c>
      <c r="V19" s="22" t="str">
        <f t="shared" ca="1" si="24"/>
        <v/>
      </c>
      <c r="W19" s="22" t="str">
        <f t="shared" ca="1" si="24"/>
        <v/>
      </c>
      <c r="X19" s="22" t="str">
        <f t="shared" ca="1" si="24"/>
        <v/>
      </c>
      <c r="Y19" s="22" t="str">
        <f t="shared" ca="1" si="24"/>
        <v/>
      </c>
      <c r="Z19" s="22" t="str">
        <f t="shared" ca="1" si="24"/>
        <v/>
      </c>
      <c r="AA19" s="22" t="str">
        <f t="shared" ca="1" si="24"/>
        <v/>
      </c>
      <c r="AB19" s="22" t="str">
        <f t="shared" ca="1" si="25"/>
        <v/>
      </c>
      <c r="AC19" s="22" t="str">
        <f t="shared" ca="1" si="25"/>
        <v/>
      </c>
      <c r="AD19" s="22" t="str">
        <f t="shared" ca="1" si="25"/>
        <v/>
      </c>
      <c r="AE19" s="22" t="str">
        <f t="shared" ca="1" si="25"/>
        <v/>
      </c>
      <c r="AF19" s="22" t="str">
        <f t="shared" ca="1" si="25"/>
        <v/>
      </c>
      <c r="AG19" s="22" t="str">
        <f t="shared" ca="1" si="25"/>
        <v/>
      </c>
      <c r="AH19" s="22" t="str">
        <f t="shared" ca="1" si="25"/>
        <v/>
      </c>
      <c r="AI19" s="22" t="str">
        <f t="shared" ca="1" si="25"/>
        <v/>
      </c>
      <c r="AJ19" s="22" t="str">
        <f t="shared" ca="1" si="25"/>
        <v/>
      </c>
      <c r="AK19" s="22" t="str">
        <f t="shared" ca="1" si="25"/>
        <v/>
      </c>
      <c r="AL19" s="22" t="str">
        <f t="shared" ca="1" si="26"/>
        <v/>
      </c>
      <c r="AM19" s="22" t="str">
        <f t="shared" ca="1" si="26"/>
        <v/>
      </c>
      <c r="AN19" s="22" t="str">
        <f t="shared" ca="1" si="26"/>
        <v/>
      </c>
      <c r="AO19" s="22" t="str">
        <f t="shared" ca="1" si="26"/>
        <v/>
      </c>
      <c r="AP19" s="22" t="str">
        <f t="shared" ca="1" si="26"/>
        <v/>
      </c>
      <c r="AQ19" s="22" t="str">
        <f t="shared" ca="1" si="26"/>
        <v/>
      </c>
      <c r="AR19" s="22" t="str">
        <f t="shared" ca="1" si="26"/>
        <v/>
      </c>
      <c r="AS19" s="22" t="str">
        <f t="shared" ca="1" si="26"/>
        <v/>
      </c>
      <c r="AT19" s="22" t="str">
        <f t="shared" ca="1" si="26"/>
        <v/>
      </c>
      <c r="AU19" s="22" t="str">
        <f t="shared" ca="1" si="26"/>
        <v/>
      </c>
      <c r="AV19" s="22" t="str">
        <f t="shared" ca="1" si="27"/>
        <v/>
      </c>
      <c r="AW19" s="22" t="str">
        <f t="shared" ca="1" si="27"/>
        <v/>
      </c>
      <c r="AX19" s="22" t="str">
        <f t="shared" ca="1" si="27"/>
        <v/>
      </c>
      <c r="AY19" s="22" t="str">
        <f t="shared" ca="1" si="27"/>
        <v/>
      </c>
      <c r="AZ19" s="22" t="str">
        <f t="shared" ca="1" si="27"/>
        <v/>
      </c>
      <c r="BA19" s="22" t="str">
        <f t="shared" ca="1" si="27"/>
        <v/>
      </c>
      <c r="BB19" s="22" t="str">
        <f t="shared" ca="1" si="27"/>
        <v/>
      </c>
      <c r="BC19" s="22" t="str">
        <f t="shared" ca="1" si="27"/>
        <v/>
      </c>
      <c r="BD19" s="22" t="str">
        <f t="shared" ca="1" si="27"/>
        <v/>
      </c>
      <c r="BE19" s="22" t="str">
        <f t="shared" ca="1" si="27"/>
        <v/>
      </c>
      <c r="BF19" s="22" t="str">
        <f t="shared" ca="1" si="28"/>
        <v/>
      </c>
      <c r="BG19" s="22" t="str">
        <f t="shared" ca="1" si="28"/>
        <v/>
      </c>
      <c r="BH19" s="22" t="str">
        <f t="shared" ca="1" si="28"/>
        <v/>
      </c>
      <c r="BI19" s="22" t="str">
        <f t="shared" ca="1" si="28"/>
        <v/>
      </c>
      <c r="BJ19" s="22" t="str">
        <f t="shared" ca="1" si="28"/>
        <v/>
      </c>
      <c r="BK19" s="22" t="str">
        <f ca="1">IF(AND($B19="Goal",BK$5&gt;=$E19,BK$5&lt;=$E19+$F19-1),2,IF(AND($B19="Milestone",BK$5&gt;=$E19,BK$5&lt;=$E19+$F19-1),1,""))</f>
        <v/>
      </c>
      <c r="BL19" s="22" t="str">
        <f t="shared" ca="1" si="29"/>
        <v/>
      </c>
      <c r="BM19" s="22" t="str">
        <f t="shared" ca="1" si="29"/>
        <v/>
      </c>
      <c r="BN19" s="22" t="str">
        <f t="shared" ca="1" si="29"/>
        <v/>
      </c>
      <c r="BO19" s="22" t="str">
        <f t="shared" ca="1" si="29"/>
        <v/>
      </c>
      <c r="BP19" s="22" t="str">
        <f t="shared" ca="1" si="29"/>
        <v/>
      </c>
      <c r="BQ19" s="22" t="str">
        <f t="shared" ca="1" si="29"/>
        <v/>
      </c>
      <c r="BR19" s="22" t="str">
        <f t="shared" ca="1" si="29"/>
        <v/>
      </c>
      <c r="BS19" s="22" t="str">
        <f ca="1">IF(AND($B19="Goal",BS$5&gt;=$E19,BS$5&lt;=$E19+$F19-1),2,IF(AND($B19="Milestone",BS$5&gt;=$E19,BS$5&lt;=$E19+$F19-1),1,""))</f>
        <v/>
      </c>
      <c r="BT19" s="22" t="str">
        <f t="shared" ca="1" si="29"/>
        <v/>
      </c>
      <c r="BU19" s="22" t="str">
        <f t="shared" ca="1" si="29"/>
        <v/>
      </c>
      <c r="BV19" s="22" t="str">
        <f t="shared" ca="1" si="29"/>
        <v/>
      </c>
      <c r="BW19" s="22" t="str">
        <f ca="1">IF(AND($B19="Goal",BW$5&gt;=$E19,BW$5&lt;=$E19+$F19-1),2,IF(AND($B19="Milestone",BW$5&gt;=$E19,BW$5&lt;=$E19+$F19-1),1,""))</f>
        <v/>
      </c>
      <c r="BX19" s="22" t="str">
        <f t="shared" ca="1" si="30"/>
        <v/>
      </c>
      <c r="BY19" s="22" t="str">
        <f t="shared" ca="1" si="30"/>
        <v/>
      </c>
      <c r="BZ19" s="22" t="str">
        <f t="shared" ca="1" si="30"/>
        <v/>
      </c>
      <c r="CA19" s="22" t="str">
        <f t="shared" ca="1" si="30"/>
        <v/>
      </c>
      <c r="CB19" s="22" t="str">
        <f t="shared" ca="1" si="30"/>
        <v/>
      </c>
    </row>
    <row r="20" spans="1:80" s="2" customFormat="1" ht="30" customHeight="1" x14ac:dyDescent="0.25">
      <c r="A20" s="24" t="s">
        <v>39</v>
      </c>
      <c r="B20" s="20" t="s">
        <v>6</v>
      </c>
      <c r="C20" s="20" t="s">
        <v>49</v>
      </c>
      <c r="D20" s="17">
        <v>1</v>
      </c>
      <c r="E20" s="18">
        <v>43525</v>
      </c>
      <c r="F20" s="19">
        <v>28</v>
      </c>
      <c r="G20" s="15"/>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row>
    <row r="21" spans="1:80" s="2" customFormat="1" ht="30" customHeight="1" x14ac:dyDescent="0.25">
      <c r="A21" s="24" t="s">
        <v>22</v>
      </c>
      <c r="B21" s="20" t="s">
        <v>4</v>
      </c>
      <c r="C21" s="20" t="s">
        <v>48</v>
      </c>
      <c r="D21" s="17">
        <v>1</v>
      </c>
      <c r="E21" s="18">
        <v>43531</v>
      </c>
      <c r="F21" s="19">
        <v>7</v>
      </c>
      <c r="G21" s="15"/>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row>
    <row r="22" spans="1:80" s="2" customFormat="1" ht="30" customHeight="1" x14ac:dyDescent="0.25">
      <c r="A22" s="24" t="s">
        <v>40</v>
      </c>
      <c r="B22" s="20" t="s">
        <v>5</v>
      </c>
      <c r="C22" s="20" t="s">
        <v>47</v>
      </c>
      <c r="D22" s="17">
        <v>1</v>
      </c>
      <c r="E22" s="18">
        <f>E19+10</f>
        <v>43535</v>
      </c>
      <c r="F22" s="19">
        <v>14</v>
      </c>
      <c r="G22" s="15"/>
      <c r="H22" s="22" t="str">
        <f t="shared" ref="H22:Q22" ca="1" si="31">IF(AND($B22="Goal",H$5&gt;=$E22,H$5&lt;=$E22+$F22-1),2,IF(AND($B22="Milestone",H$5&gt;=$E22,H$5&lt;=$E22+$F22-1),1,""))</f>
        <v/>
      </c>
      <c r="I22" s="22" t="str">
        <f t="shared" ca="1" si="31"/>
        <v/>
      </c>
      <c r="J22" s="22" t="str">
        <f t="shared" ca="1" si="31"/>
        <v/>
      </c>
      <c r="K22" s="22" t="str">
        <f t="shared" ca="1" si="31"/>
        <v/>
      </c>
      <c r="L22" s="22" t="str">
        <f t="shared" ca="1" si="31"/>
        <v/>
      </c>
      <c r="M22" s="22" t="str">
        <f t="shared" ca="1" si="31"/>
        <v/>
      </c>
      <c r="N22" s="22" t="str">
        <f t="shared" ca="1" si="31"/>
        <v/>
      </c>
      <c r="O22" s="22" t="str">
        <f t="shared" ca="1" si="31"/>
        <v/>
      </c>
      <c r="P22" s="22" t="str">
        <f t="shared" ca="1" si="31"/>
        <v/>
      </c>
      <c r="Q22" s="22" t="str">
        <f t="shared" ca="1" si="31"/>
        <v/>
      </c>
      <c r="R22" s="22" t="str">
        <f t="shared" ref="R22:AA22" ca="1" si="32">IF(AND($B22="Goal",R$5&gt;=$E22,R$5&lt;=$E22+$F22-1),2,IF(AND($B22="Milestone",R$5&gt;=$E22,R$5&lt;=$E22+$F22-1),1,""))</f>
        <v/>
      </c>
      <c r="S22" s="22" t="str">
        <f t="shared" ca="1" si="32"/>
        <v/>
      </c>
      <c r="T22" s="22" t="str">
        <f t="shared" ca="1" si="32"/>
        <v/>
      </c>
      <c r="U22" s="22" t="str">
        <f t="shared" ca="1" si="32"/>
        <v/>
      </c>
      <c r="V22" s="22" t="str">
        <f t="shared" ca="1" si="32"/>
        <v/>
      </c>
      <c r="W22" s="22" t="str">
        <f t="shared" ca="1" si="32"/>
        <v/>
      </c>
      <c r="X22" s="22" t="str">
        <f t="shared" ca="1" si="32"/>
        <v/>
      </c>
      <c r="Y22" s="22" t="str">
        <f t="shared" ca="1" si="32"/>
        <v/>
      </c>
      <c r="Z22" s="22" t="str">
        <f t="shared" ca="1" si="32"/>
        <v/>
      </c>
      <c r="AA22" s="22" t="str">
        <f t="shared" ca="1" si="32"/>
        <v/>
      </c>
      <c r="AB22" s="22" t="str">
        <f t="shared" ref="AB22:AK22" ca="1" si="33">IF(AND($B22="Goal",AB$5&gt;=$E22,AB$5&lt;=$E22+$F22-1),2,IF(AND($B22="Milestone",AB$5&gt;=$E22,AB$5&lt;=$E22+$F22-1),1,""))</f>
        <v/>
      </c>
      <c r="AC22" s="22" t="str">
        <f t="shared" ca="1" si="33"/>
        <v/>
      </c>
      <c r="AD22" s="22" t="str">
        <f t="shared" ca="1" si="33"/>
        <v/>
      </c>
      <c r="AE22" s="22" t="str">
        <f t="shared" ca="1" si="33"/>
        <v/>
      </c>
      <c r="AF22" s="22" t="str">
        <f t="shared" ca="1" si="33"/>
        <v/>
      </c>
      <c r="AG22" s="22" t="str">
        <f t="shared" ca="1" si="33"/>
        <v/>
      </c>
      <c r="AH22" s="22" t="str">
        <f t="shared" ca="1" si="33"/>
        <v/>
      </c>
      <c r="AI22" s="22" t="str">
        <f t="shared" ca="1" si="33"/>
        <v/>
      </c>
      <c r="AJ22" s="22" t="str">
        <f t="shared" ca="1" si="33"/>
        <v/>
      </c>
      <c r="AK22" s="22" t="str">
        <f t="shared" ca="1" si="33"/>
        <v/>
      </c>
      <c r="AL22" s="22" t="str">
        <f t="shared" ref="AL22:AU22" ca="1" si="34">IF(AND($B22="Goal",AL$5&gt;=$E22,AL$5&lt;=$E22+$F22-1),2,IF(AND($B22="Milestone",AL$5&gt;=$E22,AL$5&lt;=$E22+$F22-1),1,""))</f>
        <v/>
      </c>
      <c r="AM22" s="22" t="str">
        <f t="shared" ca="1" si="34"/>
        <v/>
      </c>
      <c r="AN22" s="22" t="str">
        <f t="shared" ca="1" si="34"/>
        <v/>
      </c>
      <c r="AO22" s="22" t="str">
        <f t="shared" ca="1" si="34"/>
        <v/>
      </c>
      <c r="AP22" s="22" t="str">
        <f t="shared" ca="1" si="34"/>
        <v/>
      </c>
      <c r="AQ22" s="22" t="str">
        <f t="shared" ca="1" si="34"/>
        <v/>
      </c>
      <c r="AR22" s="22" t="str">
        <f t="shared" ca="1" si="34"/>
        <v/>
      </c>
      <c r="AS22" s="22" t="str">
        <f t="shared" ca="1" si="34"/>
        <v/>
      </c>
      <c r="AT22" s="22" t="str">
        <f t="shared" ca="1" si="34"/>
        <v/>
      </c>
      <c r="AU22" s="22" t="str">
        <f t="shared" ca="1" si="34"/>
        <v/>
      </c>
      <c r="AV22" s="22" t="str">
        <f t="shared" ref="AV22:BE22" ca="1" si="35">IF(AND($B22="Goal",AV$5&gt;=$E22,AV$5&lt;=$E22+$F22-1),2,IF(AND($B22="Milestone",AV$5&gt;=$E22,AV$5&lt;=$E22+$F22-1),1,""))</f>
        <v/>
      </c>
      <c r="AW22" s="22" t="str">
        <f t="shared" ca="1" si="35"/>
        <v/>
      </c>
      <c r="AX22" s="22" t="str">
        <f t="shared" ca="1" si="35"/>
        <v/>
      </c>
      <c r="AY22" s="22" t="str">
        <f t="shared" ca="1" si="35"/>
        <v/>
      </c>
      <c r="AZ22" s="22" t="str">
        <f t="shared" ca="1" si="35"/>
        <v/>
      </c>
      <c r="BA22" s="22" t="str">
        <f t="shared" ca="1" si="35"/>
        <v/>
      </c>
      <c r="BB22" s="22" t="str">
        <f t="shared" ca="1" si="35"/>
        <v/>
      </c>
      <c r="BC22" s="22" t="str">
        <f t="shared" ca="1" si="35"/>
        <v/>
      </c>
      <c r="BD22" s="22" t="str">
        <f t="shared" ca="1" si="35"/>
        <v/>
      </c>
      <c r="BE22" s="22" t="str">
        <f t="shared" ca="1" si="35"/>
        <v/>
      </c>
      <c r="BF22" s="22" t="str">
        <f t="shared" ref="BF22:BK22" ca="1" si="36">IF(AND($B22="Goal",BF$5&gt;=$E22,BF$5&lt;=$E22+$F22-1),2,IF(AND($B22="Milestone",BF$5&gt;=$E22,BF$5&lt;=$E22+$F22-1),1,""))</f>
        <v/>
      </c>
      <c r="BG22" s="22" t="str">
        <f t="shared" ca="1" si="36"/>
        <v/>
      </c>
      <c r="BH22" s="22" t="str">
        <f t="shared" ca="1" si="36"/>
        <v/>
      </c>
      <c r="BI22" s="22" t="str">
        <f t="shared" ca="1" si="36"/>
        <v/>
      </c>
      <c r="BJ22" s="22" t="str">
        <f t="shared" ca="1" si="36"/>
        <v/>
      </c>
      <c r="BK22" s="22" t="str">
        <f ca="1">IF(AND($B22="Goal",BK$5&gt;=$E22,BK$5&lt;=$E22+$F22-1),2,IF(AND($B22="Milestone",BK$5&gt;=$E22,BK$5&lt;=$E22+$F22-1),1,""))</f>
        <v/>
      </c>
      <c r="BL22" s="22" t="str">
        <f t="shared" ref="BL22:CA26" ca="1" si="37">IF(AND($B22="Goal",BL$5&gt;=$E22,BL$5&lt;=$E22+$F22-1),2,IF(AND($B22="Milestone",BL$5&gt;=$E22,BL$5&lt;=$E22+$F22-1),1,""))</f>
        <v/>
      </c>
      <c r="BM22" s="22" t="str">
        <f t="shared" ca="1" si="37"/>
        <v/>
      </c>
      <c r="BN22" s="22" t="str">
        <f t="shared" ca="1" si="37"/>
        <v/>
      </c>
      <c r="BO22" s="22" t="str">
        <f t="shared" ca="1" si="37"/>
        <v/>
      </c>
      <c r="BP22" s="22" t="str">
        <f t="shared" ca="1" si="37"/>
        <v/>
      </c>
      <c r="BQ22" s="22" t="str">
        <f t="shared" ca="1" si="37"/>
        <v/>
      </c>
      <c r="BR22" s="22" t="str">
        <f t="shared" ca="1" si="37"/>
        <v/>
      </c>
      <c r="BS22" s="22" t="str">
        <f ca="1">IF(AND($B22="Goal",BS$5&gt;=$E22,BS$5&lt;=$E22+$F22-1),2,IF(AND($B22="Milestone",BS$5&gt;=$E22,BS$5&lt;=$E22+$F22-1),1,""))</f>
        <v/>
      </c>
      <c r="BT22" s="22" t="str">
        <f t="shared" ca="1" si="37"/>
        <v/>
      </c>
      <c r="BU22" s="22" t="str">
        <f t="shared" ca="1" si="37"/>
        <v/>
      </c>
      <c r="BV22" s="22" t="str">
        <f t="shared" ca="1" si="37"/>
        <v/>
      </c>
      <c r="BW22" s="22" t="str">
        <f ca="1">IF(AND($B22="Goal",BW$5&gt;=$E22,BW$5&lt;=$E22+$F22-1),2,IF(AND($B22="Milestone",BW$5&gt;=$E22,BW$5&lt;=$E22+$F22-1),1,""))</f>
        <v/>
      </c>
      <c r="BX22" s="22" t="str">
        <f t="shared" ca="1" si="37"/>
        <v/>
      </c>
      <c r="BY22" s="22" t="str">
        <f t="shared" ca="1" si="37"/>
        <v/>
      </c>
      <c r="BZ22" s="22" t="str">
        <f t="shared" ca="1" si="37"/>
        <v/>
      </c>
      <c r="CA22" s="22" t="str">
        <f t="shared" ca="1" si="37"/>
        <v/>
      </c>
      <c r="CB22" s="22" t="str">
        <f t="shared" ref="BX22:CB26" ca="1" si="38">IF(AND($B22="Goal",CB$5&gt;=$E22,CB$5&lt;=$E22+$F22-1),2,IF(AND($B22="Milestone",CB$5&gt;=$E22,CB$5&lt;=$E22+$F22-1),1,""))</f>
        <v/>
      </c>
    </row>
    <row r="23" spans="1:80" s="2" customFormat="1" ht="30" customHeight="1" x14ac:dyDescent="0.25">
      <c r="A23" s="24" t="s">
        <v>45</v>
      </c>
      <c r="B23" s="20" t="s">
        <v>4</v>
      </c>
      <c r="C23" s="20" t="s">
        <v>46</v>
      </c>
      <c r="D23" s="17">
        <v>1</v>
      </c>
      <c r="E23" s="18">
        <f>E22+4</f>
        <v>43539</v>
      </c>
      <c r="F23" s="19">
        <v>5</v>
      </c>
      <c r="G23" s="15"/>
      <c r="H23" s="22" t="str">
        <f t="shared" ref="H23:Q26" ca="1" si="39">IF(AND($B23="Goal",H$5&gt;=$E23,H$5&lt;=$E23+$F23-1),2,IF(AND($B23="Milestone",H$5&gt;=$E23,H$5&lt;=$E23+$F23-1),1,""))</f>
        <v/>
      </c>
      <c r="I23" s="22" t="str">
        <f t="shared" ca="1" si="39"/>
        <v/>
      </c>
      <c r="J23" s="22" t="str">
        <f t="shared" ca="1" si="39"/>
        <v/>
      </c>
      <c r="K23" s="22" t="str">
        <f t="shared" ca="1" si="39"/>
        <v/>
      </c>
      <c r="L23" s="22" t="str">
        <f t="shared" ca="1" si="39"/>
        <v/>
      </c>
      <c r="M23" s="22" t="str">
        <f t="shared" ca="1" si="39"/>
        <v/>
      </c>
      <c r="N23" s="22" t="str">
        <f t="shared" ca="1" si="39"/>
        <v/>
      </c>
      <c r="O23" s="22" t="str">
        <f t="shared" ca="1" si="39"/>
        <v/>
      </c>
      <c r="P23" s="22" t="str">
        <f t="shared" ca="1" si="39"/>
        <v/>
      </c>
      <c r="Q23" s="22" t="str">
        <f t="shared" ca="1" si="39"/>
        <v/>
      </c>
      <c r="R23" s="22" t="str">
        <f t="shared" ref="R23:AA26" ca="1" si="40">IF(AND($B23="Goal",R$5&gt;=$E23,R$5&lt;=$E23+$F23-1),2,IF(AND($B23="Milestone",R$5&gt;=$E23,R$5&lt;=$E23+$F23-1),1,""))</f>
        <v/>
      </c>
      <c r="S23" s="22" t="str">
        <f t="shared" ca="1" si="40"/>
        <v/>
      </c>
      <c r="T23" s="22" t="str">
        <f t="shared" ca="1" si="40"/>
        <v/>
      </c>
      <c r="U23" s="22" t="str">
        <f t="shared" ca="1" si="40"/>
        <v/>
      </c>
      <c r="V23" s="22" t="str">
        <f t="shared" ca="1" si="40"/>
        <v/>
      </c>
      <c r="W23" s="22" t="str">
        <f t="shared" ca="1" si="40"/>
        <v/>
      </c>
      <c r="X23" s="22" t="str">
        <f t="shared" ca="1" si="40"/>
        <v/>
      </c>
      <c r="Y23" s="22" t="str">
        <f t="shared" ca="1" si="40"/>
        <v/>
      </c>
      <c r="Z23" s="22" t="str">
        <f t="shared" ca="1" si="40"/>
        <v/>
      </c>
      <c r="AA23" s="22" t="str">
        <f t="shared" ca="1" si="40"/>
        <v/>
      </c>
      <c r="AB23" s="22" t="str">
        <f t="shared" ref="AB23:AK26" ca="1" si="41">IF(AND($B23="Goal",AB$5&gt;=$E23,AB$5&lt;=$E23+$F23-1),2,IF(AND($B23="Milestone",AB$5&gt;=$E23,AB$5&lt;=$E23+$F23-1),1,""))</f>
        <v/>
      </c>
      <c r="AC23" s="22" t="str">
        <f t="shared" ca="1" si="41"/>
        <v/>
      </c>
      <c r="AD23" s="22" t="str">
        <f t="shared" ca="1" si="41"/>
        <v/>
      </c>
      <c r="AE23" s="22" t="str">
        <f t="shared" ca="1" si="41"/>
        <v/>
      </c>
      <c r="AF23" s="22" t="str">
        <f t="shared" ca="1" si="41"/>
        <v/>
      </c>
      <c r="AG23" s="22" t="str">
        <f t="shared" ca="1" si="41"/>
        <v/>
      </c>
      <c r="AH23" s="22" t="str">
        <f t="shared" ca="1" si="41"/>
        <v/>
      </c>
      <c r="AI23" s="22" t="str">
        <f t="shared" ca="1" si="41"/>
        <v/>
      </c>
      <c r="AJ23" s="22" t="str">
        <f t="shared" ca="1" si="41"/>
        <v/>
      </c>
      <c r="AK23" s="22" t="str">
        <f t="shared" ca="1" si="41"/>
        <v/>
      </c>
      <c r="AL23" s="22" t="str">
        <f t="shared" ref="AL23:AU26" ca="1" si="42">IF(AND($B23="Goal",AL$5&gt;=$E23,AL$5&lt;=$E23+$F23-1),2,IF(AND($B23="Milestone",AL$5&gt;=$E23,AL$5&lt;=$E23+$F23-1),1,""))</f>
        <v/>
      </c>
      <c r="AM23" s="22" t="str">
        <f t="shared" ca="1" si="42"/>
        <v/>
      </c>
      <c r="AN23" s="22" t="str">
        <f t="shared" ca="1" si="42"/>
        <v/>
      </c>
      <c r="AO23" s="22" t="str">
        <f t="shared" ca="1" si="42"/>
        <v/>
      </c>
      <c r="AP23" s="22" t="str">
        <f t="shared" ca="1" si="42"/>
        <v/>
      </c>
      <c r="AQ23" s="22" t="str">
        <f t="shared" ca="1" si="42"/>
        <v/>
      </c>
      <c r="AR23" s="22" t="str">
        <f t="shared" ca="1" si="42"/>
        <v/>
      </c>
      <c r="AS23" s="22" t="str">
        <f t="shared" ca="1" si="42"/>
        <v/>
      </c>
      <c r="AT23" s="22" t="str">
        <f t="shared" ca="1" si="42"/>
        <v/>
      </c>
      <c r="AU23" s="22" t="str">
        <f t="shared" ca="1" si="42"/>
        <v/>
      </c>
      <c r="AV23" s="22" t="str">
        <f t="shared" ref="AV23:BE26" ca="1" si="43">IF(AND($B23="Goal",AV$5&gt;=$E23,AV$5&lt;=$E23+$F23-1),2,IF(AND($B23="Milestone",AV$5&gt;=$E23,AV$5&lt;=$E23+$F23-1),1,""))</f>
        <v/>
      </c>
      <c r="AW23" s="22" t="str">
        <f t="shared" ca="1" si="43"/>
        <v/>
      </c>
      <c r="AX23" s="22" t="str">
        <f t="shared" ca="1" si="43"/>
        <v/>
      </c>
      <c r="AY23" s="22" t="str">
        <f t="shared" ca="1" si="43"/>
        <v/>
      </c>
      <c r="AZ23" s="22" t="str">
        <f t="shared" ca="1" si="43"/>
        <v/>
      </c>
      <c r="BA23" s="22" t="str">
        <f t="shared" ca="1" si="43"/>
        <v/>
      </c>
      <c r="BB23" s="22" t="str">
        <f t="shared" ca="1" si="43"/>
        <v/>
      </c>
      <c r="BC23" s="22" t="str">
        <f t="shared" ca="1" si="43"/>
        <v/>
      </c>
      <c r="BD23" s="22" t="str">
        <f t="shared" ca="1" si="43"/>
        <v/>
      </c>
      <c r="BE23" s="22" t="str">
        <f t="shared" ca="1" si="43"/>
        <v/>
      </c>
      <c r="BF23" s="22" t="str">
        <f t="shared" ref="BF23:BK26" ca="1" si="44">IF(AND($B23="Goal",BF$5&gt;=$E23,BF$5&lt;=$E23+$F23-1),2,IF(AND($B23="Milestone",BF$5&gt;=$E23,BF$5&lt;=$E23+$F23-1),1,""))</f>
        <v/>
      </c>
      <c r="BG23" s="22" t="str">
        <f t="shared" ca="1" si="44"/>
        <v/>
      </c>
      <c r="BH23" s="22" t="str">
        <f t="shared" ca="1" si="44"/>
        <v/>
      </c>
      <c r="BI23" s="22" t="str">
        <f t="shared" ca="1" si="44"/>
        <v/>
      </c>
      <c r="BJ23" s="22" t="str">
        <f t="shared" ca="1" si="44"/>
        <v/>
      </c>
      <c r="BK23" s="22" t="str">
        <f ca="1">IF(AND($B23="Goal",BK$5&gt;=$E23,BK$5&lt;=$E23+$F23-1),2,IF(AND($B23="Milestone",BK$5&gt;=$E23,BK$5&lt;=$E23+$F23-1),1,""))</f>
        <v/>
      </c>
      <c r="BL23" s="22" t="str">
        <f t="shared" ca="1" si="37"/>
        <v/>
      </c>
      <c r="BM23" s="22" t="str">
        <f t="shared" ca="1" si="37"/>
        <v/>
      </c>
      <c r="BN23" s="22" t="str">
        <f t="shared" ca="1" si="37"/>
        <v/>
      </c>
      <c r="BO23" s="22" t="str">
        <f t="shared" ca="1" si="37"/>
        <v/>
      </c>
      <c r="BP23" s="22" t="str">
        <f t="shared" ca="1" si="37"/>
        <v/>
      </c>
      <c r="BQ23" s="22" t="str">
        <f t="shared" ca="1" si="37"/>
        <v/>
      </c>
      <c r="BR23" s="22" t="str">
        <f t="shared" ca="1" si="37"/>
        <v/>
      </c>
      <c r="BS23" s="22" t="str">
        <f ca="1">IF(AND($B23="Goal",BS$5&gt;=$E23,BS$5&lt;=$E23+$F23-1),2,IF(AND($B23="Milestone",BS$5&gt;=$E23,BS$5&lt;=$E23+$F23-1),1,""))</f>
        <v/>
      </c>
      <c r="BT23" s="22" t="str">
        <f t="shared" ca="1" si="37"/>
        <v/>
      </c>
      <c r="BU23" s="22" t="str">
        <f t="shared" ca="1" si="37"/>
        <v/>
      </c>
      <c r="BV23" s="22" t="str">
        <f t="shared" ca="1" si="37"/>
        <v/>
      </c>
      <c r="BW23" s="22" t="str">
        <f ca="1">IF(AND($B23="Goal",BW$5&gt;=$E23,BW$5&lt;=$E23+$F23-1),2,IF(AND($B23="Milestone",BW$5&gt;=$E23,BW$5&lt;=$E23+$F23-1),1,""))</f>
        <v/>
      </c>
      <c r="BX23" s="22" t="str">
        <f t="shared" ca="1" si="38"/>
        <v/>
      </c>
      <c r="BY23" s="22" t="str">
        <f t="shared" ca="1" si="38"/>
        <v/>
      </c>
      <c r="BZ23" s="22" t="str">
        <f t="shared" ca="1" si="38"/>
        <v/>
      </c>
      <c r="CA23" s="22" t="str">
        <f t="shared" ca="1" si="38"/>
        <v/>
      </c>
      <c r="CB23" s="22" t="str">
        <f t="shared" ca="1" si="38"/>
        <v/>
      </c>
    </row>
    <row r="24" spans="1:80" s="2" customFormat="1" ht="30" customHeight="1" x14ac:dyDescent="0.25">
      <c r="A24" s="24" t="s">
        <v>50</v>
      </c>
      <c r="B24" s="20" t="s">
        <v>6</v>
      </c>
      <c r="C24" s="20" t="s">
        <v>34</v>
      </c>
      <c r="D24" s="17">
        <v>1</v>
      </c>
      <c r="E24" s="18">
        <v>43544</v>
      </c>
      <c r="F24" s="19">
        <v>21</v>
      </c>
      <c r="G24" s="15"/>
      <c r="H24" s="22" t="str">
        <f t="shared" ca="1" si="39"/>
        <v/>
      </c>
      <c r="I24" s="22" t="str">
        <f t="shared" ca="1" si="39"/>
        <v/>
      </c>
      <c r="J24" s="22" t="str">
        <f t="shared" ca="1" si="39"/>
        <v/>
      </c>
      <c r="K24" s="22" t="str">
        <f t="shared" ca="1" si="39"/>
        <v/>
      </c>
      <c r="L24" s="22" t="str">
        <f t="shared" ca="1" si="39"/>
        <v/>
      </c>
      <c r="M24" s="22" t="str">
        <f t="shared" ca="1" si="39"/>
        <v/>
      </c>
      <c r="N24" s="22" t="str">
        <f t="shared" ca="1" si="39"/>
        <v/>
      </c>
      <c r="O24" s="22" t="str">
        <f t="shared" ca="1" si="39"/>
        <v/>
      </c>
      <c r="P24" s="22" t="str">
        <f t="shared" ca="1" si="39"/>
        <v/>
      </c>
      <c r="Q24" s="22" t="str">
        <f t="shared" ca="1" si="39"/>
        <v/>
      </c>
      <c r="R24" s="22" t="str">
        <f t="shared" ca="1" si="40"/>
        <v/>
      </c>
      <c r="S24" s="22" t="str">
        <f t="shared" ca="1" si="40"/>
        <v/>
      </c>
      <c r="T24" s="22" t="str">
        <f t="shared" ca="1" si="40"/>
        <v/>
      </c>
      <c r="U24" s="22" t="str">
        <f t="shared" ca="1" si="40"/>
        <v/>
      </c>
      <c r="V24" s="22" t="str">
        <f t="shared" ca="1" si="40"/>
        <v/>
      </c>
      <c r="W24" s="22" t="str">
        <f t="shared" ca="1" si="40"/>
        <v/>
      </c>
      <c r="X24" s="22" t="str">
        <f t="shared" ca="1" si="40"/>
        <v/>
      </c>
      <c r="Y24" s="22" t="str">
        <f t="shared" ca="1" si="40"/>
        <v/>
      </c>
      <c r="Z24" s="22" t="str">
        <f t="shared" ca="1" si="40"/>
        <v/>
      </c>
      <c r="AA24" s="22" t="str">
        <f t="shared" ca="1" si="40"/>
        <v/>
      </c>
      <c r="AB24" s="22" t="str">
        <f t="shared" ca="1" si="41"/>
        <v/>
      </c>
      <c r="AC24" s="22" t="str">
        <f t="shared" ca="1" si="41"/>
        <v/>
      </c>
      <c r="AD24" s="22" t="str">
        <f t="shared" ca="1" si="41"/>
        <v/>
      </c>
      <c r="AE24" s="22" t="str">
        <f t="shared" ca="1" si="41"/>
        <v/>
      </c>
      <c r="AF24" s="22" t="str">
        <f t="shared" ca="1" si="41"/>
        <v/>
      </c>
      <c r="AG24" s="22" t="str">
        <f t="shared" ca="1" si="41"/>
        <v/>
      </c>
      <c r="AH24" s="22" t="str">
        <f t="shared" ca="1" si="41"/>
        <v/>
      </c>
      <c r="AI24" s="22" t="str">
        <f t="shared" ca="1" si="41"/>
        <v/>
      </c>
      <c r="AJ24" s="22" t="str">
        <f t="shared" ca="1" si="41"/>
        <v/>
      </c>
      <c r="AK24" s="22" t="str">
        <f t="shared" ca="1" si="41"/>
        <v/>
      </c>
      <c r="AL24" s="22" t="str">
        <f t="shared" ca="1" si="42"/>
        <v/>
      </c>
      <c r="AM24" s="22" t="str">
        <f t="shared" ca="1" si="42"/>
        <v/>
      </c>
      <c r="AN24" s="22" t="str">
        <f t="shared" ca="1" si="42"/>
        <v/>
      </c>
      <c r="AO24" s="22" t="str">
        <f t="shared" ca="1" si="42"/>
        <v/>
      </c>
      <c r="AP24" s="22" t="str">
        <f t="shared" ca="1" si="42"/>
        <v/>
      </c>
      <c r="AQ24" s="22" t="str">
        <f t="shared" ca="1" si="42"/>
        <v/>
      </c>
      <c r="AR24" s="22" t="str">
        <f t="shared" ca="1" si="42"/>
        <v/>
      </c>
      <c r="AS24" s="22" t="str">
        <f t="shared" ca="1" si="42"/>
        <v/>
      </c>
      <c r="AT24" s="22" t="str">
        <f t="shared" ca="1" si="42"/>
        <v/>
      </c>
      <c r="AU24" s="22" t="str">
        <f t="shared" ca="1" si="42"/>
        <v/>
      </c>
      <c r="AV24" s="22" t="str">
        <f t="shared" ca="1" si="43"/>
        <v/>
      </c>
      <c r="AW24" s="22" t="str">
        <f t="shared" ca="1" si="43"/>
        <v/>
      </c>
      <c r="AX24" s="22" t="str">
        <f t="shared" ca="1" si="43"/>
        <v/>
      </c>
      <c r="AY24" s="22" t="str">
        <f t="shared" ca="1" si="43"/>
        <v/>
      </c>
      <c r="AZ24" s="22" t="str">
        <f t="shared" ca="1" si="43"/>
        <v/>
      </c>
      <c r="BA24" s="22" t="str">
        <f t="shared" ca="1" si="43"/>
        <v/>
      </c>
      <c r="BB24" s="22" t="str">
        <f t="shared" ca="1" si="43"/>
        <v/>
      </c>
      <c r="BC24" s="22" t="str">
        <f t="shared" ca="1" si="43"/>
        <v/>
      </c>
      <c r="BD24" s="22" t="str">
        <f t="shared" ca="1" si="43"/>
        <v/>
      </c>
      <c r="BE24" s="22" t="str">
        <f t="shared" ca="1" si="43"/>
        <v/>
      </c>
      <c r="BF24" s="22" t="str">
        <f t="shared" ca="1" si="44"/>
        <v/>
      </c>
      <c r="BG24" s="22" t="str">
        <f t="shared" ca="1" si="44"/>
        <v/>
      </c>
      <c r="BH24" s="22" t="str">
        <f t="shared" ca="1" si="44"/>
        <v/>
      </c>
      <c r="BI24" s="22" t="str">
        <f t="shared" ca="1" si="44"/>
        <v/>
      </c>
      <c r="BJ24" s="22" t="str">
        <f t="shared" ca="1" si="44"/>
        <v/>
      </c>
      <c r="BK24" s="22" t="str">
        <f ca="1">IF(AND($B24="Goal",BK$5&gt;=$E24,BK$5&lt;=$E24+$F24-1),2,IF(AND($B24="Milestone",BK$5&gt;=$E24,BK$5&lt;=$E24+$F24-1),1,""))</f>
        <v/>
      </c>
      <c r="BL24" s="22" t="str">
        <f t="shared" ca="1" si="37"/>
        <v/>
      </c>
      <c r="BM24" s="22" t="str">
        <f t="shared" ca="1" si="37"/>
        <v/>
      </c>
      <c r="BN24" s="22" t="str">
        <f t="shared" ca="1" si="37"/>
        <v/>
      </c>
      <c r="BO24" s="22" t="str">
        <f t="shared" ca="1" si="37"/>
        <v/>
      </c>
      <c r="BP24" s="22" t="str">
        <f t="shared" ca="1" si="37"/>
        <v/>
      </c>
      <c r="BQ24" s="22" t="str">
        <f t="shared" ca="1" si="37"/>
        <v/>
      </c>
      <c r="BR24" s="22" t="str">
        <f t="shared" ca="1" si="37"/>
        <v/>
      </c>
      <c r="BS24" s="22" t="str">
        <f ca="1">IF(AND($B24="Goal",BS$5&gt;=$E24,BS$5&lt;=$E24+$F24-1),2,IF(AND($B24="Milestone",BS$5&gt;=$E24,BS$5&lt;=$E24+$F24-1),1,""))</f>
        <v/>
      </c>
      <c r="BT24" s="22" t="str">
        <f t="shared" ca="1" si="37"/>
        <v/>
      </c>
      <c r="BU24" s="22" t="str">
        <f t="shared" ca="1" si="37"/>
        <v/>
      </c>
      <c r="BV24" s="22" t="str">
        <f t="shared" ca="1" si="37"/>
        <v/>
      </c>
      <c r="BW24" s="22" t="str">
        <f ca="1">IF(AND($B24="Goal",BW$5&gt;=$E24,BW$5&lt;=$E24+$F24-1),2,IF(AND($B24="Milestone",BW$5&gt;=$E24,BW$5&lt;=$E24+$F24-1),1,""))</f>
        <v/>
      </c>
      <c r="BX24" s="22" t="str">
        <f t="shared" ca="1" si="38"/>
        <v/>
      </c>
      <c r="BY24" s="22" t="str">
        <f t="shared" ca="1" si="38"/>
        <v/>
      </c>
      <c r="BZ24" s="22" t="str">
        <f t="shared" ca="1" si="38"/>
        <v/>
      </c>
      <c r="CA24" s="22" t="str">
        <f t="shared" ca="1" si="38"/>
        <v/>
      </c>
      <c r="CB24" s="22" t="str">
        <f t="shared" ca="1" si="38"/>
        <v/>
      </c>
    </row>
    <row r="25" spans="1:80" s="2" customFormat="1" ht="30" customHeight="1" x14ac:dyDescent="0.25">
      <c r="A25" s="24" t="s">
        <v>52</v>
      </c>
      <c r="B25" s="20" t="s">
        <v>4</v>
      </c>
      <c r="C25" s="20" t="s">
        <v>18</v>
      </c>
      <c r="D25" s="17">
        <v>1</v>
      </c>
      <c r="E25" s="18">
        <v>43544</v>
      </c>
      <c r="F25" s="19">
        <v>14</v>
      </c>
      <c r="G25" s="15"/>
      <c r="H25" s="22" t="str">
        <f t="shared" ca="1" si="39"/>
        <v/>
      </c>
      <c r="I25" s="22" t="str">
        <f t="shared" ca="1" si="39"/>
        <v/>
      </c>
      <c r="J25" s="22" t="str">
        <f t="shared" ca="1" si="39"/>
        <v/>
      </c>
      <c r="K25" s="22" t="str">
        <f t="shared" ca="1" si="39"/>
        <v/>
      </c>
      <c r="L25" s="22" t="str">
        <f t="shared" ca="1" si="39"/>
        <v/>
      </c>
      <c r="M25" s="22" t="str">
        <f t="shared" ca="1" si="39"/>
        <v/>
      </c>
      <c r="N25" s="22" t="str">
        <f t="shared" ca="1" si="39"/>
        <v/>
      </c>
      <c r="O25" s="22" t="str">
        <f t="shared" ca="1" si="39"/>
        <v/>
      </c>
      <c r="P25" s="22" t="str">
        <f t="shared" ca="1" si="39"/>
        <v/>
      </c>
      <c r="Q25" s="22" t="str">
        <f t="shared" ca="1" si="39"/>
        <v/>
      </c>
      <c r="R25" s="22" t="str">
        <f t="shared" ca="1" si="40"/>
        <v/>
      </c>
      <c r="S25" s="22" t="str">
        <f t="shared" ca="1" si="40"/>
        <v/>
      </c>
      <c r="T25" s="22" t="str">
        <f t="shared" ca="1" si="40"/>
        <v/>
      </c>
      <c r="U25" s="22" t="str">
        <f t="shared" ca="1" si="40"/>
        <v/>
      </c>
      <c r="V25" s="22" t="str">
        <f t="shared" ca="1" si="40"/>
        <v/>
      </c>
      <c r="W25" s="22" t="str">
        <f t="shared" ca="1" si="40"/>
        <v/>
      </c>
      <c r="X25" s="22" t="str">
        <f t="shared" ca="1" si="40"/>
        <v/>
      </c>
      <c r="Y25" s="22" t="str">
        <f t="shared" ca="1" si="40"/>
        <v/>
      </c>
      <c r="Z25" s="22" t="str">
        <f t="shared" ca="1" si="40"/>
        <v/>
      </c>
      <c r="AA25" s="22" t="str">
        <f t="shared" ca="1" si="40"/>
        <v/>
      </c>
      <c r="AB25" s="22" t="str">
        <f t="shared" ca="1" si="41"/>
        <v/>
      </c>
      <c r="AC25" s="22" t="str">
        <f t="shared" ca="1" si="41"/>
        <v/>
      </c>
      <c r="AD25" s="22" t="str">
        <f t="shared" ca="1" si="41"/>
        <v/>
      </c>
      <c r="AE25" s="22" t="str">
        <f t="shared" ca="1" si="41"/>
        <v/>
      </c>
      <c r="AF25" s="22" t="str">
        <f t="shared" ca="1" si="41"/>
        <v/>
      </c>
      <c r="AG25" s="22" t="str">
        <f t="shared" ca="1" si="41"/>
        <v/>
      </c>
      <c r="AH25" s="22" t="str">
        <f t="shared" ca="1" si="41"/>
        <v/>
      </c>
      <c r="AI25" s="22" t="str">
        <f t="shared" ca="1" si="41"/>
        <v/>
      </c>
      <c r="AJ25" s="22" t="str">
        <f t="shared" ca="1" si="41"/>
        <v/>
      </c>
      <c r="AK25" s="22" t="str">
        <f t="shared" ca="1" si="41"/>
        <v/>
      </c>
      <c r="AL25" s="22" t="str">
        <f t="shared" ca="1" si="42"/>
        <v/>
      </c>
      <c r="AM25" s="22" t="str">
        <f t="shared" ca="1" si="42"/>
        <v/>
      </c>
      <c r="AN25" s="22" t="str">
        <f t="shared" ca="1" si="42"/>
        <v/>
      </c>
      <c r="AO25" s="22" t="str">
        <f t="shared" ca="1" si="42"/>
        <v/>
      </c>
      <c r="AP25" s="22" t="str">
        <f t="shared" ca="1" si="42"/>
        <v/>
      </c>
      <c r="AQ25" s="22" t="str">
        <f t="shared" ca="1" si="42"/>
        <v/>
      </c>
      <c r="AR25" s="22" t="str">
        <f t="shared" ca="1" si="42"/>
        <v/>
      </c>
      <c r="AS25" s="22" t="str">
        <f t="shared" ca="1" si="42"/>
        <v/>
      </c>
      <c r="AT25" s="22" t="str">
        <f t="shared" ca="1" si="42"/>
        <v/>
      </c>
      <c r="AU25" s="22" t="str">
        <f t="shared" ca="1" si="42"/>
        <v/>
      </c>
      <c r="AV25" s="22" t="str">
        <f t="shared" ca="1" si="43"/>
        <v/>
      </c>
      <c r="AW25" s="22" t="str">
        <f t="shared" ca="1" si="43"/>
        <v/>
      </c>
      <c r="AX25" s="22" t="str">
        <f t="shared" ca="1" si="43"/>
        <v/>
      </c>
      <c r="AY25" s="22" t="str">
        <f t="shared" ca="1" si="43"/>
        <v/>
      </c>
      <c r="AZ25" s="22" t="str">
        <f t="shared" ca="1" si="43"/>
        <v/>
      </c>
      <c r="BA25" s="22" t="str">
        <f t="shared" ca="1" si="43"/>
        <v/>
      </c>
      <c r="BB25" s="22" t="str">
        <f t="shared" ca="1" si="43"/>
        <v/>
      </c>
      <c r="BC25" s="22" t="str">
        <f t="shared" ca="1" si="43"/>
        <v/>
      </c>
      <c r="BD25" s="22" t="str">
        <f t="shared" ca="1" si="43"/>
        <v/>
      </c>
      <c r="BE25" s="22" t="str">
        <f t="shared" ca="1" si="43"/>
        <v/>
      </c>
      <c r="BF25" s="22" t="str">
        <f t="shared" ca="1" si="44"/>
        <v/>
      </c>
      <c r="BG25" s="22" t="str">
        <f t="shared" ca="1" si="44"/>
        <v/>
      </c>
      <c r="BH25" s="22" t="str">
        <f t="shared" ca="1" si="44"/>
        <v/>
      </c>
      <c r="BI25" s="22" t="str">
        <f t="shared" ca="1" si="44"/>
        <v/>
      </c>
      <c r="BJ25" s="22" t="str">
        <f t="shared" ca="1" si="44"/>
        <v/>
      </c>
      <c r="BK25" s="22" t="str">
        <f ca="1">IF(AND($B25="Goal",BK$5&gt;=$E25,BK$5&lt;=$E25+$F25-1),2,IF(AND($B25="Milestone",BK$5&gt;=$E25,BK$5&lt;=$E25+$F25-1),1,""))</f>
        <v/>
      </c>
      <c r="BL25" s="22" t="str">
        <f t="shared" ca="1" si="37"/>
        <v/>
      </c>
      <c r="BM25" s="22" t="str">
        <f t="shared" ca="1" si="37"/>
        <v/>
      </c>
      <c r="BN25" s="22" t="str">
        <f t="shared" ca="1" si="37"/>
        <v/>
      </c>
      <c r="BO25" s="22" t="str">
        <f t="shared" ca="1" si="37"/>
        <v/>
      </c>
      <c r="BP25" s="22" t="str">
        <f t="shared" ca="1" si="37"/>
        <v/>
      </c>
      <c r="BQ25" s="22" t="str">
        <f t="shared" ca="1" si="37"/>
        <v/>
      </c>
      <c r="BR25" s="22" t="str">
        <f t="shared" ca="1" si="37"/>
        <v/>
      </c>
      <c r="BS25" s="22" t="str">
        <f ca="1">IF(AND($B25="Goal",BS$5&gt;=$E25,BS$5&lt;=$E25+$F25-1),2,IF(AND($B25="Milestone",BS$5&gt;=$E25,BS$5&lt;=$E25+$F25-1),1,""))</f>
        <v/>
      </c>
      <c r="BT25" s="22" t="str">
        <f t="shared" ca="1" si="37"/>
        <v/>
      </c>
      <c r="BU25" s="22" t="str">
        <f t="shared" ca="1" si="37"/>
        <v/>
      </c>
      <c r="BV25" s="22" t="str">
        <f t="shared" ca="1" si="37"/>
        <v/>
      </c>
      <c r="BW25" s="22" t="str">
        <f ca="1">IF(AND($B25="Goal",BW$5&gt;=$E25,BW$5&lt;=$E25+$F25-1),2,IF(AND($B25="Milestone",BW$5&gt;=$E25,BW$5&lt;=$E25+$F25-1),1,""))</f>
        <v/>
      </c>
      <c r="BX25" s="22" t="str">
        <f t="shared" ca="1" si="38"/>
        <v/>
      </c>
      <c r="BY25" s="22" t="str">
        <f t="shared" ca="1" si="38"/>
        <v/>
      </c>
      <c r="BZ25" s="22" t="str">
        <f t="shared" ca="1" si="38"/>
        <v/>
      </c>
      <c r="CA25" s="22" t="str">
        <f t="shared" ca="1" si="38"/>
        <v/>
      </c>
      <c r="CB25" s="22" t="str">
        <f t="shared" ca="1" si="38"/>
        <v/>
      </c>
    </row>
    <row r="26" spans="1:80" s="2" customFormat="1" ht="30" customHeight="1" x14ac:dyDescent="0.25">
      <c r="A26" s="24" t="s">
        <v>23</v>
      </c>
      <c r="B26" s="20" t="s">
        <v>4</v>
      </c>
      <c r="C26" s="20" t="s">
        <v>51</v>
      </c>
      <c r="D26" s="17">
        <v>1</v>
      </c>
      <c r="E26" s="18">
        <v>43549</v>
      </c>
      <c r="F26" s="19">
        <v>7</v>
      </c>
      <c r="G26" s="15"/>
      <c r="H26" s="22" t="str">
        <f t="shared" ca="1" si="39"/>
        <v/>
      </c>
      <c r="I26" s="22" t="str">
        <f t="shared" ca="1" si="39"/>
        <v/>
      </c>
      <c r="J26" s="22" t="str">
        <f t="shared" ca="1" si="39"/>
        <v/>
      </c>
      <c r="K26" s="22" t="str">
        <f t="shared" ca="1" si="39"/>
        <v/>
      </c>
      <c r="L26" s="22" t="str">
        <f t="shared" ca="1" si="39"/>
        <v/>
      </c>
      <c r="M26" s="22" t="str">
        <f t="shared" ca="1" si="39"/>
        <v/>
      </c>
      <c r="N26" s="22" t="str">
        <f t="shared" ca="1" si="39"/>
        <v/>
      </c>
      <c r="O26" s="22" t="str">
        <f t="shared" ca="1" si="39"/>
        <v/>
      </c>
      <c r="P26" s="22" t="str">
        <f t="shared" ca="1" si="39"/>
        <v/>
      </c>
      <c r="Q26" s="22" t="str">
        <f t="shared" ca="1" si="39"/>
        <v/>
      </c>
      <c r="R26" s="22" t="str">
        <f t="shared" ca="1" si="40"/>
        <v/>
      </c>
      <c r="S26" s="22" t="str">
        <f t="shared" ca="1" si="40"/>
        <v/>
      </c>
      <c r="T26" s="22" t="str">
        <f t="shared" ca="1" si="40"/>
        <v/>
      </c>
      <c r="U26" s="22" t="str">
        <f t="shared" ca="1" si="40"/>
        <v/>
      </c>
      <c r="V26" s="22" t="str">
        <f t="shared" ca="1" si="40"/>
        <v/>
      </c>
      <c r="W26" s="22" t="str">
        <f t="shared" ca="1" si="40"/>
        <v/>
      </c>
      <c r="X26" s="22" t="str">
        <f t="shared" ca="1" si="40"/>
        <v/>
      </c>
      <c r="Y26" s="22" t="str">
        <f t="shared" ca="1" si="40"/>
        <v/>
      </c>
      <c r="Z26" s="22" t="str">
        <f t="shared" ca="1" si="40"/>
        <v/>
      </c>
      <c r="AA26" s="22" t="str">
        <f t="shared" ca="1" si="40"/>
        <v/>
      </c>
      <c r="AB26" s="22" t="str">
        <f t="shared" ca="1" si="41"/>
        <v/>
      </c>
      <c r="AC26" s="22" t="str">
        <f t="shared" ca="1" si="41"/>
        <v/>
      </c>
      <c r="AD26" s="22" t="str">
        <f t="shared" ca="1" si="41"/>
        <v/>
      </c>
      <c r="AE26" s="22" t="str">
        <f t="shared" ca="1" si="41"/>
        <v/>
      </c>
      <c r="AF26" s="22" t="str">
        <f t="shared" ca="1" si="41"/>
        <v/>
      </c>
      <c r="AG26" s="22" t="str">
        <f t="shared" ca="1" si="41"/>
        <v/>
      </c>
      <c r="AH26" s="22" t="str">
        <f t="shared" ca="1" si="41"/>
        <v/>
      </c>
      <c r="AI26" s="22" t="str">
        <f t="shared" ca="1" si="41"/>
        <v/>
      </c>
      <c r="AJ26" s="22" t="str">
        <f t="shared" ca="1" si="41"/>
        <v/>
      </c>
      <c r="AK26" s="22" t="str">
        <f t="shared" ca="1" si="41"/>
        <v/>
      </c>
      <c r="AL26" s="22" t="str">
        <f t="shared" ca="1" si="42"/>
        <v/>
      </c>
      <c r="AM26" s="22" t="str">
        <f t="shared" ca="1" si="42"/>
        <v/>
      </c>
      <c r="AN26" s="22" t="str">
        <f t="shared" ca="1" si="42"/>
        <v/>
      </c>
      <c r="AO26" s="22" t="str">
        <f t="shared" ca="1" si="42"/>
        <v/>
      </c>
      <c r="AP26" s="22" t="str">
        <f t="shared" ca="1" si="42"/>
        <v/>
      </c>
      <c r="AQ26" s="22" t="str">
        <f t="shared" ca="1" si="42"/>
        <v/>
      </c>
      <c r="AR26" s="22" t="str">
        <f t="shared" ca="1" si="42"/>
        <v/>
      </c>
      <c r="AS26" s="22" t="str">
        <f t="shared" ca="1" si="42"/>
        <v/>
      </c>
      <c r="AT26" s="22" t="str">
        <f t="shared" ca="1" si="42"/>
        <v/>
      </c>
      <c r="AU26" s="22" t="str">
        <f t="shared" ca="1" si="42"/>
        <v/>
      </c>
      <c r="AV26" s="22" t="str">
        <f t="shared" ca="1" si="43"/>
        <v/>
      </c>
      <c r="AW26" s="22" t="str">
        <f t="shared" ca="1" si="43"/>
        <v/>
      </c>
      <c r="AX26" s="22" t="str">
        <f t="shared" ca="1" si="43"/>
        <v/>
      </c>
      <c r="AY26" s="22" t="str">
        <f t="shared" ca="1" si="43"/>
        <v/>
      </c>
      <c r="AZ26" s="22" t="str">
        <f t="shared" ca="1" si="43"/>
        <v/>
      </c>
      <c r="BA26" s="22" t="str">
        <f t="shared" ca="1" si="43"/>
        <v/>
      </c>
      <c r="BB26" s="22" t="str">
        <f t="shared" ca="1" si="43"/>
        <v/>
      </c>
      <c r="BC26" s="22" t="str">
        <f t="shared" ca="1" si="43"/>
        <v/>
      </c>
      <c r="BD26" s="22" t="str">
        <f t="shared" ca="1" si="43"/>
        <v/>
      </c>
      <c r="BE26" s="22" t="str">
        <f t="shared" ca="1" si="43"/>
        <v/>
      </c>
      <c r="BF26" s="22" t="str">
        <f t="shared" ca="1" si="44"/>
        <v/>
      </c>
      <c r="BG26" s="22" t="str">
        <f t="shared" ca="1" si="44"/>
        <v/>
      </c>
      <c r="BH26" s="22" t="str">
        <f t="shared" ca="1" si="44"/>
        <v/>
      </c>
      <c r="BI26" s="22" t="str">
        <f t="shared" ca="1" si="44"/>
        <v/>
      </c>
      <c r="BJ26" s="22" t="str">
        <f t="shared" ca="1" si="44"/>
        <v/>
      </c>
      <c r="BK26" s="22" t="str">
        <f ca="1">IF(AND($B26="Goal",BK$5&gt;=$E26,BK$5&lt;=$E26+$F26-1),2,IF(AND($B26="Milestone",BK$5&gt;=$E26,BK$5&lt;=$E26+$F26-1),1,""))</f>
        <v/>
      </c>
      <c r="BL26" s="22" t="str">
        <f t="shared" ca="1" si="37"/>
        <v/>
      </c>
      <c r="BM26" s="22" t="str">
        <f t="shared" ca="1" si="37"/>
        <v/>
      </c>
      <c r="BN26" s="22" t="str">
        <f t="shared" ca="1" si="37"/>
        <v/>
      </c>
      <c r="BO26" s="22" t="str">
        <f t="shared" ca="1" si="37"/>
        <v/>
      </c>
      <c r="BP26" s="22" t="str">
        <f t="shared" ca="1" si="37"/>
        <v/>
      </c>
      <c r="BQ26" s="22" t="str">
        <f t="shared" ca="1" si="37"/>
        <v/>
      </c>
      <c r="BR26" s="22" t="str">
        <f t="shared" ca="1" si="37"/>
        <v/>
      </c>
      <c r="BS26" s="22" t="str">
        <f ca="1">IF(AND($B26="Goal",BS$5&gt;=$E26,BS$5&lt;=$E26+$F26-1),2,IF(AND($B26="Milestone",BS$5&gt;=$E26,BS$5&lt;=$E26+$F26-1),1,""))</f>
        <v/>
      </c>
      <c r="BT26" s="22" t="str">
        <f t="shared" ca="1" si="37"/>
        <v/>
      </c>
      <c r="BU26" s="22" t="str">
        <f t="shared" ca="1" si="37"/>
        <v/>
      </c>
      <c r="BV26" s="22" t="str">
        <f t="shared" ca="1" si="37"/>
        <v/>
      </c>
      <c r="BW26" s="22" t="str">
        <f ca="1">IF(AND($B26="Goal",BW$5&gt;=$E26,BW$5&lt;=$E26+$F26-1),2,IF(AND($B26="Milestone",BW$5&gt;=$E26,BW$5&lt;=$E26+$F26-1),1,""))</f>
        <v/>
      </c>
      <c r="BX26" s="22" t="str">
        <f t="shared" ca="1" si="38"/>
        <v/>
      </c>
      <c r="BY26" s="22" t="str">
        <f t="shared" ca="1" si="38"/>
        <v/>
      </c>
      <c r="BZ26" s="22" t="str">
        <f t="shared" ca="1" si="38"/>
        <v/>
      </c>
      <c r="CA26" s="22" t="str">
        <f t="shared" ca="1" si="38"/>
        <v/>
      </c>
      <c r="CB26" s="22" t="str">
        <f t="shared" ca="1" si="38"/>
        <v/>
      </c>
    </row>
    <row r="27" spans="1:80" s="2" customFormat="1" ht="30" customHeight="1" x14ac:dyDescent="0.25">
      <c r="A27" s="24" t="s">
        <v>53</v>
      </c>
      <c r="B27" s="20" t="s">
        <v>4</v>
      </c>
      <c r="C27" s="20" t="s">
        <v>18</v>
      </c>
      <c r="D27" s="17">
        <v>1</v>
      </c>
      <c r="E27" s="18">
        <v>43554</v>
      </c>
      <c r="F27" s="19">
        <v>7</v>
      </c>
      <c r="G27" s="15"/>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c r="BV27" s="22"/>
      <c r="BW27" s="22"/>
      <c r="BX27" s="22"/>
      <c r="BY27" s="22"/>
      <c r="BZ27" s="22"/>
      <c r="CA27" s="22"/>
      <c r="CB27" s="22"/>
    </row>
    <row r="28" spans="1:80" s="2" customFormat="1" ht="30" customHeight="1" x14ac:dyDescent="0.25">
      <c r="A28" s="24" t="s">
        <v>41</v>
      </c>
      <c r="B28" s="20" t="s">
        <v>6</v>
      </c>
      <c r="C28" s="20" t="s">
        <v>54</v>
      </c>
      <c r="D28" s="17">
        <v>1</v>
      </c>
      <c r="E28" s="18">
        <v>43554</v>
      </c>
      <c r="F28" s="19">
        <v>17</v>
      </c>
      <c r="G28" s="15"/>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row>
    <row r="29" spans="1:80" s="2" customFormat="1" ht="30" customHeight="1" x14ac:dyDescent="0.25">
      <c r="A29" s="24" t="s">
        <v>24</v>
      </c>
      <c r="B29" s="20" t="s">
        <v>4</v>
      </c>
      <c r="C29" s="20" t="s">
        <v>55</v>
      </c>
      <c r="D29" s="17">
        <v>1</v>
      </c>
      <c r="E29" s="18">
        <v>43570</v>
      </c>
      <c r="F29" s="19">
        <v>7</v>
      </c>
      <c r="G29" s="15"/>
      <c r="H29" s="22" t="str">
        <f t="shared" ref="H29:AM29" ca="1" si="45">IF(AND($B29="Goal",H$5&gt;=$E29,H$5&lt;=$E29+$F29-1),2,IF(AND($B29="Milestone",H$5&gt;=$E29,H$5&lt;=$E29+$F29-1),1,""))</f>
        <v/>
      </c>
      <c r="I29" s="22" t="str">
        <f t="shared" ca="1" si="45"/>
        <v/>
      </c>
      <c r="J29" s="22" t="str">
        <f t="shared" ca="1" si="45"/>
        <v/>
      </c>
      <c r="K29" s="22" t="str">
        <f t="shared" ca="1" si="45"/>
        <v/>
      </c>
      <c r="L29" s="22" t="str">
        <f t="shared" ca="1" si="45"/>
        <v/>
      </c>
      <c r="M29" s="22" t="str">
        <f t="shared" ca="1" si="45"/>
        <v/>
      </c>
      <c r="N29" s="22" t="str">
        <f t="shared" ca="1" si="45"/>
        <v/>
      </c>
      <c r="O29" s="22" t="str">
        <f t="shared" ca="1" si="45"/>
        <v/>
      </c>
      <c r="P29" s="22" t="str">
        <f t="shared" ca="1" si="45"/>
        <v/>
      </c>
      <c r="Q29" s="22" t="str">
        <f t="shared" ca="1" si="45"/>
        <v/>
      </c>
      <c r="R29" s="22" t="str">
        <f t="shared" ca="1" si="45"/>
        <v/>
      </c>
      <c r="S29" s="22" t="str">
        <f t="shared" ca="1" si="45"/>
        <v/>
      </c>
      <c r="T29" s="22" t="str">
        <f t="shared" ca="1" si="45"/>
        <v/>
      </c>
      <c r="U29" s="22" t="str">
        <f t="shared" ca="1" si="45"/>
        <v/>
      </c>
      <c r="V29" s="22" t="str">
        <f t="shared" ca="1" si="45"/>
        <v/>
      </c>
      <c r="W29" s="22" t="str">
        <f t="shared" ca="1" si="45"/>
        <v/>
      </c>
      <c r="X29" s="22" t="str">
        <f t="shared" ca="1" si="45"/>
        <v/>
      </c>
      <c r="Y29" s="22" t="str">
        <f t="shared" ca="1" si="45"/>
        <v/>
      </c>
      <c r="Z29" s="22" t="str">
        <f t="shared" ca="1" si="45"/>
        <v/>
      </c>
      <c r="AA29" s="22" t="str">
        <f t="shared" ca="1" si="45"/>
        <v/>
      </c>
      <c r="AB29" s="22" t="str">
        <f t="shared" ca="1" si="45"/>
        <v/>
      </c>
      <c r="AC29" s="22" t="str">
        <f t="shared" ca="1" si="45"/>
        <v/>
      </c>
      <c r="AD29" s="22" t="str">
        <f t="shared" ca="1" si="45"/>
        <v/>
      </c>
      <c r="AE29" s="22" t="str">
        <f t="shared" ca="1" si="45"/>
        <v/>
      </c>
      <c r="AF29" s="22" t="str">
        <f t="shared" ca="1" si="45"/>
        <v/>
      </c>
      <c r="AG29" s="22" t="str">
        <f t="shared" ca="1" si="45"/>
        <v/>
      </c>
      <c r="AH29" s="22" t="str">
        <f t="shared" ca="1" si="45"/>
        <v/>
      </c>
      <c r="AI29" s="22" t="str">
        <f t="shared" ca="1" si="45"/>
        <v/>
      </c>
      <c r="AJ29" s="22" t="str">
        <f t="shared" ca="1" si="45"/>
        <v/>
      </c>
      <c r="AK29" s="22" t="str">
        <f t="shared" ca="1" si="45"/>
        <v/>
      </c>
      <c r="AL29" s="22" t="str">
        <f t="shared" ca="1" si="45"/>
        <v/>
      </c>
      <c r="AM29" s="22" t="str">
        <f t="shared" ca="1" si="45"/>
        <v/>
      </c>
      <c r="AN29" s="22" t="str">
        <f t="shared" ref="AN29:BK29" ca="1" si="46">IF(AND($B29="Goal",AN$5&gt;=$E29,AN$5&lt;=$E29+$F29-1),2,IF(AND($B29="Milestone",AN$5&gt;=$E29,AN$5&lt;=$E29+$F29-1),1,""))</f>
        <v/>
      </c>
      <c r="AO29" s="22" t="str">
        <f t="shared" ca="1" si="46"/>
        <v/>
      </c>
      <c r="AP29" s="22" t="str">
        <f t="shared" ca="1" si="46"/>
        <v/>
      </c>
      <c r="AQ29" s="22" t="str">
        <f t="shared" ca="1" si="46"/>
        <v/>
      </c>
      <c r="AR29" s="22" t="str">
        <f t="shared" ca="1" si="46"/>
        <v/>
      </c>
      <c r="AS29" s="22" t="str">
        <f t="shared" ca="1" si="46"/>
        <v/>
      </c>
      <c r="AT29" s="22" t="str">
        <f t="shared" ca="1" si="46"/>
        <v/>
      </c>
      <c r="AU29" s="22" t="str">
        <f t="shared" ca="1" si="46"/>
        <v/>
      </c>
      <c r="AV29" s="22" t="str">
        <f t="shared" ca="1" si="46"/>
        <v/>
      </c>
      <c r="AW29" s="22" t="str">
        <f t="shared" ca="1" si="46"/>
        <v/>
      </c>
      <c r="AX29" s="22" t="str">
        <f t="shared" ca="1" si="46"/>
        <v/>
      </c>
      <c r="AY29" s="22" t="str">
        <f t="shared" ca="1" si="46"/>
        <v/>
      </c>
      <c r="AZ29" s="22" t="str">
        <f t="shared" ca="1" si="46"/>
        <v/>
      </c>
      <c r="BA29" s="22" t="str">
        <f t="shared" ca="1" si="46"/>
        <v/>
      </c>
      <c r="BB29" s="22" t="str">
        <f t="shared" ca="1" si="46"/>
        <v/>
      </c>
      <c r="BC29" s="22" t="str">
        <f t="shared" ca="1" si="46"/>
        <v/>
      </c>
      <c r="BD29" s="22" t="str">
        <f t="shared" ca="1" si="46"/>
        <v/>
      </c>
      <c r="BE29" s="22" t="str">
        <f t="shared" ca="1" si="46"/>
        <v/>
      </c>
      <c r="BF29" s="22" t="str">
        <f t="shared" ca="1" si="46"/>
        <v/>
      </c>
      <c r="BG29" s="22" t="str">
        <f t="shared" ca="1" si="46"/>
        <v/>
      </c>
      <c r="BH29" s="22" t="str">
        <f t="shared" ca="1" si="46"/>
        <v/>
      </c>
      <c r="BI29" s="22" t="str">
        <f t="shared" ca="1" si="46"/>
        <v/>
      </c>
      <c r="BJ29" s="22" t="str">
        <f t="shared" ca="1" si="46"/>
        <v/>
      </c>
      <c r="BK29" s="51" t="str">
        <f ca="1">IF(AND($B29="Goal",BK$5&gt;=$E29,BK$5&lt;=$E29+$F29-1),2,IF(AND($B29="Milestone",BK$5&gt;=$E29,BK$5&lt;=$E29+$F29-1),1,""))</f>
        <v/>
      </c>
      <c r="BL29" s="51" t="str">
        <f t="shared" ref="BL29:CI29" ca="1" si="47">IF(AND($B29="Goal",BL$5&gt;=$E29,BL$5&lt;=$E29+$F29-1),2,IF(AND($B29="Milestone",BL$5&gt;=$E29,BL$5&lt;=$E29+$F29-1),1,""))</f>
        <v/>
      </c>
      <c r="BM29" s="51" t="str">
        <f t="shared" ca="1" si="47"/>
        <v/>
      </c>
      <c r="BN29" s="51" t="str">
        <f t="shared" ca="1" si="47"/>
        <v/>
      </c>
      <c r="BO29" s="51" t="str">
        <f t="shared" ca="1" si="47"/>
        <v/>
      </c>
      <c r="BP29" s="51" t="str">
        <f t="shared" ca="1" si="47"/>
        <v/>
      </c>
      <c r="BQ29" s="51" t="str">
        <f t="shared" ca="1" si="47"/>
        <v/>
      </c>
      <c r="BR29" s="51" t="str">
        <f t="shared" ca="1" si="47"/>
        <v/>
      </c>
      <c r="BS29" s="51" t="str">
        <f ca="1">IF(AND($B29="Goal",BS$5&gt;=$E29,BS$5&lt;=$E29+$F29-1),2,IF(AND($B29="Milestone",BS$5&gt;=$E29,BS$5&lt;=$E29+$F29-1),1,""))</f>
        <v/>
      </c>
      <c r="BT29" s="51" t="str">
        <f t="shared" ca="1" si="47"/>
        <v/>
      </c>
      <c r="BU29" s="51" t="str">
        <f t="shared" ca="1" si="47"/>
        <v/>
      </c>
      <c r="BV29" s="51" t="str">
        <f t="shared" ca="1" si="47"/>
        <v/>
      </c>
      <c r="BW29" s="51" t="str">
        <f ca="1">IF(AND($B29="Goal",BW$5&gt;=$E29,BW$5&lt;=$E29+$F29-1),2,IF(AND($B29="Milestone",BW$5&gt;=$E29,BW$5&lt;=$E29+$F29-1),1,""))</f>
        <v/>
      </c>
      <c r="BX29" s="51" t="str">
        <f t="shared" ca="1" si="47"/>
        <v/>
      </c>
      <c r="BY29" s="51" t="str">
        <f t="shared" ca="1" si="47"/>
        <v/>
      </c>
      <c r="BZ29" s="51" t="str">
        <f t="shared" ca="1" si="47"/>
        <v/>
      </c>
      <c r="CA29" s="51" t="str">
        <f t="shared" ca="1" si="47"/>
        <v/>
      </c>
      <c r="CB29" s="51" t="str">
        <f t="shared" ca="1" si="47"/>
        <v/>
      </c>
    </row>
  </sheetData>
  <mergeCells count="9">
    <mergeCell ref="W2:Z2"/>
    <mergeCell ref="AB2:AE2"/>
    <mergeCell ref="C3:D3"/>
    <mergeCell ref="C4:D4"/>
    <mergeCell ref="A5:G5"/>
    <mergeCell ref="E3:F3"/>
    <mergeCell ref="H2:K2"/>
    <mergeCell ref="M2:P2"/>
    <mergeCell ref="R2:U2"/>
  </mergeCells>
  <conditionalFormatting sqref="D7:D29">
    <cfRule type="dataBar" priority="7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CB27">
    <cfRule type="expression" dxfId="55" priority="64">
      <formula>AND(TODAY()&gt;=H$5,TODAY()&lt;I$5)</formula>
    </cfRule>
  </conditionalFormatting>
  <conditionalFormatting sqref="H4:AL4">
    <cfRule type="expression" dxfId="56" priority="70">
      <formula>H$5&lt;=EOMONTH($H$5,0)</formula>
    </cfRule>
  </conditionalFormatting>
  <conditionalFormatting sqref="I4:CB4">
    <cfRule type="expression" dxfId="54" priority="66">
      <formula>AND(I$5&lt;=EOMONTH($H$5,2),I$5&gt;EOMONTH($H$5,0),I$5&gt;EOMONTH($H$5,1))</formula>
    </cfRule>
  </conditionalFormatting>
  <conditionalFormatting sqref="H4:CB4">
    <cfRule type="expression" dxfId="53" priority="65">
      <formula>AND(H$5&lt;=EOMONTH($H$5,1),H$5&gt;EOMONTH($H$5,0))</formula>
    </cfRule>
  </conditionalFormatting>
  <conditionalFormatting sqref="H8:CB27">
    <cfRule type="expression" dxfId="52" priority="87" stopIfTrue="1">
      <formula>AND($B8="Low Risk",H$5&gt;=$E8,H$5&lt;=$E8+$F8-1)</formula>
    </cfRule>
    <cfRule type="expression" dxfId="51" priority="106" stopIfTrue="1">
      <formula>AND($B8="High Risk",H$5&gt;=$E8,H$5&lt;=$E8+$F8-1)</formula>
    </cfRule>
    <cfRule type="expression" dxfId="50" priority="124" stopIfTrue="1">
      <formula>AND($B8="On Track",H$5&gt;=$E8,H$5&lt;=$E8+$F8-1)</formula>
    </cfRule>
    <cfRule type="expression" dxfId="49" priority="125" stopIfTrue="1">
      <formula>AND($B8="Med Risk",H$5&gt;=$E8,H$5&lt;=$E8+$F8-1)</formula>
    </cfRule>
    <cfRule type="expression" dxfId="48" priority="126" stopIfTrue="1">
      <formula>AND(LEN($B8)=0,H$5&gt;=$E8,H$5&lt;=$E8+$F8-1)</formula>
    </cfRule>
  </conditionalFormatting>
  <conditionalFormatting sqref="D26">
    <cfRule type="dataBar" priority="57">
      <dataBar>
        <cfvo type="num" val="0"/>
        <cfvo type="num" val="1"/>
        <color theme="0" tint="-0.249977111117893"/>
      </dataBar>
      <extLst>
        <ext xmlns:x14="http://schemas.microsoft.com/office/spreadsheetml/2009/9/main" uri="{B025F937-C7B1-47D3-B67F-A62EFF666E3E}">
          <x14:id>{6DAC19B7-5DB8-4BCA-AE83-64220B5B8328}</x14:id>
        </ext>
      </extLst>
    </cfRule>
  </conditionalFormatting>
  <conditionalFormatting sqref="H26:CB26">
    <cfRule type="expression" dxfId="47" priority="56">
      <formula>AND(TODAY()&gt;=H$5,TODAY()&lt;I$5)</formula>
    </cfRule>
  </conditionalFormatting>
  <conditionalFormatting sqref="H26:CB26">
    <cfRule type="expression" dxfId="46" priority="58" stopIfTrue="1">
      <formula>AND($B26="Low Risk",H$5&gt;=$E26,H$5&lt;=$E26+$F26-1)</formula>
    </cfRule>
    <cfRule type="expression" dxfId="45" priority="59" stopIfTrue="1">
      <formula>AND($B26="High Risk",H$5&gt;=$E26,H$5&lt;=$E26+$F26-1)</formula>
    </cfRule>
    <cfRule type="expression" dxfId="44" priority="60" stopIfTrue="1">
      <formula>AND($B26="On Track",H$5&gt;=$E26,H$5&lt;=$E26+$F26-1)</formula>
    </cfRule>
    <cfRule type="expression" dxfId="43" priority="61" stopIfTrue="1">
      <formula>AND($B26="Med Risk",H$5&gt;=$E26,H$5&lt;=$E26+$F26-1)</formula>
    </cfRule>
    <cfRule type="expression" dxfId="42" priority="62" stopIfTrue="1">
      <formula>AND(LEN($B26)=0,H$5&gt;=$E26,H$5&lt;=$E26+$F26-1)</formula>
    </cfRule>
  </conditionalFormatting>
  <conditionalFormatting sqref="D27">
    <cfRule type="dataBar" priority="49">
      <dataBar>
        <cfvo type="num" val="0"/>
        <cfvo type="num" val="1"/>
        <color theme="0" tint="-0.249977111117893"/>
      </dataBar>
      <extLst>
        <ext xmlns:x14="http://schemas.microsoft.com/office/spreadsheetml/2009/9/main" uri="{B025F937-C7B1-47D3-B67F-A62EFF666E3E}">
          <x14:id>{C66B75C5-F963-450A-8215-322A2237651B}</x14:id>
        </ext>
      </extLst>
    </cfRule>
  </conditionalFormatting>
  <conditionalFormatting sqref="H27:CB27">
    <cfRule type="expression" dxfId="41" priority="48">
      <formula>AND(TODAY()&gt;=H$5,TODAY()&lt;I$5)</formula>
    </cfRule>
  </conditionalFormatting>
  <conditionalFormatting sqref="H27:CB27">
    <cfRule type="expression" dxfId="40" priority="50" stopIfTrue="1">
      <formula>AND($B27="Low Risk",H$5&gt;=$E27,H$5&lt;=$E27+$F27-1)</formula>
    </cfRule>
    <cfRule type="expression" dxfId="39" priority="51" stopIfTrue="1">
      <formula>AND($B27="High Risk",H$5&gt;=$E27,H$5&lt;=$E27+$F27-1)</formula>
    </cfRule>
    <cfRule type="expression" dxfId="38" priority="52" stopIfTrue="1">
      <formula>AND($B27="On Track",H$5&gt;=$E27,H$5&lt;=$E27+$F27-1)</formula>
    </cfRule>
    <cfRule type="expression" dxfId="37" priority="53" stopIfTrue="1">
      <formula>AND($B27="Med Risk",H$5&gt;=$E27,H$5&lt;=$E27+$F27-1)</formula>
    </cfRule>
    <cfRule type="expression" dxfId="36" priority="54" stopIfTrue="1">
      <formula>AND(LEN($B27)=0,H$5&gt;=$E27,H$5&lt;=$E27+$F27-1)</formula>
    </cfRule>
  </conditionalFormatting>
  <conditionalFormatting sqref="D27">
    <cfRule type="dataBar" priority="41">
      <dataBar>
        <cfvo type="num" val="0"/>
        <cfvo type="num" val="1"/>
        <color theme="0" tint="-0.249977111117893"/>
      </dataBar>
      <extLst>
        <ext xmlns:x14="http://schemas.microsoft.com/office/spreadsheetml/2009/9/main" uri="{B025F937-C7B1-47D3-B67F-A62EFF666E3E}">
          <x14:id>{262459CB-4318-496D-B975-B4C5B1C3C338}</x14:id>
        </ext>
      </extLst>
    </cfRule>
  </conditionalFormatting>
  <conditionalFormatting sqref="H27:CB27">
    <cfRule type="expression" dxfId="35" priority="40">
      <formula>AND(TODAY()&gt;=H$5,TODAY()&lt;I$5)</formula>
    </cfRule>
  </conditionalFormatting>
  <conditionalFormatting sqref="H27:CB27">
    <cfRule type="expression" dxfId="34" priority="42" stopIfTrue="1">
      <formula>AND($B27="Low Risk",H$5&gt;=$E27,H$5&lt;=$E27+$F27-1)</formula>
    </cfRule>
    <cfRule type="expression" dxfId="33" priority="43" stopIfTrue="1">
      <formula>AND($B27="High Risk",H$5&gt;=$E27,H$5&lt;=$E27+$F27-1)</formula>
    </cfRule>
    <cfRule type="expression" dxfId="32" priority="44" stopIfTrue="1">
      <formula>AND($B27="On Track",H$5&gt;=$E27,H$5&lt;=$E27+$F27-1)</formula>
    </cfRule>
    <cfRule type="expression" dxfId="31" priority="45" stopIfTrue="1">
      <formula>AND($B27="Med Risk",H$5&gt;=$E27,H$5&lt;=$E27+$F27-1)</formula>
    </cfRule>
    <cfRule type="expression" dxfId="30" priority="46" stopIfTrue="1">
      <formula>AND(LEN($B27)=0,H$5&gt;=$E27,H$5&lt;=$E27+$F27-1)</formula>
    </cfRule>
  </conditionalFormatting>
  <conditionalFormatting sqref="D28">
    <cfRule type="dataBar" priority="33">
      <dataBar>
        <cfvo type="num" val="0"/>
        <cfvo type="num" val="1"/>
        <color theme="0" tint="-0.249977111117893"/>
      </dataBar>
      <extLst>
        <ext xmlns:x14="http://schemas.microsoft.com/office/spreadsheetml/2009/9/main" uri="{B025F937-C7B1-47D3-B67F-A62EFF666E3E}">
          <x14:id>{9656EE2E-FA3B-41FD-BC92-DE483D4A394D}</x14:id>
        </ext>
      </extLst>
    </cfRule>
  </conditionalFormatting>
  <conditionalFormatting sqref="H28:CB28">
    <cfRule type="expression" dxfId="29" priority="32">
      <formula>AND(TODAY()&gt;=H$5,TODAY()&lt;I$5)</formula>
    </cfRule>
  </conditionalFormatting>
  <conditionalFormatting sqref="H28:CB28">
    <cfRule type="expression" dxfId="28" priority="34" stopIfTrue="1">
      <formula>AND($B28="Low Risk",H$5&gt;=$E28,H$5&lt;=$E28+$F28-1)</formula>
    </cfRule>
    <cfRule type="expression" dxfId="27" priority="35" stopIfTrue="1">
      <formula>AND($B28="High Risk",H$5&gt;=$E28,H$5&lt;=$E28+$F28-1)</formula>
    </cfRule>
    <cfRule type="expression" dxfId="26" priority="36" stopIfTrue="1">
      <formula>AND($B28="On Track",H$5&gt;=$E28,H$5&lt;=$E28+$F28-1)</formula>
    </cfRule>
    <cfRule type="expression" dxfId="25" priority="37" stopIfTrue="1">
      <formula>AND($B28="Med Risk",H$5&gt;=$E28,H$5&lt;=$E28+$F28-1)</formula>
    </cfRule>
    <cfRule type="expression" dxfId="24" priority="38" stopIfTrue="1">
      <formula>AND(LEN($B28)=0,H$5&gt;=$E28,H$5&lt;=$E28+$F28-1)</formula>
    </cfRule>
  </conditionalFormatting>
  <conditionalFormatting sqref="H28:CB28">
    <cfRule type="expression" dxfId="23" priority="25">
      <formula>AND(TODAY()&gt;=H$5,TODAY()&lt;I$5)</formula>
    </cfRule>
  </conditionalFormatting>
  <conditionalFormatting sqref="H28:CB28">
    <cfRule type="expression" dxfId="22" priority="26" stopIfTrue="1">
      <formula>AND($B28="Low Risk",H$5&gt;=$E28,H$5&lt;=$E28+$F28-1)</formula>
    </cfRule>
    <cfRule type="expression" dxfId="21" priority="27" stopIfTrue="1">
      <formula>AND($B28="High Risk",H$5&gt;=$E28,H$5&lt;=$E28+$F28-1)</formula>
    </cfRule>
    <cfRule type="expression" dxfId="20" priority="28" stopIfTrue="1">
      <formula>AND($B28="On Track",H$5&gt;=$E28,H$5&lt;=$E28+$F28-1)</formula>
    </cfRule>
    <cfRule type="expression" dxfId="19" priority="29" stopIfTrue="1">
      <formula>AND($B28="Med Risk",H$5&gt;=$E28,H$5&lt;=$E28+$F28-1)</formula>
    </cfRule>
    <cfRule type="expression" dxfId="18" priority="30" stopIfTrue="1">
      <formula>AND(LEN($B28)=0,H$5&gt;=$E28,H$5&lt;=$E28+$F28-1)</formula>
    </cfRule>
  </conditionalFormatting>
  <conditionalFormatting sqref="D28">
    <cfRule type="dataBar" priority="18">
      <dataBar>
        <cfvo type="num" val="0"/>
        <cfvo type="num" val="1"/>
        <color theme="0" tint="-0.249977111117893"/>
      </dataBar>
      <extLst>
        <ext xmlns:x14="http://schemas.microsoft.com/office/spreadsheetml/2009/9/main" uri="{B025F937-C7B1-47D3-B67F-A62EFF666E3E}">
          <x14:id>{37B9CE66-7CC2-443F-ADC7-A3B7956DA99A}</x14:id>
        </ext>
      </extLst>
    </cfRule>
  </conditionalFormatting>
  <conditionalFormatting sqref="H28:CB28">
    <cfRule type="expression" dxfId="17" priority="17">
      <formula>AND(TODAY()&gt;=H$5,TODAY()&lt;I$5)</formula>
    </cfRule>
  </conditionalFormatting>
  <conditionalFormatting sqref="H28:CB28">
    <cfRule type="expression" dxfId="16" priority="19" stopIfTrue="1">
      <formula>AND($B28="Low Risk",H$5&gt;=$E28,H$5&lt;=$E28+$F28-1)</formula>
    </cfRule>
    <cfRule type="expression" dxfId="15" priority="20" stopIfTrue="1">
      <formula>AND($B28="High Risk",H$5&gt;=$E28,H$5&lt;=$E28+$F28-1)</formula>
    </cfRule>
    <cfRule type="expression" dxfId="14" priority="21" stopIfTrue="1">
      <formula>AND($B28="On Track",H$5&gt;=$E28,H$5&lt;=$E28+$F28-1)</formula>
    </cfRule>
    <cfRule type="expression" dxfId="13" priority="22" stopIfTrue="1">
      <formula>AND($B28="Med Risk",H$5&gt;=$E28,H$5&lt;=$E28+$F28-1)</formula>
    </cfRule>
    <cfRule type="expression" dxfId="12" priority="23" stopIfTrue="1">
      <formula>AND(LEN($B28)=0,H$5&gt;=$E28,H$5&lt;=$E28+$F28-1)</formula>
    </cfRule>
  </conditionalFormatting>
  <conditionalFormatting sqref="D28">
    <cfRule type="dataBar" priority="10">
      <dataBar>
        <cfvo type="num" val="0"/>
        <cfvo type="num" val="1"/>
        <color theme="0" tint="-0.249977111117893"/>
      </dataBar>
      <extLst>
        <ext xmlns:x14="http://schemas.microsoft.com/office/spreadsheetml/2009/9/main" uri="{B025F937-C7B1-47D3-B67F-A62EFF666E3E}">
          <x14:id>{1482DDDC-19AD-45AE-92C0-FFD0B1256985}</x14:id>
        </ext>
      </extLst>
    </cfRule>
  </conditionalFormatting>
  <conditionalFormatting sqref="H28:CB28">
    <cfRule type="expression" dxfId="11" priority="9">
      <formula>AND(TODAY()&gt;=H$5,TODAY()&lt;I$5)</formula>
    </cfRule>
  </conditionalFormatting>
  <conditionalFormatting sqref="H28:CB28">
    <cfRule type="expression" dxfId="10" priority="11" stopIfTrue="1">
      <formula>AND($B28="Low Risk",H$5&gt;=$E28,H$5&lt;=$E28+$F28-1)</formula>
    </cfRule>
    <cfRule type="expression" dxfId="9" priority="12" stopIfTrue="1">
      <formula>AND($B28="High Risk",H$5&gt;=$E28,H$5&lt;=$E28+$F28-1)</formula>
    </cfRule>
    <cfRule type="expression" dxfId="8" priority="13" stopIfTrue="1">
      <formula>AND($B28="On Track",H$5&gt;=$E28,H$5&lt;=$E28+$F28-1)</formula>
    </cfRule>
    <cfRule type="expression" dxfId="7" priority="14" stopIfTrue="1">
      <formula>AND($B28="Med Risk",H$5&gt;=$E28,H$5&lt;=$E28+$F28-1)</formula>
    </cfRule>
    <cfRule type="expression" dxfId="6" priority="15" stopIfTrue="1">
      <formula>AND(LEN($B28)=0,H$5&gt;=$E28,H$5&lt;=$E28+$F28-1)</formula>
    </cfRule>
  </conditionalFormatting>
  <conditionalFormatting sqref="D29">
    <cfRule type="dataBar" priority="2">
      <dataBar>
        <cfvo type="num" val="0"/>
        <cfvo type="num" val="1"/>
        <color theme="0" tint="-0.249977111117893"/>
      </dataBar>
      <extLst>
        <ext xmlns:x14="http://schemas.microsoft.com/office/spreadsheetml/2009/9/main" uri="{B025F937-C7B1-47D3-B67F-A62EFF666E3E}">
          <x14:id>{CE45C3F9-6761-4E7B-BA74-3CF288E3F767}</x14:id>
        </ext>
      </extLst>
    </cfRule>
  </conditionalFormatting>
  <conditionalFormatting sqref="H29:CB29">
    <cfRule type="expression" dxfId="5" priority="1">
      <formula>AND(TODAY()&gt;=H$5,TODAY()&lt;I$5)</formula>
    </cfRule>
  </conditionalFormatting>
  <conditionalFormatting sqref="H29:CB29">
    <cfRule type="expression" dxfId="4" priority="3" stopIfTrue="1">
      <formula>AND($B29="Low Risk",H$5&gt;=$E29,H$5&lt;=$E29+$F29-1)</formula>
    </cfRule>
    <cfRule type="expression" dxfId="3" priority="4" stopIfTrue="1">
      <formula>AND($B29="High Risk",H$5&gt;=$E29,H$5&lt;=$E29+$F29-1)</formula>
    </cfRule>
    <cfRule type="expression" dxfId="2" priority="5" stopIfTrue="1">
      <formula>AND($B29="On Track",H$5&gt;=$E29,H$5&lt;=$E29+$F29-1)</formula>
    </cfRule>
    <cfRule type="expression" dxfId="1" priority="6" stopIfTrue="1">
      <formula>AND($B29="Med Risk",H$5&gt;=$E29,H$5&lt;=$E29+$F29-1)</formula>
    </cfRule>
    <cfRule type="expression" dxfId="0" priority="7" stopIfTrue="1">
      <formula>AND(LEN($B29)=0,H$5&gt;=$E29,H$5&lt;=$E29+$F29-1)</formula>
    </cfRule>
  </conditionalFormatting>
  <dataValidations count="12">
    <dataValidation type="whole" operator="greaterThanOrEqual" allowBlank="1" showInputMessage="1" promptTitle="Display Increment" prompt="Changing this number will change the Gantt Chart view." sqref="E4">
      <formula1>0</formula1>
    </dataValidation>
    <dataValidation type="list" allowBlank="1" showInputMessage="1" showErrorMessage="1" sqref="B8 B11:B29">
      <formula1>"Goal,Milestone,On Track, Low Risk, Med Risk, High Risk"</formula1>
    </dataValidation>
    <dataValidation type="list" allowBlank="1" showInputMessage="1" sqref="B9:B10">
      <formula1>"Goal,Milestone,On Track, Low Risk, Med Risk, High Risk"</formula1>
    </dataValidation>
    <dataValidation allowBlank="1" showInputMessage="1" showErrorMessage="1" prompt="This is an empty row" sqref="A21 A24:A26 A29"/>
    <dataValidation allowBlank="1" showInputMessage="1" showErrorMessage="1" prompt="Create a Gantt Chart in this worksheet._x000a_Enter title of this project in cell A1. _x000a_Legend title is in cell H1._x000a_" sqref="A1"/>
    <dataValidation allowBlank="1" showInputMessage="1" showErrorMessage="1" prompt="Enter Company Name in cell A2._x000a_A legend is in cells H2 through AB2." sqref="A2"/>
    <dataValidation allowBlank="1" showInputMessage="1" showErrorMessage="1" prompt="Enter the name of the Project Lead in cell A3. Enter the Project Start date in cell E3 or allow the sample formula to find the smallest date value from the Gantt Data table.  _x000a_Project Start Date: label is in cell C3." sqref="A3"/>
    <dataValidation allowBlank="1" showInputMessage="1" showErrorMessage="1" prompt="Change the number in cell E4 to change the Gantt Chart view._x000a_Months for the dates in row 5 are displayed starting in cells H4 through cell BK4._x000a_Do not modify these cells. They are auto updated based on the project start date in cell E3." sqref="A4"/>
    <dataValidation allowBlank="1" showInputMessage="1" showErrorMessage="1" prompt="Cells I5-BL5 have the day number of the month for the Month represented in the cell block above each date cell and are auto calculated. Do not modify these cells. Today's date is outlined in Red (hex #AD3815) from today's date in row 5" sqref="A5:G5"/>
    <dataValidation allowBlank="1" showInputMessage="1" showErrorMessage="1" prompt="Weeks are listed in cells I6 through BL6. The increments can be changed in cell F4." sqref="A6"/>
    <dataValidation allowBlank="1" showInputMessage="1" showErrorMessage="1" prompt="This row contains headers for the project schedule that follows below them. _x000a_Navigate from B7 through BL7 to hear the content. The first letter of each day of the week for the date above that heading, starts in cell I7 and continues through cell BL7." sqref="A7"/>
    <dataValidation allowBlank="1" showInputMessage="1" showErrorMessage="1" prompt="Enter Project information starting in B9-G9. Sample data in B9-G33. Enter Milestone Description, select a Category from drop-down list, assign someone to item, enter progress, start date &amp; # of days for task to start charting. Next instruction is in A34" sqref="A9:A10"/>
  </dataValidations>
  <printOptions horizontalCentered="1"/>
  <pageMargins left="0.25" right="0.25" top="0.5" bottom="0.5" header="0.3" footer="0.3"/>
  <pageSetup scale="44"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D7:D29</xm:sqref>
        </x14:conditionalFormatting>
        <x14:conditionalFormatting xmlns:xm="http://schemas.microsoft.com/office/excel/2006/main">
          <x14:cfRule type="dataBar" id="{6DAC19B7-5DB8-4BCA-AE83-64220B5B8328}">
            <x14:dataBar minLength="0" maxLength="100" gradient="0">
              <x14:cfvo type="num">
                <xm:f>0</xm:f>
              </x14:cfvo>
              <x14:cfvo type="num">
                <xm:f>1</xm:f>
              </x14:cfvo>
              <x14:negativeFillColor rgb="FFFF0000"/>
              <x14:axisColor rgb="FF000000"/>
            </x14:dataBar>
          </x14:cfRule>
          <xm:sqref>D26</xm:sqref>
        </x14:conditionalFormatting>
        <x14:conditionalFormatting xmlns:xm="http://schemas.microsoft.com/office/excel/2006/main">
          <x14:cfRule type="dataBar" id="{C66B75C5-F963-450A-8215-322A2237651B}">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262459CB-4318-496D-B975-B4C5B1C3C338}">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9656EE2E-FA3B-41FD-BC92-DE483D4A394D}">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37B9CE66-7CC2-443F-ADC7-A3B7956DA99A}">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1482DDDC-19AD-45AE-92C0-FFD0B1256985}">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CE45C3F9-6761-4E7B-BA74-3CF288E3F767}">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iconSet" priority="153"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H8:CB27</xm:sqref>
        </x14:conditionalFormatting>
        <x14:conditionalFormatting xmlns:xm="http://schemas.microsoft.com/office/excel/2006/main">
          <x14:cfRule type="iconSet" priority="63" id="{E2F82AFA-F7EF-40D6-88B5-335749DA9D6A}">
            <x14:iconSet iconSet="3Stars" showValue="0" custom="1">
              <x14:cfvo type="percent">
                <xm:f>0</xm:f>
              </x14:cfvo>
              <x14:cfvo type="num">
                <xm:f>1</xm:f>
              </x14:cfvo>
              <x14:cfvo type="num">
                <xm:f>2</xm:f>
              </x14:cfvo>
              <x14:cfIcon iconSet="NoIcons" iconId="0"/>
              <x14:cfIcon iconSet="3Flags" iconId="1"/>
              <x14:cfIcon iconSet="3Signs" iconId="0"/>
            </x14:iconSet>
          </x14:cfRule>
          <xm:sqref>H26:CB26</xm:sqref>
        </x14:conditionalFormatting>
        <x14:conditionalFormatting xmlns:xm="http://schemas.microsoft.com/office/excel/2006/main">
          <x14:cfRule type="iconSet" priority="55" id="{AC1AB494-35A3-435F-B060-162C916B8468}">
            <x14:iconSet iconSet="3Stars" showValue="0" custom="1">
              <x14:cfvo type="percent">
                <xm:f>0</xm:f>
              </x14:cfvo>
              <x14:cfvo type="num">
                <xm:f>1</xm:f>
              </x14:cfvo>
              <x14:cfvo type="num">
                <xm:f>2</xm:f>
              </x14:cfvo>
              <x14:cfIcon iconSet="NoIcons" iconId="0"/>
              <x14:cfIcon iconSet="3Flags" iconId="1"/>
              <x14:cfIcon iconSet="3Signs" iconId="0"/>
            </x14:iconSet>
          </x14:cfRule>
          <xm:sqref>H27:CB27</xm:sqref>
        </x14:conditionalFormatting>
        <x14:conditionalFormatting xmlns:xm="http://schemas.microsoft.com/office/excel/2006/main">
          <x14:cfRule type="iconSet" priority="47" id="{2787F03D-D3ED-4296-B90D-2CDD2571E7FD}">
            <x14:iconSet iconSet="3Stars" showValue="0" custom="1">
              <x14:cfvo type="percent">
                <xm:f>0</xm:f>
              </x14:cfvo>
              <x14:cfvo type="num">
                <xm:f>1</xm:f>
              </x14:cfvo>
              <x14:cfvo type="num">
                <xm:f>2</xm:f>
              </x14:cfvo>
              <x14:cfIcon iconSet="NoIcons" iconId="0"/>
              <x14:cfIcon iconSet="3Flags" iconId="1"/>
              <x14:cfIcon iconSet="3Signs" iconId="0"/>
            </x14:iconSet>
          </x14:cfRule>
          <xm:sqref>H27:CI27</xm:sqref>
        </x14:conditionalFormatting>
        <x14:conditionalFormatting xmlns:xm="http://schemas.microsoft.com/office/excel/2006/main">
          <x14:cfRule type="iconSet" priority="39" id="{5DC68470-6042-4B87-AAC8-92553D40E557}">
            <x14:iconSet iconSet="3Stars" showValue="0" custom="1">
              <x14:cfvo type="percent">
                <xm:f>0</xm:f>
              </x14:cfvo>
              <x14:cfvo type="num">
                <xm:f>1</xm:f>
              </x14:cfvo>
              <x14:cfvo type="num">
                <xm:f>2</xm:f>
              </x14:cfvo>
              <x14:cfIcon iconSet="NoIcons" iconId="0"/>
              <x14:cfIcon iconSet="3Flags" iconId="1"/>
              <x14:cfIcon iconSet="3Signs" iconId="0"/>
            </x14:iconSet>
          </x14:cfRule>
          <xm:sqref>H28:CB28</xm:sqref>
        </x14:conditionalFormatting>
        <x14:conditionalFormatting xmlns:xm="http://schemas.microsoft.com/office/excel/2006/main">
          <x14:cfRule type="iconSet" priority="31" id="{6BF13527-BED4-43DB-AFF3-73509F51154E}">
            <x14:iconSet iconSet="3Stars" showValue="0" custom="1">
              <x14:cfvo type="percent">
                <xm:f>0</xm:f>
              </x14:cfvo>
              <x14:cfvo type="num">
                <xm:f>1</xm:f>
              </x14:cfvo>
              <x14:cfvo type="num">
                <xm:f>2</xm:f>
              </x14:cfvo>
              <x14:cfIcon iconSet="NoIcons" iconId="0"/>
              <x14:cfIcon iconSet="3Flags" iconId="1"/>
              <x14:cfIcon iconSet="3Signs" iconId="0"/>
            </x14:iconSet>
          </x14:cfRule>
          <xm:sqref>H28:CI28</xm:sqref>
        </x14:conditionalFormatting>
        <x14:conditionalFormatting xmlns:xm="http://schemas.microsoft.com/office/excel/2006/main">
          <x14:cfRule type="iconSet" priority="24" id="{4CC0B8F9-75BD-4692-9E2A-1D55E93F6586}">
            <x14:iconSet iconSet="3Stars" showValue="0" custom="1">
              <x14:cfvo type="percent">
                <xm:f>0</xm:f>
              </x14:cfvo>
              <x14:cfvo type="num">
                <xm:f>1</xm:f>
              </x14:cfvo>
              <x14:cfvo type="num">
                <xm:f>2</xm:f>
              </x14:cfvo>
              <x14:cfIcon iconSet="NoIcons" iconId="0"/>
              <x14:cfIcon iconSet="3Flags" iconId="1"/>
              <x14:cfIcon iconSet="3Signs" iconId="0"/>
            </x14:iconSet>
          </x14:cfRule>
          <xm:sqref>H28:CI28</xm:sqref>
        </x14:conditionalFormatting>
        <x14:conditionalFormatting xmlns:xm="http://schemas.microsoft.com/office/excel/2006/main">
          <x14:cfRule type="iconSet" priority="16" id="{7ED39D47-62A8-4734-8DE1-C1DD4D52DA44}">
            <x14:iconSet iconSet="3Stars" showValue="0" custom="1">
              <x14:cfvo type="percent">
                <xm:f>0</xm:f>
              </x14:cfvo>
              <x14:cfvo type="num">
                <xm:f>1</xm:f>
              </x14:cfvo>
              <x14:cfvo type="num">
                <xm:f>2</xm:f>
              </x14:cfvo>
              <x14:cfIcon iconSet="NoIcons" iconId="0"/>
              <x14:cfIcon iconSet="3Flags" iconId="1"/>
              <x14:cfIcon iconSet="3Signs" iconId="0"/>
            </x14:iconSet>
          </x14:cfRule>
          <xm:sqref>H28:CI28</xm:sqref>
        </x14:conditionalFormatting>
        <x14:conditionalFormatting xmlns:xm="http://schemas.microsoft.com/office/excel/2006/main">
          <x14:cfRule type="iconSet" priority="8" id="{77B37AF2-06E4-498A-B13A-49D1E2BD5086}">
            <x14:iconSet iconSet="3Stars" showValue="0" custom="1">
              <x14:cfvo type="percent">
                <xm:f>0</xm:f>
              </x14:cfvo>
              <x14:cfvo type="num">
                <xm:f>1</xm:f>
              </x14:cfvo>
              <x14:cfvo type="num">
                <xm:f>2</xm:f>
              </x14:cfvo>
              <x14:cfIcon iconSet="NoIcons" iconId="0"/>
              <x14:cfIcon iconSet="3Flags" iconId="1"/>
              <x14:cfIcon iconSet="3Signs" iconId="0"/>
            </x14:iconSet>
          </x14:cfRule>
          <xm:sqref>H29:CB29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A5"/>
  <sheetViews>
    <sheetView showGridLines="0" zoomScaleNormal="100" workbookViewId="0"/>
  </sheetViews>
  <sheetFormatPr defaultColWidth="9.140625" defaultRowHeight="12.75" x14ac:dyDescent="0.2"/>
  <cols>
    <col min="1" max="1" width="87.140625" style="7" customWidth="1"/>
    <col min="2" max="16384" width="9.140625" style="5"/>
  </cols>
  <sheetData>
    <row r="1" spans="1:1" s="6" customFormat="1" ht="26.25" x14ac:dyDescent="0.4">
      <c r="A1" s="8" t="s">
        <v>25</v>
      </c>
    </row>
    <row r="2" spans="1:1" ht="105" x14ac:dyDescent="0.2">
      <c r="A2" s="9" t="s">
        <v>26</v>
      </c>
    </row>
    <row r="3" spans="1:1" ht="26.25" customHeight="1" x14ac:dyDescent="0.2">
      <c r="A3" s="8" t="s">
        <v>27</v>
      </c>
    </row>
    <row r="4" spans="1:1" s="7" customFormat="1" ht="204.95" customHeight="1" x14ac:dyDescent="0.25">
      <c r="A4" s="9" t="s">
        <v>28</v>
      </c>
    </row>
    <row r="5" spans="1:1" ht="15" x14ac:dyDescent="0.2">
      <c r="A5" s="9" t="s">
        <v>29</v>
      </c>
    </row>
  </sheetData>
  <pageMargins left="0.5" right="0.5" top="0.5" bottom="0.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0" ma:contentTypeDescription="Create a new document." ma:contentTypeScope="" ma:versionID="e39e7e9e36de66d473ce04bb4ab2dbb8">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19dc5994665da46609c24125788630d8"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E0646F2-7289-41DF-A834-3FCB466EAE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DFF2BAD-8736-492F-A8D8-DE36A725652F}">
  <ds:schemaRefs>
    <ds:schemaRef ds:uri="http://purl.org/dc/elements/1.1/"/>
    <ds:schemaRef ds:uri="16c05727-aa75-4e4a-9b5f-8a80a1165891"/>
    <ds:schemaRef ds:uri="http://www.w3.org/XML/1998/namespace"/>
    <ds:schemaRef ds:uri="71af3243-3dd4-4a8d-8c0d-dd76da1f02a5"/>
    <ds:schemaRef ds:uri="http://purl.org/dc/dcmitype/"/>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CD48DFF2-B3D2-4237-B6C5-C424C1A772A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michaele</dc:creator>
  <cp:keywords/>
  <dc:description/>
  <cp:lastModifiedBy>Windows User</cp:lastModifiedBy>
  <cp:revision/>
  <cp:lastPrinted>2019-02-17T23:29:28Z</cp:lastPrinted>
  <dcterms:created xsi:type="dcterms:W3CDTF">2019-02-16T00:18:34Z</dcterms:created>
  <dcterms:modified xsi:type="dcterms:W3CDTF">2019-04-20T03:49:52Z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y fmtid="{D5CDD505-2E9C-101B-9397-08002B2CF9AE}" pid="10" name="ContentTypeId">
    <vt:lpwstr>0x01010079F111ED35F8CC479449609E8A0923A6</vt:lpwstr>
  </property>
</Properties>
</file>