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2545" windowHeight="9495"/>
  </bookViews>
  <sheets>
    <sheet name="1-04" sheetId="13" r:id="rId1"/>
  </sheets>
  <externalReferences>
    <externalReference r:id="rId2"/>
  </externalReferences>
  <definedNames>
    <definedName name="_4WORD_M_001_07" localSheetId="0">[1]T4_1!#REF!</definedName>
    <definedName name="_4WORD_M_001_07">[1]T4_1!#REF!</definedName>
    <definedName name="_4WORD_O_005_L_" localSheetId="0">[1]T4_1!#REF!</definedName>
    <definedName name="_4WORD_O_005_L_">[1]T4_1!#REF!</definedName>
    <definedName name="_Regression_Int" localSheetId="0" hidden="1">1</definedName>
    <definedName name="_xlnm.Print_Area" localSheetId="0">'1-04'!$A$1:$H$178</definedName>
    <definedName name="Print_Area_MI" localSheetId="0">#REF!</definedName>
    <definedName name="Print_Area_MI">#REF!</definedName>
    <definedName name="Print_Titles_MI" localSheetId="0">#REF!</definedName>
    <definedName name="Print_Titles_MI">#REF!</definedName>
  </definedNames>
  <calcPr calcId="144525"/>
</workbook>
</file>

<file path=xl/calcChain.xml><?xml version="1.0" encoding="utf-8"?>
<calcChain xmlns="http://schemas.openxmlformats.org/spreadsheetml/2006/main">
  <c r="F150" i="13" l="1"/>
  <c r="F146" i="13"/>
  <c r="F141" i="13"/>
  <c r="F131" i="13"/>
  <c r="F124" i="13"/>
  <c r="F114" i="13"/>
  <c r="F99" i="13"/>
  <c r="F92" i="13"/>
  <c r="F74" i="13"/>
  <c r="F44" i="13"/>
  <c r="F35" i="13"/>
  <c r="F23" i="13"/>
  <c r="F12" i="13"/>
  <c r="F10" i="13"/>
  <c r="E23" i="13" l="1"/>
  <c r="F161" i="13" l="1"/>
  <c r="E74" i="13" l="1"/>
  <c r="E44" i="13"/>
  <c r="E35" i="13"/>
  <c r="F174" i="13" l="1"/>
  <c r="E174" i="13"/>
  <c r="E161" i="13"/>
  <c r="F155" i="13"/>
  <c r="E155" i="13"/>
  <c r="E150" i="13"/>
  <c r="E146" i="13"/>
  <c r="E141" i="13"/>
  <c r="E131" i="13"/>
  <c r="E124" i="13"/>
  <c r="E114" i="13"/>
  <c r="E99" i="13"/>
  <c r="E92" i="13"/>
  <c r="E10" i="13"/>
  <c r="F8" i="13" l="1"/>
  <c r="E12" i="13" l="1"/>
  <c r="E8" i="13" s="1"/>
</calcChain>
</file>

<file path=xl/sharedStrings.xml><?xml version="1.0" encoding="utf-8"?>
<sst xmlns="http://schemas.openxmlformats.org/spreadsheetml/2006/main" count="659" uniqueCount="523">
  <si>
    <t>Region</t>
  </si>
  <si>
    <t>Province</t>
  </si>
  <si>
    <t>City/Municipality</t>
  </si>
  <si>
    <t>No.</t>
  </si>
  <si>
    <t>CAR</t>
  </si>
  <si>
    <t>Ambuklao Watershed Forest Reserve (Pilot)</t>
  </si>
  <si>
    <t>Busol Watershed Forest Reserve</t>
  </si>
  <si>
    <t>Buyog Watershed Forest Reserve</t>
  </si>
  <si>
    <t>Chico River Forest Reserve</t>
  </si>
  <si>
    <t>Lower Agno Watershed Forest Reserve</t>
  </si>
  <si>
    <t>Lucnab Watershed Forest Reserve</t>
  </si>
  <si>
    <t>Pucsusan Watershed Reservation</t>
  </si>
  <si>
    <t>San Roque Watershed Reservation</t>
  </si>
  <si>
    <t>Upper Agno River Basin Resource Reserve
(Ambuklao-Binga Watershed Forest Reserve)</t>
  </si>
  <si>
    <t>Benguet</t>
  </si>
  <si>
    <t>Atok, Bokod, La Trinidad, Tublay</t>
  </si>
  <si>
    <t>Baguio City, La Trinidad</t>
  </si>
  <si>
    <t>Baguio City</t>
  </si>
  <si>
    <t>Bontoc</t>
  </si>
  <si>
    <t>Not indicated</t>
  </si>
  <si>
    <t>La Union</t>
  </si>
  <si>
    <t>04/14/1922
(12/21/1987)
(04/05/1988)</t>
  </si>
  <si>
    <t>573 - parcel no. 2</t>
  </si>
  <si>
    <t>548
(268)</t>
  </si>
  <si>
    <t>04/19/1969
(04/23/2000)</t>
  </si>
  <si>
    <t>11/25/1966</t>
  </si>
  <si>
    <t>11/05/1992</t>
  </si>
  <si>
    <t>06/26/1969</t>
  </si>
  <si>
    <t>11/22/1983</t>
  </si>
  <si>
    <t>05/12/1993</t>
  </si>
  <si>
    <t>06/22/1978</t>
  </si>
  <si>
    <t>04/06/2010</t>
  </si>
  <si>
    <t>Nueva Vizcaya</t>
  </si>
  <si>
    <t>Marcos Highway Watershed Forest Reserve</t>
  </si>
  <si>
    <t>Ambayawan River Forest Reserve</t>
  </si>
  <si>
    <t>Pangasinan</t>
  </si>
  <si>
    <t>Ilocos Sur</t>
  </si>
  <si>
    <t>Narvacan</t>
  </si>
  <si>
    <t>Ilocos Norte Metropolitan Watershed Forest Reserve</t>
  </si>
  <si>
    <t>Ilocos Norte</t>
  </si>
  <si>
    <t>Pasuquin</t>
  </si>
  <si>
    <t>Libunao Spring Watershed Forest Reserve</t>
  </si>
  <si>
    <t>Sinait</t>
  </si>
  <si>
    <t>Lidlidda Watershed Forest Reserve</t>
  </si>
  <si>
    <t>Lidlidda, Banayoyo</t>
  </si>
  <si>
    <t>Lon-oy Watershed Forest Reserve</t>
  </si>
  <si>
    <t>San Gabriel, Santol</t>
  </si>
  <si>
    <t>Magnuang Watershed Forest Reserve</t>
  </si>
  <si>
    <t>Batac</t>
  </si>
  <si>
    <t>Naguilian Watershed Reservation</t>
  </si>
  <si>
    <t>Naguilian</t>
  </si>
  <si>
    <t>Santa Watershed Forest Reserve</t>
  </si>
  <si>
    <t>Santa</t>
  </si>
  <si>
    <t>Tanap Watershed Forest Reserve</t>
  </si>
  <si>
    <t>Burgos</t>
  </si>
  <si>
    <t>573 - parcel no. 6</t>
  </si>
  <si>
    <t>731
(Amd. 218)</t>
  </si>
  <si>
    <t>08/16/1939</t>
  </si>
  <si>
    <t>08/17/1936</t>
  </si>
  <si>
    <t>05/11/1994</t>
  </si>
  <si>
    <t>07/02/1967</t>
  </si>
  <si>
    <t>04/11/1936</t>
  </si>
  <si>
    <t>09/26/1935</t>
  </si>
  <si>
    <t>02/01/1971</t>
  </si>
  <si>
    <t>10/18/1938</t>
  </si>
  <si>
    <t>Abulug River Forest Reserve</t>
  </si>
  <si>
    <t>Cagayan</t>
  </si>
  <si>
    <t>Bawa Watershed Forest Reserve</t>
  </si>
  <si>
    <t>Casecnan River Watershed Reservation</t>
  </si>
  <si>
    <t>Dupax</t>
  </si>
  <si>
    <t>Enrile-Solana-Amulong Forest Reserve</t>
  </si>
  <si>
    <t>Enrile, Solana, and Amulong</t>
  </si>
  <si>
    <t>Magat Watershed Reservation</t>
  </si>
  <si>
    <t>Tumauini Watershed Forest Reserve</t>
  </si>
  <si>
    <t>Isabela</t>
  </si>
  <si>
    <t>Wangag Watershed Forest Reserve</t>
  </si>
  <si>
    <t>Aurora</t>
  </si>
  <si>
    <t>Tumauini, Cabagan, San Pablo, Maconacon, Divilacan</t>
  </si>
  <si>
    <t>Gonzaga, Lal-lo</t>
  </si>
  <si>
    <t>Dipaculao</t>
  </si>
  <si>
    <t>573 - parcel no. 3</t>
  </si>
  <si>
    <t>573 - parcel no. 1</t>
  </si>
  <si>
    <t>05/13/1987</t>
  </si>
  <si>
    <t>08/11/1987</t>
  </si>
  <si>
    <t>08/08/1934</t>
  </si>
  <si>
    <t>02/13/1967</t>
  </si>
  <si>
    <t>04/14/1994</t>
  </si>
  <si>
    <t>La Union
 Benguet</t>
  </si>
  <si>
    <t>15
(Amd. by 202)
(Sus. 239)</t>
  </si>
  <si>
    <t>Benguet
 Pangasinan</t>
  </si>
  <si>
    <t>Tuba, Itogon, Baguio City
 San Nicolas, San Manuel</t>
  </si>
  <si>
    <t>Benguet
 Ifugao
 Nueva Vizcaya</t>
  </si>
  <si>
    <t xml:space="preserve">Atok, Bokod, Buguias, Itogon, Kabayan, La Trinidad, Tublay
 Hungduan, Kiangan
 Kayapa </t>
  </si>
  <si>
    <t>09/27/1934
 (06/23/1967)</t>
  </si>
  <si>
    <t>Nueva Vizcaya
 Quirino
 Aurora</t>
  </si>
  <si>
    <t>Dupax del Norte, Dupax del Sur
 Maddela
 Dipaculao</t>
  </si>
  <si>
    <t>Ifugao
 Nueva Vizcaya
 Isabela</t>
  </si>
  <si>
    <t>Aguinaldo, Alfonso Lista, Lagawe, Mayoyao
 Diadi
 Santiago, Ramon</t>
  </si>
  <si>
    <t>Amro River Watershed Forest Reserve</t>
  </si>
  <si>
    <t>Angat River-Bustos Dam Forest Reserve</t>
  </si>
  <si>
    <t>Bulacan</t>
  </si>
  <si>
    <t>Angat Watershed Forest Reserve</t>
  </si>
  <si>
    <t>Aurora Watershed Forest Reserve</t>
  </si>
  <si>
    <t>Baler</t>
  </si>
  <si>
    <t>Bazal River Watershed Forest Reserve</t>
  </si>
  <si>
    <t>Maria Aurora</t>
  </si>
  <si>
    <t>Bulawan Falls Watershed Forest Reserve</t>
  </si>
  <si>
    <t>Dinalungan</t>
  </si>
  <si>
    <t>Calabgan Watershed Forest Reserve</t>
  </si>
  <si>
    <t>Casiguran</t>
  </si>
  <si>
    <t>Diaat River Watershed Forest Reserve</t>
  </si>
  <si>
    <t>Dibalo-Pingit-Zabali-Malayat River Watershed Forest Reserve</t>
  </si>
  <si>
    <t>Dinadiawan River Watershed Forest Reserve</t>
  </si>
  <si>
    <t>Dingalan River Watershed Forest Reserve Reserve</t>
  </si>
  <si>
    <t>Dingalan</t>
  </si>
  <si>
    <t>Dipaculao Watershed Forest Reserve</t>
  </si>
  <si>
    <t>Diteki River Watershed Forest Reserve</t>
  </si>
  <si>
    <t>Maria Aurora San Luis</t>
  </si>
  <si>
    <t>Mangan Vaca Watershed Forest Reserve</t>
  </si>
  <si>
    <t>Zambales</t>
  </si>
  <si>
    <t>Subic</t>
  </si>
  <si>
    <t>Olongapo Watershed Forest Reserve</t>
  </si>
  <si>
    <t>Olongapo</t>
  </si>
  <si>
    <t>Pacugao River Watershed Forest</t>
  </si>
  <si>
    <t>Pantabangan-Carranglan Watershed Reserve</t>
  </si>
  <si>
    <t>Nueva Ecija</t>
  </si>
  <si>
    <t>Peñaranda River Forest Reserve</t>
  </si>
  <si>
    <t>Pinamacan River Watershed Forest Reserve</t>
  </si>
  <si>
    <t>Dilasag</t>
  </si>
  <si>
    <t>San Luis Watershed Forest Reserve</t>
  </si>
  <si>
    <t>San Luis</t>
  </si>
  <si>
    <t>Simbahan-Talagas River Watershed Forest Reserve</t>
  </si>
  <si>
    <t>Subic Watershed Forest Reserve</t>
  </si>
  <si>
    <t>Bataan</t>
  </si>
  <si>
    <t>Talavera Watershed Reservation</t>
  </si>
  <si>
    <t>Talaytay River Watershed Forest Reserve</t>
  </si>
  <si>
    <t>Watershed Purposes of Mariveles (Palanas)</t>
  </si>
  <si>
    <t>Mariveles</t>
  </si>
  <si>
    <t>Rizal
 Bulacan
 Nueva Ecija
 Quezon</t>
  </si>
  <si>
    <t>Aurora
 Nueva Vizcaya</t>
  </si>
  <si>
    <t>Bulacan
 Rizal</t>
  </si>
  <si>
    <t>Norzagaray, San Jose
 Montalban</t>
  </si>
  <si>
    <t>Montalban
 San Juan Del Monte, Norzagaray, Angat, San Rafael
 Peñaranda
 Infanta</t>
  </si>
  <si>
    <t>Norzagaray</t>
  </si>
  <si>
    <t>Nueva Vizcaya
 Nueva Ecija</t>
  </si>
  <si>
    <t>Baler, San Luis</t>
  </si>
  <si>
    <t>Maria Aurora
 Dupax</t>
  </si>
  <si>
    <t>Casiguran, Dilasag</t>
  </si>
  <si>
    <t>Doña Remedios Trinidad-General Tinio Watershed Forest Reserve</t>
  </si>
  <si>
    <t>Bulacan
 Nueva Ecija</t>
  </si>
  <si>
    <t>Doña Remedios Trinidad
 General Tinio</t>
  </si>
  <si>
    <t>General Tinio (Papaya)</t>
  </si>
  <si>
    <t>Santa Fe
 Carranglan, Lupao, San Jose, Pantabangan</t>
  </si>
  <si>
    <t>71
(Amd. 505)</t>
  </si>
  <si>
    <t>03/10/1927
(12/04/1965)</t>
  </si>
  <si>
    <t>238
(Amd. 66)</t>
  </si>
  <si>
    <t>04/30/1964
(02/20/1987)</t>
  </si>
  <si>
    <t>926
(353)</t>
  </si>
  <si>
    <t>06/25/1992
(03/31/2003)</t>
  </si>
  <si>
    <t>47
(Revoked 350)
(Amd. 244)</t>
  </si>
  <si>
    <t>1923
(12/12/1938)
(01/17/1956)</t>
  </si>
  <si>
    <t>08/28/1990</t>
  </si>
  <si>
    <t>06/27/1969</t>
  </si>
  <si>
    <t>04/30/1968</t>
  </si>
  <si>
    <t>02/04/1936</t>
  </si>
  <si>
    <t>05/02/1994</t>
  </si>
  <si>
    <t>05/30/1994</t>
  </si>
  <si>
    <t>06/01/1992</t>
  </si>
  <si>
    <t>05/24/1994</t>
  </si>
  <si>
    <t>05/25/1992</t>
  </si>
  <si>
    <t>06/09/1992</t>
  </si>
  <si>
    <t>08/24/1992</t>
  </si>
  <si>
    <t>06/10/1987</t>
  </si>
  <si>
    <t>03/23/1988</t>
  </si>
  <si>
    <t>05/21/1969</t>
  </si>
  <si>
    <t>11/23/1992</t>
  </si>
  <si>
    <t>08/23/1993</t>
  </si>
  <si>
    <t>05/22/1992</t>
  </si>
  <si>
    <t>12/03/1990</t>
  </si>
  <si>
    <t>Subtotal</t>
  </si>
  <si>
    <t>Agoo, Tubao, Rosario, Pugo, Santo Tomas, Aringay
 Tuba, Baguio City</t>
  </si>
  <si>
    <t>NCR</t>
  </si>
  <si>
    <t>La Mesa Watershed Forest Reserve</t>
  </si>
  <si>
    <t>Metro Manila
 Rizal</t>
  </si>
  <si>
    <t>Quezon City, Caloocan City
 Rodriguez</t>
  </si>
  <si>
    <t>07/25/2007</t>
  </si>
  <si>
    <t>Alabat Watershed Forest Reserve</t>
  </si>
  <si>
    <t>Quezon</t>
  </si>
  <si>
    <t>Alabat</t>
  </si>
  <si>
    <t>Binahaan River Watershed Forest Reserve</t>
  </si>
  <si>
    <t>Buenavista Watershed Forest Reserve</t>
  </si>
  <si>
    <t>Mulanay</t>
  </si>
  <si>
    <t>Calauag Watershed Forest Reserve</t>
  </si>
  <si>
    <t>Calauag</t>
  </si>
  <si>
    <t>Caliraya-Lumot Rivers Forest Reserve</t>
  </si>
  <si>
    <t>Laguna</t>
  </si>
  <si>
    <t>Lumban, Kalayaan, Cavinti, Paete</t>
  </si>
  <si>
    <t>Infanta Watershed Forest Reserve</t>
  </si>
  <si>
    <t>Infanta</t>
  </si>
  <si>
    <t>Kaliwa River Forest Reserve</t>
  </si>
  <si>
    <t>Lopez Watershed Forest Resereve</t>
  </si>
  <si>
    <t>Makiling Banahaw Watershed Reservation</t>
  </si>
  <si>
    <t>Marikina Watershed Reservation</t>
  </si>
  <si>
    <t>Rizal</t>
  </si>
  <si>
    <t>Antipolo, Montalban</t>
  </si>
  <si>
    <t>Maulawin Spring Watershed Forest Reserve</t>
  </si>
  <si>
    <t>Guinayangan</t>
  </si>
  <si>
    <t>Mulanay Watershed Forest Reserve</t>
  </si>
  <si>
    <t>Panukulan Watershed Forest Reserve</t>
  </si>
  <si>
    <t>Panukulan</t>
  </si>
  <si>
    <t>Polilio Watershed Forest Reserve</t>
  </si>
  <si>
    <t>Polilio</t>
  </si>
  <si>
    <t>Tibiang-Domagondong Watershed Forest Reserve</t>
  </si>
  <si>
    <t>Quezon (Tayabas)</t>
  </si>
  <si>
    <t>Umiray River Watershed Reservation</t>
  </si>
  <si>
    <t>Pagbilao, Mauban</t>
  </si>
  <si>
    <t>General Nakar, Infanta</t>
  </si>
  <si>
    <t>Quezon
 Laguna
 Batangas</t>
  </si>
  <si>
    <t>Sariaya
 Canlubang, Cavinti
 Cuenca</t>
  </si>
  <si>
    <t>Quezon
 Bulacan
 Rizal</t>
  </si>
  <si>
    <t>General Nakar
 Norzagaray
 Montalban</t>
  </si>
  <si>
    <t>573 - parcel no. 9</t>
  </si>
  <si>
    <t>573 - parcel no. 8</t>
  </si>
  <si>
    <t>EO 33
(Amd. 585)</t>
  </si>
  <si>
    <t>07/26/1904
(06/05/1990)</t>
  </si>
  <si>
    <t>742
(Amd. 365)</t>
  </si>
  <si>
    <t>s. 1934
(01/02/1939)</t>
  </si>
  <si>
    <t>09/18/1987</t>
  </si>
  <si>
    <t>05/29/1991</t>
  </si>
  <si>
    <t>06/27/1937</t>
  </si>
  <si>
    <t>01/02/1939</t>
  </si>
  <si>
    <t>06/22/1940</t>
  </si>
  <si>
    <t>02/21/1973</t>
  </si>
  <si>
    <t>07/21/1938</t>
  </si>
  <si>
    <t>11/06/1993</t>
  </si>
  <si>
    <t>08/09/1966</t>
  </si>
  <si>
    <t>09/28/1993</t>
  </si>
  <si>
    <t>MIMAROPA</t>
  </si>
  <si>
    <t>Bacuit Watershed Forest Reserve</t>
  </si>
  <si>
    <t>Palawan</t>
  </si>
  <si>
    <t>Bacuit</t>
  </si>
  <si>
    <t>Calatrava-San Andres-San Agustin Watershed Forest Reserve</t>
  </si>
  <si>
    <t>Romblon</t>
  </si>
  <si>
    <t>Ipil River Watershed Forest Reserve</t>
  </si>
  <si>
    <t>San Fernando</t>
  </si>
  <si>
    <t>Naampias River Watershed Forest Reserve</t>
  </si>
  <si>
    <t>Marinduque</t>
  </si>
  <si>
    <t>Torrijos</t>
  </si>
  <si>
    <t>Puerto Princesa</t>
  </si>
  <si>
    <t>Torrijos Watershed Forest Reserve</t>
  </si>
  <si>
    <t>EO 67
(Amd. 2221)</t>
  </si>
  <si>
    <t>08/21/1912
(07/14/1982)</t>
  </si>
  <si>
    <t>EO 20</t>
  </si>
  <si>
    <t>Abasig-Matogdon-Mananap Watershed Forest Reserve</t>
  </si>
  <si>
    <t>Camarines Norte</t>
  </si>
  <si>
    <t>Albay</t>
  </si>
  <si>
    <t>Sorsogon</t>
  </si>
  <si>
    <t>Capalonga Watershed Forest Reserve</t>
  </si>
  <si>
    <t>Capalonga</t>
  </si>
  <si>
    <t>Catanduanes Watershed Forest Reserve</t>
  </si>
  <si>
    <t>Catanduanes</t>
  </si>
  <si>
    <t>Virac, Bato, San Miguel, Pandan, Calolbon, Baras</t>
  </si>
  <si>
    <t>Dahican Watershed Forest Reserve</t>
  </si>
  <si>
    <t>Mambulao</t>
  </si>
  <si>
    <t>Diwata Watershed Forest Reserve</t>
  </si>
  <si>
    <t>Masbate</t>
  </si>
  <si>
    <t>Bacon-Manito Watershed Geothermal Reservation</t>
  </si>
  <si>
    <t>Barit River-Lake Buhi Forest Reserve</t>
  </si>
  <si>
    <t>Camarines Sur</t>
  </si>
  <si>
    <t>Buhi, Sagñay and Iriga</t>
  </si>
  <si>
    <t>Jose Panganiban Watershed Forest Reserve</t>
  </si>
  <si>
    <t>Jose Panganiban</t>
  </si>
  <si>
    <t>Lagonoy Watershed Forest Reserve</t>
  </si>
  <si>
    <t>Lagonoy</t>
  </si>
  <si>
    <t>Magallanes and Juban Watershed Forest Reserve</t>
  </si>
  <si>
    <t>Magallanes, Juban</t>
  </si>
  <si>
    <t>Matang-Tubig Watershed Forest</t>
  </si>
  <si>
    <t>Monreal</t>
  </si>
  <si>
    <t>Mt. Masaraga Watershed Forest Reserve</t>
  </si>
  <si>
    <t>Polangui, Oas, Ligao, Tabaco</t>
  </si>
  <si>
    <t>Tiwi Watershed Reservation</t>
  </si>
  <si>
    <t>Malinao and Tiwi</t>
  </si>
  <si>
    <t>Tugbo Watershed Forest Reserve Reserve</t>
  </si>
  <si>
    <t>Mobo, Masbate</t>
  </si>
  <si>
    <t>Manito
 Bacon, Sorsogon, Castilla</t>
  </si>
  <si>
    <t>Labo, San Lorenzo Ruiz, San Vicente</t>
  </si>
  <si>
    <t>Albay
 Sorsogon</t>
  </si>
  <si>
    <t>2036 A
(Amd. EO 837)</t>
  </si>
  <si>
    <t>03/28/1935</t>
  </si>
  <si>
    <t>04/29/1982</t>
  </si>
  <si>
    <t>04/20/1994</t>
  </si>
  <si>
    <t>04/06/1932</t>
  </si>
  <si>
    <t>11/11/1980
(10/14/1982)</t>
  </si>
  <si>
    <t>11/18/1991</t>
  </si>
  <si>
    <t>06/23/1987</t>
  </si>
  <si>
    <t>06/23/1933</t>
  </si>
  <si>
    <t>01/09/1998</t>
  </si>
  <si>
    <t>09/26/1932</t>
  </si>
  <si>
    <t>10/27/1992</t>
  </si>
  <si>
    <t>08/14/1970</t>
  </si>
  <si>
    <t>Aklan River Watershed Forest Reserve</t>
  </si>
  <si>
    <t>Aklan</t>
  </si>
  <si>
    <t>Dalanas River Watershed Forest Reserve</t>
  </si>
  <si>
    <t>Antique</t>
  </si>
  <si>
    <t>Barbaza</t>
  </si>
  <si>
    <t>Ilog-Hilabangan Watershed Forest Reserve</t>
  </si>
  <si>
    <t>Jalaur River Watershed Forest Reserve</t>
  </si>
  <si>
    <t>Iloilo</t>
  </si>
  <si>
    <t>Calinog</t>
  </si>
  <si>
    <t>Kabankalan Watershed Forest Reserve</t>
  </si>
  <si>
    <t>Kabankalan</t>
  </si>
  <si>
    <t>Maasin Watershed Forest Reserve</t>
  </si>
  <si>
    <t>Maasin</t>
  </si>
  <si>
    <t>Pan-ay River Watershed Forest Reserve</t>
  </si>
  <si>
    <t>Capiz</t>
  </si>
  <si>
    <t>Tapaz</t>
  </si>
  <si>
    <t>Tipulu-an Mau-it River Watershed Forest Reserve</t>
  </si>
  <si>
    <t>Sibalom</t>
  </si>
  <si>
    <t>Madalag, Libacao</t>
  </si>
  <si>
    <t>Himamaylan, Kabankalan</t>
  </si>
  <si>
    <t>Negro Occidental</t>
  </si>
  <si>
    <t>Negros Occidental</t>
  </si>
  <si>
    <t>Alijawan-Cansujay-Anibongan River Watershed Forest Reserve</t>
  </si>
  <si>
    <t>Bohol</t>
  </si>
  <si>
    <t>Duero, Jagna</t>
  </si>
  <si>
    <t>Argao River Watershed Forest Reserve</t>
  </si>
  <si>
    <t>Cebu</t>
  </si>
  <si>
    <t>Kotkot and Lusaran River Watershed Forest Reserve</t>
  </si>
  <si>
    <t>Cebu City, Danao City, Balamban, Compostela, Consolacion, Lilo-an</t>
  </si>
  <si>
    <t>Loboc Watershed Forest Reserve</t>
  </si>
  <si>
    <t>Palinpinon Geothermal Watershed Reservation</t>
  </si>
  <si>
    <t>Negros Oriental</t>
  </si>
  <si>
    <t>Dumaguete, Siaton, Tanjay</t>
  </si>
  <si>
    <t>Wahig-Inabanga River Watershed Forest Reserve</t>
  </si>
  <si>
    <t>Argao, Dalaguete</t>
  </si>
  <si>
    <t>Balilihan, Bilar, Batuan, Carmen, Clarin, Garcia Hernandez,  
 Jagna, Lila, Loboc, Sevilla, Sierra Bullones, Valencia</t>
  </si>
  <si>
    <t>Pilar, Candijay, Alicia, Duero, Sierra, Bullones, Carmen, 
 Dago- hoy, Danao, Inabanga, Buenavista, Jetafe</t>
  </si>
  <si>
    <t>932
(Amd. 1074)</t>
  </si>
  <si>
    <t>06/29/1992
(09/02/1997)</t>
  </si>
  <si>
    <t>1413
(Amd. EO 223)</t>
  </si>
  <si>
    <t>04/08/1975
(07/16/1987)</t>
  </si>
  <si>
    <t>06/28/1990</t>
  </si>
  <si>
    <t>02/12/1923</t>
  </si>
  <si>
    <t>03/20/1992</t>
  </si>
  <si>
    <t>06/29/1994</t>
  </si>
  <si>
    <t>09/26/1994</t>
  </si>
  <si>
    <t>Anas Watershed Forest Reserve</t>
  </si>
  <si>
    <t>Biliran</t>
  </si>
  <si>
    <t>Naval, Almeria, Culaba</t>
  </si>
  <si>
    <t>Bulosao Watershed Forest Reserve</t>
  </si>
  <si>
    <t>Catbalogan Watershed Forest Reserve</t>
  </si>
  <si>
    <t>Western Samar</t>
  </si>
  <si>
    <t>Catbalogan, Jiabong</t>
  </si>
  <si>
    <t>Hinabian-Lawigan Watershed Reservation</t>
  </si>
  <si>
    <t>Southern Leyte</t>
  </si>
  <si>
    <t>Jicontol Watershed Forest Reserve</t>
  </si>
  <si>
    <t>Eastern Samar</t>
  </si>
  <si>
    <t>Loog Watershed Forest Reserve</t>
  </si>
  <si>
    <t>Basey</t>
  </si>
  <si>
    <t>Palompon Watershed Forest Reserve</t>
  </si>
  <si>
    <t>Leyte</t>
  </si>
  <si>
    <t>Palompon, Villaba</t>
  </si>
  <si>
    <t>Pan-as Falls-Hayiban Watershed Forest Reserve</t>
  </si>
  <si>
    <t>Samar</t>
  </si>
  <si>
    <t>Patag-Gabas Watershed Forest Reserve</t>
  </si>
  <si>
    <t>Baybay</t>
  </si>
  <si>
    <t>Eastern Samar
Western Samar</t>
  </si>
  <si>
    <t>Lawa-an
 Marabut</t>
  </si>
  <si>
    <t>Libagon, Hinunangan, Saint Bernard, Silago</t>
  </si>
  <si>
    <t>Dolores, Can-avid</t>
  </si>
  <si>
    <t>Catarman, Calbayog City</t>
  </si>
  <si>
    <t>03/19/1996</t>
  </si>
  <si>
    <t>12/10/1992</t>
  </si>
  <si>
    <t>03/26/1992</t>
  </si>
  <si>
    <t>11/28/1995</t>
  </si>
  <si>
    <t>01/29/1988</t>
  </si>
  <si>
    <t>12/15/1967</t>
  </si>
  <si>
    <t>04/20/1998</t>
  </si>
  <si>
    <t>Ambogoc Watershed Forest Reserve</t>
  </si>
  <si>
    <t>Zamboanga del Norte</t>
  </si>
  <si>
    <t>Dapitan City</t>
  </si>
  <si>
    <t>Buug Watershed Forest Reserve</t>
  </si>
  <si>
    <t>Zamboanga del Sur</t>
  </si>
  <si>
    <t>Buug</t>
  </si>
  <si>
    <t>Pasonanca Watershed Forest Reserve</t>
  </si>
  <si>
    <t>Siocon Watershed Forest Reserve</t>
  </si>
  <si>
    <t>Siocon</t>
  </si>
  <si>
    <t>Zamboanga del Sur
 Zamboanga del Norte</t>
  </si>
  <si>
    <t>Zamboanga City
 Sibuco</t>
  </si>
  <si>
    <t>06/23/1995</t>
  </si>
  <si>
    <t>Mahoganao Watershed Forest Reserve</t>
  </si>
  <si>
    <t>Muleta-Manupali Watershed Forest Reserve</t>
  </si>
  <si>
    <t>Bukidnon</t>
  </si>
  <si>
    <t>Pulangi Watershed Reservation</t>
  </si>
  <si>
    <t>Misamis Oriental</t>
  </si>
  <si>
    <t>04/29/1932</t>
  </si>
  <si>
    <t>06/29/1987</t>
  </si>
  <si>
    <t>12/17/1987</t>
  </si>
  <si>
    <t>EO 871</t>
  </si>
  <si>
    <t>Andap Watershed Forest Reserve</t>
  </si>
  <si>
    <t>New Bataan</t>
  </si>
  <si>
    <t>Baganga Watershed Forest Reserve</t>
  </si>
  <si>
    <t>Davao Oriental</t>
  </si>
  <si>
    <t>Baganga</t>
  </si>
  <si>
    <t>Malagos Watershed Reservation</t>
  </si>
  <si>
    <t>Davao del Sur</t>
  </si>
  <si>
    <t>Davao City</t>
  </si>
  <si>
    <t>Mati Watershed Forest Reserve</t>
  </si>
  <si>
    <t>Mati</t>
  </si>
  <si>
    <t>02/14/1994</t>
  </si>
  <si>
    <t>12/08/1987</t>
  </si>
  <si>
    <t>08/31/1933</t>
  </si>
  <si>
    <t>Allah Watershed Forest Reserve</t>
  </si>
  <si>
    <t>Kabulnan River Watershed Forest Reserve</t>
  </si>
  <si>
    <t>Koronadal Watershed Forest Reserve</t>
  </si>
  <si>
    <t>South Cotabato</t>
  </si>
  <si>
    <t>City of Koronadal (Marbel)</t>
  </si>
  <si>
    <t>Libungan River Watershed Forest Reserve</t>
  </si>
  <si>
    <t>North Cotabato</t>
  </si>
  <si>
    <t>Libungan, Alamada</t>
  </si>
  <si>
    <t>Sebu Watershed Forest Reserve</t>
  </si>
  <si>
    <t>South Cotabato
 Sarangani</t>
  </si>
  <si>
    <t>Banga
 Kiamba</t>
  </si>
  <si>
    <t>South Cotabato
 Sultan Kudarat
 Sarangani</t>
  </si>
  <si>
    <t>Esperanza, Isulan, Bagumbayan, Sen. Ninoy Aquino, 
 Kalamansig, Palembang
 Ampatuan
 Lake Sebu</t>
  </si>
  <si>
    <t>Sultan Kudarat
 Maguindanao
 South Cotabato</t>
  </si>
  <si>
    <t>09/24/1985</t>
  </si>
  <si>
    <t>02/08/2000</t>
  </si>
  <si>
    <t>05/03/1990</t>
  </si>
  <si>
    <t>04/08/1966</t>
  </si>
  <si>
    <t>Banga, Surallah
 Isulan
 Kiamba</t>
  </si>
  <si>
    <t>Adlay Watershed Forest Reserve</t>
  </si>
  <si>
    <t>Surigao del Sur</t>
  </si>
  <si>
    <t>Carrascal</t>
  </si>
  <si>
    <t>Alamio River Watershed</t>
  </si>
  <si>
    <t>Cantilan</t>
  </si>
  <si>
    <t>Alfred Spring Watershed Forest Reserve</t>
  </si>
  <si>
    <t>Agusan del Sur</t>
  </si>
  <si>
    <t>Bunawan</t>
  </si>
  <si>
    <t>Andanan River Watershed Forest Reserve</t>
  </si>
  <si>
    <t>Buyaan River Watershed</t>
  </si>
  <si>
    <t>Cabadbaran River Watershed Forest Reserve</t>
  </si>
  <si>
    <t>Agusan del Norte</t>
  </si>
  <si>
    <t>Madrid</t>
  </si>
  <si>
    <t>Mt. Magdiwata Watershed Forest Reserve</t>
  </si>
  <si>
    <t>San Francisco</t>
  </si>
  <si>
    <t>Panikian River Watershed</t>
  </si>
  <si>
    <t>Sipangpang Falls Watershed</t>
  </si>
  <si>
    <t>Surigao Watershed Forest Reserve</t>
  </si>
  <si>
    <t>Surigao del Norte</t>
  </si>
  <si>
    <t>Sison, Malimono, San Francisco, Surigao City</t>
  </si>
  <si>
    <t>Taguibo River Watershed Forest Reserve</t>
  </si>
  <si>
    <t>Sibagat, Bayugan</t>
  </si>
  <si>
    <t>Butuan City, Remedios Trinidad Romualdez, Cabadbaran</t>
  </si>
  <si>
    <t>Carac-an River Watershed</t>
  </si>
  <si>
    <t>ARMM</t>
  </si>
  <si>
    <t>Lake Lanao Watershed Reservation</t>
  </si>
  <si>
    <t>Lanao del Sur</t>
  </si>
  <si>
    <t>South Upi Watershed Forest Reserve</t>
  </si>
  <si>
    <t>Maguindanao</t>
  </si>
  <si>
    <t>South Upi</t>
  </si>
  <si>
    <t>Ditsaan-Ramain, Bubong, Buadipuso-Buntong, Molundo, Taraka, Maguing, Tamparan, Lumba-Bayabao, Poona-Bayabao, Masiu, Buteg, Lumbatan, Lumbayanagui, Bayang, Binidayan, Ganassi, Pualas, Madalum, Madamba, Bacolod Grande, Tugaya, Balindong, Marantao, Piagapo, Saguiaran, Marawi City</t>
  </si>
  <si>
    <t>02/26/1992</t>
  </si>
  <si>
    <t>02/20/1987</t>
  </si>
  <si>
    <t>09/04/1997</t>
  </si>
  <si>
    <t>08/29/1990</t>
  </si>
  <si>
    <t>03/23/2009</t>
  </si>
  <si>
    <t>11/13/1991</t>
  </si>
  <si>
    <t>05/29/1998</t>
  </si>
  <si>
    <t>11/08/1993</t>
  </si>
  <si>
    <t>Palawan Flora, Fauna and Watershed Reserve</t>
  </si>
  <si>
    <t>Bauko, Sabangan, Bontoc, Sagada, Sandangan, Barlig,
 Hugdungan,Tanudan, Lubuagan, Tinglayan, Pinukpuk, 
 Tabuk, Balbalan, Pasil, Conner</t>
  </si>
  <si>
    <t>Benguet
Pangasinan</t>
  </si>
  <si>
    <t>Bigbiga Spring Forest Reserve</t>
  </si>
  <si>
    <t>s. 1931
(04/23/2000)</t>
  </si>
  <si>
    <t>Santa Lucia Spring Watershed Forest Reserve</t>
  </si>
  <si>
    <t>Salcedo</t>
  </si>
  <si>
    <t>Dupax Watershed Forest Reserve</t>
  </si>
  <si>
    <t>Angat Watershed and Forest, Forest Range and Watershed Pilot
 Project Reserve</t>
  </si>
  <si>
    <t>Tayabas</t>
  </si>
  <si>
    <t>245
(Mod. 1607)</t>
  </si>
  <si>
    <t>01/18/1956
(08/29/2008)</t>
  </si>
  <si>
    <t>Nueva Ecija
 Nueva Vizcaya
 Aurora (Quezon)</t>
  </si>
  <si>
    <t>Pantabangan, Carranglan
 Dupax
 Maria Aurora</t>
  </si>
  <si>
    <t>02/25/1919</t>
  </si>
  <si>
    <t>Calauag, Guinayangan</t>
  </si>
  <si>
    <t>Calatrava, San Andres, San Agustin, Tablas Island</t>
  </si>
  <si>
    <t>Lantapan, Valencia, Pangantukan, Maramag</t>
  </si>
  <si>
    <t>Part of Impasugong, Cabanglasan, San Fernando, Lantapan,
 Maramag, Part of Quezon, Valencia City and Malaybalay City</t>
  </si>
  <si>
    <t>Davao del Norte</t>
  </si>
  <si>
    <t>Jabonga, Cabadbaran, Santiago</t>
  </si>
  <si>
    <t>01/22/1980
(10/25/1993)</t>
  </si>
  <si>
    <t>1747 - parcel 4</t>
  </si>
  <si>
    <t>1747 - parcel 1</t>
  </si>
  <si>
    <t>1747 - parcel 2</t>
  </si>
  <si>
    <t>1747 - parcel 5</t>
  </si>
  <si>
    <t>1747 - parcel 3</t>
  </si>
  <si>
    <t>410
(Re-est. 280)</t>
  </si>
  <si>
    <t>1939
(Amd. 282-parcel II)</t>
  </si>
  <si>
    <t>Table 1.4</t>
  </si>
  <si>
    <t>LIST OF PROCLAIMED WATERSHED BY REGION</t>
  </si>
  <si>
    <t>As of 2017</t>
  </si>
  <si>
    <t>Name of Reservation</t>
  </si>
  <si>
    <t>Location</t>
  </si>
  <si>
    <t>Total Count</t>
  </si>
  <si>
    <t>Area
(in hectares)</t>
  </si>
  <si>
    <t>Proclamation</t>
  </si>
  <si>
    <t>Date</t>
  </si>
  <si>
    <t>Philippines</t>
  </si>
  <si>
    <t>I - Ilocos Region</t>
  </si>
  <si>
    <t>II - Cagayan Valley</t>
  </si>
  <si>
    <t>III - Central Luzon</t>
  </si>
  <si>
    <t>IVA - CALABARZON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</si>
  <si>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</si>
  <si>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</si>
  <si>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</si>
  <si>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</si>
  <si>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</si>
  <si>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</si>
  <si>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</si>
  <si>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</si>
  <si>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XIII - Caraga</t>
  </si>
  <si>
    <r>
      <t xml:space="preserve">Source: </t>
    </r>
    <r>
      <rPr>
        <sz val="12"/>
        <rFont val="Arial"/>
        <family val="2"/>
      </rPr>
      <t>Forest Management Bureau, DENR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</si>
</sst>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_);_(* \(#,##0\);_(* &quot;-&quot;_);_(@_)"/>
    <numFmt numFmtId="165" formatCode="General_)"/>
    <numFmt numFmtId="166" formatCode="\-"/>
    <numFmt numFmtId="167" formatCode="_(* #,##0.00_);_(* \(#,##0.00\);_(* &quot;-&quot;_);_(@_)"/>
    <numFmt numFmtId="168" formatCode="#,##0.0"/>
    <numFmt numFmtId="169" formatCode="yyyy\-mm\-dd;@"/>
  </numFmts>
  <fonts count="7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6" fontId="0" fillId="0" borderId="0"/>
    <xf numFmtId="40" fontId="3" fillId="0" borderId="0" applyFont="0" applyFill="0" applyBorder="0" applyAlignment="0" applyProtection="0"/>
    <xf numFmtId="165" fontId="2" fillId="0" borderId="0"/>
    <xf numFmtId="0" fontId="1" fillId="0" borderId="0"/>
  </cellStyleXfs>
  <cellXfs count="58">
    <xf numFmtId="166" fontId="0" fillId="0" borderId="0" xfId="0"/>
    <xf numFmtId="165" fontId="4" fillId="0" borderId="0" xfId="2" applyFont="1" applyBorder="1" applyAlignment="1" applyProtection="1">
      <alignment vertical="center"/>
    </xf>
    <xf numFmtId="165" fontId="5" fillId="0" borderId="0" xfId="2" applyFont="1" applyBorder="1" applyAlignment="1">
      <alignment vertical="center"/>
    </xf>
    <xf numFmtId="165" fontId="5" fillId="0" borderId="0" xfId="2" applyFont="1" applyBorder="1" applyAlignment="1" applyProtection="1">
      <alignment horizontal="center" vertical="center"/>
    </xf>
    <xf numFmtId="165" fontId="5" fillId="0" borderId="0" xfId="2" applyFont="1" applyBorder="1" applyAlignment="1">
      <alignment horizontal="center" vertical="center"/>
    </xf>
    <xf numFmtId="167" fontId="5" fillId="0" borderId="0" xfId="2" applyNumberFormat="1" applyFont="1" applyBorder="1" applyAlignment="1" applyProtection="1">
      <alignment horizontal="center" vertical="center"/>
    </xf>
    <xf numFmtId="165" fontId="5" fillId="0" borderId="0" xfId="2" applyFont="1" applyBorder="1" applyAlignment="1">
      <alignment horizontal="left" vertical="center"/>
    </xf>
    <xf numFmtId="167" fontId="4" fillId="0" borderId="0" xfId="1" applyNumberFormat="1" applyFont="1" applyBorder="1" applyAlignment="1" applyProtection="1">
      <alignment horizontal="right" vertical="center"/>
    </xf>
    <xf numFmtId="164" fontId="5" fillId="0" borderId="0" xfId="1" applyNumberFormat="1" applyFont="1" applyBorder="1" applyAlignment="1" applyProtection="1">
      <alignment horizontal="right" vertical="center"/>
    </xf>
    <xf numFmtId="164" fontId="4" fillId="0" borderId="0" xfId="1" applyNumberFormat="1" applyFont="1" applyBorder="1" applyAlignment="1" applyProtection="1">
      <alignment horizontal="right" vertical="center"/>
    </xf>
    <xf numFmtId="164" fontId="5" fillId="0" borderId="0" xfId="1" applyNumberFormat="1" applyFont="1" applyBorder="1" applyAlignment="1" applyProtection="1">
      <alignment horizontal="left" vertical="top"/>
    </xf>
    <xf numFmtId="164" fontId="5" fillId="0" borderId="0" xfId="1" applyNumberFormat="1" applyFont="1" applyBorder="1" applyAlignment="1" applyProtection="1">
      <alignment horizontal="right" vertical="top"/>
    </xf>
    <xf numFmtId="167" fontId="5" fillId="0" borderId="0" xfId="1" applyNumberFormat="1" applyFont="1" applyBorder="1" applyAlignment="1" applyProtection="1">
      <alignment horizontal="right" vertical="top"/>
    </xf>
    <xf numFmtId="0" fontId="5" fillId="0" borderId="0" xfId="1" applyNumberFormat="1" applyFont="1" applyBorder="1" applyAlignment="1" applyProtection="1">
      <alignment horizontal="center" vertical="top"/>
    </xf>
    <xf numFmtId="14" fontId="5" fillId="0" borderId="0" xfId="1" quotePrefix="1" applyNumberFormat="1" applyFont="1" applyBorder="1" applyAlignment="1" applyProtection="1">
      <alignment horizontal="center" vertical="top"/>
    </xf>
    <xf numFmtId="0" fontId="5" fillId="0" borderId="0" xfId="1" applyNumberFormat="1" applyFont="1" applyBorder="1" applyAlignment="1" applyProtection="1">
      <alignment horizontal="center" vertical="top" wrapText="1"/>
    </xf>
    <xf numFmtId="14" fontId="5" fillId="0" borderId="0" xfId="1" quotePrefix="1" applyNumberFormat="1" applyFont="1" applyBorder="1" applyAlignment="1" applyProtection="1">
      <alignment horizontal="center" vertical="top" wrapText="1"/>
    </xf>
    <xf numFmtId="164" fontId="5" fillId="0" borderId="0" xfId="1" applyNumberFormat="1" applyFont="1" applyBorder="1" applyAlignment="1" applyProtection="1">
      <alignment horizontal="left" vertical="top" wrapText="1"/>
    </xf>
    <xf numFmtId="164" fontId="5" fillId="0" borderId="0" xfId="1" applyNumberFormat="1" applyFont="1" applyBorder="1" applyAlignment="1" applyProtection="1">
      <alignment vertical="top"/>
    </xf>
    <xf numFmtId="164" fontId="6" fillId="0" borderId="0" xfId="1" applyNumberFormat="1" applyFont="1" applyBorder="1" applyAlignment="1" applyProtection="1">
      <alignment vertical="top"/>
    </xf>
    <xf numFmtId="0" fontId="5" fillId="0" borderId="0" xfId="1" quotePrefix="1" applyNumberFormat="1" applyFont="1" applyBorder="1" applyAlignment="1" applyProtection="1">
      <alignment horizontal="center" vertical="top"/>
    </xf>
    <xf numFmtId="0" fontId="5" fillId="0" borderId="0" xfId="1" quotePrefix="1" applyNumberFormat="1" applyFont="1" applyBorder="1" applyAlignment="1" applyProtection="1">
      <alignment horizontal="center" vertical="top" wrapText="1"/>
    </xf>
    <xf numFmtId="164" fontId="6" fillId="0" borderId="0" xfId="1" applyNumberFormat="1" applyFont="1" applyBorder="1" applyAlignment="1" applyProtection="1">
      <alignment horizontal="left" vertical="top"/>
    </xf>
    <xf numFmtId="164" fontId="5" fillId="0" borderId="0" xfId="1" quotePrefix="1" applyNumberFormat="1" applyFont="1" applyBorder="1" applyAlignment="1" applyProtection="1">
      <alignment horizontal="center" vertical="top" wrapText="1"/>
    </xf>
    <xf numFmtId="164" fontId="5" fillId="0" borderId="0" xfId="1" applyNumberFormat="1" applyFont="1" applyBorder="1" applyAlignment="1" applyProtection="1">
      <alignment horizontal="left" vertical="center"/>
    </xf>
    <xf numFmtId="0" fontId="5" fillId="0" borderId="0" xfId="1" applyNumberFormat="1" applyFont="1" applyBorder="1" applyAlignment="1" applyProtection="1">
      <alignment horizontal="left" vertical="top" wrapText="1"/>
    </xf>
    <xf numFmtId="0" fontId="4" fillId="0" borderId="10" xfId="3" applyFont="1" applyFill="1" applyBorder="1" applyAlignment="1">
      <alignment horizontal="center" vertical="center" wrapText="1"/>
    </xf>
    <xf numFmtId="169" fontId="4" fillId="0" borderId="12" xfId="3" applyNumberFormat="1" applyFont="1" applyFill="1" applyBorder="1" applyAlignment="1">
      <alignment horizontal="center" vertical="center" wrapText="1"/>
    </xf>
    <xf numFmtId="0" fontId="4" fillId="0" borderId="13" xfId="1" applyNumberFormat="1" applyFont="1" applyBorder="1" applyAlignment="1" applyProtection="1">
      <alignment vertical="center"/>
    </xf>
    <xf numFmtId="165" fontId="4" fillId="0" borderId="13" xfId="1" applyNumberFormat="1" applyFont="1" applyBorder="1" applyAlignment="1" applyProtection="1">
      <alignment horizontal="right" vertical="center"/>
    </xf>
    <xf numFmtId="167" fontId="4" fillId="0" borderId="13" xfId="1" applyNumberFormat="1" applyFont="1" applyBorder="1" applyAlignment="1" applyProtection="1">
      <alignment horizontal="right" vertical="center"/>
    </xf>
    <xf numFmtId="0" fontId="5" fillId="0" borderId="13" xfId="1" applyNumberFormat="1" applyFont="1" applyBorder="1" applyAlignment="1" applyProtection="1">
      <alignment horizontal="center" vertical="center"/>
    </xf>
    <xf numFmtId="14" fontId="5" fillId="0" borderId="14" xfId="1" quotePrefix="1" applyNumberFormat="1" applyFont="1" applyBorder="1" applyAlignment="1" applyProtection="1">
      <alignment horizontal="center" vertical="center"/>
    </xf>
    <xf numFmtId="0" fontId="4" fillId="0" borderId="0" xfId="1" applyNumberFormat="1" applyFont="1" applyBorder="1" applyAlignment="1" applyProtection="1">
      <alignment horizontal="left" vertical="center"/>
    </xf>
    <xf numFmtId="0" fontId="4" fillId="0" borderId="0" xfId="3" applyFont="1" applyFill="1" applyBorder="1" applyAlignment="1">
      <alignment horizontal="left" vertical="center"/>
    </xf>
    <xf numFmtId="0" fontId="4" fillId="0" borderId="13" xfId="1" applyNumberFormat="1" applyFont="1" applyBorder="1" applyAlignment="1" applyProtection="1">
      <alignment horizontal="left" vertical="center"/>
    </xf>
    <xf numFmtId="0" fontId="5" fillId="0" borderId="0" xfId="1" applyNumberFormat="1" applyFont="1" applyBorder="1" applyAlignment="1" applyProtection="1">
      <alignment horizontal="left" vertical="center"/>
    </xf>
    <xf numFmtId="0" fontId="5" fillId="0" borderId="0" xfId="1" applyNumberFormat="1" applyFont="1" applyBorder="1" applyAlignment="1" applyProtection="1">
      <alignment horizontal="left" vertical="top"/>
    </xf>
    <xf numFmtId="0" fontId="4" fillId="0" borderId="0" xfId="3" applyFont="1" applyFill="1" applyAlignment="1">
      <alignment vertical="center"/>
    </xf>
    <xf numFmtId="0" fontId="6" fillId="0" borderId="0" xfId="3" applyFont="1" applyFill="1" applyBorder="1" applyAlignment="1">
      <alignment horizontal="left" vertical="center"/>
    </xf>
    <xf numFmtId="0" fontId="5" fillId="0" borderId="11" xfId="1" applyNumberFormat="1" applyFont="1" applyBorder="1" applyAlignment="1" applyProtection="1">
      <alignment horizontal="left" vertical="center"/>
    </xf>
    <xf numFmtId="164" fontId="5" fillId="0" borderId="11" xfId="1" applyNumberFormat="1" applyFont="1" applyBorder="1" applyAlignment="1" applyProtection="1">
      <alignment horizontal="left" vertical="center"/>
    </xf>
    <xf numFmtId="164" fontId="5" fillId="0" borderId="11" xfId="1" applyNumberFormat="1" applyFont="1" applyBorder="1" applyAlignment="1" applyProtection="1">
      <alignment horizontal="right" vertical="center"/>
    </xf>
    <xf numFmtId="167" fontId="5" fillId="0" borderId="11" xfId="1" applyNumberFormat="1" applyFont="1" applyBorder="1" applyAlignment="1" applyProtection="1">
      <alignment horizontal="right" vertical="top"/>
    </xf>
    <xf numFmtId="0" fontId="5" fillId="0" borderId="11" xfId="1" applyNumberFormat="1" applyFont="1" applyBorder="1" applyAlignment="1" applyProtection="1">
      <alignment horizontal="center" vertical="top"/>
    </xf>
    <xf numFmtId="14" fontId="5" fillId="0" borderId="11" xfId="1" quotePrefix="1" applyNumberFormat="1" applyFont="1" applyBorder="1" applyAlignment="1" applyProtection="1">
      <alignment horizontal="center" vertical="top"/>
    </xf>
    <xf numFmtId="0" fontId="4" fillId="0" borderId="2" xfId="3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center" vertical="center" wrapText="1"/>
    </xf>
    <xf numFmtId="168" fontId="4" fillId="0" borderId="2" xfId="3" applyNumberFormat="1" applyFont="1" applyFill="1" applyBorder="1" applyAlignment="1">
      <alignment horizontal="center" vertical="center" wrapText="1"/>
    </xf>
    <xf numFmtId="168" fontId="4" fillId="0" borderId="9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left" vertical="center" wrapText="1"/>
    </xf>
    <xf numFmtId="0" fontId="4" fillId="0" borderId="8" xfId="3" applyFont="1" applyFill="1" applyBorder="1" applyAlignment="1">
      <alignment horizontal="left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4" xfId="3"/>
    <cellStyle name="Normal_FMB 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is/Documents/STAT-ROWELL/FMB/PSY/2015/PSY%202015%20B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Tables"/>
      <sheetName val="T4_1"/>
      <sheetName val="T4_2"/>
      <sheetName val="T4_3"/>
      <sheetName val="T4_4"/>
      <sheetName val="T4_5 "/>
      <sheetName val="T4_6"/>
      <sheetName val="T4_7"/>
      <sheetName val="T4_8"/>
      <sheetName val="T4_9"/>
      <sheetName val="T4_10"/>
      <sheetName val="T4_11"/>
      <sheetName val="T4_12"/>
      <sheetName val="T4_13"/>
      <sheetName val="T4_14"/>
      <sheetName val="T4_15"/>
      <sheetName val="T4_16"/>
      <sheetName val="T4_17"/>
      <sheetName val="T4_18"/>
      <sheetName val="T4_19"/>
      <sheetName val="T4_20&amp;21"/>
      <sheetName val="T4_24"/>
      <sheetName val="T4_25"/>
      <sheetName val="T4_22&amp;23"/>
      <sheetName val="fig4.1"/>
      <sheetName val="fig4.3&amp;4"/>
      <sheetName val="fig4.2&amp;3_new"/>
      <sheetName val="graphs 4.8 &amp;4.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FFFF00"/>
  </sheetPr>
  <dimension ref="A1:J178"/>
  <sheetViews>
    <sheetView showGridLines="0" tabSelected="1" zoomScaleNormal="100" zoomScaleSheetLayoutView="100" workbookViewId="0">
      <selection activeCell="A4" sqref="A4"/>
    </sheetView>
  </sheetViews>
  <sheetFormatPr defaultColWidth="20" defaultRowHeight="15" x14ac:dyDescent="0.15"/>
  <cols>
    <col min="1" max="1" width="8.5" style="6" customWidth="1"/>
    <col min="2" max="2" width="40.75" style="2" customWidth="1"/>
    <col min="3" max="3" width="21.625" style="2" bestFit="1" customWidth="1"/>
    <col min="4" max="4" width="37.125" style="2" customWidth="1"/>
    <col min="5" max="5" width="6.875" style="2" customWidth="1"/>
    <col min="6" max="6" width="15.875" style="2" customWidth="1"/>
    <col min="7" max="7" width="16.375" style="2" customWidth="1"/>
    <col min="8" max="8" width="17.375" style="2" customWidth="1"/>
    <col min="9" max="10" width="11" style="2" customWidth="1"/>
    <col min="11" max="16384" width="20" style="2"/>
  </cols>
  <sheetData>
    <row r="1" spans="1:10" ht="15.75" x14ac:dyDescent="0.15">
      <c r="A1" s="34" t="s">
        <v>499</v>
      </c>
    </row>
    <row r="2" spans="1:10" ht="15.75" x14ac:dyDescent="0.15">
      <c r="A2" s="34" t="s">
        <v>500</v>
      </c>
    </row>
    <row r="3" spans="1:10" ht="15.75" x14ac:dyDescent="0.15">
      <c r="A3" s="34" t="s">
        <v>501</v>
      </c>
    </row>
    <row r="5" spans="1:10" ht="15.75" customHeight="1" x14ac:dyDescent="0.15">
      <c r="A5" s="52" t="s">
        <v>0</v>
      </c>
      <c r="B5" s="46" t="s">
        <v>502</v>
      </c>
      <c r="C5" s="54" t="s">
        <v>503</v>
      </c>
      <c r="D5" s="55"/>
      <c r="E5" s="48" t="s">
        <v>504</v>
      </c>
      <c r="F5" s="50" t="s">
        <v>505</v>
      </c>
      <c r="G5" s="56" t="s">
        <v>506</v>
      </c>
      <c r="H5" s="57"/>
      <c r="I5" s="1"/>
      <c r="J5" s="1"/>
    </row>
    <row r="6" spans="1:10" ht="15" customHeight="1" x14ac:dyDescent="0.15">
      <c r="A6" s="53"/>
      <c r="B6" s="47"/>
      <c r="C6" s="26" t="s">
        <v>1</v>
      </c>
      <c r="D6" s="26" t="s">
        <v>2</v>
      </c>
      <c r="E6" s="49"/>
      <c r="F6" s="51"/>
      <c r="G6" s="26" t="s">
        <v>3</v>
      </c>
      <c r="H6" s="27" t="s">
        <v>507</v>
      </c>
    </row>
    <row r="7" spans="1:10" ht="8.25" customHeight="1" x14ac:dyDescent="0.15">
      <c r="C7" s="3"/>
      <c r="D7" s="4"/>
      <c r="E7" s="3"/>
      <c r="F7" s="3"/>
      <c r="G7" s="3"/>
      <c r="H7" s="3"/>
    </row>
    <row r="8" spans="1:10" ht="15.75" x14ac:dyDescent="0.15">
      <c r="A8" s="35" t="s">
        <v>508</v>
      </c>
      <c r="B8" s="28"/>
      <c r="C8" s="28"/>
      <c r="D8" s="28"/>
      <c r="E8" s="29">
        <f>SUM(E9:E176)</f>
        <v>146</v>
      </c>
      <c r="F8" s="30">
        <f>SUM(F12,F23,F35,F44,F10,F74,F92,F99,F114,F124,F131,F141,F146,F150,F155,F161,F174,)</f>
        <v>3025581.6010000003</v>
      </c>
      <c r="G8" s="31"/>
      <c r="H8" s="32"/>
    </row>
    <row r="9" spans="1:10" ht="8.25" customHeight="1" x14ac:dyDescent="0.15">
      <c r="C9" s="3"/>
      <c r="D9" s="4"/>
      <c r="E9" s="3"/>
      <c r="F9" s="5"/>
      <c r="G9" s="3"/>
      <c r="H9" s="3"/>
    </row>
    <row r="10" spans="1:10" ht="15.75" x14ac:dyDescent="0.15">
      <c r="A10" s="33" t="s">
        <v>181</v>
      </c>
      <c r="B10" s="8"/>
      <c r="C10" s="8"/>
      <c r="D10" s="9" t="s">
        <v>179</v>
      </c>
      <c r="E10" s="9">
        <f>COUNTA(B11:B11)</f>
        <v>1</v>
      </c>
      <c r="F10" s="7">
        <f>SUM(F11:F11)</f>
        <v>2659</v>
      </c>
      <c r="G10" s="8"/>
      <c r="H10" s="8"/>
    </row>
    <row r="11" spans="1:10" ht="30" x14ac:dyDescent="0.15">
      <c r="A11" s="33"/>
      <c r="B11" s="10" t="s">
        <v>182</v>
      </c>
      <c r="C11" s="17" t="s">
        <v>183</v>
      </c>
      <c r="D11" s="17" t="s">
        <v>184</v>
      </c>
      <c r="E11" s="8"/>
      <c r="F11" s="12">
        <v>2659</v>
      </c>
      <c r="G11" s="13">
        <v>1336</v>
      </c>
      <c r="H11" s="14" t="s">
        <v>185</v>
      </c>
    </row>
    <row r="12" spans="1:10" ht="15.75" x14ac:dyDescent="0.15">
      <c r="A12" s="33" t="s">
        <v>4</v>
      </c>
      <c r="B12" s="8"/>
      <c r="C12" s="8"/>
      <c r="D12" s="9" t="s">
        <v>179</v>
      </c>
      <c r="E12" s="9">
        <f>COUNTA(B13:B22)</f>
        <v>10</v>
      </c>
      <c r="F12" s="7">
        <f>SUM(F13:F22)</f>
        <v>475752.01899999997</v>
      </c>
      <c r="G12" s="8"/>
      <c r="H12" s="8"/>
    </row>
    <row r="13" spans="1:10" x14ac:dyDescent="0.15">
      <c r="A13" s="36"/>
      <c r="B13" s="10" t="s">
        <v>5</v>
      </c>
      <c r="C13" s="10" t="s">
        <v>14</v>
      </c>
      <c r="D13" s="10" t="s">
        <v>15</v>
      </c>
      <c r="E13" s="11"/>
      <c r="F13" s="12">
        <v>9700</v>
      </c>
      <c r="G13" s="13">
        <v>120</v>
      </c>
      <c r="H13" s="14" t="s">
        <v>25</v>
      </c>
    </row>
    <row r="14" spans="1:10" ht="45" x14ac:dyDescent="0.15">
      <c r="A14" s="36"/>
      <c r="B14" s="10" t="s">
        <v>6</v>
      </c>
      <c r="C14" s="10" t="s">
        <v>14</v>
      </c>
      <c r="D14" s="10" t="s">
        <v>16</v>
      </c>
      <c r="E14" s="11"/>
      <c r="F14" s="12">
        <v>329</v>
      </c>
      <c r="G14" s="15" t="s">
        <v>88</v>
      </c>
      <c r="H14" s="16" t="s">
        <v>21</v>
      </c>
    </row>
    <row r="15" spans="1:10" x14ac:dyDescent="0.15">
      <c r="A15" s="36"/>
      <c r="B15" s="10" t="s">
        <v>7</v>
      </c>
      <c r="C15" s="10" t="s">
        <v>14</v>
      </c>
      <c r="D15" s="10" t="s">
        <v>17</v>
      </c>
      <c r="E15" s="11"/>
      <c r="F15" s="12">
        <v>19.88</v>
      </c>
      <c r="G15" s="13">
        <v>93</v>
      </c>
      <c r="H15" s="14" t="s">
        <v>26</v>
      </c>
    </row>
    <row r="16" spans="1:10" ht="75" x14ac:dyDescent="0.15">
      <c r="A16" s="36"/>
      <c r="B16" s="10" t="s">
        <v>8</v>
      </c>
      <c r="C16" s="10" t="s">
        <v>18</v>
      </c>
      <c r="D16" s="17" t="s">
        <v>471</v>
      </c>
      <c r="E16" s="11"/>
      <c r="F16" s="12">
        <v>333176.2</v>
      </c>
      <c r="G16" s="13" t="s">
        <v>22</v>
      </c>
      <c r="H16" s="14" t="s">
        <v>27</v>
      </c>
    </row>
    <row r="17" spans="1:8" ht="30" x14ac:dyDescent="0.15">
      <c r="A17" s="36"/>
      <c r="B17" s="10" t="s">
        <v>9</v>
      </c>
      <c r="C17" s="17" t="s">
        <v>472</v>
      </c>
      <c r="D17" s="17" t="s">
        <v>90</v>
      </c>
      <c r="E17" s="11"/>
      <c r="F17" s="12">
        <v>39304</v>
      </c>
      <c r="G17" s="13">
        <v>2320</v>
      </c>
      <c r="H17" s="14" t="s">
        <v>28</v>
      </c>
    </row>
    <row r="18" spans="1:8" x14ac:dyDescent="0.15">
      <c r="A18" s="36"/>
      <c r="B18" s="10" t="s">
        <v>10</v>
      </c>
      <c r="C18" s="10" t="s">
        <v>14</v>
      </c>
      <c r="D18" s="10" t="s">
        <v>17</v>
      </c>
      <c r="E18" s="11"/>
      <c r="F18" s="12">
        <v>5.98</v>
      </c>
      <c r="G18" s="13">
        <v>178</v>
      </c>
      <c r="H18" s="14" t="s">
        <v>29</v>
      </c>
    </row>
    <row r="19" spans="1:8" ht="45" x14ac:dyDescent="0.15">
      <c r="A19" s="36"/>
      <c r="B19" s="10" t="s">
        <v>33</v>
      </c>
      <c r="C19" s="17" t="s">
        <v>87</v>
      </c>
      <c r="D19" s="17" t="s">
        <v>180</v>
      </c>
      <c r="E19" s="11"/>
      <c r="F19" s="12">
        <v>6105</v>
      </c>
      <c r="G19" s="13">
        <v>1754</v>
      </c>
      <c r="H19" s="14" t="s">
        <v>30</v>
      </c>
    </row>
    <row r="20" spans="1:8" x14ac:dyDescent="0.15">
      <c r="A20" s="36"/>
      <c r="B20" s="10" t="s">
        <v>11</v>
      </c>
      <c r="C20" s="10" t="s">
        <v>14</v>
      </c>
      <c r="D20" s="10" t="s">
        <v>17</v>
      </c>
      <c r="E20" s="11"/>
      <c r="F20" s="12">
        <v>0.95899999999999996</v>
      </c>
      <c r="G20" s="13">
        <v>2035</v>
      </c>
      <c r="H20" s="14" t="s">
        <v>31</v>
      </c>
    </row>
    <row r="21" spans="1:8" ht="30" x14ac:dyDescent="0.15">
      <c r="A21" s="36"/>
      <c r="B21" s="10" t="s">
        <v>12</v>
      </c>
      <c r="C21" s="17" t="s">
        <v>89</v>
      </c>
      <c r="D21" s="17" t="s">
        <v>90</v>
      </c>
      <c r="E21" s="11"/>
      <c r="F21" s="12">
        <v>9550</v>
      </c>
      <c r="G21" s="15">
        <v>2320</v>
      </c>
      <c r="H21" s="16" t="s">
        <v>28</v>
      </c>
    </row>
    <row r="22" spans="1:8" ht="60" x14ac:dyDescent="0.15">
      <c r="A22" s="36"/>
      <c r="B22" s="17" t="s">
        <v>13</v>
      </c>
      <c r="C22" s="17" t="s">
        <v>91</v>
      </c>
      <c r="D22" s="17" t="s">
        <v>92</v>
      </c>
      <c r="E22" s="11"/>
      <c r="F22" s="12">
        <v>77561</v>
      </c>
      <c r="G22" s="15" t="s">
        <v>23</v>
      </c>
      <c r="H22" s="16" t="s">
        <v>24</v>
      </c>
    </row>
    <row r="23" spans="1:8" ht="15.75" x14ac:dyDescent="0.15">
      <c r="A23" s="33" t="s">
        <v>509</v>
      </c>
      <c r="B23" s="8"/>
      <c r="C23" s="8"/>
      <c r="D23" s="9" t="s">
        <v>179</v>
      </c>
      <c r="E23" s="9">
        <f>COUNTA(B24:B34)</f>
        <v>11</v>
      </c>
      <c r="F23" s="7">
        <f>SUM(F24:F34)</f>
        <v>39854.299999999996</v>
      </c>
      <c r="G23" s="8"/>
      <c r="H23" s="8"/>
    </row>
    <row r="24" spans="1:8" x14ac:dyDescent="0.15">
      <c r="A24" s="37"/>
      <c r="B24" s="18" t="s">
        <v>34</v>
      </c>
      <c r="C24" s="18" t="s">
        <v>35</v>
      </c>
      <c r="D24" s="19" t="s">
        <v>19</v>
      </c>
      <c r="E24" s="11"/>
      <c r="F24" s="12">
        <v>33687.89</v>
      </c>
      <c r="G24" s="13" t="s">
        <v>55</v>
      </c>
      <c r="H24" s="20" t="s">
        <v>27</v>
      </c>
    </row>
    <row r="25" spans="1:8" x14ac:dyDescent="0.15">
      <c r="A25" s="37"/>
      <c r="B25" s="18" t="s">
        <v>473</v>
      </c>
      <c r="C25" s="18" t="s">
        <v>36</v>
      </c>
      <c r="D25" s="18" t="s">
        <v>37</v>
      </c>
      <c r="E25" s="11"/>
      <c r="F25" s="12">
        <v>135</v>
      </c>
      <c r="G25" s="13">
        <v>431</v>
      </c>
      <c r="H25" s="20" t="s">
        <v>57</v>
      </c>
    </row>
    <row r="26" spans="1:8" ht="30" x14ac:dyDescent="0.15">
      <c r="A26" s="37"/>
      <c r="B26" s="18" t="s">
        <v>38</v>
      </c>
      <c r="C26" s="18" t="s">
        <v>39</v>
      </c>
      <c r="D26" s="18" t="s">
        <v>40</v>
      </c>
      <c r="E26" s="11"/>
      <c r="F26" s="12">
        <v>2815</v>
      </c>
      <c r="G26" s="15" t="s">
        <v>56</v>
      </c>
      <c r="H26" s="21" t="s">
        <v>93</v>
      </c>
    </row>
    <row r="27" spans="1:8" ht="30" x14ac:dyDescent="0.15">
      <c r="A27" s="37"/>
      <c r="B27" s="18" t="s">
        <v>41</v>
      </c>
      <c r="C27" s="18" t="s">
        <v>36</v>
      </c>
      <c r="D27" s="18" t="s">
        <v>42</v>
      </c>
      <c r="E27" s="11"/>
      <c r="F27" s="12">
        <v>46.7</v>
      </c>
      <c r="G27" s="15" t="s">
        <v>497</v>
      </c>
      <c r="H27" s="21" t="s">
        <v>474</v>
      </c>
    </row>
    <row r="28" spans="1:8" x14ac:dyDescent="0.15">
      <c r="A28" s="37"/>
      <c r="B28" s="18" t="s">
        <v>43</v>
      </c>
      <c r="C28" s="18" t="s">
        <v>36</v>
      </c>
      <c r="D28" s="18" t="s">
        <v>44</v>
      </c>
      <c r="E28" s="11"/>
      <c r="F28" s="12">
        <v>1228</v>
      </c>
      <c r="G28" s="13">
        <v>79</v>
      </c>
      <c r="H28" s="20" t="s">
        <v>58</v>
      </c>
    </row>
    <row r="29" spans="1:8" x14ac:dyDescent="0.15">
      <c r="A29" s="37"/>
      <c r="B29" s="18" t="s">
        <v>45</v>
      </c>
      <c r="C29" s="18" t="s">
        <v>20</v>
      </c>
      <c r="D29" s="18" t="s">
        <v>46</v>
      </c>
      <c r="E29" s="11"/>
      <c r="F29" s="12">
        <v>1460</v>
      </c>
      <c r="G29" s="13">
        <v>378</v>
      </c>
      <c r="H29" s="20" t="s">
        <v>59</v>
      </c>
    </row>
    <row r="30" spans="1:8" x14ac:dyDescent="0.15">
      <c r="A30" s="37"/>
      <c r="B30" s="18" t="s">
        <v>47</v>
      </c>
      <c r="C30" s="18" t="s">
        <v>39</v>
      </c>
      <c r="D30" s="18" t="s">
        <v>48</v>
      </c>
      <c r="E30" s="11"/>
      <c r="F30" s="12">
        <v>151.6</v>
      </c>
      <c r="G30" s="13">
        <v>220</v>
      </c>
      <c r="H30" s="20" t="s">
        <v>60</v>
      </c>
    </row>
    <row r="31" spans="1:8" x14ac:dyDescent="0.15">
      <c r="A31" s="37"/>
      <c r="B31" s="18" t="s">
        <v>49</v>
      </c>
      <c r="C31" s="18" t="s">
        <v>20</v>
      </c>
      <c r="D31" s="18" t="s">
        <v>50</v>
      </c>
      <c r="E31" s="11"/>
      <c r="F31" s="12">
        <v>89.95</v>
      </c>
      <c r="G31" s="13">
        <v>52</v>
      </c>
      <c r="H31" s="20" t="s">
        <v>61</v>
      </c>
    </row>
    <row r="32" spans="1:8" x14ac:dyDescent="0.15">
      <c r="A32" s="37"/>
      <c r="B32" s="18" t="s">
        <v>475</v>
      </c>
      <c r="C32" s="18" t="s">
        <v>36</v>
      </c>
      <c r="D32" s="18" t="s">
        <v>476</v>
      </c>
      <c r="E32" s="11"/>
      <c r="F32" s="12">
        <v>174.16</v>
      </c>
      <c r="G32" s="13">
        <v>333</v>
      </c>
      <c r="H32" s="20" t="s">
        <v>64</v>
      </c>
    </row>
    <row r="33" spans="1:8" x14ac:dyDescent="0.15">
      <c r="A33" s="37"/>
      <c r="B33" s="18" t="s">
        <v>51</v>
      </c>
      <c r="C33" s="18" t="s">
        <v>36</v>
      </c>
      <c r="D33" s="18" t="s">
        <v>52</v>
      </c>
      <c r="E33" s="11"/>
      <c r="F33" s="12">
        <v>25</v>
      </c>
      <c r="G33" s="13">
        <v>844</v>
      </c>
      <c r="H33" s="20" t="s">
        <v>62</v>
      </c>
    </row>
    <row r="34" spans="1:8" x14ac:dyDescent="0.15">
      <c r="A34" s="37"/>
      <c r="B34" s="18" t="s">
        <v>53</v>
      </c>
      <c r="C34" s="18" t="s">
        <v>39</v>
      </c>
      <c r="D34" s="18" t="s">
        <v>54</v>
      </c>
      <c r="E34" s="11"/>
      <c r="F34" s="12">
        <v>41</v>
      </c>
      <c r="G34" s="13">
        <v>803</v>
      </c>
      <c r="H34" s="20" t="s">
        <v>63</v>
      </c>
    </row>
    <row r="35" spans="1:8" ht="15.75" x14ac:dyDescent="0.15">
      <c r="A35" s="33" t="s">
        <v>510</v>
      </c>
      <c r="B35" s="8"/>
      <c r="C35" s="8"/>
      <c r="D35" s="9" t="s">
        <v>179</v>
      </c>
      <c r="E35" s="9">
        <f>COUNTA(B36:B43)</f>
        <v>8</v>
      </c>
      <c r="F35" s="7">
        <f>SUM(F36:F43)</f>
        <v>558566.16</v>
      </c>
      <c r="G35" s="8"/>
      <c r="H35" s="8"/>
    </row>
    <row r="36" spans="1:8" x14ac:dyDescent="0.15">
      <c r="A36" s="37"/>
      <c r="B36" s="10" t="s">
        <v>65</v>
      </c>
      <c r="C36" s="10" t="s">
        <v>66</v>
      </c>
      <c r="D36" s="22" t="s">
        <v>19</v>
      </c>
      <c r="E36" s="11"/>
      <c r="F36" s="12">
        <v>195.66</v>
      </c>
      <c r="G36" s="13" t="s">
        <v>80</v>
      </c>
      <c r="H36" s="20" t="s">
        <v>27</v>
      </c>
    </row>
    <row r="37" spans="1:8" x14ac:dyDescent="0.15">
      <c r="A37" s="37"/>
      <c r="B37" s="10" t="s">
        <v>67</v>
      </c>
      <c r="C37" s="10" t="s">
        <v>66</v>
      </c>
      <c r="D37" s="10" t="s">
        <v>78</v>
      </c>
      <c r="E37" s="11"/>
      <c r="F37" s="12">
        <v>8955</v>
      </c>
      <c r="G37" s="13">
        <v>108</v>
      </c>
      <c r="H37" s="20" t="s">
        <v>82</v>
      </c>
    </row>
    <row r="38" spans="1:8" ht="45" x14ac:dyDescent="0.15">
      <c r="A38" s="37"/>
      <c r="B38" s="10" t="s">
        <v>68</v>
      </c>
      <c r="C38" s="17" t="s">
        <v>94</v>
      </c>
      <c r="D38" s="17" t="s">
        <v>95</v>
      </c>
      <c r="E38" s="11"/>
      <c r="F38" s="12">
        <v>85219</v>
      </c>
      <c r="G38" s="13">
        <v>136</v>
      </c>
      <c r="H38" s="20" t="s">
        <v>83</v>
      </c>
    </row>
    <row r="39" spans="1:8" x14ac:dyDescent="0.15">
      <c r="A39" s="37"/>
      <c r="B39" s="10" t="s">
        <v>477</v>
      </c>
      <c r="C39" s="10" t="s">
        <v>32</v>
      </c>
      <c r="D39" s="10" t="s">
        <v>69</v>
      </c>
      <c r="E39" s="11"/>
      <c r="F39" s="12">
        <v>425</v>
      </c>
      <c r="G39" s="13">
        <v>720</v>
      </c>
      <c r="H39" s="20" t="s">
        <v>84</v>
      </c>
    </row>
    <row r="40" spans="1:8" x14ac:dyDescent="0.15">
      <c r="A40" s="37"/>
      <c r="B40" s="10" t="s">
        <v>70</v>
      </c>
      <c r="C40" s="10" t="s">
        <v>66</v>
      </c>
      <c r="D40" s="10" t="s">
        <v>71</v>
      </c>
      <c r="E40" s="11"/>
      <c r="F40" s="12">
        <v>8249</v>
      </c>
      <c r="G40" s="13">
        <v>159</v>
      </c>
      <c r="H40" s="20" t="s">
        <v>85</v>
      </c>
    </row>
    <row r="41" spans="1:8" ht="60" x14ac:dyDescent="0.15">
      <c r="A41" s="37"/>
      <c r="B41" s="10" t="s">
        <v>72</v>
      </c>
      <c r="C41" s="17" t="s">
        <v>96</v>
      </c>
      <c r="D41" s="17" t="s">
        <v>97</v>
      </c>
      <c r="E41" s="11"/>
      <c r="F41" s="12">
        <v>430860.5</v>
      </c>
      <c r="G41" s="13" t="s">
        <v>81</v>
      </c>
      <c r="H41" s="20" t="s">
        <v>27</v>
      </c>
    </row>
    <row r="42" spans="1:8" ht="30" x14ac:dyDescent="0.15">
      <c r="A42" s="37"/>
      <c r="B42" s="10" t="s">
        <v>73</v>
      </c>
      <c r="C42" s="10" t="s">
        <v>74</v>
      </c>
      <c r="D42" s="17" t="s">
        <v>77</v>
      </c>
      <c r="E42" s="11"/>
      <c r="F42" s="12">
        <v>17670</v>
      </c>
      <c r="G42" s="13">
        <v>355</v>
      </c>
      <c r="H42" s="20" t="s">
        <v>86</v>
      </c>
    </row>
    <row r="43" spans="1:8" x14ac:dyDescent="0.15">
      <c r="A43" s="37"/>
      <c r="B43" s="10" t="s">
        <v>75</v>
      </c>
      <c r="C43" s="10" t="s">
        <v>66</v>
      </c>
      <c r="D43" s="10" t="s">
        <v>78</v>
      </c>
      <c r="E43" s="11"/>
      <c r="F43" s="12">
        <v>6992</v>
      </c>
      <c r="G43" s="13">
        <v>107</v>
      </c>
      <c r="H43" s="20" t="s">
        <v>82</v>
      </c>
    </row>
    <row r="44" spans="1:8" ht="15.75" x14ac:dyDescent="0.15">
      <c r="A44" s="33" t="s">
        <v>511</v>
      </c>
      <c r="B44" s="8"/>
      <c r="C44" s="8"/>
      <c r="D44" s="9" t="s">
        <v>179</v>
      </c>
      <c r="E44" s="9">
        <f>COUNTA(B45:B58,B61:B73)</f>
        <v>27</v>
      </c>
      <c r="F44" s="7">
        <f>SUM(F45:F73)</f>
        <v>324650.27600000001</v>
      </c>
      <c r="G44" s="8"/>
      <c r="H44" s="8"/>
    </row>
    <row r="45" spans="1:8" ht="15.75" x14ac:dyDescent="0.15">
      <c r="A45" s="33"/>
      <c r="B45" s="10" t="s">
        <v>98</v>
      </c>
      <c r="C45" s="10" t="s">
        <v>76</v>
      </c>
      <c r="D45" s="10" t="s">
        <v>147</v>
      </c>
      <c r="E45" s="8"/>
      <c r="F45" s="12">
        <v>6470.18</v>
      </c>
      <c r="G45" s="13">
        <v>633</v>
      </c>
      <c r="H45" s="14" t="s">
        <v>161</v>
      </c>
    </row>
    <row r="46" spans="1:8" ht="15.75" x14ac:dyDescent="0.15">
      <c r="A46" s="33"/>
      <c r="B46" s="10" t="s">
        <v>99</v>
      </c>
      <c r="C46" s="10" t="s">
        <v>100</v>
      </c>
      <c r="D46" s="10" t="s">
        <v>143</v>
      </c>
      <c r="E46" s="8"/>
      <c r="F46" s="12">
        <v>28550</v>
      </c>
      <c r="G46" s="13">
        <v>574</v>
      </c>
      <c r="H46" s="14" t="s">
        <v>162</v>
      </c>
    </row>
    <row r="47" spans="1:8" ht="75" x14ac:dyDescent="0.15">
      <c r="A47" s="33"/>
      <c r="B47" s="10" t="s">
        <v>101</v>
      </c>
      <c r="C47" s="17" t="s">
        <v>138</v>
      </c>
      <c r="D47" s="17" t="s">
        <v>142</v>
      </c>
      <c r="E47" s="8"/>
      <c r="F47" s="12">
        <v>55709.1</v>
      </c>
      <c r="G47" s="15" t="s">
        <v>153</v>
      </c>
      <c r="H47" s="23" t="s">
        <v>154</v>
      </c>
    </row>
    <row r="48" spans="1:8" ht="45" x14ac:dyDescent="0.15">
      <c r="A48" s="33"/>
      <c r="B48" s="17" t="s">
        <v>478</v>
      </c>
      <c r="C48" s="17" t="s">
        <v>140</v>
      </c>
      <c r="D48" s="17" t="s">
        <v>141</v>
      </c>
      <c r="E48" s="8"/>
      <c r="F48" s="12">
        <v>6600</v>
      </c>
      <c r="G48" s="13">
        <v>391</v>
      </c>
      <c r="H48" s="14" t="s">
        <v>163</v>
      </c>
    </row>
    <row r="49" spans="1:8" ht="15.75" x14ac:dyDescent="0.15">
      <c r="A49" s="33"/>
      <c r="B49" s="10" t="s">
        <v>102</v>
      </c>
      <c r="C49" s="10" t="s">
        <v>479</v>
      </c>
      <c r="D49" s="10" t="s">
        <v>103</v>
      </c>
      <c r="E49" s="8"/>
      <c r="F49" s="12">
        <v>430</v>
      </c>
      <c r="G49" s="13">
        <v>34</v>
      </c>
      <c r="H49" s="14" t="s">
        <v>164</v>
      </c>
    </row>
    <row r="50" spans="1:8" ht="15.75" x14ac:dyDescent="0.15">
      <c r="A50" s="33"/>
      <c r="B50" s="10" t="s">
        <v>104</v>
      </c>
      <c r="C50" s="10" t="s">
        <v>76</v>
      </c>
      <c r="D50" s="10" t="s">
        <v>105</v>
      </c>
      <c r="E50" s="8"/>
      <c r="F50" s="12">
        <v>4403</v>
      </c>
      <c r="G50" s="13">
        <v>402</v>
      </c>
      <c r="H50" s="14" t="s">
        <v>165</v>
      </c>
    </row>
    <row r="51" spans="1:8" ht="15.75" x14ac:dyDescent="0.15">
      <c r="A51" s="33"/>
      <c r="B51" s="10" t="s">
        <v>106</v>
      </c>
      <c r="C51" s="10" t="s">
        <v>76</v>
      </c>
      <c r="D51" s="10" t="s">
        <v>107</v>
      </c>
      <c r="E51" s="8"/>
      <c r="F51" s="12">
        <v>986</v>
      </c>
      <c r="G51" s="13">
        <v>395</v>
      </c>
      <c r="H51" s="14" t="s">
        <v>166</v>
      </c>
    </row>
    <row r="52" spans="1:8" ht="15.75" x14ac:dyDescent="0.15">
      <c r="A52" s="33"/>
      <c r="B52" s="10" t="s">
        <v>108</v>
      </c>
      <c r="C52" s="10" t="s">
        <v>76</v>
      </c>
      <c r="D52" s="10" t="s">
        <v>109</v>
      </c>
      <c r="E52" s="8"/>
      <c r="F52" s="12">
        <v>4803.4399999999996</v>
      </c>
      <c r="G52" s="13">
        <v>915</v>
      </c>
      <c r="H52" s="14" t="s">
        <v>167</v>
      </c>
    </row>
    <row r="53" spans="1:8" ht="30" x14ac:dyDescent="0.15">
      <c r="A53" s="33"/>
      <c r="B53" s="10" t="s">
        <v>110</v>
      </c>
      <c r="C53" s="17" t="s">
        <v>139</v>
      </c>
      <c r="D53" s="17" t="s">
        <v>146</v>
      </c>
      <c r="E53" s="8"/>
      <c r="F53" s="12">
        <v>3219.14</v>
      </c>
      <c r="G53" s="13">
        <v>399</v>
      </c>
      <c r="H53" s="14" t="s">
        <v>168</v>
      </c>
    </row>
    <row r="54" spans="1:8" ht="15.75" x14ac:dyDescent="0.15">
      <c r="A54" s="33"/>
      <c r="B54" s="10" t="s">
        <v>111</v>
      </c>
      <c r="C54" s="10" t="s">
        <v>76</v>
      </c>
      <c r="D54" s="10" t="s">
        <v>145</v>
      </c>
      <c r="E54" s="8"/>
      <c r="F54" s="12">
        <v>4528</v>
      </c>
      <c r="G54" s="13">
        <v>908</v>
      </c>
      <c r="H54" s="14" t="s">
        <v>169</v>
      </c>
    </row>
    <row r="55" spans="1:8" ht="15.75" x14ac:dyDescent="0.15">
      <c r="A55" s="33"/>
      <c r="B55" s="10" t="s">
        <v>112</v>
      </c>
      <c r="C55" s="10" t="s">
        <v>76</v>
      </c>
      <c r="D55" s="10" t="s">
        <v>79</v>
      </c>
      <c r="E55" s="8"/>
      <c r="F55" s="12">
        <v>3387</v>
      </c>
      <c r="G55" s="13">
        <v>918</v>
      </c>
      <c r="H55" s="14" t="s">
        <v>170</v>
      </c>
    </row>
    <row r="56" spans="1:8" ht="15.75" x14ac:dyDescent="0.15">
      <c r="A56" s="33"/>
      <c r="B56" s="10" t="s">
        <v>113</v>
      </c>
      <c r="C56" s="10" t="s">
        <v>76</v>
      </c>
      <c r="D56" s="10" t="s">
        <v>114</v>
      </c>
      <c r="E56" s="8"/>
      <c r="F56" s="12">
        <v>1788</v>
      </c>
      <c r="G56" s="13">
        <v>23</v>
      </c>
      <c r="H56" s="14" t="s">
        <v>171</v>
      </c>
    </row>
    <row r="57" spans="1:8" ht="15.75" x14ac:dyDescent="0.15">
      <c r="A57" s="33"/>
      <c r="B57" s="10" t="s">
        <v>115</v>
      </c>
      <c r="C57" s="10" t="s">
        <v>76</v>
      </c>
      <c r="D57" s="10" t="s">
        <v>79</v>
      </c>
      <c r="E57" s="8"/>
      <c r="F57" s="12">
        <v>1786</v>
      </c>
      <c r="G57" s="13">
        <v>116</v>
      </c>
      <c r="H57" s="14" t="s">
        <v>172</v>
      </c>
    </row>
    <row r="58" spans="1:8" ht="15.75" x14ac:dyDescent="0.15">
      <c r="A58" s="33"/>
      <c r="B58" s="10" t="s">
        <v>116</v>
      </c>
      <c r="C58" s="10" t="s">
        <v>76</v>
      </c>
      <c r="D58" s="10" t="s">
        <v>117</v>
      </c>
      <c r="E58" s="8"/>
      <c r="F58" s="12">
        <v>12970</v>
      </c>
      <c r="G58" s="13">
        <v>20</v>
      </c>
      <c r="H58" s="14" t="s">
        <v>171</v>
      </c>
    </row>
    <row r="59" spans="1:8" x14ac:dyDescent="0.15">
      <c r="B59" s="6"/>
      <c r="C59" s="6"/>
      <c r="D59" s="6"/>
    </row>
    <row r="60" spans="1:8" x14ac:dyDescent="0.15">
      <c r="C60" s="3"/>
      <c r="D60" s="4"/>
      <c r="E60" s="3"/>
      <c r="F60" s="3"/>
      <c r="G60" s="3"/>
      <c r="H60" s="3"/>
    </row>
    <row r="61" spans="1:8" ht="30" x14ac:dyDescent="0.15">
      <c r="A61" s="33"/>
      <c r="B61" s="10" t="s">
        <v>148</v>
      </c>
      <c r="C61" s="17" t="s">
        <v>149</v>
      </c>
      <c r="D61" s="17" t="s">
        <v>150</v>
      </c>
      <c r="E61" s="8"/>
      <c r="F61" s="12">
        <v>20760</v>
      </c>
      <c r="G61" s="13">
        <v>230</v>
      </c>
      <c r="H61" s="14" t="s">
        <v>173</v>
      </c>
    </row>
    <row r="62" spans="1:8" ht="30" x14ac:dyDescent="0.15">
      <c r="A62" s="33"/>
      <c r="B62" s="10" t="s">
        <v>118</v>
      </c>
      <c r="C62" s="10" t="s">
        <v>119</v>
      </c>
      <c r="D62" s="10" t="s">
        <v>120</v>
      </c>
      <c r="E62" s="8"/>
      <c r="F62" s="12">
        <v>300</v>
      </c>
      <c r="G62" s="15" t="s">
        <v>480</v>
      </c>
      <c r="H62" s="16" t="s">
        <v>481</v>
      </c>
    </row>
    <row r="63" spans="1:8" ht="30" x14ac:dyDescent="0.15">
      <c r="A63" s="33"/>
      <c r="B63" s="10" t="s">
        <v>121</v>
      </c>
      <c r="C63" s="10" t="s">
        <v>119</v>
      </c>
      <c r="D63" s="10" t="s">
        <v>122</v>
      </c>
      <c r="E63" s="8"/>
      <c r="F63" s="12">
        <v>6335</v>
      </c>
      <c r="G63" s="15" t="s">
        <v>155</v>
      </c>
      <c r="H63" s="23" t="s">
        <v>156</v>
      </c>
    </row>
    <row r="64" spans="1:8" ht="30" x14ac:dyDescent="0.15">
      <c r="A64" s="33"/>
      <c r="B64" s="10" t="s">
        <v>123</v>
      </c>
      <c r="C64" s="17" t="s">
        <v>139</v>
      </c>
      <c r="D64" s="17" t="s">
        <v>146</v>
      </c>
      <c r="E64" s="8"/>
      <c r="F64" s="12">
        <v>3247</v>
      </c>
      <c r="G64" s="13">
        <v>110</v>
      </c>
      <c r="H64" s="14" t="s">
        <v>175</v>
      </c>
    </row>
    <row r="65" spans="1:8" ht="45" x14ac:dyDescent="0.15">
      <c r="A65" s="33"/>
      <c r="B65" s="10" t="s">
        <v>124</v>
      </c>
      <c r="C65" s="17" t="s">
        <v>482</v>
      </c>
      <c r="D65" s="17" t="s">
        <v>483</v>
      </c>
      <c r="E65" s="8"/>
      <c r="F65" s="12">
        <v>84500</v>
      </c>
      <c r="G65" s="13">
        <v>561</v>
      </c>
      <c r="H65" s="14" t="s">
        <v>174</v>
      </c>
    </row>
    <row r="66" spans="1:8" x14ac:dyDescent="0.15">
      <c r="A66" s="36"/>
      <c r="B66" s="10" t="s">
        <v>126</v>
      </c>
      <c r="C66" s="10" t="s">
        <v>125</v>
      </c>
      <c r="D66" s="10" t="s">
        <v>151</v>
      </c>
      <c r="E66" s="8"/>
      <c r="F66" s="12">
        <v>14887.7</v>
      </c>
      <c r="G66" s="13">
        <v>573</v>
      </c>
      <c r="H66" s="14" t="s">
        <v>27</v>
      </c>
    </row>
    <row r="67" spans="1:8" x14ac:dyDescent="0.15">
      <c r="A67" s="36"/>
      <c r="B67" s="10" t="s">
        <v>127</v>
      </c>
      <c r="C67" s="10" t="s">
        <v>76</v>
      </c>
      <c r="D67" s="10" t="s">
        <v>128</v>
      </c>
      <c r="E67" s="8"/>
      <c r="F67" s="12">
        <v>2904.9</v>
      </c>
      <c r="G67" s="13">
        <v>236</v>
      </c>
      <c r="H67" s="14" t="s">
        <v>176</v>
      </c>
    </row>
    <row r="68" spans="1:8" x14ac:dyDescent="0.15">
      <c r="A68" s="36"/>
      <c r="B68" s="10" t="s">
        <v>129</v>
      </c>
      <c r="C68" s="10" t="s">
        <v>76</v>
      </c>
      <c r="D68" s="10" t="s">
        <v>130</v>
      </c>
      <c r="E68" s="8"/>
      <c r="F68" s="12">
        <v>2789.37</v>
      </c>
      <c r="G68" s="13">
        <v>109</v>
      </c>
      <c r="H68" s="14" t="s">
        <v>175</v>
      </c>
    </row>
    <row r="69" spans="1:8" x14ac:dyDescent="0.15">
      <c r="A69" s="36"/>
      <c r="B69" s="10" t="s">
        <v>131</v>
      </c>
      <c r="C69" s="10" t="s">
        <v>76</v>
      </c>
      <c r="D69" s="10" t="s">
        <v>107</v>
      </c>
      <c r="E69" s="8"/>
      <c r="F69" s="12">
        <v>2266.4899999999998</v>
      </c>
      <c r="G69" s="13">
        <v>905</v>
      </c>
      <c r="H69" s="14" t="s">
        <v>177</v>
      </c>
    </row>
    <row r="70" spans="1:8" ht="30" x14ac:dyDescent="0.15">
      <c r="A70" s="36"/>
      <c r="B70" s="10" t="s">
        <v>132</v>
      </c>
      <c r="C70" s="10" t="s">
        <v>133</v>
      </c>
      <c r="D70" s="22" t="s">
        <v>19</v>
      </c>
      <c r="E70" s="8"/>
      <c r="F70" s="12">
        <v>10000</v>
      </c>
      <c r="G70" s="15" t="s">
        <v>157</v>
      </c>
      <c r="H70" s="23" t="s">
        <v>158</v>
      </c>
    </row>
    <row r="71" spans="1:8" ht="45" x14ac:dyDescent="0.15">
      <c r="A71" s="36"/>
      <c r="B71" s="10" t="s">
        <v>134</v>
      </c>
      <c r="C71" s="17" t="s">
        <v>144</v>
      </c>
      <c r="D71" s="17" t="s">
        <v>152</v>
      </c>
      <c r="E71" s="8"/>
      <c r="F71" s="12">
        <v>37156</v>
      </c>
      <c r="G71" s="15" t="s">
        <v>159</v>
      </c>
      <c r="H71" s="23" t="s">
        <v>160</v>
      </c>
    </row>
    <row r="72" spans="1:8" x14ac:dyDescent="0.15">
      <c r="A72" s="36"/>
      <c r="B72" s="10" t="s">
        <v>135</v>
      </c>
      <c r="C72" s="10" t="s">
        <v>76</v>
      </c>
      <c r="D72" s="10" t="s">
        <v>107</v>
      </c>
      <c r="E72" s="8"/>
      <c r="F72" s="12">
        <v>3526.87</v>
      </c>
      <c r="G72" s="13">
        <v>670</v>
      </c>
      <c r="H72" s="14" t="s">
        <v>178</v>
      </c>
    </row>
    <row r="73" spans="1:8" x14ac:dyDescent="0.15">
      <c r="A73" s="36"/>
      <c r="B73" s="10" t="s">
        <v>136</v>
      </c>
      <c r="C73" s="10" t="s">
        <v>133</v>
      </c>
      <c r="D73" s="10" t="s">
        <v>137</v>
      </c>
      <c r="E73" s="8"/>
      <c r="F73" s="12">
        <v>347.08600000000001</v>
      </c>
      <c r="G73" s="13" t="s">
        <v>252</v>
      </c>
      <c r="H73" s="14" t="s">
        <v>484</v>
      </c>
    </row>
    <row r="74" spans="1:8" ht="15.75" x14ac:dyDescent="0.15">
      <c r="A74" s="33" t="s">
        <v>512</v>
      </c>
      <c r="B74" s="8"/>
      <c r="C74" s="8"/>
      <c r="D74" s="9" t="s">
        <v>179</v>
      </c>
      <c r="E74" s="9">
        <f>COUNTA(B75:B84,B86:B91)</f>
        <v>16</v>
      </c>
      <c r="F74" s="7">
        <f>SUM(F75:F91)</f>
        <v>248543.79500000001</v>
      </c>
      <c r="G74" s="8"/>
      <c r="H74" s="8"/>
    </row>
    <row r="75" spans="1:8" ht="15.75" x14ac:dyDescent="0.15">
      <c r="A75" s="33"/>
      <c r="B75" s="10" t="s">
        <v>186</v>
      </c>
      <c r="C75" s="10" t="s">
        <v>187</v>
      </c>
      <c r="D75" s="10" t="s">
        <v>188</v>
      </c>
      <c r="E75" s="8"/>
      <c r="F75" s="12">
        <v>688</v>
      </c>
      <c r="G75" s="13">
        <v>156</v>
      </c>
      <c r="H75" s="14" t="s">
        <v>227</v>
      </c>
    </row>
    <row r="76" spans="1:8" ht="15.75" x14ac:dyDescent="0.15">
      <c r="A76" s="33"/>
      <c r="B76" s="10" t="s">
        <v>189</v>
      </c>
      <c r="C76" s="10" t="s">
        <v>187</v>
      </c>
      <c r="D76" s="10" t="s">
        <v>215</v>
      </c>
      <c r="E76" s="8"/>
      <c r="F76" s="12">
        <v>465</v>
      </c>
      <c r="G76" s="13">
        <v>735</v>
      </c>
      <c r="H76" s="14" t="s">
        <v>228</v>
      </c>
    </row>
    <row r="77" spans="1:8" x14ac:dyDescent="0.15">
      <c r="A77" s="36"/>
      <c r="B77" s="10" t="s">
        <v>190</v>
      </c>
      <c r="C77" s="10" t="s">
        <v>479</v>
      </c>
      <c r="D77" s="10" t="s">
        <v>191</v>
      </c>
      <c r="E77" s="8"/>
      <c r="F77" s="12">
        <v>356</v>
      </c>
      <c r="G77" s="13">
        <v>166</v>
      </c>
      <c r="H77" s="14" t="s">
        <v>229</v>
      </c>
    </row>
    <row r="78" spans="1:8" x14ac:dyDescent="0.15">
      <c r="A78" s="36"/>
      <c r="B78" s="10" t="s">
        <v>192</v>
      </c>
      <c r="C78" s="10" t="s">
        <v>479</v>
      </c>
      <c r="D78" s="10" t="s">
        <v>193</v>
      </c>
      <c r="E78" s="8"/>
      <c r="F78" s="12">
        <v>327.86</v>
      </c>
      <c r="G78" s="13">
        <v>367</v>
      </c>
      <c r="H78" s="14" t="s">
        <v>230</v>
      </c>
    </row>
    <row r="79" spans="1:8" x14ac:dyDescent="0.15">
      <c r="A79" s="36"/>
      <c r="B79" s="10" t="s">
        <v>194</v>
      </c>
      <c r="C79" s="10" t="s">
        <v>195</v>
      </c>
      <c r="D79" s="10" t="s">
        <v>196</v>
      </c>
      <c r="E79" s="8"/>
      <c r="F79" s="12">
        <v>10770.705</v>
      </c>
      <c r="G79" s="13" t="s">
        <v>221</v>
      </c>
      <c r="H79" s="14" t="s">
        <v>27</v>
      </c>
    </row>
    <row r="80" spans="1:8" x14ac:dyDescent="0.15">
      <c r="A80" s="36"/>
      <c r="B80" s="10" t="s">
        <v>197</v>
      </c>
      <c r="C80" s="10" t="s">
        <v>187</v>
      </c>
      <c r="D80" s="10" t="s">
        <v>198</v>
      </c>
      <c r="E80" s="8"/>
      <c r="F80" s="12">
        <v>384</v>
      </c>
      <c r="G80" s="13">
        <v>158</v>
      </c>
      <c r="H80" s="14" t="s">
        <v>85</v>
      </c>
    </row>
    <row r="81" spans="1:8" x14ac:dyDescent="0.15">
      <c r="A81" s="36"/>
      <c r="B81" s="10" t="s">
        <v>199</v>
      </c>
      <c r="C81" s="10" t="s">
        <v>187</v>
      </c>
      <c r="D81" s="10" t="s">
        <v>216</v>
      </c>
      <c r="E81" s="8"/>
      <c r="F81" s="12">
        <v>27613</v>
      </c>
      <c r="G81" s="13" t="s">
        <v>222</v>
      </c>
      <c r="H81" s="14" t="s">
        <v>27</v>
      </c>
    </row>
    <row r="82" spans="1:8" x14ac:dyDescent="0.15">
      <c r="A82" s="36"/>
      <c r="B82" s="10" t="s">
        <v>200</v>
      </c>
      <c r="C82" s="10" t="s">
        <v>213</v>
      </c>
      <c r="D82" s="10" t="s">
        <v>485</v>
      </c>
      <c r="E82" s="8"/>
      <c r="F82" s="12">
        <v>418</v>
      </c>
      <c r="G82" s="13">
        <v>566</v>
      </c>
      <c r="H82" s="14" t="s">
        <v>231</v>
      </c>
    </row>
    <row r="83" spans="1:8" ht="45" x14ac:dyDescent="0.15">
      <c r="A83" s="36"/>
      <c r="B83" s="10" t="s">
        <v>201</v>
      </c>
      <c r="C83" s="17" t="s">
        <v>217</v>
      </c>
      <c r="D83" s="17" t="s">
        <v>218</v>
      </c>
      <c r="E83" s="8"/>
      <c r="F83" s="12">
        <v>162000</v>
      </c>
      <c r="G83" s="13">
        <v>1111</v>
      </c>
      <c r="H83" s="14" t="s">
        <v>232</v>
      </c>
    </row>
    <row r="84" spans="1:8" ht="30" x14ac:dyDescent="0.15">
      <c r="A84" s="36"/>
      <c r="B84" s="10" t="s">
        <v>202</v>
      </c>
      <c r="C84" s="10" t="s">
        <v>203</v>
      </c>
      <c r="D84" s="10" t="s">
        <v>204</v>
      </c>
      <c r="E84" s="8"/>
      <c r="F84" s="12">
        <v>27980.2</v>
      </c>
      <c r="G84" s="15" t="s">
        <v>223</v>
      </c>
      <c r="H84" s="16" t="s">
        <v>224</v>
      </c>
    </row>
    <row r="85" spans="1:8" x14ac:dyDescent="0.15">
      <c r="B85" s="6"/>
      <c r="C85" s="6"/>
      <c r="D85" s="6"/>
    </row>
    <row r="86" spans="1:8" ht="30" x14ac:dyDescent="0.15">
      <c r="A86" s="36"/>
      <c r="B86" s="10" t="s">
        <v>205</v>
      </c>
      <c r="C86" s="10" t="s">
        <v>187</v>
      </c>
      <c r="D86" s="10" t="s">
        <v>206</v>
      </c>
      <c r="E86" s="8"/>
      <c r="F86" s="12">
        <v>204</v>
      </c>
      <c r="G86" s="15" t="s">
        <v>225</v>
      </c>
      <c r="H86" s="16" t="s">
        <v>226</v>
      </c>
    </row>
    <row r="87" spans="1:8" x14ac:dyDescent="0.15">
      <c r="A87" s="36"/>
      <c r="B87" s="10" t="s">
        <v>207</v>
      </c>
      <c r="C87" s="10" t="s">
        <v>187</v>
      </c>
      <c r="D87" s="10" t="s">
        <v>191</v>
      </c>
      <c r="E87" s="8"/>
      <c r="F87" s="12">
        <v>25.6</v>
      </c>
      <c r="G87" s="13">
        <v>296</v>
      </c>
      <c r="H87" s="14" t="s">
        <v>233</v>
      </c>
    </row>
    <row r="88" spans="1:8" x14ac:dyDescent="0.15">
      <c r="A88" s="36"/>
      <c r="B88" s="10" t="s">
        <v>208</v>
      </c>
      <c r="C88" s="10" t="s">
        <v>187</v>
      </c>
      <c r="D88" s="10" t="s">
        <v>209</v>
      </c>
      <c r="E88" s="8"/>
      <c r="F88" s="12">
        <v>178.68</v>
      </c>
      <c r="G88" s="13">
        <v>290</v>
      </c>
      <c r="H88" s="14" t="s">
        <v>234</v>
      </c>
    </row>
    <row r="89" spans="1:8" x14ac:dyDescent="0.15">
      <c r="A89" s="36"/>
      <c r="B89" s="10" t="s">
        <v>210</v>
      </c>
      <c r="C89" s="10" t="s">
        <v>187</v>
      </c>
      <c r="D89" s="10" t="s">
        <v>211</v>
      </c>
      <c r="E89" s="8"/>
      <c r="F89" s="12">
        <v>130</v>
      </c>
      <c r="G89" s="13">
        <v>72</v>
      </c>
      <c r="H89" s="14" t="s">
        <v>235</v>
      </c>
    </row>
    <row r="90" spans="1:8" x14ac:dyDescent="0.15">
      <c r="A90" s="36"/>
      <c r="B90" s="10" t="s">
        <v>212</v>
      </c>
      <c r="C90" s="10" t="s">
        <v>213</v>
      </c>
      <c r="D90" s="10" t="s">
        <v>206</v>
      </c>
      <c r="E90" s="8"/>
      <c r="F90" s="12">
        <v>280</v>
      </c>
      <c r="G90" s="13">
        <v>295</v>
      </c>
      <c r="H90" s="14" t="s">
        <v>233</v>
      </c>
    </row>
    <row r="91" spans="1:8" ht="45" x14ac:dyDescent="0.15">
      <c r="A91" s="36"/>
      <c r="B91" s="10" t="s">
        <v>214</v>
      </c>
      <c r="C91" s="17" t="s">
        <v>219</v>
      </c>
      <c r="D91" s="17" t="s">
        <v>220</v>
      </c>
      <c r="E91" s="8"/>
      <c r="F91" s="12">
        <v>16722.75</v>
      </c>
      <c r="G91" s="13">
        <v>264</v>
      </c>
      <c r="H91" s="14" t="s">
        <v>236</v>
      </c>
    </row>
    <row r="92" spans="1:8" ht="15.75" x14ac:dyDescent="0.15">
      <c r="A92" s="33" t="s">
        <v>237</v>
      </c>
      <c r="B92" s="8"/>
      <c r="C92" s="8"/>
      <c r="D92" s="9" t="s">
        <v>179</v>
      </c>
      <c r="E92" s="9">
        <f>COUNTA(B93:B98)</f>
        <v>6</v>
      </c>
      <c r="F92" s="7">
        <f>SUM(F93:F98)</f>
        <v>8749.75</v>
      </c>
      <c r="G92" s="8"/>
      <c r="H92" s="8"/>
    </row>
    <row r="93" spans="1:8" ht="15.75" x14ac:dyDescent="0.15">
      <c r="A93" s="33"/>
      <c r="B93" s="10" t="s">
        <v>238</v>
      </c>
      <c r="C93" s="10" t="s">
        <v>239</v>
      </c>
      <c r="D93" s="10" t="s">
        <v>240</v>
      </c>
      <c r="E93" s="8"/>
      <c r="F93" s="12">
        <v>96</v>
      </c>
      <c r="G93" s="13">
        <v>785</v>
      </c>
      <c r="H93" s="14" t="s">
        <v>288</v>
      </c>
    </row>
    <row r="94" spans="1:8" ht="15.75" x14ac:dyDescent="0.15">
      <c r="A94" s="33"/>
      <c r="B94" s="10" t="s">
        <v>241</v>
      </c>
      <c r="C94" s="10" t="s">
        <v>242</v>
      </c>
      <c r="D94" s="10" t="s">
        <v>486</v>
      </c>
      <c r="E94" s="8"/>
      <c r="F94" s="12">
        <v>2670</v>
      </c>
      <c r="G94" s="13">
        <v>2186</v>
      </c>
      <c r="H94" s="14" t="s">
        <v>289</v>
      </c>
    </row>
    <row r="95" spans="1:8" x14ac:dyDescent="0.15">
      <c r="A95" s="36"/>
      <c r="B95" s="10" t="s">
        <v>243</v>
      </c>
      <c r="C95" s="10" t="s">
        <v>242</v>
      </c>
      <c r="D95" s="10" t="s">
        <v>244</v>
      </c>
      <c r="E95" s="8"/>
      <c r="F95" s="12">
        <v>685.75</v>
      </c>
      <c r="G95" s="13">
        <v>394</v>
      </c>
      <c r="H95" s="14" t="s">
        <v>166</v>
      </c>
    </row>
    <row r="96" spans="1:8" x14ac:dyDescent="0.15">
      <c r="A96" s="36"/>
      <c r="B96" s="10" t="s">
        <v>245</v>
      </c>
      <c r="C96" s="10" t="s">
        <v>246</v>
      </c>
      <c r="D96" s="10" t="s">
        <v>247</v>
      </c>
      <c r="E96" s="8"/>
      <c r="F96" s="12">
        <v>417</v>
      </c>
      <c r="G96" s="13">
        <v>357</v>
      </c>
      <c r="H96" s="14" t="s">
        <v>290</v>
      </c>
    </row>
    <row r="97" spans="1:8" ht="30" x14ac:dyDescent="0.15">
      <c r="A97" s="36"/>
      <c r="B97" s="10" t="s">
        <v>470</v>
      </c>
      <c r="C97" s="10" t="s">
        <v>239</v>
      </c>
      <c r="D97" s="10" t="s">
        <v>248</v>
      </c>
      <c r="E97" s="8"/>
      <c r="F97" s="12">
        <v>4776</v>
      </c>
      <c r="G97" s="15" t="s">
        <v>250</v>
      </c>
      <c r="H97" s="16" t="s">
        <v>251</v>
      </c>
    </row>
    <row r="98" spans="1:8" x14ac:dyDescent="0.15">
      <c r="A98" s="36"/>
      <c r="B98" s="10" t="s">
        <v>249</v>
      </c>
      <c r="C98" s="10" t="s">
        <v>246</v>
      </c>
      <c r="D98" s="10" t="s">
        <v>247</v>
      </c>
      <c r="E98" s="8"/>
      <c r="F98" s="12">
        <v>105</v>
      </c>
      <c r="G98" s="13">
        <v>463</v>
      </c>
      <c r="H98" s="14" t="s">
        <v>291</v>
      </c>
    </row>
    <row r="99" spans="1:8" ht="15.75" x14ac:dyDescent="0.15">
      <c r="A99" s="33" t="s">
        <v>513</v>
      </c>
      <c r="B99" s="8"/>
      <c r="C99" s="8"/>
      <c r="D99" s="9" t="s">
        <v>179</v>
      </c>
      <c r="E99" s="9">
        <f>COUNTA(B100:B113)</f>
        <v>14</v>
      </c>
      <c r="F99" s="7">
        <f>SUM(F100:F113)</f>
        <v>98766.15</v>
      </c>
      <c r="G99" s="8"/>
      <c r="H99" s="8"/>
    </row>
    <row r="100" spans="1:8" ht="15.75" x14ac:dyDescent="0.15">
      <c r="A100" s="33"/>
      <c r="B100" s="10" t="s">
        <v>253</v>
      </c>
      <c r="C100" s="10" t="s">
        <v>254</v>
      </c>
      <c r="D100" s="10" t="s">
        <v>285</v>
      </c>
      <c r="E100" s="8"/>
      <c r="F100" s="12">
        <v>5545</v>
      </c>
      <c r="G100" s="13">
        <v>836</v>
      </c>
      <c r="H100" s="14" t="s">
        <v>293</v>
      </c>
    </row>
    <row r="101" spans="1:8" ht="30" x14ac:dyDescent="0.15">
      <c r="A101" s="36"/>
      <c r="B101" s="10" t="s">
        <v>266</v>
      </c>
      <c r="C101" s="17" t="s">
        <v>286</v>
      </c>
      <c r="D101" s="17" t="s">
        <v>284</v>
      </c>
      <c r="E101" s="8"/>
      <c r="F101" s="12">
        <v>25000</v>
      </c>
      <c r="G101" s="15" t="s">
        <v>287</v>
      </c>
      <c r="H101" s="16" t="s">
        <v>292</v>
      </c>
    </row>
    <row r="102" spans="1:8" x14ac:dyDescent="0.15">
      <c r="A102" s="36"/>
      <c r="B102" s="10" t="s">
        <v>267</v>
      </c>
      <c r="C102" s="10" t="s">
        <v>268</v>
      </c>
      <c r="D102" s="10" t="s">
        <v>269</v>
      </c>
      <c r="E102" s="8"/>
      <c r="F102" s="12">
        <v>18379.8</v>
      </c>
      <c r="G102" s="13">
        <v>573</v>
      </c>
      <c r="H102" s="14" t="s">
        <v>27</v>
      </c>
    </row>
    <row r="103" spans="1:8" x14ac:dyDescent="0.15">
      <c r="A103" s="36"/>
      <c r="B103" s="10" t="s">
        <v>257</v>
      </c>
      <c r="C103" s="10" t="s">
        <v>254</v>
      </c>
      <c r="D103" s="10" t="s">
        <v>258</v>
      </c>
      <c r="E103" s="8"/>
      <c r="F103" s="12">
        <v>752</v>
      </c>
      <c r="G103" s="13">
        <v>128</v>
      </c>
      <c r="H103" s="14" t="s">
        <v>25</v>
      </c>
    </row>
    <row r="104" spans="1:8" x14ac:dyDescent="0.15">
      <c r="A104" s="36"/>
      <c r="B104" s="10" t="s">
        <v>259</v>
      </c>
      <c r="C104" s="10" t="s">
        <v>260</v>
      </c>
      <c r="D104" s="10" t="s">
        <v>261</v>
      </c>
      <c r="E104" s="8"/>
      <c r="F104" s="12">
        <v>26010</v>
      </c>
      <c r="G104" s="13">
        <v>123</v>
      </c>
      <c r="H104" s="14" t="s">
        <v>294</v>
      </c>
    </row>
    <row r="105" spans="1:8" x14ac:dyDescent="0.15">
      <c r="A105" s="36"/>
      <c r="B105" s="10" t="s">
        <v>262</v>
      </c>
      <c r="C105" s="10" t="s">
        <v>254</v>
      </c>
      <c r="D105" s="10" t="s">
        <v>263</v>
      </c>
      <c r="E105" s="8"/>
      <c r="F105" s="12">
        <v>44</v>
      </c>
      <c r="G105" s="13">
        <v>592</v>
      </c>
      <c r="H105" s="14" t="s">
        <v>295</v>
      </c>
    </row>
    <row r="106" spans="1:8" x14ac:dyDescent="0.15">
      <c r="A106" s="36"/>
      <c r="B106" s="10" t="s">
        <v>264</v>
      </c>
      <c r="C106" s="10" t="s">
        <v>265</v>
      </c>
      <c r="D106" s="10" t="s">
        <v>244</v>
      </c>
      <c r="E106" s="8"/>
      <c r="F106" s="12">
        <v>350</v>
      </c>
      <c r="G106" s="13">
        <v>370</v>
      </c>
      <c r="H106" s="14" t="s">
        <v>165</v>
      </c>
    </row>
    <row r="107" spans="1:8" x14ac:dyDescent="0.15">
      <c r="A107" s="36"/>
      <c r="B107" s="10" t="s">
        <v>270</v>
      </c>
      <c r="C107" s="10" t="s">
        <v>254</v>
      </c>
      <c r="D107" s="10" t="s">
        <v>271</v>
      </c>
      <c r="E107" s="8"/>
      <c r="F107" s="12">
        <v>1160</v>
      </c>
      <c r="G107" s="13">
        <v>1151</v>
      </c>
      <c r="H107" s="14" t="s">
        <v>296</v>
      </c>
    </row>
    <row r="108" spans="1:8" x14ac:dyDescent="0.15">
      <c r="A108" s="36"/>
      <c r="B108" s="10" t="s">
        <v>272</v>
      </c>
      <c r="C108" s="10" t="s">
        <v>268</v>
      </c>
      <c r="D108" s="10" t="s">
        <v>273</v>
      </c>
      <c r="E108" s="8"/>
      <c r="F108" s="12">
        <v>470.4</v>
      </c>
      <c r="G108" s="13">
        <v>500</v>
      </c>
      <c r="H108" s="14" t="s">
        <v>297</v>
      </c>
    </row>
    <row r="109" spans="1:8" x14ac:dyDescent="0.15">
      <c r="A109" s="36"/>
      <c r="B109" s="10" t="s">
        <v>274</v>
      </c>
      <c r="C109" s="10" t="s">
        <v>256</v>
      </c>
      <c r="D109" s="10" t="s">
        <v>275</v>
      </c>
      <c r="E109" s="8"/>
      <c r="F109" s="12">
        <v>1032</v>
      </c>
      <c r="G109" s="13">
        <v>108</v>
      </c>
      <c r="H109" s="14" t="s">
        <v>175</v>
      </c>
    </row>
    <row r="110" spans="1:8" x14ac:dyDescent="0.15">
      <c r="A110" s="36"/>
      <c r="B110" s="10" t="s">
        <v>276</v>
      </c>
      <c r="C110" s="10" t="s">
        <v>265</v>
      </c>
      <c r="D110" s="10" t="s">
        <v>277</v>
      </c>
      <c r="E110" s="8"/>
      <c r="F110" s="12">
        <v>1305</v>
      </c>
      <c r="G110" s="13">
        <v>368</v>
      </c>
      <c r="H110" s="14" t="s">
        <v>165</v>
      </c>
    </row>
    <row r="111" spans="1:8" x14ac:dyDescent="0.15">
      <c r="A111" s="36"/>
      <c r="B111" s="10" t="s">
        <v>278</v>
      </c>
      <c r="C111" s="10" t="s">
        <v>255</v>
      </c>
      <c r="D111" s="10" t="s">
        <v>279</v>
      </c>
      <c r="E111" s="8"/>
      <c r="F111" s="12">
        <v>810</v>
      </c>
      <c r="G111" s="13">
        <v>84</v>
      </c>
      <c r="H111" s="14" t="s">
        <v>298</v>
      </c>
    </row>
    <row r="112" spans="1:8" x14ac:dyDescent="0.15">
      <c r="A112" s="36"/>
      <c r="B112" s="10" t="s">
        <v>280</v>
      </c>
      <c r="C112" s="10" t="s">
        <v>255</v>
      </c>
      <c r="D112" s="10" t="s">
        <v>281</v>
      </c>
      <c r="E112" s="8"/>
      <c r="F112" s="12">
        <v>17661</v>
      </c>
      <c r="G112" s="13">
        <v>739</v>
      </c>
      <c r="H112" s="14" t="s">
        <v>299</v>
      </c>
    </row>
    <row r="113" spans="1:8" x14ac:dyDescent="0.15">
      <c r="A113" s="36"/>
      <c r="B113" s="10" t="s">
        <v>282</v>
      </c>
      <c r="C113" s="10" t="s">
        <v>265</v>
      </c>
      <c r="D113" s="10" t="s">
        <v>283</v>
      </c>
      <c r="E113" s="8"/>
      <c r="F113" s="12">
        <v>246.95</v>
      </c>
      <c r="G113" s="13">
        <v>369</v>
      </c>
      <c r="H113" s="14" t="s">
        <v>165</v>
      </c>
    </row>
    <row r="114" spans="1:8" ht="15.75" x14ac:dyDescent="0.15">
      <c r="A114" s="33" t="s">
        <v>514</v>
      </c>
      <c r="B114" s="8"/>
      <c r="C114" s="8"/>
      <c r="D114" s="9" t="s">
        <v>179</v>
      </c>
      <c r="E114" s="9">
        <f>COUNTA(B115:B122)</f>
        <v>8</v>
      </c>
      <c r="F114" s="7">
        <f>SUM(F115:F122)</f>
        <v>69850.630999999994</v>
      </c>
      <c r="G114" s="8"/>
      <c r="H114" s="8"/>
    </row>
    <row r="115" spans="1:8" ht="15.75" x14ac:dyDescent="0.15">
      <c r="A115" s="33"/>
      <c r="B115" s="10" t="s">
        <v>300</v>
      </c>
      <c r="C115" s="10" t="s">
        <v>301</v>
      </c>
      <c r="D115" s="10" t="s">
        <v>318</v>
      </c>
      <c r="E115" s="8"/>
      <c r="F115" s="12">
        <v>23185</v>
      </c>
      <c r="G115" s="13">
        <v>600</v>
      </c>
      <c r="H115" s="14" t="s">
        <v>341</v>
      </c>
    </row>
    <row r="116" spans="1:8" x14ac:dyDescent="0.15">
      <c r="A116" s="36"/>
      <c r="B116" s="10" t="s">
        <v>302</v>
      </c>
      <c r="C116" s="10" t="s">
        <v>303</v>
      </c>
      <c r="D116" s="10" t="s">
        <v>304</v>
      </c>
      <c r="E116" s="8"/>
      <c r="F116" s="12">
        <v>8558</v>
      </c>
      <c r="G116" s="13">
        <v>603</v>
      </c>
      <c r="H116" s="14" t="s">
        <v>341</v>
      </c>
    </row>
    <row r="117" spans="1:8" x14ac:dyDescent="0.15">
      <c r="A117" s="36"/>
      <c r="B117" s="10" t="s">
        <v>305</v>
      </c>
      <c r="C117" s="10" t="s">
        <v>320</v>
      </c>
      <c r="D117" s="10" t="s">
        <v>319</v>
      </c>
      <c r="E117" s="8"/>
      <c r="F117" s="12">
        <v>10211</v>
      </c>
      <c r="G117" s="13">
        <v>602</v>
      </c>
      <c r="H117" s="14" t="s">
        <v>341</v>
      </c>
    </row>
    <row r="118" spans="1:8" x14ac:dyDescent="0.15">
      <c r="A118" s="36"/>
      <c r="B118" s="10" t="s">
        <v>306</v>
      </c>
      <c r="C118" s="10" t="s">
        <v>307</v>
      </c>
      <c r="D118" s="10" t="s">
        <v>308</v>
      </c>
      <c r="E118" s="8"/>
      <c r="F118" s="12">
        <v>9227.6</v>
      </c>
      <c r="G118" s="13">
        <v>601</v>
      </c>
      <c r="H118" s="14" t="s">
        <v>341</v>
      </c>
    </row>
    <row r="119" spans="1:8" x14ac:dyDescent="0.15">
      <c r="A119" s="36"/>
      <c r="B119" s="10" t="s">
        <v>309</v>
      </c>
      <c r="C119" s="10" t="s">
        <v>321</v>
      </c>
      <c r="D119" s="10" t="s">
        <v>310</v>
      </c>
      <c r="E119" s="8"/>
      <c r="F119" s="12">
        <v>432</v>
      </c>
      <c r="G119" s="13">
        <v>820</v>
      </c>
      <c r="H119" s="14">
        <v>33536</v>
      </c>
    </row>
    <row r="120" spans="1:8" x14ac:dyDescent="0.15">
      <c r="A120" s="36"/>
      <c r="B120" s="10" t="s">
        <v>311</v>
      </c>
      <c r="C120" s="10" t="s">
        <v>307</v>
      </c>
      <c r="D120" s="10" t="s">
        <v>312</v>
      </c>
      <c r="E120" s="8"/>
      <c r="F120" s="12">
        <v>6150.0309999999999</v>
      </c>
      <c r="G120" s="13">
        <v>16</v>
      </c>
      <c r="H120" s="14" t="s">
        <v>342</v>
      </c>
    </row>
    <row r="121" spans="1:8" x14ac:dyDescent="0.15">
      <c r="A121" s="36"/>
      <c r="B121" s="10" t="s">
        <v>313</v>
      </c>
      <c r="C121" s="10" t="s">
        <v>314</v>
      </c>
      <c r="D121" s="10" t="s">
        <v>315</v>
      </c>
      <c r="E121" s="8"/>
      <c r="F121" s="12">
        <v>4350</v>
      </c>
      <c r="G121" s="13">
        <v>599</v>
      </c>
      <c r="H121" s="14" t="s">
        <v>341</v>
      </c>
    </row>
    <row r="122" spans="1:8" x14ac:dyDescent="0.15">
      <c r="A122" s="36"/>
      <c r="B122" s="10" t="s">
        <v>316</v>
      </c>
      <c r="C122" s="10" t="s">
        <v>303</v>
      </c>
      <c r="D122" s="10" t="s">
        <v>317</v>
      </c>
      <c r="E122" s="8"/>
      <c r="F122" s="12">
        <v>7737</v>
      </c>
      <c r="G122" s="13">
        <v>605</v>
      </c>
      <c r="H122" s="14" t="s">
        <v>341</v>
      </c>
    </row>
    <row r="123" spans="1:8" x14ac:dyDescent="0.15">
      <c r="C123" s="3"/>
      <c r="D123" s="4"/>
      <c r="E123" s="3"/>
      <c r="F123" s="3"/>
      <c r="G123" s="3"/>
      <c r="H123" s="3"/>
    </row>
    <row r="124" spans="1:8" ht="15.75" x14ac:dyDescent="0.15">
      <c r="A124" s="33" t="s">
        <v>515</v>
      </c>
      <c r="B124" s="8"/>
      <c r="C124" s="8"/>
      <c r="D124" s="9" t="s">
        <v>179</v>
      </c>
      <c r="E124" s="9">
        <f>COUNTA(B125:B130)</f>
        <v>6</v>
      </c>
      <c r="F124" s="7">
        <f>SUM(F125:F130)</f>
        <v>229927</v>
      </c>
      <c r="G124" s="8"/>
      <c r="H124" s="8"/>
    </row>
    <row r="125" spans="1:8" ht="15.75" x14ac:dyDescent="0.15">
      <c r="A125" s="33"/>
      <c r="B125" s="10" t="s">
        <v>322</v>
      </c>
      <c r="C125" s="10" t="s">
        <v>323</v>
      </c>
      <c r="D125" s="10" t="s">
        <v>324</v>
      </c>
      <c r="E125" s="8"/>
      <c r="F125" s="12">
        <v>3630</v>
      </c>
      <c r="G125" s="13">
        <v>881</v>
      </c>
      <c r="H125" s="14" t="s">
        <v>343</v>
      </c>
    </row>
    <row r="126" spans="1:8" x14ac:dyDescent="0.15">
      <c r="A126" s="36"/>
      <c r="B126" s="10" t="s">
        <v>325</v>
      </c>
      <c r="C126" s="10" t="s">
        <v>326</v>
      </c>
      <c r="D126" s="10" t="s">
        <v>334</v>
      </c>
      <c r="E126" s="8"/>
      <c r="F126" s="12">
        <v>7250</v>
      </c>
      <c r="G126" s="13">
        <v>414</v>
      </c>
      <c r="H126" s="14" t="s">
        <v>344</v>
      </c>
    </row>
    <row r="127" spans="1:8" ht="30" x14ac:dyDescent="0.15">
      <c r="A127" s="36"/>
      <c r="B127" s="10" t="s">
        <v>327</v>
      </c>
      <c r="C127" s="10" t="s">
        <v>326</v>
      </c>
      <c r="D127" s="10" t="s">
        <v>328</v>
      </c>
      <c r="E127" s="8"/>
      <c r="F127" s="12">
        <v>14121</v>
      </c>
      <c r="G127" s="15" t="s">
        <v>337</v>
      </c>
      <c r="H127" s="16" t="s">
        <v>338</v>
      </c>
    </row>
    <row r="128" spans="1:8" ht="60" x14ac:dyDescent="0.15">
      <c r="A128" s="36"/>
      <c r="B128" s="10" t="s">
        <v>329</v>
      </c>
      <c r="C128" s="10" t="s">
        <v>323</v>
      </c>
      <c r="D128" s="17" t="s">
        <v>335</v>
      </c>
      <c r="E128" s="8"/>
      <c r="F128" s="12">
        <v>19410</v>
      </c>
      <c r="G128" s="13">
        <v>450</v>
      </c>
      <c r="H128" s="14">
        <v>19716</v>
      </c>
    </row>
    <row r="129" spans="1:8" ht="30" x14ac:dyDescent="0.15">
      <c r="A129" s="36"/>
      <c r="B129" s="10" t="s">
        <v>330</v>
      </c>
      <c r="C129" s="10" t="s">
        <v>331</v>
      </c>
      <c r="D129" s="10" t="s">
        <v>332</v>
      </c>
      <c r="E129" s="8"/>
      <c r="F129" s="12">
        <v>133000</v>
      </c>
      <c r="G129" s="15" t="s">
        <v>339</v>
      </c>
      <c r="H129" s="16" t="s">
        <v>340</v>
      </c>
    </row>
    <row r="130" spans="1:8" ht="60" x14ac:dyDescent="0.15">
      <c r="A130" s="36"/>
      <c r="B130" s="10" t="s">
        <v>333</v>
      </c>
      <c r="C130" s="10" t="s">
        <v>323</v>
      </c>
      <c r="D130" s="17" t="s">
        <v>336</v>
      </c>
      <c r="E130" s="8"/>
      <c r="F130" s="12">
        <v>52516</v>
      </c>
      <c r="G130" s="13">
        <v>468</v>
      </c>
      <c r="H130" s="14" t="s">
        <v>345</v>
      </c>
    </row>
    <row r="131" spans="1:8" ht="15.75" x14ac:dyDescent="0.15">
      <c r="A131" s="33" t="s">
        <v>516</v>
      </c>
      <c r="B131" s="8"/>
      <c r="C131" s="8"/>
      <c r="D131" s="9" t="s">
        <v>179</v>
      </c>
      <c r="E131" s="9">
        <f>COUNTA(B132:B140)</f>
        <v>9</v>
      </c>
      <c r="F131" s="7">
        <f>SUM(F132:F140)</f>
        <v>30600.460000000003</v>
      </c>
      <c r="G131" s="8"/>
      <c r="H131" s="8"/>
    </row>
    <row r="132" spans="1:8" ht="15.75" x14ac:dyDescent="0.15">
      <c r="A132" s="33"/>
      <c r="B132" s="10" t="s">
        <v>346</v>
      </c>
      <c r="C132" s="10" t="s">
        <v>347</v>
      </c>
      <c r="D132" s="10" t="s">
        <v>348</v>
      </c>
      <c r="E132" s="8"/>
      <c r="F132" s="12">
        <v>1142.25</v>
      </c>
      <c r="G132" s="13">
        <v>763</v>
      </c>
      <c r="H132" s="14" t="s">
        <v>371</v>
      </c>
    </row>
    <row r="133" spans="1:8" ht="30" x14ac:dyDescent="0.15">
      <c r="A133" s="36"/>
      <c r="B133" s="10" t="s">
        <v>349</v>
      </c>
      <c r="C133" s="17" t="s">
        <v>366</v>
      </c>
      <c r="D133" s="17" t="s">
        <v>367</v>
      </c>
      <c r="E133" s="8"/>
      <c r="F133" s="12">
        <v>4055</v>
      </c>
      <c r="G133" s="13">
        <v>106</v>
      </c>
      <c r="H133" s="14" t="s">
        <v>372</v>
      </c>
    </row>
    <row r="134" spans="1:8" x14ac:dyDescent="0.15">
      <c r="A134" s="36"/>
      <c r="B134" s="10" t="s">
        <v>350</v>
      </c>
      <c r="C134" s="10" t="s">
        <v>351</v>
      </c>
      <c r="D134" s="10" t="s">
        <v>352</v>
      </c>
      <c r="E134" s="8"/>
      <c r="F134" s="12">
        <v>804.9</v>
      </c>
      <c r="G134" s="13">
        <v>413</v>
      </c>
      <c r="H134" s="14" t="s">
        <v>344</v>
      </c>
    </row>
    <row r="135" spans="1:8" x14ac:dyDescent="0.15">
      <c r="A135" s="36"/>
      <c r="B135" s="10" t="s">
        <v>353</v>
      </c>
      <c r="C135" s="10" t="s">
        <v>354</v>
      </c>
      <c r="D135" s="10" t="s">
        <v>368</v>
      </c>
      <c r="E135" s="8"/>
      <c r="F135" s="12">
        <v>4536.32</v>
      </c>
      <c r="G135" s="13">
        <v>107</v>
      </c>
      <c r="H135" s="14" t="s">
        <v>175</v>
      </c>
    </row>
    <row r="136" spans="1:8" x14ac:dyDescent="0.15">
      <c r="A136" s="36"/>
      <c r="B136" s="10" t="s">
        <v>355</v>
      </c>
      <c r="C136" s="10" t="s">
        <v>356</v>
      </c>
      <c r="D136" s="10" t="s">
        <v>369</v>
      </c>
      <c r="E136" s="8"/>
      <c r="F136" s="12">
        <v>7390</v>
      </c>
      <c r="G136" s="13">
        <v>882</v>
      </c>
      <c r="H136" s="14" t="s">
        <v>373</v>
      </c>
    </row>
    <row r="137" spans="1:8" x14ac:dyDescent="0.15">
      <c r="A137" s="36"/>
      <c r="B137" s="10" t="s">
        <v>357</v>
      </c>
      <c r="C137" s="10" t="s">
        <v>351</v>
      </c>
      <c r="D137" s="10" t="s">
        <v>358</v>
      </c>
      <c r="E137" s="8"/>
      <c r="F137" s="12">
        <v>1865.99</v>
      </c>
      <c r="G137" s="13">
        <v>703</v>
      </c>
      <c r="H137" s="14" t="s">
        <v>374</v>
      </c>
    </row>
    <row r="138" spans="1:8" x14ac:dyDescent="0.15">
      <c r="A138" s="36"/>
      <c r="B138" s="10" t="s">
        <v>359</v>
      </c>
      <c r="C138" s="10" t="s">
        <v>360</v>
      </c>
      <c r="D138" s="10" t="s">
        <v>361</v>
      </c>
      <c r="E138" s="8"/>
      <c r="F138" s="12">
        <v>2392</v>
      </c>
      <c r="G138" s="13">
        <v>212</v>
      </c>
      <c r="H138" s="14" t="s">
        <v>375</v>
      </c>
    </row>
    <row r="139" spans="1:8" x14ac:dyDescent="0.15">
      <c r="A139" s="36"/>
      <c r="B139" s="24" t="s">
        <v>362</v>
      </c>
      <c r="C139" s="24" t="s">
        <v>363</v>
      </c>
      <c r="D139" s="24" t="s">
        <v>370</v>
      </c>
      <c r="E139" s="8"/>
      <c r="F139" s="12">
        <v>7832</v>
      </c>
      <c r="G139" s="13">
        <v>318</v>
      </c>
      <c r="H139" s="14" t="s">
        <v>376</v>
      </c>
    </row>
    <row r="140" spans="1:8" x14ac:dyDescent="0.15">
      <c r="A140" s="36"/>
      <c r="B140" s="24" t="s">
        <v>364</v>
      </c>
      <c r="C140" s="24" t="s">
        <v>360</v>
      </c>
      <c r="D140" s="24" t="s">
        <v>365</v>
      </c>
      <c r="E140" s="8"/>
      <c r="F140" s="12">
        <v>582</v>
      </c>
      <c r="G140" s="13">
        <v>1202</v>
      </c>
      <c r="H140" s="14" t="s">
        <v>377</v>
      </c>
    </row>
    <row r="141" spans="1:8" ht="15.75" x14ac:dyDescent="0.15">
      <c r="A141" s="33" t="s">
        <v>517</v>
      </c>
      <c r="B141" s="8"/>
      <c r="C141" s="8"/>
      <c r="D141" s="9" t="s">
        <v>179</v>
      </c>
      <c r="E141" s="9">
        <f>COUNTA(B142:B145)</f>
        <v>4</v>
      </c>
      <c r="F141" s="7">
        <f>SUM(F142:F145)</f>
        <v>11456.5</v>
      </c>
      <c r="G141" s="8"/>
      <c r="H141" s="8"/>
    </row>
    <row r="142" spans="1:8" ht="15.75" x14ac:dyDescent="0.15">
      <c r="A142" s="33"/>
      <c r="B142" s="10" t="s">
        <v>378</v>
      </c>
      <c r="C142" s="10" t="s">
        <v>379</v>
      </c>
      <c r="D142" s="10" t="s">
        <v>380</v>
      </c>
      <c r="E142" s="11"/>
      <c r="F142" s="12">
        <v>176</v>
      </c>
      <c r="G142" s="13">
        <v>611</v>
      </c>
      <c r="H142" s="14" t="s">
        <v>389</v>
      </c>
    </row>
    <row r="143" spans="1:8" x14ac:dyDescent="0.15">
      <c r="A143" s="36"/>
      <c r="B143" s="10" t="s">
        <v>381</v>
      </c>
      <c r="C143" s="10" t="s">
        <v>382</v>
      </c>
      <c r="D143" s="10" t="s">
        <v>383</v>
      </c>
      <c r="E143" s="11"/>
      <c r="F143" s="12">
        <v>108</v>
      </c>
      <c r="G143" s="13">
        <v>81</v>
      </c>
      <c r="H143" s="14" t="s">
        <v>235</v>
      </c>
    </row>
    <row r="144" spans="1:8" ht="30" x14ac:dyDescent="0.15">
      <c r="A144" s="36"/>
      <c r="B144" s="10" t="s">
        <v>384</v>
      </c>
      <c r="C144" s="17" t="s">
        <v>387</v>
      </c>
      <c r="D144" s="17" t="s">
        <v>388</v>
      </c>
      <c r="E144" s="11"/>
      <c r="F144" s="12">
        <v>10560</v>
      </c>
      <c r="G144" s="13">
        <v>199</v>
      </c>
      <c r="H144" s="14" t="s">
        <v>397</v>
      </c>
    </row>
    <row r="145" spans="1:8" x14ac:dyDescent="0.15">
      <c r="A145" s="36"/>
      <c r="B145" s="10" t="s">
        <v>385</v>
      </c>
      <c r="C145" s="10" t="s">
        <v>379</v>
      </c>
      <c r="D145" s="10" t="s">
        <v>386</v>
      </c>
      <c r="E145" s="11"/>
      <c r="F145" s="12">
        <v>612.5</v>
      </c>
      <c r="G145" s="13">
        <v>155</v>
      </c>
      <c r="H145" s="14" t="s">
        <v>227</v>
      </c>
    </row>
    <row r="146" spans="1:8" ht="15.75" x14ac:dyDescent="0.15">
      <c r="A146" s="38" t="s">
        <v>518</v>
      </c>
      <c r="B146" s="8"/>
      <c r="C146" s="8"/>
      <c r="D146" s="9" t="s">
        <v>179</v>
      </c>
      <c r="E146" s="9">
        <f>COUNTA(B147:B149)</f>
        <v>3</v>
      </c>
      <c r="F146" s="7">
        <f>SUM(F147:F149)</f>
        <v>371386</v>
      </c>
      <c r="G146" s="8"/>
      <c r="H146" s="8"/>
    </row>
    <row r="147" spans="1:8" ht="15.75" x14ac:dyDescent="0.15">
      <c r="A147" s="33"/>
      <c r="B147" s="10" t="s">
        <v>390</v>
      </c>
      <c r="C147" s="10" t="s">
        <v>394</v>
      </c>
      <c r="D147" s="10" t="s">
        <v>66</v>
      </c>
      <c r="E147" s="8"/>
      <c r="F147" s="12">
        <v>136</v>
      </c>
      <c r="G147" s="13">
        <v>470</v>
      </c>
      <c r="H147" s="14" t="s">
        <v>395</v>
      </c>
    </row>
    <row r="148" spans="1:8" x14ac:dyDescent="0.15">
      <c r="A148" s="36"/>
      <c r="B148" s="10" t="s">
        <v>391</v>
      </c>
      <c r="C148" s="10" t="s">
        <v>392</v>
      </c>
      <c r="D148" s="10" t="s">
        <v>487</v>
      </c>
      <c r="E148" s="8"/>
      <c r="F148" s="12">
        <v>61500</v>
      </c>
      <c r="G148" s="13">
        <v>127</v>
      </c>
      <c r="H148" s="14" t="s">
        <v>396</v>
      </c>
    </row>
    <row r="149" spans="1:8" ht="60" x14ac:dyDescent="0.15">
      <c r="A149" s="36"/>
      <c r="B149" s="10" t="s">
        <v>393</v>
      </c>
      <c r="C149" s="10" t="s">
        <v>392</v>
      </c>
      <c r="D149" s="17" t="s">
        <v>488</v>
      </c>
      <c r="E149" s="8"/>
      <c r="F149" s="12">
        <v>309750</v>
      </c>
      <c r="G149" s="13" t="s">
        <v>398</v>
      </c>
      <c r="H149" s="14"/>
    </row>
    <row r="150" spans="1:8" ht="15.75" x14ac:dyDescent="0.15">
      <c r="A150" s="38" t="s">
        <v>519</v>
      </c>
      <c r="B150" s="8"/>
      <c r="C150" s="8"/>
      <c r="D150" s="9" t="s">
        <v>179</v>
      </c>
      <c r="E150" s="9">
        <f>COUNTA(B151:B154)</f>
        <v>4</v>
      </c>
      <c r="F150" s="7">
        <f>SUM(F151:F154)</f>
        <v>7964</v>
      </c>
      <c r="G150" s="8"/>
      <c r="H150" s="8"/>
    </row>
    <row r="151" spans="1:8" ht="15.75" x14ac:dyDescent="0.15">
      <c r="A151" s="33"/>
      <c r="B151" s="10" t="s">
        <v>399</v>
      </c>
      <c r="C151" s="10" t="s">
        <v>489</v>
      </c>
      <c r="D151" s="10" t="s">
        <v>400</v>
      </c>
      <c r="E151" s="8"/>
      <c r="F151" s="12">
        <v>6725</v>
      </c>
      <c r="G151" s="13">
        <v>329</v>
      </c>
      <c r="H151" s="14" t="s">
        <v>409</v>
      </c>
    </row>
    <row r="152" spans="1:8" x14ac:dyDescent="0.15">
      <c r="A152" s="36"/>
      <c r="B152" s="24" t="s">
        <v>401</v>
      </c>
      <c r="C152" s="24" t="s">
        <v>402</v>
      </c>
      <c r="D152" s="24" t="s">
        <v>403</v>
      </c>
      <c r="E152" s="8"/>
      <c r="F152" s="12">
        <v>114</v>
      </c>
      <c r="G152" s="13">
        <v>195</v>
      </c>
      <c r="H152" s="14" t="s">
        <v>410</v>
      </c>
    </row>
    <row r="153" spans="1:8" x14ac:dyDescent="0.15">
      <c r="A153" s="36"/>
      <c r="B153" s="24" t="s">
        <v>404</v>
      </c>
      <c r="C153" s="24" t="s">
        <v>405</v>
      </c>
      <c r="D153" s="24" t="s">
        <v>406</v>
      </c>
      <c r="E153" s="8"/>
      <c r="F153" s="12">
        <v>235</v>
      </c>
      <c r="G153" s="13">
        <v>612</v>
      </c>
      <c r="H153" s="14" t="s">
        <v>411</v>
      </c>
    </row>
    <row r="154" spans="1:8" x14ac:dyDescent="0.15">
      <c r="A154" s="36"/>
      <c r="B154" s="24" t="s">
        <v>407</v>
      </c>
      <c r="C154" s="24" t="s">
        <v>402</v>
      </c>
      <c r="D154" s="24" t="s">
        <v>408</v>
      </c>
      <c r="E154" s="8"/>
      <c r="F154" s="12">
        <v>890</v>
      </c>
      <c r="G154" s="13">
        <v>222</v>
      </c>
      <c r="H154" s="14" t="s">
        <v>60</v>
      </c>
    </row>
    <row r="155" spans="1:8" ht="15.75" x14ac:dyDescent="0.15">
      <c r="A155" s="38" t="s">
        <v>520</v>
      </c>
      <c r="B155" s="8"/>
      <c r="C155" s="8"/>
      <c r="D155" s="9" t="s">
        <v>179</v>
      </c>
      <c r="E155" s="9">
        <f>COUNTA(B156:B160)</f>
        <v>5</v>
      </c>
      <c r="F155" s="7">
        <f>SUM(F156:F160)</f>
        <v>282659.12</v>
      </c>
      <c r="G155" s="8"/>
      <c r="H155" s="8"/>
    </row>
    <row r="156" spans="1:8" ht="45" x14ac:dyDescent="0.15">
      <c r="A156" s="33"/>
      <c r="B156" s="10" t="s">
        <v>412</v>
      </c>
      <c r="C156" s="17" t="s">
        <v>423</v>
      </c>
      <c r="D156" s="17" t="s">
        <v>430</v>
      </c>
      <c r="E156" s="11"/>
      <c r="F156" s="12">
        <v>102350</v>
      </c>
      <c r="G156" s="13">
        <v>2455</v>
      </c>
      <c r="H156" s="14" t="s">
        <v>426</v>
      </c>
    </row>
    <row r="157" spans="1:8" ht="75" x14ac:dyDescent="0.15">
      <c r="A157" s="36"/>
      <c r="B157" s="10" t="s">
        <v>413</v>
      </c>
      <c r="C157" s="17" t="s">
        <v>425</v>
      </c>
      <c r="D157" s="17" t="s">
        <v>424</v>
      </c>
      <c r="E157" s="11"/>
      <c r="F157" s="12">
        <v>116451.83</v>
      </c>
      <c r="G157" s="13">
        <v>241</v>
      </c>
      <c r="H157" s="14" t="s">
        <v>427</v>
      </c>
    </row>
    <row r="158" spans="1:8" x14ac:dyDescent="0.15">
      <c r="A158" s="36"/>
      <c r="B158" s="10" t="s">
        <v>414</v>
      </c>
      <c r="C158" s="10" t="s">
        <v>415</v>
      </c>
      <c r="D158" s="10" t="s">
        <v>416</v>
      </c>
      <c r="E158" s="11"/>
      <c r="F158" s="12">
        <v>1137.29</v>
      </c>
      <c r="G158" s="13">
        <v>607</v>
      </c>
      <c r="H158" s="14" t="s">
        <v>389</v>
      </c>
    </row>
    <row r="159" spans="1:8" x14ac:dyDescent="0.15">
      <c r="A159" s="36"/>
      <c r="B159" s="10" t="s">
        <v>417</v>
      </c>
      <c r="C159" s="10" t="s">
        <v>418</v>
      </c>
      <c r="D159" s="10" t="s">
        <v>419</v>
      </c>
      <c r="E159" s="11"/>
      <c r="F159" s="12">
        <v>52820</v>
      </c>
      <c r="G159" s="13">
        <v>563</v>
      </c>
      <c r="H159" s="14" t="s">
        <v>428</v>
      </c>
    </row>
    <row r="160" spans="1:8" ht="30" x14ac:dyDescent="0.15">
      <c r="A160" s="36"/>
      <c r="B160" s="10" t="s">
        <v>420</v>
      </c>
      <c r="C160" s="17" t="s">
        <v>421</v>
      </c>
      <c r="D160" s="17" t="s">
        <v>422</v>
      </c>
      <c r="E160" s="11"/>
      <c r="F160" s="12">
        <v>9900</v>
      </c>
      <c r="G160" s="13">
        <v>65</v>
      </c>
      <c r="H160" s="14" t="s">
        <v>429</v>
      </c>
    </row>
    <row r="161" spans="1:8" ht="15.75" x14ac:dyDescent="0.15">
      <c r="A161" s="38" t="s">
        <v>521</v>
      </c>
      <c r="B161" s="8"/>
      <c r="C161" s="8"/>
      <c r="D161" s="9" t="s">
        <v>179</v>
      </c>
      <c r="E161" s="9">
        <f>COUNTA(B162:B173)</f>
        <v>12</v>
      </c>
      <c r="F161" s="7">
        <f>SUM(F162:F173)</f>
        <v>81842.44</v>
      </c>
      <c r="G161" s="8"/>
      <c r="H161" s="8"/>
    </row>
    <row r="162" spans="1:8" x14ac:dyDescent="0.15">
      <c r="A162" s="36"/>
      <c r="B162" s="10" t="s">
        <v>431</v>
      </c>
      <c r="C162" s="10" t="s">
        <v>432</v>
      </c>
      <c r="D162" s="10" t="s">
        <v>433</v>
      </c>
      <c r="E162" s="11"/>
      <c r="F162" s="12">
        <v>27</v>
      </c>
      <c r="G162" s="13">
        <v>291</v>
      </c>
      <c r="H162" s="14" t="s">
        <v>469</v>
      </c>
    </row>
    <row r="163" spans="1:8" x14ac:dyDescent="0.15">
      <c r="A163" s="36"/>
      <c r="B163" s="24" t="s">
        <v>434</v>
      </c>
      <c r="C163" s="24" t="s">
        <v>432</v>
      </c>
      <c r="D163" s="24" t="s">
        <v>435</v>
      </c>
      <c r="E163" s="8"/>
      <c r="F163" s="12">
        <v>5085</v>
      </c>
      <c r="G163" s="13" t="s">
        <v>492</v>
      </c>
      <c r="H163" s="14" t="s">
        <v>466</v>
      </c>
    </row>
    <row r="164" spans="1:8" x14ac:dyDescent="0.15">
      <c r="A164" s="36"/>
      <c r="B164" s="24" t="s">
        <v>436</v>
      </c>
      <c r="C164" s="24" t="s">
        <v>437</v>
      </c>
      <c r="D164" s="24" t="s">
        <v>438</v>
      </c>
      <c r="E164" s="8"/>
      <c r="F164" s="12">
        <v>100</v>
      </c>
      <c r="G164" s="13">
        <v>1236</v>
      </c>
      <c r="H164" s="14" t="s">
        <v>468</v>
      </c>
    </row>
    <row r="165" spans="1:8" x14ac:dyDescent="0.15">
      <c r="A165" s="36"/>
      <c r="B165" s="24" t="s">
        <v>439</v>
      </c>
      <c r="C165" s="24" t="s">
        <v>437</v>
      </c>
      <c r="D165" s="24" t="s">
        <v>452</v>
      </c>
      <c r="E165" s="8"/>
      <c r="F165" s="12">
        <v>15097</v>
      </c>
      <c r="G165" s="13">
        <v>734</v>
      </c>
      <c r="H165" s="14" t="s">
        <v>228</v>
      </c>
    </row>
    <row r="166" spans="1:8" x14ac:dyDescent="0.15">
      <c r="A166" s="36"/>
      <c r="B166" s="24" t="s">
        <v>440</v>
      </c>
      <c r="C166" s="24" t="s">
        <v>432</v>
      </c>
      <c r="D166" s="24" t="s">
        <v>443</v>
      </c>
      <c r="E166" s="8"/>
      <c r="F166" s="12">
        <v>6683</v>
      </c>
      <c r="G166" s="13" t="s">
        <v>493</v>
      </c>
      <c r="H166" s="14" t="s">
        <v>466</v>
      </c>
    </row>
    <row r="167" spans="1:8" x14ac:dyDescent="0.15">
      <c r="A167" s="36"/>
      <c r="B167" s="24" t="s">
        <v>441</v>
      </c>
      <c r="C167" s="24" t="s">
        <v>442</v>
      </c>
      <c r="D167" s="24" t="s">
        <v>490</v>
      </c>
      <c r="E167" s="8"/>
      <c r="F167" s="12">
        <v>16025</v>
      </c>
      <c r="G167" s="13">
        <v>834</v>
      </c>
      <c r="H167" s="14" t="s">
        <v>467</v>
      </c>
    </row>
    <row r="168" spans="1:8" x14ac:dyDescent="0.15">
      <c r="A168" s="36"/>
      <c r="B168" s="24" t="s">
        <v>454</v>
      </c>
      <c r="C168" s="24" t="s">
        <v>432</v>
      </c>
      <c r="D168" s="24" t="s">
        <v>443</v>
      </c>
      <c r="E168" s="8"/>
      <c r="F168" s="12">
        <v>23570</v>
      </c>
      <c r="G168" s="13" t="s">
        <v>494</v>
      </c>
      <c r="H168" s="14" t="s">
        <v>466</v>
      </c>
    </row>
    <row r="169" spans="1:8" ht="45" x14ac:dyDescent="0.15">
      <c r="A169" s="36"/>
      <c r="B169" s="24" t="s">
        <v>444</v>
      </c>
      <c r="C169" s="24" t="s">
        <v>437</v>
      </c>
      <c r="D169" s="24" t="s">
        <v>445</v>
      </c>
      <c r="E169" s="8"/>
      <c r="F169" s="12">
        <v>1658</v>
      </c>
      <c r="G169" s="15" t="s">
        <v>498</v>
      </c>
      <c r="H169" s="16" t="s">
        <v>491</v>
      </c>
    </row>
    <row r="170" spans="1:8" x14ac:dyDescent="0.15">
      <c r="A170" s="36"/>
      <c r="B170" s="24" t="s">
        <v>446</v>
      </c>
      <c r="C170" s="24" t="s">
        <v>432</v>
      </c>
      <c r="D170" s="24" t="s">
        <v>433</v>
      </c>
      <c r="E170" s="8"/>
      <c r="F170" s="12">
        <v>7045</v>
      </c>
      <c r="G170" s="13" t="s">
        <v>495</v>
      </c>
      <c r="H170" s="14" t="s">
        <v>466</v>
      </c>
    </row>
    <row r="171" spans="1:8" x14ac:dyDescent="0.15">
      <c r="A171" s="36"/>
      <c r="B171" s="24" t="s">
        <v>447</v>
      </c>
      <c r="C171" s="24" t="s">
        <v>432</v>
      </c>
      <c r="D171" s="24" t="s">
        <v>435</v>
      </c>
      <c r="E171" s="8"/>
      <c r="F171" s="12">
        <v>1218</v>
      </c>
      <c r="G171" s="13" t="s">
        <v>496</v>
      </c>
      <c r="H171" s="14" t="s">
        <v>466</v>
      </c>
    </row>
    <row r="172" spans="1:8" x14ac:dyDescent="0.15">
      <c r="A172" s="36"/>
      <c r="B172" s="24" t="s">
        <v>448</v>
      </c>
      <c r="C172" s="24" t="s">
        <v>449</v>
      </c>
      <c r="D172" s="24" t="s">
        <v>450</v>
      </c>
      <c r="E172" s="8"/>
      <c r="F172" s="12">
        <v>967</v>
      </c>
      <c r="G172" s="13">
        <v>635</v>
      </c>
      <c r="H172" s="14" t="s">
        <v>465</v>
      </c>
    </row>
    <row r="173" spans="1:8" x14ac:dyDescent="0.15">
      <c r="A173" s="36"/>
      <c r="B173" s="24" t="s">
        <v>451</v>
      </c>
      <c r="C173" s="24" t="s">
        <v>442</v>
      </c>
      <c r="D173" s="24" t="s">
        <v>453</v>
      </c>
      <c r="E173" s="8"/>
      <c r="F173" s="12">
        <v>4367.4399999999996</v>
      </c>
      <c r="G173" s="13">
        <v>1076</v>
      </c>
      <c r="H173" s="14" t="s">
        <v>464</v>
      </c>
    </row>
    <row r="174" spans="1:8" ht="15.75" x14ac:dyDescent="0.15">
      <c r="A174" s="33" t="s">
        <v>455</v>
      </c>
      <c r="B174" s="8"/>
      <c r="C174" s="8"/>
      <c r="D174" s="9" t="s">
        <v>179</v>
      </c>
      <c r="E174" s="9">
        <f>COUNTA(B175:B176)</f>
        <v>2</v>
      </c>
      <c r="F174" s="7">
        <f>SUM(F175:F176)</f>
        <v>182354</v>
      </c>
      <c r="G174" s="8"/>
      <c r="H174" s="8"/>
    </row>
    <row r="175" spans="1:8" ht="135" x14ac:dyDescent="0.15">
      <c r="A175" s="36"/>
      <c r="B175" s="10" t="s">
        <v>456</v>
      </c>
      <c r="C175" s="10" t="s">
        <v>457</v>
      </c>
      <c r="D175" s="25" t="s">
        <v>461</v>
      </c>
      <c r="E175" s="11"/>
      <c r="F175" s="12">
        <v>180460</v>
      </c>
      <c r="G175" s="13">
        <v>871</v>
      </c>
      <c r="H175" s="14" t="s">
        <v>462</v>
      </c>
    </row>
    <row r="176" spans="1:8" x14ac:dyDescent="0.15">
      <c r="A176" s="40"/>
      <c r="B176" s="41" t="s">
        <v>458</v>
      </c>
      <c r="C176" s="41" t="s">
        <v>459</v>
      </c>
      <c r="D176" s="41" t="s">
        <v>460</v>
      </c>
      <c r="E176" s="42"/>
      <c r="F176" s="43">
        <v>1894</v>
      </c>
      <c r="G176" s="44">
        <v>65</v>
      </c>
      <c r="H176" s="45" t="s">
        <v>463</v>
      </c>
    </row>
    <row r="177" spans="1:4" x14ac:dyDescent="0.15">
      <c r="A177" s="39" t="s">
        <v>522</v>
      </c>
      <c r="B177" s="6"/>
      <c r="C177" s="6"/>
      <c r="D177" s="6"/>
    </row>
    <row r="178" spans="1:4" x14ac:dyDescent="0.15">
      <c r="B178" s="6"/>
      <c r="C178" s="6"/>
      <c r="D178" s="6"/>
    </row>
  </sheetData>
  <sheetProtection password="EE9D" sheet="1" objects="1" scenarios="1"/>
  <mergeCells count="6">
    <mergeCell ref="G5:H5"/>
    <mergeCell ref="B5:B6"/>
    <mergeCell ref="E5:E6"/>
    <mergeCell ref="F5:F6"/>
    <mergeCell ref="A5:A6"/>
    <mergeCell ref="C5:D5"/>
  </mergeCells>
  <printOptions horizontalCentered="1" gridLinesSet="0"/>
  <pageMargins left="0.39370078740157483" right="0.39370078740157483" top="0.39370078740157483" bottom="0.59055118110236227" header="0.31496062992125984" footer="0.31496062992125984"/>
  <pageSetup paperSize="9" orientation="landscape" r:id="rId1"/>
  <headerFooter>
    <oddHeader xml:space="preserve">&amp;R
</oddHeader>
    <oddFooter>&amp;L&amp;"Times New Roman,Regular"&amp;A</oddFooter>
    <evenHeader xml:space="preserve">&amp;L&amp;"Times New Roman,Bold"Table 1.02 (concluded)
STATUS OF LAND CLASSIFICATION BY PROVINCE: 2018 
(In hectares)   &amp;"Courier,Regular"           
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1-04</vt:lpstr>
      <vt:lpstr>'1-04'!Print_Area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Multimedia</dc:creator>
  <cp:lastModifiedBy>Luzviminda Mitra</cp:lastModifiedBy>
  <cp:lastPrinted>2019-12-06T07:58:46Z</cp:lastPrinted>
  <dcterms:created xsi:type="dcterms:W3CDTF">2015-07-05T01:58:45Z</dcterms:created>
  <dcterms:modified xsi:type="dcterms:W3CDTF">2019-12-09T01:18:31Z</dcterms:modified>
</cp:coreProperties>
</file>