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3F602D82-9101-4542-A19C-60CE0AC2669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1" i="1" s="1"/>
  <c r="C16" i="1"/>
  <c r="C15" i="1" s="1"/>
  <c r="D16" i="1"/>
  <c r="D14" i="1" s="1"/>
  <c r="E16" i="1"/>
  <c r="E10" i="1" s="1"/>
  <c r="D12" i="1" l="1"/>
  <c r="C14" i="1"/>
  <c r="E13" i="1"/>
  <c r="D13" i="1"/>
  <c r="C13" i="1"/>
  <c r="E14" i="1"/>
  <c r="B13" i="1"/>
  <c r="E12" i="1"/>
  <c r="E21" i="1" s="1"/>
  <c r="D10" i="1"/>
  <c r="C10" i="1"/>
  <c r="E15" i="1"/>
  <c r="E11" i="1"/>
  <c r="E20" i="1" s="1"/>
  <c r="D15" i="1"/>
  <c r="D11" i="1"/>
  <c r="D20" i="1" s="1"/>
  <c r="C11" i="1"/>
  <c r="C20" i="1" s="1"/>
  <c r="B14" i="1"/>
  <c r="D23" i="1" s="1"/>
  <c r="B10" i="1"/>
  <c r="E19" i="1" s="1"/>
  <c r="C12" i="1"/>
  <c r="B12" i="1"/>
  <c r="D21" i="1" s="1"/>
  <c r="B15" i="1"/>
  <c r="C24" i="1" s="1"/>
  <c r="E24" i="1" l="1"/>
  <c r="C19" i="1"/>
  <c r="D19" i="1"/>
  <c r="D24" i="1"/>
  <c r="E23" i="1"/>
  <c r="C22" i="1"/>
  <c r="D22" i="1"/>
  <c r="E22" i="1"/>
  <c r="C21" i="1"/>
  <c r="B23" i="1" s="1"/>
  <c r="C26" i="1" s="1"/>
  <c r="C23" i="1"/>
  <c r="B20" i="1" l="1"/>
  <c r="E26" i="1" s="1"/>
  <c r="D31" i="1" l="1"/>
  <c r="D32" i="1"/>
  <c r="D27" i="1"/>
  <c r="E27" i="1"/>
  <c r="C27" i="1"/>
  <c r="E31" i="1"/>
  <c r="C32" i="1"/>
  <c r="E32" i="1"/>
  <c r="C31" i="1"/>
  <c r="C28" i="1"/>
  <c r="D28" i="1"/>
  <c r="E28" i="1"/>
  <c r="C29" i="1"/>
  <c r="D29" i="1"/>
  <c r="E29" i="1"/>
  <c r="C30" i="1"/>
  <c r="D30" i="1"/>
  <c r="E30" i="1"/>
  <c r="E33" i="1" l="1"/>
  <c r="D33" i="1"/>
  <c r="C33" i="1"/>
</calcChain>
</file>

<file path=xl/sharedStrings.xml><?xml version="1.0" encoding="utf-8"?>
<sst xmlns="http://schemas.openxmlformats.org/spreadsheetml/2006/main" count="21" uniqueCount="21">
  <si>
    <t>年份</t>
  </si>
  <si>
    <t>国内生产总值</t>
  </si>
  <si>
    <t>第一产业</t>
  </si>
  <si>
    <t>第二产业</t>
  </si>
  <si>
    <t>第三产业</t>
  </si>
  <si>
    <t>均值</t>
    <phoneticPr fontId="1" type="noConversion"/>
  </si>
  <si>
    <t>预处理</t>
    <phoneticPr fontId="1" type="noConversion"/>
  </si>
  <si>
    <t>a</t>
    <phoneticPr fontId="1" type="noConversion"/>
  </si>
  <si>
    <t>b</t>
    <phoneticPr fontId="1" type="noConversion"/>
  </si>
  <si>
    <t>|x0-x1|</t>
    <phoneticPr fontId="1" type="noConversion"/>
  </si>
  <si>
    <t>|x0-x2|</t>
    <phoneticPr fontId="1" type="noConversion"/>
  </si>
  <si>
    <t>|x0-x3|</t>
    <phoneticPr fontId="1" type="noConversion"/>
  </si>
  <si>
    <t>x0</t>
    <phoneticPr fontId="1" type="noConversion"/>
  </si>
  <si>
    <t>x1</t>
    <phoneticPr fontId="1" type="noConversion"/>
  </si>
  <si>
    <t>x3</t>
    <phoneticPr fontId="1" type="noConversion"/>
  </si>
  <si>
    <t>x2</t>
    <phoneticPr fontId="1" type="noConversion"/>
  </si>
  <si>
    <t>a+rho*b</t>
    <phoneticPr fontId="1" type="noConversion"/>
  </si>
  <si>
    <t>rho*b</t>
  </si>
  <si>
    <t>gamma(x0(k),xi(k))</t>
    <phoneticPr fontId="1" type="noConversion"/>
  </si>
  <si>
    <t>gamma(x0,xi)</t>
    <phoneticPr fontId="1" type="noConversion"/>
  </si>
  <si>
    <t>灰色关联度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</si>
</sst>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7" fontId="0" fillId="0" borderId="11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77" fontId="0" fillId="0" borderId="13" xfId="0" applyNumberForma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国内生产总值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1988</c:v>
                </c:pt>
                <c:pt idx="1">
                  <c:v>2061</c:v>
                </c:pt>
                <c:pt idx="2">
                  <c:v>2335</c:v>
                </c:pt>
                <c:pt idx="3">
                  <c:v>2750</c:v>
                </c:pt>
                <c:pt idx="4">
                  <c:v>3356</c:v>
                </c:pt>
                <c:pt idx="5">
                  <c:v>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E-40C9-89E0-18E6BB51EA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第一产业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386</c:v>
                </c:pt>
                <c:pt idx="1">
                  <c:v>408</c:v>
                </c:pt>
                <c:pt idx="2">
                  <c:v>422</c:v>
                </c:pt>
                <c:pt idx="3">
                  <c:v>482</c:v>
                </c:pt>
                <c:pt idx="4">
                  <c:v>511</c:v>
                </c:pt>
                <c:pt idx="5">
                  <c:v>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E-40C9-89E0-18E6BB51EA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第二产业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839</c:v>
                </c:pt>
                <c:pt idx="1">
                  <c:v>846</c:v>
                </c:pt>
                <c:pt idx="2">
                  <c:v>960</c:v>
                </c:pt>
                <c:pt idx="3">
                  <c:v>1258</c:v>
                </c:pt>
                <c:pt idx="4">
                  <c:v>1577</c:v>
                </c:pt>
                <c:pt idx="5">
                  <c:v>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E-40C9-89E0-18E6BB51EA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第三产业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763</c:v>
                </c:pt>
                <c:pt idx="1">
                  <c:v>808</c:v>
                </c:pt>
                <c:pt idx="2">
                  <c:v>953</c:v>
                </c:pt>
                <c:pt idx="3">
                  <c:v>1010</c:v>
                </c:pt>
                <c:pt idx="4">
                  <c:v>1268</c:v>
                </c:pt>
                <c:pt idx="5">
                  <c:v>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E-40C9-89E0-18E6BB51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1391"/>
        <c:axId val="42381439"/>
      </c:scatterChart>
      <c:valAx>
        <c:axId val="50291391"/>
        <c:scaling>
          <c:orientation val="minMax"/>
          <c:max val="200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81439"/>
        <c:crosses val="autoZero"/>
        <c:crossBetween val="midCat"/>
        <c:majorUnit val="1"/>
      </c:valAx>
      <c:valAx>
        <c:axId val="423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百万元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9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5</xdr:row>
      <xdr:rowOff>66675</xdr:rowOff>
    </xdr:from>
    <xdr:to>
      <xdr:col>17</xdr:col>
      <xdr:colOff>647700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wsj_colors6">
      <a:dk1>
        <a:sysClr val="windowText" lastClr="000000"/>
      </a:dk1>
      <a:lt1>
        <a:sysClr val="window" lastClr="FFFFFF"/>
      </a:lt1>
      <a:dk2>
        <a:srgbClr val="1F497D"/>
      </a:dk2>
      <a:lt2>
        <a:srgbClr val="F8F2E4"/>
      </a:lt2>
      <a:accent1>
        <a:srgbClr val="C72E29"/>
      </a:accent1>
      <a:accent2>
        <a:srgbClr val="016392"/>
      </a:accent2>
      <a:accent3>
        <a:srgbClr val="BE9C2E"/>
      </a:accent3>
      <a:accent4>
        <a:srgbClr val="098154"/>
      </a:accent4>
      <a:accent5>
        <a:srgbClr val="FB832D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9" zoomScale="115" zoomScaleNormal="115" workbookViewId="0">
      <selection activeCell="G31" sqref="G31"/>
    </sheetView>
  </sheetViews>
  <sheetFormatPr defaultRowHeight="14.25" x14ac:dyDescent="0.2"/>
  <cols>
    <col min="1" max="1" width="12.25" customWidth="1"/>
    <col min="2" max="2" width="16" customWidth="1"/>
    <col min="3" max="3" width="22.125" customWidth="1"/>
    <col min="4" max="4" width="20.5" customWidth="1"/>
    <col min="5" max="5" width="20.75" customWidth="1"/>
  </cols>
  <sheetData>
    <row r="1" spans="1:5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x14ac:dyDescent="0.2">
      <c r="A2" s="2">
        <v>2000</v>
      </c>
      <c r="B2" s="2">
        <v>1988</v>
      </c>
      <c r="C2" s="2">
        <v>386</v>
      </c>
      <c r="D2" s="2">
        <v>839</v>
      </c>
      <c r="E2" s="2">
        <v>763</v>
      </c>
    </row>
    <row r="3" spans="1:5" ht="18" x14ac:dyDescent="0.2">
      <c r="A3" s="2">
        <v>2001</v>
      </c>
      <c r="B3" s="2">
        <v>2061</v>
      </c>
      <c r="C3" s="2">
        <v>408</v>
      </c>
      <c r="D3" s="2">
        <v>846</v>
      </c>
      <c r="E3" s="2">
        <v>808</v>
      </c>
    </row>
    <row r="4" spans="1:5" ht="18" x14ac:dyDescent="0.2">
      <c r="A4" s="2">
        <v>2002</v>
      </c>
      <c r="B4" s="2">
        <v>2335</v>
      </c>
      <c r="C4" s="2">
        <v>422</v>
      </c>
      <c r="D4" s="2">
        <v>960</v>
      </c>
      <c r="E4" s="2">
        <v>953</v>
      </c>
    </row>
    <row r="5" spans="1:5" ht="18" x14ac:dyDescent="0.2">
      <c r="A5" s="2">
        <v>2003</v>
      </c>
      <c r="B5" s="2">
        <v>2750</v>
      </c>
      <c r="C5" s="2">
        <v>482</v>
      </c>
      <c r="D5" s="2">
        <v>1258</v>
      </c>
      <c r="E5" s="2">
        <v>1010</v>
      </c>
    </row>
    <row r="6" spans="1:5" ht="18" x14ac:dyDescent="0.2">
      <c r="A6" s="2">
        <v>2004</v>
      </c>
      <c r="B6" s="2">
        <v>3356</v>
      </c>
      <c r="C6" s="2">
        <v>511</v>
      </c>
      <c r="D6" s="2">
        <v>1577</v>
      </c>
      <c r="E6" s="2">
        <v>1268</v>
      </c>
    </row>
    <row r="7" spans="1:5" ht="18" x14ac:dyDescent="0.2">
      <c r="A7" s="2">
        <v>2005</v>
      </c>
      <c r="B7" s="2">
        <v>3806</v>
      </c>
      <c r="C7" s="2">
        <v>561</v>
      </c>
      <c r="D7" s="2">
        <v>1893</v>
      </c>
      <c r="E7" s="2">
        <v>1352</v>
      </c>
    </row>
    <row r="9" spans="1:5" x14ac:dyDescent="0.2">
      <c r="B9" s="3" t="s">
        <v>12</v>
      </c>
      <c r="C9" s="3" t="s">
        <v>13</v>
      </c>
      <c r="D9" s="3" t="s">
        <v>15</v>
      </c>
      <c r="E9" s="3" t="s">
        <v>14</v>
      </c>
    </row>
    <row r="10" spans="1:5" x14ac:dyDescent="0.2">
      <c r="A10" s="3" t="s">
        <v>6</v>
      </c>
      <c r="B10" s="5">
        <f t="shared" ref="B10:E15" si="0">B2/B$16</f>
        <v>0.73195876288659789</v>
      </c>
      <c r="C10" s="6">
        <f t="shared" si="0"/>
        <v>0.83610108303249098</v>
      </c>
      <c r="D10" s="6">
        <f t="shared" si="0"/>
        <v>0.68276142682761432</v>
      </c>
      <c r="E10" s="7">
        <f t="shared" si="0"/>
        <v>0.74390640233994143</v>
      </c>
    </row>
    <row r="11" spans="1:5" x14ac:dyDescent="0.2">
      <c r="B11" s="8">
        <f t="shared" si="0"/>
        <v>0.75883652430044179</v>
      </c>
      <c r="C11" s="9">
        <f t="shared" si="0"/>
        <v>0.88375451263537907</v>
      </c>
      <c r="D11" s="9">
        <f t="shared" si="0"/>
        <v>0.68845788688457887</v>
      </c>
      <c r="E11" s="10">
        <f t="shared" si="0"/>
        <v>0.78778030549236266</v>
      </c>
    </row>
    <row r="12" spans="1:5" x14ac:dyDescent="0.2">
      <c r="B12" s="8">
        <f t="shared" si="0"/>
        <v>0.85972017673048606</v>
      </c>
      <c r="C12" s="9">
        <f t="shared" si="0"/>
        <v>0.91407942238267148</v>
      </c>
      <c r="D12" s="9">
        <f t="shared" si="0"/>
        <v>0.7812288078122881</v>
      </c>
      <c r="E12" s="10">
        <f t="shared" si="0"/>
        <v>0.92915177120571979</v>
      </c>
    </row>
    <row r="13" spans="1:5" x14ac:dyDescent="0.2">
      <c r="B13" s="8">
        <f t="shared" si="0"/>
        <v>1.0125184094256259</v>
      </c>
      <c r="C13" s="9">
        <f t="shared" si="0"/>
        <v>1.0440433212996389</v>
      </c>
      <c r="D13" s="9">
        <f t="shared" si="0"/>
        <v>1.0237352502373525</v>
      </c>
      <c r="E13" s="10">
        <f t="shared" si="0"/>
        <v>0.98472538186545333</v>
      </c>
    </row>
    <row r="14" spans="1:5" x14ac:dyDescent="0.2">
      <c r="B14" s="8">
        <f t="shared" si="0"/>
        <v>1.2356406480117821</v>
      </c>
      <c r="C14" s="9">
        <f t="shared" si="0"/>
        <v>1.1068592057761732</v>
      </c>
      <c r="D14" s="9">
        <f t="shared" si="0"/>
        <v>1.2833310728333107</v>
      </c>
      <c r="E14" s="10">
        <f t="shared" si="0"/>
        <v>1.2362690932726681</v>
      </c>
    </row>
    <row r="15" spans="1:5" x14ac:dyDescent="0.2">
      <c r="B15" s="11">
        <f t="shared" si="0"/>
        <v>1.4013254786450662</v>
      </c>
      <c r="C15" s="12">
        <f t="shared" si="0"/>
        <v>1.2151624548736462</v>
      </c>
      <c r="D15" s="12">
        <f t="shared" si="0"/>
        <v>1.5404855554048555</v>
      </c>
      <c r="E15" s="13">
        <f t="shared" si="0"/>
        <v>1.3181670458238544</v>
      </c>
    </row>
    <row r="16" spans="1:5" x14ac:dyDescent="0.2">
      <c r="A16" s="1" t="s">
        <v>5</v>
      </c>
      <c r="B16" s="1">
        <f>AVERAGE(B2:B7)</f>
        <v>2716</v>
      </c>
      <c r="C16" s="1">
        <f>AVERAGE(C2:C7)</f>
        <v>461.66666666666669</v>
      </c>
      <c r="D16" s="1">
        <f>AVERAGE(D2:D7)</f>
        <v>1228.8333333333333</v>
      </c>
      <c r="E16" s="1">
        <f>AVERAGE(E2:E7)</f>
        <v>1025.6666666666667</v>
      </c>
    </row>
    <row r="18" spans="1:5" x14ac:dyDescent="0.2">
      <c r="C18" s="1" t="s">
        <v>9</v>
      </c>
      <c r="D18" s="1" t="s">
        <v>10</v>
      </c>
      <c r="E18" s="1" t="s">
        <v>11</v>
      </c>
    </row>
    <row r="19" spans="1:5" x14ac:dyDescent="0.2">
      <c r="A19" s="3"/>
      <c r="B19" s="15" t="s">
        <v>7</v>
      </c>
      <c r="C19" s="14">
        <f t="shared" ref="C19:E24" si="1">ABS(C10-$B10)</f>
        <v>0.10414232014589309</v>
      </c>
      <c r="D19" s="14">
        <f t="shared" si="1"/>
        <v>4.9197336058983576E-2</v>
      </c>
      <c r="E19" s="14">
        <f t="shared" si="1"/>
        <v>1.1947639453343539E-2</v>
      </c>
    </row>
    <row r="20" spans="1:5" x14ac:dyDescent="0.2">
      <c r="A20" s="3"/>
      <c r="B20" s="18">
        <f>MIN(C19:E24)</f>
        <v>6.2844526088601249E-4</v>
      </c>
      <c r="C20" s="14">
        <f t="shared" si="1"/>
        <v>0.12491798833493728</v>
      </c>
      <c r="D20" s="14">
        <f t="shared" si="1"/>
        <v>7.0378637415862921E-2</v>
      </c>
      <c r="E20" s="14">
        <f t="shared" si="1"/>
        <v>2.894378119192087E-2</v>
      </c>
    </row>
    <row r="21" spans="1:5" x14ac:dyDescent="0.2">
      <c r="A21" s="3"/>
      <c r="B21" s="16"/>
      <c r="C21" s="14">
        <f t="shared" si="1"/>
        <v>5.4359245652185417E-2</v>
      </c>
      <c r="D21" s="14">
        <f t="shared" si="1"/>
        <v>7.8491368918197968E-2</v>
      </c>
      <c r="E21" s="14">
        <f t="shared" si="1"/>
        <v>6.9431594475233727E-2</v>
      </c>
    </row>
    <row r="22" spans="1:5" x14ac:dyDescent="0.2">
      <c r="A22" s="3"/>
      <c r="B22" s="19" t="s">
        <v>8</v>
      </c>
      <c r="C22" s="14">
        <f t="shared" si="1"/>
        <v>3.1524911874013073E-2</v>
      </c>
      <c r="D22" s="14">
        <f t="shared" si="1"/>
        <v>1.1216840811726581E-2</v>
      </c>
      <c r="E22" s="14">
        <f t="shared" si="1"/>
        <v>2.7793027560172545E-2</v>
      </c>
    </row>
    <row r="23" spans="1:5" x14ac:dyDescent="0.2">
      <c r="A23" s="3"/>
      <c r="B23" s="17">
        <f>MAX(C19:E24)</f>
        <v>0.18616302377142002</v>
      </c>
      <c r="C23" s="14">
        <f t="shared" si="1"/>
        <v>0.12878144223560883</v>
      </c>
      <c r="D23" s="14">
        <f t="shared" si="1"/>
        <v>4.7690424821528632E-2</v>
      </c>
      <c r="E23" s="14">
        <f t="shared" si="1"/>
        <v>6.2844526088601249E-4</v>
      </c>
    </row>
    <row r="24" spans="1:5" x14ac:dyDescent="0.2">
      <c r="A24" s="3"/>
      <c r="B24" s="4"/>
      <c r="C24" s="14">
        <f t="shared" si="1"/>
        <v>0.18616302377142002</v>
      </c>
      <c r="D24" s="14">
        <f t="shared" si="1"/>
        <v>0.13916007675978936</v>
      </c>
      <c r="E24" s="14">
        <f t="shared" si="1"/>
        <v>8.3158432821211825E-2</v>
      </c>
    </row>
    <row r="25" spans="1:5" x14ac:dyDescent="0.2">
      <c r="A25" s="3"/>
      <c r="B25" s="4"/>
      <c r="C25" s="4"/>
      <c r="D25" s="4"/>
      <c r="E25" s="4"/>
    </row>
    <row r="26" spans="1:5" x14ac:dyDescent="0.2">
      <c r="B26" s="20" t="s">
        <v>17</v>
      </c>
      <c r="C26" s="21">
        <f>B23*0.5</f>
        <v>9.3081511885710011E-2</v>
      </c>
      <c r="D26" s="20" t="s">
        <v>16</v>
      </c>
      <c r="E26" s="21">
        <f>B20+B23*0.5</f>
        <v>9.3709957146596023E-2</v>
      </c>
    </row>
    <row r="27" spans="1:5" x14ac:dyDescent="0.2">
      <c r="B27" s="1" t="s">
        <v>18</v>
      </c>
      <c r="C27" s="4">
        <f>$E$26/(C19+$C$26)</f>
        <v>0.47514520015806183</v>
      </c>
      <c r="D27" s="4">
        <f t="shared" ref="D27:E27" si="2">$E$26/(D19+$C$26)</f>
        <v>0.65863590055932142</v>
      </c>
      <c r="E27" s="4">
        <f t="shared" si="2"/>
        <v>0.89222807146258787</v>
      </c>
    </row>
    <row r="28" spans="1:5" x14ac:dyDescent="0.2">
      <c r="C28" s="4">
        <f t="shared" ref="C28:E28" si="3">$E$26/(C20+$C$26)</f>
        <v>0.42986317423548165</v>
      </c>
      <c r="D28" s="4">
        <f t="shared" si="3"/>
        <v>0.57328931575675657</v>
      </c>
      <c r="E28" s="4">
        <f t="shared" si="3"/>
        <v>0.76795519013405678</v>
      </c>
    </row>
    <row r="29" spans="1:5" x14ac:dyDescent="0.2">
      <c r="C29" s="4">
        <f t="shared" ref="C29:E29" si="4">$E$26/(C21+$C$26)</f>
        <v>0.63557701894274765</v>
      </c>
      <c r="D29" s="4">
        <f t="shared" si="4"/>
        <v>0.54618163842395284</v>
      </c>
      <c r="E29" s="4">
        <f t="shared" si="4"/>
        <v>0.57663015153045549</v>
      </c>
    </row>
    <row r="30" spans="1:5" x14ac:dyDescent="0.2">
      <c r="C30" s="4">
        <f t="shared" ref="C30:E30" si="5">$E$26/(C22+$C$26)</f>
        <v>0.75204756158715935</v>
      </c>
      <c r="D30" s="4">
        <f t="shared" si="5"/>
        <v>0.89847974318868795</v>
      </c>
      <c r="E30" s="4">
        <f t="shared" si="5"/>
        <v>0.7752663015402963</v>
      </c>
    </row>
    <row r="31" spans="1:5" x14ac:dyDescent="0.2">
      <c r="C31" s="4">
        <f t="shared" ref="C31:E31" si="6">$E$26/(C23+$C$26)</f>
        <v>0.4223776678613666</v>
      </c>
      <c r="D31" s="4">
        <f t="shared" si="6"/>
        <v>0.66568635296595557</v>
      </c>
      <c r="E31" s="4">
        <f t="shared" si="6"/>
        <v>1</v>
      </c>
    </row>
    <row r="32" spans="1:5" x14ac:dyDescent="0.2">
      <c r="C32" s="4">
        <f t="shared" ref="C32:E32" si="7">$E$26/(C24+$C$26)</f>
        <v>0.33558385279079428</v>
      </c>
      <c r="D32" s="4">
        <f t="shared" si="7"/>
        <v>0.40350205014157803</v>
      </c>
      <c r="E32" s="4">
        <f t="shared" si="7"/>
        <v>0.53171803533206374</v>
      </c>
    </row>
    <row r="33" spans="1:5" x14ac:dyDescent="0.2">
      <c r="A33" t="s">
        <v>20</v>
      </c>
      <c r="B33" t="s">
        <v>19</v>
      </c>
      <c r="C33" s="22">
        <f>AVERAGE(C27:C32)</f>
        <v>0.5084324125959353</v>
      </c>
      <c r="D33" s="22">
        <f t="shared" ref="D33:E33" si="8">AVERAGE(D27:D32)</f>
        <v>0.62429583350604201</v>
      </c>
      <c r="E33" s="22">
        <f t="shared" si="8"/>
        <v>0.7572996249999101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2021-08-01T02:59:10Z</dcterms:modified>
</cp:coreProperties>
</file>