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Documenti\Lavoro\Paper LLM\Questionario\0101\"/>
    </mc:Choice>
  </mc:AlternateContent>
  <xr:revisionPtr revIDLastSave="0" documentId="13_ncr:1_{DB5B99D4-9BDD-4DB9-A5F9-197EA56416FB}" xr6:coauthVersionLast="47" xr6:coauthVersionMax="47" xr10:uidLastSave="{00000000-0000-0000-0000-000000000000}"/>
  <bookViews>
    <workbookView xWindow="-28920" yWindow="-120" windowWidth="29040" windowHeight="16440" activeTab="1" xr2:uid="{00000000-000D-0000-FFFF-FFFF00000000}"/>
  </bookViews>
  <sheets>
    <sheet name="Messages Data" sheetId="1" r:id="rId1"/>
    <sheet name="Scenario Data" sheetId="3" r:id="rId2"/>
    <sheet name="Review" sheetId="2" r:id="rId3"/>
  </sheets>
  <definedNames>
    <definedName name="_xlnm._FilterDatabase" localSheetId="0" hidden="1">'Messages Data'!$K$1:$R$206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D8" i="2"/>
  <c r="C8" i="2"/>
  <c r="Q14" i="2" s="1"/>
  <c r="H7" i="2"/>
  <c r="D7" i="2"/>
  <c r="C7" i="2"/>
  <c r="Q13" i="2" s="1"/>
  <c r="I6" i="2"/>
  <c r="H6" i="2"/>
  <c r="D6" i="2"/>
  <c r="C6" i="2"/>
  <c r="Q12" i="2" s="1"/>
  <c r="I5" i="2"/>
  <c r="H5" i="2"/>
  <c r="I4" i="2"/>
  <c r="H4" i="2"/>
  <c r="I3" i="2"/>
  <c r="H3" i="2"/>
  <c r="O18" i="2"/>
  <c r="N18" i="2"/>
  <c r="O17" i="2"/>
  <c r="N17" i="2"/>
  <c r="O16" i="2"/>
  <c r="N16" i="2"/>
  <c r="Q15"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Q18" i="2"/>
  <c r="Q17" i="2"/>
  <c r="Q16" i="2"/>
  <c r="D4" i="2" l="1"/>
  <c r="C3" i="2"/>
  <c r="C4" i="2"/>
  <c r="D3" i="2"/>
</calcChain>
</file>

<file path=xl/sharedStrings.xml><?xml version="1.0" encoding="utf-8"?>
<sst xmlns="http://schemas.openxmlformats.org/spreadsheetml/2006/main" count="3160" uniqueCount="214">
  <si>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</si>
  <si>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</si>
  <si>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</si>
  <si>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</si>
  <si>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</si>
  <si>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</si>
  <si>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</si>
  <si>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</si>
  <si>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</si>
  <si>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</si>
  <si>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</si>
  <si>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</si>
  <si>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</si>
  <si>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</si>
  <si>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</si>
  <si>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</si>
  <si>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</si>
  <si>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</si>
  <si>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</si>
  <si>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</si>
  <si>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</si>
  <si>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</si>
  <si>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</si>
  <si>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</si>
  <si>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</si>
  <si>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</si>
  <si>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</si>
  <si>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</si>
  <si>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</si>
  <si>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</si>
  <si>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</si>
  <si>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</si>
  <si>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</si>
  <si>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</si>
  <si>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</si>
  <si>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</si>
  <si>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</si>
  <si>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</si>
  <si>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</si>
  <si>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</si>
  <si>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</si>
  <si>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</si>
  <si>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</si>
  <si>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</si>
  <si>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</si>
  <si>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</si>
  <si>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</si>
  <si>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</si>
  <si>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</si>
  <si>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</si>
  <si>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</si>
  <si>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</si>
  <si>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</si>
  <si>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</si>
  <si>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</si>
  <si>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</si>
  <si>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</si>
  <si>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</si>
  <si>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</si>
  <si>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</si>
  <si>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</si>
  <si>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</si>
  <si>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</si>
  <si>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</si>
  <si>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</si>
  <si>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</si>
  <si>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</si>
  <si>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</si>
  <si>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</si>
  <si>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</si>
  <si>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</si>
  <si>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</si>
  <si>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</si>
  <si>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</si>
  <si>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</si>
  <si>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</si>
  <si>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</si>
  <si>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</si>
  <si>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</si>
  <si>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</si>
  <si>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</si>
  <si>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</si>
  <si>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</si>
  <si>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</si>
  <si>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</si>
  <si>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</si>
  <si>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</si>
  <si>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</si>
  <si>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</si>
  <si>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</si>
  <si>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</si>
  <si>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</si>
  <si>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</si>
  <si>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</si>
  <si>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</si>
  <si>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</si>
  <si>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</si>
  <si>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</si>
  <si>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</si>
  <si>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</si>
  <si>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</si>
  <si>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</si>
  <si>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</si>
  <si>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</si>
  <si>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</si>
  <si>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</si>
  <si>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</si>
  <si>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</si>
  <si>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</si>
  <si>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</si>
  <si>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</si>
  <si>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</si>
  <si>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</si>
  <si>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</si>
  <si>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</si>
  <si>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</si>
  <si>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</si>
  <si>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</si>
  <si>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</si>
  <si>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</si>
  <si>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</si>
  <si>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</si>
  <si>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</si>
  <si>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</si>
  <si>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</si>
  <si>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</si>
  <si>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</si>
  <si>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</si>
  <si>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</si>
  <si>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</si>
  <si>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</si>
  <si>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</si>
  <si>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Reale</t>
  </si>
  <si>
    <t>Potenziale</t>
  </si>
  <si>
    <t>V32</t>
  </si>
  <si>
    <t>M6</t>
  </si>
  <si>
    <t>M28</t>
  </si>
  <si>
    <t>V31</t>
  </si>
  <si>
    <t>M26</t>
  </si>
  <si>
    <t>V15</t>
  </si>
  <si>
    <t>M20</t>
  </si>
  <si>
    <t>M25</t>
  </si>
  <si>
    <t>V8</t>
  </si>
  <si>
    <t>V16</t>
  </si>
  <si>
    <t>V1</t>
  </si>
  <si>
    <t>V22</t>
  </si>
  <si>
    <t>V3</t>
  </si>
  <si>
    <t>V13</t>
  </si>
  <si>
    <t>M18</t>
  </si>
  <si>
    <t>V18</t>
  </si>
  <si>
    <t>M1</t>
  </si>
  <si>
    <t>V17</t>
  </si>
  <si>
    <t>V21</t>
  </si>
  <si>
    <t>V7</t>
  </si>
  <si>
    <t>V4</t>
  </si>
  <si>
    <t>V23</t>
  </si>
  <si>
    <t>V9</t>
  </si>
  <si>
    <t>V10</t>
  </si>
  <si>
    <t>V14</t>
  </si>
  <si>
    <t>M10</t>
  </si>
  <si>
    <t>M12</t>
  </si>
  <si>
    <t>M15</t>
  </si>
  <si>
    <t>M17</t>
  </si>
  <si>
    <t>M19</t>
  </si>
  <si>
    <t>M21</t>
  </si>
  <si>
    <t>M24</t>
  </si>
  <si>
    <t>0010</t>
  </si>
  <si>
    <t>Yes</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</si>
  <si>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</si>
  <si>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</si>
  <si>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</si>
  <si>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</si>
  <si>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Tutti gli accessi ai tubi del sistema di condizionamento sono chiusi da rete antilancio resistente e con sensore allarmato contro l'apertura e la rimozione non autorizzata e sono di dimensione tale da impedire il passaggio di esseri umani o animali</t>
  </si>
  <si>
    <t>More</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</si>
  <si>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</si>
  <si>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</si>
  <si>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</si>
  <si>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</si>
  <si>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</si>
  <si>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</si>
  <si>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</si>
  <si>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 xml:space="preserve"> </t>
  </si>
  <si>
    <t>M5</t>
  </si>
  <si>
    <t xml:space="preserve">M7 </t>
  </si>
  <si>
    <t>V19</t>
  </si>
  <si>
    <t>V30</t>
  </si>
  <si>
    <t>V37</t>
  </si>
  <si>
    <t>V25</t>
  </si>
  <si>
    <t>V33</t>
  </si>
  <si>
    <t/>
  </si>
  <si>
    <t>NO</t>
  </si>
  <si>
    <t>La gestione delle utenze è affidata al solo Amministratore di Sistema, sotto la supervizione del Funzionario alla Sicurezza CIS, e sono configurate tramite apposita postazione collegata direttamente al Sistema CIS</t>
  </si>
  <si>
    <t>TP</t>
  </si>
  <si>
    <t>YES</t>
  </si>
  <si>
    <t>FN</t>
  </si>
  <si>
    <t>FP</t>
  </si>
  <si>
    <t>0101</t>
  </si>
  <si>
    <t>38M</t>
  </si>
  <si>
    <t>TN</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</si>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</sst>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3">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49" fontId="0" fillId="34" borderId="0" xfId="0" applyNumberFormat="1" applyFill="1" applyAlignment="1">
      <alignment horizontal="left"/>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0" fillId="34" borderId="0" xfId="0" applyFill="1" applyAlignment="1">
      <alignment horizontal="right" vertical="center"/>
    </xf>
    <xf numFmtId="0" fontId="0" fillId="34" borderId="0" xfId="0" applyFill="1" applyAlignment="1">
      <alignment horizontal="center"/>
    </xf>
    <xf numFmtId="0" fontId="14" fillId="34" borderId="0" xfId="0" applyFont="1" applyFill="1" applyAlignment="1">
      <alignment horizontal="center"/>
    </xf>
    <xf numFmtId="0" fontId="0" fillId="0" borderId="0" xfId="0" applyAlignment="1">
      <alignment horizontal="center"/>
    </xf>
    <xf numFmtId="0" fontId="16" fillId="33" borderId="0" xfId="0" applyFont="1" applyFill="1"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08C095D-AECB-42A6-817D-1F8FAD0EAB0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5"/>
  <sheetViews>
    <sheetView workbookViewId="0">
      <selection activeCell="A206" sqref="A206"/>
    </sheetView>
  </sheetViews>
  <sheetFormatPr defaultColWidth="9.125" defaultRowHeight="15" x14ac:dyDescent="0.25"/>
  <cols>
    <col min="1" max="1" width="11.125" style="1" bestFit="1" customWidth="1"/>
    <col min="2" max="2" width="60.25" style="3" customWidth="1"/>
    <col min="3" max="3" width="5.625" style="3" bestFit="1" customWidth="1"/>
    <col min="4" max="4" width="8.875" style="3" bestFit="1" customWidth="1"/>
    <col min="5" max="5" width="6.625" style="3" bestFit="1" customWidth="1"/>
    <col min="6" max="6" width="9" style="3" bestFit="1" customWidth="1"/>
    <col min="7" max="7" width="6.875" style="3" bestFit="1" customWidth="1"/>
    <col min="8" max="8" width="9.25" style="3" bestFit="1" customWidth="1"/>
    <col min="9" max="9" width="10.125" style="3" bestFit="1" customWidth="1"/>
    <col min="10" max="10" width="14.75" style="2" bestFit="1" customWidth="1"/>
    <col min="11" max="11" width="26.625" style="1" customWidth="1"/>
    <col min="12" max="12" width="10.375" style="1" bestFit="1" customWidth="1"/>
    <col min="13" max="13" width="11.875" style="1" bestFit="1" customWidth="1"/>
    <col min="14" max="14" width="13.875" style="1" bestFit="1" customWidth="1"/>
    <col min="15" max="15" width="6.625" style="1" bestFit="1" customWidth="1"/>
    <col min="16" max="16" width="9" style="1" bestFit="1" customWidth="1"/>
    <col min="17" max="17" width="6.875" style="1" bestFit="1" customWidth="1"/>
    <col min="18" max="18" width="9.25" style="1" bestFit="1" customWidth="1"/>
    <col min="19" max="16384" width="9.125" style="1"/>
  </cols>
  <sheetData>
    <row r="1" spans="1:18" ht="30" customHeight="1" x14ac:dyDescent="0.25">
      <c r="A1" s="21" t="s">
        <v>0</v>
      </c>
      <c r="B1" s="20" t="s">
        <v>1</v>
      </c>
      <c r="C1" s="20" t="s">
        <v>2</v>
      </c>
      <c r="D1" s="20" t="s">
        <v>3</v>
      </c>
      <c r="E1" s="20" t="s">
        <v>4</v>
      </c>
      <c r="F1" s="20" t="s">
        <v>5</v>
      </c>
      <c r="G1" s="20" t="s">
        <v>6</v>
      </c>
      <c r="H1" s="20" t="s">
        <v>7</v>
      </c>
      <c r="I1" s="20" t="s">
        <v>8</v>
      </c>
      <c r="J1" s="5"/>
      <c r="K1" s="20" t="s">
        <v>114</v>
      </c>
      <c r="L1" s="21" t="s">
        <v>113</v>
      </c>
      <c r="M1" s="21" t="s">
        <v>115</v>
      </c>
      <c r="N1" s="21" t="s">
        <v>121</v>
      </c>
      <c r="O1" s="21" t="s">
        <v>120</v>
      </c>
      <c r="P1" s="21"/>
      <c r="Q1" s="21"/>
      <c r="R1" s="21"/>
    </row>
    <row r="2" spans="1:18" x14ac:dyDescent="0.25">
      <c r="A2" s="21"/>
      <c r="B2" s="20"/>
      <c r="C2" s="20"/>
      <c r="D2" s="20"/>
      <c r="E2" s="20"/>
      <c r="F2" s="20"/>
      <c r="G2" s="20"/>
      <c r="H2" s="20"/>
      <c r="I2" s="20"/>
      <c r="J2" s="5"/>
      <c r="K2" s="20"/>
      <c r="L2" s="21"/>
      <c r="M2" s="21"/>
      <c r="N2" s="21"/>
      <c r="O2" s="4" t="s">
        <v>4</v>
      </c>
      <c r="P2" s="4" t="s">
        <v>5</v>
      </c>
      <c r="Q2" s="4" t="s">
        <v>6</v>
      </c>
      <c r="R2" s="4" t="s">
        <v>7</v>
      </c>
    </row>
    <row r="3" spans="1:18" ht="45" customHeight="1" x14ac:dyDescent="0.25">
      <c r="A3" t="s">
        <v>9</v>
      </c>
      <c r="B3" s="10" t="s">
        <v>10</v>
      </c>
      <c r="C3" t="s">
        <v>167</v>
      </c>
      <c r="D3"/>
      <c r="E3" t="s">
        <v>150</v>
      </c>
      <c r="F3"/>
      <c r="G3" t="s">
        <v>142</v>
      </c>
      <c r="H3"/>
      <c r="I3" t="s">
        <v>132</v>
      </c>
      <c r="K3" s="1" t="s">
        <v>192</v>
      </c>
      <c r="L3" s="1" t="s">
        <v>190</v>
      </c>
      <c r="M3" s="1" t="s">
        <v>190</v>
      </c>
      <c r="N3" s="1" t="s">
        <v>190</v>
      </c>
      <c r="O3" s="1" t="s">
        <v>193</v>
      </c>
      <c r="P3" s="1" t="s">
        <v>193</v>
      </c>
      <c r="Q3" s="1" t="s">
        <v>193</v>
      </c>
      <c r="R3" s="1" t="s">
        <v>193</v>
      </c>
    </row>
    <row r="4" spans="1:18" ht="45" customHeight="1" x14ac:dyDescent="0.25">
      <c r="A4" t="s">
        <v>9</v>
      </c>
      <c r="B4" s="10" t="s">
        <v>10</v>
      </c>
      <c r="C4" t="s">
        <v>167</v>
      </c>
      <c r="D4"/>
      <c r="E4" t="s">
        <v>150</v>
      </c>
      <c r="F4"/>
      <c r="G4" t="s">
        <v>184</v>
      </c>
      <c r="H4"/>
      <c r="I4" t="s">
        <v>132</v>
      </c>
      <c r="K4" s="1" t="s">
        <v>192</v>
      </c>
      <c r="L4" s="1" t="s">
        <v>190</v>
      </c>
      <c r="M4" s="1" t="s">
        <v>190</v>
      </c>
      <c r="N4" s="1" t="s">
        <v>190</v>
      </c>
      <c r="O4" s="1" t="s">
        <v>193</v>
      </c>
      <c r="P4" s="1" t="s">
        <v>193</v>
      </c>
      <c r="Q4" s="1" t="s">
        <v>193</v>
      </c>
      <c r="R4" s="1" t="s">
        <v>193</v>
      </c>
    </row>
    <row r="5" spans="1:18" ht="45" customHeight="1" x14ac:dyDescent="0.25">
      <c r="A5" t="s">
        <v>9</v>
      </c>
      <c r="B5" s="10" t="s">
        <v>10</v>
      </c>
      <c r="C5" t="s">
        <v>167</v>
      </c>
      <c r="D5"/>
      <c r="E5" t="s">
        <v>150</v>
      </c>
      <c r="F5"/>
      <c r="G5" t="s">
        <v>145</v>
      </c>
      <c r="H5"/>
      <c r="I5" t="s">
        <v>132</v>
      </c>
      <c r="K5" s="1" t="s">
        <v>192</v>
      </c>
      <c r="L5" s="1" t="s">
        <v>190</v>
      </c>
      <c r="M5" s="1" t="s">
        <v>190</v>
      </c>
      <c r="N5" s="1" t="s">
        <v>190</v>
      </c>
      <c r="O5" s="1" t="s">
        <v>193</v>
      </c>
      <c r="P5" s="1" t="s">
        <v>193</v>
      </c>
      <c r="Q5" s="1" t="s">
        <v>193</v>
      </c>
      <c r="R5" s="1" t="s">
        <v>193</v>
      </c>
    </row>
    <row r="6" spans="1:18" ht="45" customHeight="1" x14ac:dyDescent="0.25">
      <c r="A6" t="s">
        <v>11</v>
      </c>
      <c r="B6" s="10" t="s">
        <v>168</v>
      </c>
      <c r="C6" t="s">
        <v>169</v>
      </c>
      <c r="D6"/>
      <c r="E6"/>
      <c r="F6"/>
      <c r="G6"/>
      <c r="H6"/>
      <c r="I6" t="s">
        <v>189</v>
      </c>
      <c r="K6" s="1" t="s">
        <v>198</v>
      </c>
      <c r="L6" s="1" t="s">
        <v>190</v>
      </c>
      <c r="M6" s="1" t="s">
        <v>190</v>
      </c>
      <c r="N6" s="1" t="s">
        <v>190</v>
      </c>
      <c r="O6" s="1" t="s">
        <v>190</v>
      </c>
      <c r="P6" s="1" t="s">
        <v>190</v>
      </c>
      <c r="Q6" s="1" t="s">
        <v>190</v>
      </c>
      <c r="R6" s="1" t="s">
        <v>190</v>
      </c>
    </row>
    <row r="7" spans="1:18" ht="45" customHeight="1" x14ac:dyDescent="0.25">
      <c r="A7" t="s">
        <v>12</v>
      </c>
      <c r="B7" s="10" t="s">
        <v>170</v>
      </c>
      <c r="C7" t="s">
        <v>167</v>
      </c>
      <c r="D7"/>
      <c r="E7" t="s">
        <v>150</v>
      </c>
      <c r="F7"/>
      <c r="G7" t="s">
        <v>142</v>
      </c>
      <c r="H7"/>
      <c r="I7" t="s">
        <v>132</v>
      </c>
      <c r="K7" s="1" t="s">
        <v>192</v>
      </c>
      <c r="L7" s="1" t="s">
        <v>190</v>
      </c>
      <c r="M7" s="1" t="s">
        <v>190</v>
      </c>
      <c r="N7" s="1" t="s">
        <v>190</v>
      </c>
      <c r="O7" s="1" t="s">
        <v>190</v>
      </c>
      <c r="P7" s="1" t="s">
        <v>190</v>
      </c>
      <c r="Q7" s="1" t="s">
        <v>190</v>
      </c>
      <c r="R7" s="1" t="s">
        <v>190</v>
      </c>
    </row>
    <row r="8" spans="1:18" ht="45" customHeight="1" x14ac:dyDescent="0.25">
      <c r="A8" t="s">
        <v>12</v>
      </c>
      <c r="B8" s="10" t="s">
        <v>170</v>
      </c>
      <c r="C8" t="s">
        <v>167</v>
      </c>
      <c r="D8"/>
      <c r="E8" t="s">
        <v>150</v>
      </c>
      <c r="F8"/>
      <c r="G8" t="s">
        <v>184</v>
      </c>
      <c r="H8"/>
      <c r="I8" t="s">
        <v>132</v>
      </c>
      <c r="K8" s="1" t="s">
        <v>192</v>
      </c>
      <c r="L8" s="1" t="s">
        <v>190</v>
      </c>
      <c r="M8" s="1" t="s">
        <v>190</v>
      </c>
      <c r="N8" s="1" t="s">
        <v>190</v>
      </c>
      <c r="O8" s="1" t="s">
        <v>190</v>
      </c>
      <c r="P8" s="1" t="s">
        <v>190</v>
      </c>
      <c r="Q8" s="1" t="s">
        <v>193</v>
      </c>
      <c r="R8" s="1" t="s">
        <v>193</v>
      </c>
    </row>
    <row r="9" spans="1:18" ht="45" customHeight="1" x14ac:dyDescent="0.25">
      <c r="A9" t="s">
        <v>12</v>
      </c>
      <c r="B9" s="10" t="s">
        <v>170</v>
      </c>
      <c r="C9" t="s">
        <v>167</v>
      </c>
      <c r="D9"/>
      <c r="E9" t="s">
        <v>150</v>
      </c>
      <c r="F9"/>
      <c r="G9" t="s">
        <v>145</v>
      </c>
      <c r="H9"/>
      <c r="I9" t="s">
        <v>132</v>
      </c>
      <c r="K9" s="1" t="s">
        <v>192</v>
      </c>
      <c r="L9" s="1" t="s">
        <v>190</v>
      </c>
      <c r="M9" s="1" t="s">
        <v>190</v>
      </c>
      <c r="N9" s="1" t="s">
        <v>190</v>
      </c>
      <c r="O9" s="1" t="s">
        <v>190</v>
      </c>
      <c r="P9" s="1" t="s">
        <v>190</v>
      </c>
      <c r="Q9" s="1" t="s">
        <v>193</v>
      </c>
      <c r="R9" s="1" t="s">
        <v>193</v>
      </c>
    </row>
    <row r="10" spans="1:18" ht="45" customHeight="1" x14ac:dyDescent="0.25">
      <c r="A10" t="s">
        <v>13</v>
      </c>
      <c r="B10" s="10" t="s">
        <v>14</v>
      </c>
      <c r="C10" t="s">
        <v>169</v>
      </c>
      <c r="D10"/>
      <c r="E10"/>
      <c r="F10"/>
      <c r="G10"/>
      <c r="H10"/>
      <c r="I10" t="s">
        <v>189</v>
      </c>
      <c r="K10" s="1" t="s">
        <v>198</v>
      </c>
      <c r="L10" s="1" t="s">
        <v>190</v>
      </c>
      <c r="M10" s="1" t="s">
        <v>190</v>
      </c>
      <c r="N10" s="1" t="s">
        <v>190</v>
      </c>
      <c r="O10" s="1" t="s">
        <v>190</v>
      </c>
      <c r="P10" s="1" t="s">
        <v>190</v>
      </c>
      <c r="Q10" s="1" t="s">
        <v>190</v>
      </c>
      <c r="R10" s="1" t="s">
        <v>190</v>
      </c>
    </row>
    <row r="11" spans="1:18" ht="45" customHeight="1" x14ac:dyDescent="0.25">
      <c r="A11" t="s">
        <v>15</v>
      </c>
      <c r="B11" s="10" t="s">
        <v>171</v>
      </c>
      <c r="C11" t="s">
        <v>169</v>
      </c>
      <c r="D11"/>
      <c r="E11"/>
      <c r="F11"/>
      <c r="G11"/>
      <c r="H11"/>
      <c r="I11" t="s">
        <v>189</v>
      </c>
      <c r="K11" s="1" t="s">
        <v>194</v>
      </c>
      <c r="L11" s="1" t="s">
        <v>190</v>
      </c>
      <c r="M11" s="1" t="s">
        <v>190</v>
      </c>
      <c r="N11" s="1" t="s">
        <v>190</v>
      </c>
      <c r="O11" s="1" t="s">
        <v>190</v>
      </c>
      <c r="P11" s="1" t="s">
        <v>190</v>
      </c>
      <c r="Q11" s="1" t="s">
        <v>190</v>
      </c>
      <c r="R11" s="1" t="s">
        <v>190</v>
      </c>
    </row>
    <row r="12" spans="1:18" ht="45" customHeight="1" x14ac:dyDescent="0.25">
      <c r="A12" t="s">
        <v>16</v>
      </c>
      <c r="B12" s="10" t="s">
        <v>172</v>
      </c>
      <c r="C12" t="s">
        <v>169</v>
      </c>
      <c r="D12"/>
      <c r="E12"/>
      <c r="F12"/>
      <c r="G12"/>
      <c r="H12"/>
      <c r="I12" t="s">
        <v>189</v>
      </c>
      <c r="K12" s="1" t="s">
        <v>198</v>
      </c>
      <c r="L12" s="1" t="s">
        <v>190</v>
      </c>
      <c r="M12" s="1" t="s">
        <v>190</v>
      </c>
      <c r="N12" s="1" t="s">
        <v>190</v>
      </c>
      <c r="O12" s="1" t="s">
        <v>190</v>
      </c>
      <c r="P12" s="1" t="s">
        <v>190</v>
      </c>
      <c r="Q12" s="1" t="s">
        <v>190</v>
      </c>
      <c r="R12" s="1" t="s">
        <v>190</v>
      </c>
    </row>
    <row r="13" spans="1:18" ht="45" customHeight="1" x14ac:dyDescent="0.25">
      <c r="A13" t="s">
        <v>17</v>
      </c>
      <c r="B13" s="10" t="s">
        <v>18</v>
      </c>
      <c r="C13" t="s">
        <v>169</v>
      </c>
      <c r="D13"/>
      <c r="E13"/>
      <c r="F13"/>
      <c r="G13"/>
      <c r="H13"/>
      <c r="I13" t="s">
        <v>189</v>
      </c>
      <c r="K13" s="1" t="s">
        <v>198</v>
      </c>
      <c r="L13" s="1" t="s">
        <v>190</v>
      </c>
      <c r="M13" s="1" t="s">
        <v>190</v>
      </c>
      <c r="N13" s="1" t="s">
        <v>190</v>
      </c>
      <c r="O13" s="1" t="s">
        <v>190</v>
      </c>
      <c r="P13" s="1" t="s">
        <v>190</v>
      </c>
      <c r="Q13" s="1" t="s">
        <v>190</v>
      </c>
      <c r="R13" s="1" t="s">
        <v>190</v>
      </c>
    </row>
    <row r="14" spans="1:18" ht="45" customHeight="1" x14ac:dyDescent="0.25">
      <c r="A14" t="s">
        <v>19</v>
      </c>
      <c r="B14" s="10" t="s">
        <v>20</v>
      </c>
      <c r="C14" t="s">
        <v>169</v>
      </c>
      <c r="D14"/>
      <c r="E14"/>
      <c r="F14"/>
      <c r="G14"/>
      <c r="H14"/>
      <c r="I14" t="s">
        <v>189</v>
      </c>
      <c r="K14" s="1" t="s">
        <v>194</v>
      </c>
      <c r="L14" s="1" t="s">
        <v>190</v>
      </c>
      <c r="M14" s="1" t="s">
        <v>190</v>
      </c>
      <c r="N14" s="1" t="s">
        <v>193</v>
      </c>
      <c r="O14" s="1" t="s">
        <v>190</v>
      </c>
      <c r="P14" s="1" t="s">
        <v>190</v>
      </c>
      <c r="Q14" s="1" t="s">
        <v>190</v>
      </c>
      <c r="R14" s="1" t="s">
        <v>190</v>
      </c>
    </row>
    <row r="15" spans="1:18" ht="45" customHeight="1" x14ac:dyDescent="0.25">
      <c r="A15" t="s">
        <v>21</v>
      </c>
      <c r="B15" s="10" t="s">
        <v>22</v>
      </c>
      <c r="C15" t="s">
        <v>169</v>
      </c>
      <c r="D15"/>
      <c r="E15"/>
      <c r="F15"/>
      <c r="G15"/>
      <c r="H15"/>
      <c r="I15" t="s">
        <v>189</v>
      </c>
      <c r="K15" s="1" t="s">
        <v>198</v>
      </c>
      <c r="L15" s="1" t="s">
        <v>190</v>
      </c>
      <c r="M15" s="1" t="s">
        <v>190</v>
      </c>
      <c r="N15" s="1" t="s">
        <v>190</v>
      </c>
      <c r="O15" s="1" t="s">
        <v>190</v>
      </c>
      <c r="P15" s="1" t="s">
        <v>190</v>
      </c>
      <c r="Q15" s="1" t="s">
        <v>190</v>
      </c>
      <c r="R15" s="1" t="s">
        <v>190</v>
      </c>
    </row>
    <row r="16" spans="1:18" ht="45" customHeight="1" x14ac:dyDescent="0.25">
      <c r="A16" t="s">
        <v>23</v>
      </c>
      <c r="B16" s="10" t="s">
        <v>24</v>
      </c>
      <c r="C16" t="s">
        <v>173</v>
      </c>
      <c r="D16"/>
      <c r="E16" t="s">
        <v>161</v>
      </c>
      <c r="F16"/>
      <c r="G16" t="s">
        <v>137</v>
      </c>
      <c r="H16"/>
      <c r="I16" t="s">
        <v>133</v>
      </c>
      <c r="K16" s="1" t="s">
        <v>195</v>
      </c>
      <c r="L16" s="1" t="s">
        <v>190</v>
      </c>
      <c r="M16" s="1" t="s">
        <v>190</v>
      </c>
      <c r="N16" s="1" t="s">
        <v>190</v>
      </c>
      <c r="O16" s="1" t="s">
        <v>193</v>
      </c>
      <c r="P16" s="1" t="s">
        <v>193</v>
      </c>
      <c r="Q16" s="1" t="s">
        <v>193</v>
      </c>
      <c r="R16" s="1" t="s">
        <v>193</v>
      </c>
    </row>
    <row r="17" spans="1:18" ht="45" customHeight="1" x14ac:dyDescent="0.25">
      <c r="A17" t="s">
        <v>23</v>
      </c>
      <c r="B17" s="10" t="s">
        <v>24</v>
      </c>
      <c r="C17" t="s">
        <v>173</v>
      </c>
      <c r="D17"/>
      <c r="E17" t="s">
        <v>161</v>
      </c>
      <c r="F17"/>
      <c r="G17" t="s">
        <v>134</v>
      </c>
      <c r="H17"/>
      <c r="I17" t="s">
        <v>133</v>
      </c>
      <c r="K17" s="1" t="s">
        <v>195</v>
      </c>
      <c r="L17" s="1" t="s">
        <v>190</v>
      </c>
      <c r="M17" s="1" t="s">
        <v>190</v>
      </c>
      <c r="N17" s="1" t="s">
        <v>190</v>
      </c>
      <c r="O17" s="1" t="s">
        <v>193</v>
      </c>
      <c r="P17" s="1" t="s">
        <v>193</v>
      </c>
      <c r="Q17" s="1" t="s">
        <v>193</v>
      </c>
      <c r="R17" s="1" t="s">
        <v>193</v>
      </c>
    </row>
    <row r="18" spans="1:18" ht="45" customHeight="1" x14ac:dyDescent="0.25">
      <c r="A18" t="s">
        <v>25</v>
      </c>
      <c r="B18" s="10" t="s">
        <v>26</v>
      </c>
      <c r="C18" t="s">
        <v>169</v>
      </c>
      <c r="D18"/>
      <c r="E18"/>
      <c r="F18"/>
      <c r="G18"/>
      <c r="H18"/>
      <c r="I18" t="s">
        <v>189</v>
      </c>
      <c r="K18" s="1" t="s">
        <v>198</v>
      </c>
      <c r="L18" s="1" t="s">
        <v>190</v>
      </c>
      <c r="M18" s="1" t="s">
        <v>190</v>
      </c>
      <c r="N18" s="1" t="s">
        <v>190</v>
      </c>
      <c r="O18" s="1" t="s">
        <v>190</v>
      </c>
      <c r="P18" s="1" t="s">
        <v>190</v>
      </c>
      <c r="Q18" s="1" t="s">
        <v>190</v>
      </c>
      <c r="R18" s="1" t="s">
        <v>190</v>
      </c>
    </row>
    <row r="19" spans="1:18" ht="45" customHeight="1" x14ac:dyDescent="0.25">
      <c r="A19" t="s">
        <v>27</v>
      </c>
      <c r="B19" s="10" t="s">
        <v>28</v>
      </c>
      <c r="C19" t="s">
        <v>173</v>
      </c>
      <c r="D19"/>
      <c r="E19" t="s">
        <v>164</v>
      </c>
      <c r="F19"/>
      <c r="G19" t="s">
        <v>158</v>
      </c>
      <c r="H19"/>
      <c r="I19" t="s">
        <v>133</v>
      </c>
      <c r="K19" s="1" t="s">
        <v>195</v>
      </c>
      <c r="L19" s="1" t="s">
        <v>190</v>
      </c>
      <c r="M19" s="1" t="s">
        <v>190</v>
      </c>
      <c r="N19" s="1" t="s">
        <v>190</v>
      </c>
      <c r="O19" s="1" t="s">
        <v>193</v>
      </c>
      <c r="P19" s="1" t="s">
        <v>193</v>
      </c>
      <c r="Q19" s="1" t="s">
        <v>193</v>
      </c>
      <c r="R19" s="1" t="s">
        <v>193</v>
      </c>
    </row>
    <row r="20" spans="1:18" ht="45" customHeight="1" x14ac:dyDescent="0.25">
      <c r="A20" t="s">
        <v>27</v>
      </c>
      <c r="B20" s="10" t="s">
        <v>28</v>
      </c>
      <c r="C20" t="s">
        <v>173</v>
      </c>
      <c r="D20"/>
      <c r="E20" t="s">
        <v>164</v>
      </c>
      <c r="F20"/>
      <c r="G20" t="s">
        <v>139</v>
      </c>
      <c r="H20"/>
      <c r="I20" t="s">
        <v>133</v>
      </c>
      <c r="K20" s="1" t="s">
        <v>195</v>
      </c>
      <c r="L20" s="1" t="s">
        <v>190</v>
      </c>
      <c r="M20" s="1" t="s">
        <v>190</v>
      </c>
      <c r="N20" s="1" t="s">
        <v>190</v>
      </c>
      <c r="O20" s="1" t="s">
        <v>193</v>
      </c>
      <c r="P20" s="1" t="s">
        <v>193</v>
      </c>
      <c r="Q20" s="1" t="s">
        <v>193</v>
      </c>
      <c r="R20" s="1" t="s">
        <v>193</v>
      </c>
    </row>
    <row r="21" spans="1:18" ht="45" customHeight="1" x14ac:dyDescent="0.25">
      <c r="A21" t="s">
        <v>27</v>
      </c>
      <c r="B21" s="10" t="s">
        <v>28</v>
      </c>
      <c r="C21" t="s">
        <v>173</v>
      </c>
      <c r="D21"/>
      <c r="E21" t="s">
        <v>164</v>
      </c>
      <c r="F21"/>
      <c r="G21" t="s">
        <v>143</v>
      </c>
      <c r="H21"/>
      <c r="I21" t="s">
        <v>133</v>
      </c>
      <c r="K21" s="1" t="s">
        <v>195</v>
      </c>
      <c r="L21" s="1" t="s">
        <v>190</v>
      </c>
      <c r="M21" s="1" t="s">
        <v>190</v>
      </c>
      <c r="N21" s="1" t="s">
        <v>190</v>
      </c>
      <c r="O21" s="1" t="s">
        <v>193</v>
      </c>
      <c r="P21" s="1" t="s">
        <v>193</v>
      </c>
      <c r="Q21" s="1" t="s">
        <v>193</v>
      </c>
      <c r="R21" s="1" t="s">
        <v>193</v>
      </c>
    </row>
    <row r="22" spans="1:18" ht="45" customHeight="1" x14ac:dyDescent="0.25">
      <c r="A22" t="s">
        <v>27</v>
      </c>
      <c r="B22" s="10" t="s">
        <v>28</v>
      </c>
      <c r="C22" t="s">
        <v>173</v>
      </c>
      <c r="D22"/>
      <c r="E22" t="s">
        <v>164</v>
      </c>
      <c r="F22"/>
      <c r="G22" t="s">
        <v>151</v>
      </c>
      <c r="H22"/>
      <c r="I22" t="s">
        <v>133</v>
      </c>
      <c r="K22" s="1" t="s">
        <v>195</v>
      </c>
      <c r="L22" s="1" t="s">
        <v>190</v>
      </c>
      <c r="M22" s="1" t="s">
        <v>190</v>
      </c>
      <c r="N22" s="1" t="s">
        <v>190</v>
      </c>
      <c r="O22" s="1" t="s">
        <v>193</v>
      </c>
      <c r="P22" s="1" t="s">
        <v>193</v>
      </c>
      <c r="Q22" s="1" t="s">
        <v>193</v>
      </c>
      <c r="R22" s="1" t="s">
        <v>193</v>
      </c>
    </row>
    <row r="23" spans="1:18" ht="45" customHeight="1" x14ac:dyDescent="0.25">
      <c r="A23" t="s">
        <v>29</v>
      </c>
      <c r="B23" s="10" t="s">
        <v>30</v>
      </c>
      <c r="C23" t="s">
        <v>173</v>
      </c>
      <c r="D23"/>
      <c r="E23" t="s">
        <v>140</v>
      </c>
      <c r="F23"/>
      <c r="G23" t="s">
        <v>153</v>
      </c>
      <c r="H23"/>
      <c r="I23" t="s">
        <v>133</v>
      </c>
      <c r="K23" s="1" t="s">
        <v>195</v>
      </c>
      <c r="L23" s="1" t="s">
        <v>190</v>
      </c>
      <c r="M23" s="1" t="s">
        <v>190</v>
      </c>
      <c r="N23" s="1" t="s">
        <v>190</v>
      </c>
      <c r="O23" s="1" t="s">
        <v>193</v>
      </c>
      <c r="P23" s="1" t="s">
        <v>193</v>
      </c>
      <c r="Q23" s="1" t="s">
        <v>193</v>
      </c>
      <c r="R23" s="1" t="s">
        <v>193</v>
      </c>
    </row>
    <row r="24" spans="1:18" ht="45" customHeight="1" x14ac:dyDescent="0.25">
      <c r="A24" t="s">
        <v>29</v>
      </c>
      <c r="B24" s="10" t="s">
        <v>30</v>
      </c>
      <c r="C24" t="s">
        <v>173</v>
      </c>
      <c r="D24"/>
      <c r="E24" t="s">
        <v>140</v>
      </c>
      <c r="F24"/>
      <c r="G24" t="s">
        <v>158</v>
      </c>
      <c r="H24"/>
      <c r="I24" t="s">
        <v>133</v>
      </c>
      <c r="K24" s="1" t="s">
        <v>195</v>
      </c>
      <c r="L24" s="1" t="s">
        <v>190</v>
      </c>
      <c r="M24" s="1" t="s">
        <v>190</v>
      </c>
      <c r="N24" s="1" t="s">
        <v>190</v>
      </c>
      <c r="O24" s="1" t="s">
        <v>193</v>
      </c>
      <c r="P24" s="1" t="s">
        <v>193</v>
      </c>
      <c r="Q24" s="1" t="s">
        <v>193</v>
      </c>
      <c r="R24" s="1" t="s">
        <v>193</v>
      </c>
    </row>
    <row r="25" spans="1:18" ht="45" customHeight="1" x14ac:dyDescent="0.25">
      <c r="A25" t="s">
        <v>29</v>
      </c>
      <c r="B25" s="10" t="s">
        <v>30</v>
      </c>
      <c r="C25" t="s">
        <v>173</v>
      </c>
      <c r="D25"/>
      <c r="E25" t="s">
        <v>140</v>
      </c>
      <c r="F25"/>
      <c r="G25" t="s">
        <v>155</v>
      </c>
      <c r="H25"/>
      <c r="I25" t="s">
        <v>133</v>
      </c>
      <c r="K25" s="1" t="s">
        <v>195</v>
      </c>
      <c r="L25" s="1" t="s">
        <v>190</v>
      </c>
      <c r="M25" s="1" t="s">
        <v>190</v>
      </c>
      <c r="N25" s="1" t="s">
        <v>190</v>
      </c>
      <c r="O25" s="1" t="s">
        <v>193</v>
      </c>
      <c r="P25" s="1" t="s">
        <v>193</v>
      </c>
      <c r="Q25" s="1" t="s">
        <v>193</v>
      </c>
      <c r="R25" s="1" t="s">
        <v>193</v>
      </c>
    </row>
    <row r="26" spans="1:18" ht="45" customHeight="1" x14ac:dyDescent="0.25">
      <c r="A26" t="s">
        <v>31</v>
      </c>
      <c r="B26" s="10" t="s">
        <v>32</v>
      </c>
      <c r="C26" t="s">
        <v>173</v>
      </c>
      <c r="D26"/>
      <c r="E26" t="s">
        <v>163</v>
      </c>
      <c r="F26"/>
      <c r="G26" t="s">
        <v>144</v>
      </c>
      <c r="H26"/>
      <c r="I26" t="s">
        <v>133</v>
      </c>
      <c r="K26" s="1" t="s">
        <v>195</v>
      </c>
      <c r="L26" s="1" t="s">
        <v>190</v>
      </c>
      <c r="M26" s="1" t="s">
        <v>190</v>
      </c>
      <c r="N26" s="1" t="s">
        <v>190</v>
      </c>
      <c r="O26" s="1" t="s">
        <v>193</v>
      </c>
      <c r="P26" s="1" t="s">
        <v>193</v>
      </c>
      <c r="Q26" s="1" t="s">
        <v>193</v>
      </c>
      <c r="R26" s="1" t="s">
        <v>193</v>
      </c>
    </row>
    <row r="27" spans="1:18" ht="45" customHeight="1" x14ac:dyDescent="0.25">
      <c r="A27" t="s">
        <v>31</v>
      </c>
      <c r="B27" s="10" t="s">
        <v>32</v>
      </c>
      <c r="C27" t="s">
        <v>173</v>
      </c>
      <c r="D27"/>
      <c r="E27" t="s">
        <v>163</v>
      </c>
      <c r="F27"/>
      <c r="G27" t="s">
        <v>184</v>
      </c>
      <c r="H27"/>
      <c r="I27" t="s">
        <v>133</v>
      </c>
      <c r="K27" s="1" t="s">
        <v>195</v>
      </c>
      <c r="L27" s="1" t="s">
        <v>190</v>
      </c>
      <c r="M27" s="1" t="s">
        <v>190</v>
      </c>
      <c r="N27" s="1" t="s">
        <v>190</v>
      </c>
      <c r="O27" s="1" t="s">
        <v>193</v>
      </c>
      <c r="P27" s="1" t="s">
        <v>193</v>
      </c>
      <c r="Q27" s="1" t="s">
        <v>193</v>
      </c>
      <c r="R27" s="1" t="s">
        <v>193</v>
      </c>
    </row>
    <row r="28" spans="1:18" ht="45" customHeight="1" x14ac:dyDescent="0.25">
      <c r="A28" t="s">
        <v>31</v>
      </c>
      <c r="B28" s="10" t="s">
        <v>32</v>
      </c>
      <c r="C28" t="s">
        <v>173</v>
      </c>
      <c r="D28"/>
      <c r="E28" t="s">
        <v>163</v>
      </c>
      <c r="F28"/>
      <c r="G28" t="s">
        <v>185</v>
      </c>
      <c r="H28"/>
      <c r="I28" t="s">
        <v>133</v>
      </c>
      <c r="K28" s="1" t="s">
        <v>195</v>
      </c>
      <c r="L28" s="1" t="s">
        <v>190</v>
      </c>
      <c r="M28" s="1" t="s">
        <v>190</v>
      </c>
      <c r="N28" s="1" t="s">
        <v>190</v>
      </c>
      <c r="O28" s="1" t="s">
        <v>193</v>
      </c>
      <c r="P28" s="1" t="s">
        <v>193</v>
      </c>
      <c r="Q28" s="1" t="s">
        <v>193</v>
      </c>
      <c r="R28" s="1" t="s">
        <v>193</v>
      </c>
    </row>
    <row r="29" spans="1:18" ht="45" customHeight="1" x14ac:dyDescent="0.25">
      <c r="A29" t="s">
        <v>31</v>
      </c>
      <c r="B29" s="10" t="s">
        <v>32</v>
      </c>
      <c r="C29" t="s">
        <v>173</v>
      </c>
      <c r="D29"/>
      <c r="E29" t="s">
        <v>163</v>
      </c>
      <c r="F29"/>
      <c r="G29" t="s">
        <v>186</v>
      </c>
      <c r="H29"/>
      <c r="I29" t="s">
        <v>133</v>
      </c>
      <c r="K29" s="1" t="s">
        <v>195</v>
      </c>
      <c r="L29" s="1" t="s">
        <v>190</v>
      </c>
      <c r="M29" s="1" t="s">
        <v>190</v>
      </c>
      <c r="N29" s="1" t="s">
        <v>190</v>
      </c>
      <c r="O29" s="1" t="s">
        <v>193</v>
      </c>
      <c r="P29" s="1" t="s">
        <v>193</v>
      </c>
      <c r="Q29" s="1" t="s">
        <v>193</v>
      </c>
      <c r="R29" s="1" t="s">
        <v>193</v>
      </c>
    </row>
    <row r="30" spans="1:18" ht="45" customHeight="1" x14ac:dyDescent="0.25">
      <c r="A30" t="s">
        <v>33</v>
      </c>
      <c r="B30" s="10" t="s">
        <v>34</v>
      </c>
      <c r="C30" t="s">
        <v>169</v>
      </c>
      <c r="D30"/>
      <c r="E30"/>
      <c r="F30"/>
      <c r="G30"/>
      <c r="H30"/>
      <c r="I30"/>
      <c r="K30" s="1" t="s">
        <v>198</v>
      </c>
      <c r="L30" s="1" t="s">
        <v>190</v>
      </c>
      <c r="M30" s="1" t="s">
        <v>190</v>
      </c>
      <c r="N30" s="1" t="s">
        <v>190</v>
      </c>
      <c r="O30" s="1" t="s">
        <v>190</v>
      </c>
      <c r="P30" s="1" t="s">
        <v>190</v>
      </c>
      <c r="Q30" s="1" t="s">
        <v>190</v>
      </c>
      <c r="R30" s="1" t="s">
        <v>190</v>
      </c>
    </row>
    <row r="31" spans="1:18" ht="45" customHeight="1" x14ac:dyDescent="0.25">
      <c r="A31" t="s">
        <v>35</v>
      </c>
      <c r="B31" s="10" t="s">
        <v>36</v>
      </c>
      <c r="C31" t="s">
        <v>169</v>
      </c>
      <c r="D31"/>
      <c r="E31" t="s">
        <v>181</v>
      </c>
      <c r="F31"/>
      <c r="G31"/>
      <c r="H31"/>
      <c r="I31" t="s">
        <v>189</v>
      </c>
      <c r="K31" s="1" t="s">
        <v>198</v>
      </c>
      <c r="L31" s="1" t="s">
        <v>190</v>
      </c>
      <c r="M31" s="1" t="s">
        <v>190</v>
      </c>
      <c r="N31" s="1" t="s">
        <v>190</v>
      </c>
      <c r="O31" s="1" t="s">
        <v>190</v>
      </c>
      <c r="P31" s="1" t="s">
        <v>190</v>
      </c>
      <c r="Q31" s="1" t="s">
        <v>190</v>
      </c>
      <c r="R31" s="1" t="s">
        <v>190</v>
      </c>
    </row>
    <row r="32" spans="1:18" ht="45" customHeight="1" x14ac:dyDescent="0.25">
      <c r="A32" t="s">
        <v>37</v>
      </c>
      <c r="B32" s="10" t="s">
        <v>38</v>
      </c>
      <c r="C32" t="s">
        <v>169</v>
      </c>
      <c r="D32"/>
      <c r="E32"/>
      <c r="F32"/>
      <c r="G32"/>
      <c r="H32"/>
      <c r="I32" t="s">
        <v>189</v>
      </c>
      <c r="K32" s="1" t="s">
        <v>198</v>
      </c>
      <c r="L32" s="1" t="s">
        <v>190</v>
      </c>
      <c r="M32" s="1" t="s">
        <v>190</v>
      </c>
      <c r="N32" s="1" t="s">
        <v>190</v>
      </c>
      <c r="O32" s="1" t="s">
        <v>190</v>
      </c>
      <c r="P32" s="1" t="s">
        <v>190</v>
      </c>
      <c r="Q32" s="1" t="s">
        <v>190</v>
      </c>
      <c r="R32" s="1" t="s">
        <v>190</v>
      </c>
    </row>
    <row r="33" spans="1:18" ht="45" customHeight="1" x14ac:dyDescent="0.25">
      <c r="A33" t="s">
        <v>39</v>
      </c>
      <c r="B33" s="10" t="s">
        <v>174</v>
      </c>
      <c r="C33" t="s">
        <v>167</v>
      </c>
      <c r="D33"/>
      <c r="E33" t="s">
        <v>138</v>
      </c>
      <c r="F33"/>
      <c r="G33" t="s">
        <v>154</v>
      </c>
      <c r="H33"/>
      <c r="I33" t="s">
        <v>132</v>
      </c>
      <c r="K33" s="1" t="s">
        <v>192</v>
      </c>
      <c r="L33" s="1" t="s">
        <v>190</v>
      </c>
      <c r="M33" s="1" t="s">
        <v>190</v>
      </c>
      <c r="N33" s="1" t="s">
        <v>190</v>
      </c>
      <c r="O33" s="1" t="s">
        <v>193</v>
      </c>
      <c r="P33" s="1" t="s">
        <v>193</v>
      </c>
      <c r="Q33" s="1" t="s">
        <v>193</v>
      </c>
      <c r="R33" s="1" t="s">
        <v>193</v>
      </c>
    </row>
    <row r="34" spans="1:18" ht="45" customHeight="1" x14ac:dyDescent="0.25">
      <c r="A34" t="s">
        <v>39</v>
      </c>
      <c r="B34" s="10" t="s">
        <v>174</v>
      </c>
      <c r="C34" t="s">
        <v>167</v>
      </c>
      <c r="D34"/>
      <c r="E34" t="s">
        <v>138</v>
      </c>
      <c r="F34"/>
      <c r="G34" t="s">
        <v>153</v>
      </c>
      <c r="H34"/>
      <c r="I34" t="s">
        <v>132</v>
      </c>
      <c r="K34" s="1" t="s">
        <v>192</v>
      </c>
      <c r="L34" s="1" t="s">
        <v>190</v>
      </c>
      <c r="M34" s="1" t="s">
        <v>190</v>
      </c>
      <c r="N34" s="1" t="s">
        <v>190</v>
      </c>
      <c r="O34" s="1" t="s">
        <v>193</v>
      </c>
      <c r="P34" s="1" t="s">
        <v>193</v>
      </c>
      <c r="Q34" s="1" t="s">
        <v>193</v>
      </c>
      <c r="R34" s="1" t="s">
        <v>193</v>
      </c>
    </row>
    <row r="35" spans="1:18" ht="45" customHeight="1" x14ac:dyDescent="0.25">
      <c r="A35" t="s">
        <v>39</v>
      </c>
      <c r="B35" s="10" t="s">
        <v>174</v>
      </c>
      <c r="C35" t="s">
        <v>167</v>
      </c>
      <c r="D35"/>
      <c r="E35" t="s">
        <v>138</v>
      </c>
      <c r="F35"/>
      <c r="G35" t="s">
        <v>152</v>
      </c>
      <c r="H35"/>
      <c r="I35" t="s">
        <v>132</v>
      </c>
      <c r="K35" s="1" t="s">
        <v>192</v>
      </c>
      <c r="L35" s="1" t="s">
        <v>190</v>
      </c>
      <c r="M35" s="1" t="s">
        <v>190</v>
      </c>
      <c r="N35" s="1" t="s">
        <v>190</v>
      </c>
      <c r="O35" s="1" t="s">
        <v>193</v>
      </c>
      <c r="P35" s="1" t="s">
        <v>193</v>
      </c>
      <c r="Q35" s="1" t="s">
        <v>193</v>
      </c>
      <c r="R35" s="1" t="s">
        <v>193</v>
      </c>
    </row>
    <row r="36" spans="1:18" ht="45" customHeight="1" x14ac:dyDescent="0.25">
      <c r="A36" t="s">
        <v>39</v>
      </c>
      <c r="B36" s="10" t="s">
        <v>174</v>
      </c>
      <c r="C36" t="s">
        <v>167</v>
      </c>
      <c r="D36"/>
      <c r="E36" t="s">
        <v>138</v>
      </c>
      <c r="F36"/>
      <c r="G36" t="s">
        <v>187</v>
      </c>
      <c r="H36"/>
      <c r="I36" t="s">
        <v>132</v>
      </c>
      <c r="K36" s="1" t="s">
        <v>192</v>
      </c>
      <c r="L36" s="1" t="s">
        <v>190</v>
      </c>
      <c r="M36" s="1" t="s">
        <v>190</v>
      </c>
      <c r="N36" s="1" t="s">
        <v>190</v>
      </c>
      <c r="O36" s="1" t="s">
        <v>193</v>
      </c>
      <c r="P36" s="1" t="s">
        <v>193</v>
      </c>
      <c r="Q36" s="1" t="s">
        <v>193</v>
      </c>
      <c r="R36" s="1" t="s">
        <v>193</v>
      </c>
    </row>
    <row r="37" spans="1:18" ht="45" customHeight="1" x14ac:dyDescent="0.25">
      <c r="A37" t="s">
        <v>39</v>
      </c>
      <c r="B37" s="10" t="s">
        <v>174</v>
      </c>
      <c r="C37" t="s">
        <v>167</v>
      </c>
      <c r="D37"/>
      <c r="E37" t="s">
        <v>138</v>
      </c>
      <c r="F37"/>
      <c r="G37" t="s">
        <v>158</v>
      </c>
      <c r="H37"/>
      <c r="I37" t="s">
        <v>132</v>
      </c>
      <c r="K37" s="1" t="s">
        <v>192</v>
      </c>
      <c r="L37" s="1" t="s">
        <v>190</v>
      </c>
      <c r="M37" s="1" t="s">
        <v>190</v>
      </c>
      <c r="N37" s="1" t="s">
        <v>190</v>
      </c>
      <c r="O37" s="1" t="s">
        <v>193</v>
      </c>
      <c r="P37" s="1" t="s">
        <v>193</v>
      </c>
      <c r="Q37" s="1" t="s">
        <v>193</v>
      </c>
      <c r="R37" s="1" t="s">
        <v>193</v>
      </c>
    </row>
    <row r="38" spans="1:18" ht="45" customHeight="1" x14ac:dyDescent="0.25">
      <c r="A38" t="s">
        <v>39</v>
      </c>
      <c r="B38" s="10" t="s">
        <v>174</v>
      </c>
      <c r="C38" t="s">
        <v>167</v>
      </c>
      <c r="D38"/>
      <c r="E38" t="s">
        <v>138</v>
      </c>
      <c r="F38"/>
      <c r="G38" t="s">
        <v>155</v>
      </c>
      <c r="H38"/>
      <c r="I38" t="s">
        <v>132</v>
      </c>
      <c r="K38" s="1" t="s">
        <v>192</v>
      </c>
      <c r="L38" s="1" t="s">
        <v>190</v>
      </c>
      <c r="M38" s="1" t="s">
        <v>190</v>
      </c>
      <c r="N38" s="1" t="s">
        <v>190</v>
      </c>
      <c r="O38" s="1" t="s">
        <v>193</v>
      </c>
      <c r="P38" s="1" t="s">
        <v>193</v>
      </c>
      <c r="Q38" s="1" t="s">
        <v>193</v>
      </c>
      <c r="R38" s="1" t="s">
        <v>193</v>
      </c>
    </row>
    <row r="39" spans="1:18" ht="45" customHeight="1" x14ac:dyDescent="0.25">
      <c r="A39" t="s">
        <v>39</v>
      </c>
      <c r="B39" s="10" t="s">
        <v>174</v>
      </c>
      <c r="C39" t="s">
        <v>167</v>
      </c>
      <c r="D39"/>
      <c r="E39" t="s">
        <v>138</v>
      </c>
      <c r="F39"/>
      <c r="G39" t="s">
        <v>151</v>
      </c>
      <c r="H39"/>
      <c r="I39" t="s">
        <v>132</v>
      </c>
      <c r="K39" s="1" t="s">
        <v>192</v>
      </c>
      <c r="L39" s="1" t="s">
        <v>190</v>
      </c>
      <c r="M39" s="1" t="s">
        <v>190</v>
      </c>
      <c r="N39" s="1" t="s">
        <v>190</v>
      </c>
      <c r="O39" s="1" t="s">
        <v>193</v>
      </c>
      <c r="P39" s="1" t="s">
        <v>193</v>
      </c>
      <c r="Q39" s="1" t="s">
        <v>193</v>
      </c>
      <c r="R39" s="1" t="s">
        <v>193</v>
      </c>
    </row>
    <row r="40" spans="1:18" ht="45" customHeight="1" x14ac:dyDescent="0.25">
      <c r="A40" t="s">
        <v>39</v>
      </c>
      <c r="B40" s="10" t="s">
        <v>174</v>
      </c>
      <c r="C40" t="s">
        <v>167</v>
      </c>
      <c r="D40"/>
      <c r="E40" t="s">
        <v>138</v>
      </c>
      <c r="F40"/>
      <c r="G40" t="s">
        <v>139</v>
      </c>
      <c r="H40"/>
      <c r="I40" t="s">
        <v>132</v>
      </c>
      <c r="K40" s="1" t="s">
        <v>192</v>
      </c>
      <c r="L40" s="1" t="s">
        <v>190</v>
      </c>
      <c r="M40" s="1" t="s">
        <v>190</v>
      </c>
      <c r="N40" s="1" t="s">
        <v>190</v>
      </c>
      <c r="O40" s="1" t="s">
        <v>193</v>
      </c>
      <c r="P40" s="1" t="s">
        <v>193</v>
      </c>
      <c r="Q40" s="1" t="s">
        <v>193</v>
      </c>
      <c r="R40" s="1" t="s">
        <v>193</v>
      </c>
    </row>
    <row r="41" spans="1:18" ht="45" customHeight="1" x14ac:dyDescent="0.25">
      <c r="A41" t="s">
        <v>40</v>
      </c>
      <c r="B41" s="10" t="s">
        <v>175</v>
      </c>
      <c r="C41" t="s">
        <v>167</v>
      </c>
      <c r="D41"/>
      <c r="E41" t="s">
        <v>141</v>
      </c>
      <c r="F41"/>
      <c r="G41" t="s">
        <v>147</v>
      </c>
      <c r="H41"/>
      <c r="I41" t="s">
        <v>132</v>
      </c>
      <c r="K41" s="1" t="s">
        <v>192</v>
      </c>
      <c r="L41" s="1" t="s">
        <v>190</v>
      </c>
      <c r="M41" s="1" t="s">
        <v>190</v>
      </c>
      <c r="N41" s="1" t="s">
        <v>190</v>
      </c>
      <c r="O41" s="1" t="s">
        <v>193</v>
      </c>
      <c r="P41" s="1" t="s">
        <v>193</v>
      </c>
      <c r="Q41" s="1" t="s">
        <v>193</v>
      </c>
      <c r="R41" s="1" t="s">
        <v>193</v>
      </c>
    </row>
    <row r="42" spans="1:18" ht="45" customHeight="1" x14ac:dyDescent="0.25">
      <c r="A42" t="s">
        <v>40</v>
      </c>
      <c r="B42" s="10" t="s">
        <v>175</v>
      </c>
      <c r="C42" t="s">
        <v>167</v>
      </c>
      <c r="D42"/>
      <c r="E42" t="s">
        <v>141</v>
      </c>
      <c r="F42"/>
      <c r="G42" t="s">
        <v>158</v>
      </c>
      <c r="H42"/>
      <c r="I42" t="s">
        <v>132</v>
      </c>
      <c r="K42" s="1" t="s">
        <v>192</v>
      </c>
      <c r="L42" s="1" t="s">
        <v>190</v>
      </c>
      <c r="M42" s="1" t="s">
        <v>190</v>
      </c>
      <c r="N42" s="1" t="s">
        <v>190</v>
      </c>
      <c r="O42" s="1" t="s">
        <v>193</v>
      </c>
      <c r="P42" s="1" t="s">
        <v>193</v>
      </c>
      <c r="Q42" s="1" t="s">
        <v>193</v>
      </c>
      <c r="R42" s="1" t="s">
        <v>193</v>
      </c>
    </row>
    <row r="43" spans="1:18" ht="45" customHeight="1" x14ac:dyDescent="0.25">
      <c r="A43" t="s">
        <v>40</v>
      </c>
      <c r="B43" s="10" t="s">
        <v>175</v>
      </c>
      <c r="C43" t="s">
        <v>167</v>
      </c>
      <c r="D43"/>
      <c r="E43" t="s">
        <v>141</v>
      </c>
      <c r="F43"/>
      <c r="G43" t="s">
        <v>134</v>
      </c>
      <c r="H43"/>
      <c r="I43" t="s">
        <v>132</v>
      </c>
      <c r="K43" s="1" t="s">
        <v>192</v>
      </c>
      <c r="L43" s="1" t="s">
        <v>190</v>
      </c>
      <c r="M43" s="1" t="s">
        <v>190</v>
      </c>
      <c r="N43" s="1" t="s">
        <v>190</v>
      </c>
      <c r="O43" s="1" t="s">
        <v>193</v>
      </c>
      <c r="P43" s="1" t="s">
        <v>193</v>
      </c>
      <c r="Q43" s="1" t="s">
        <v>190</v>
      </c>
      <c r="R43" s="1" t="s">
        <v>190</v>
      </c>
    </row>
    <row r="44" spans="1:18" ht="45" customHeight="1" x14ac:dyDescent="0.25">
      <c r="A44" t="s">
        <v>40</v>
      </c>
      <c r="B44" s="10" t="s">
        <v>175</v>
      </c>
      <c r="C44" t="s">
        <v>167</v>
      </c>
      <c r="D44"/>
      <c r="E44" t="s">
        <v>141</v>
      </c>
      <c r="F44"/>
      <c r="G44" t="s">
        <v>188</v>
      </c>
      <c r="H44"/>
      <c r="I44" t="s">
        <v>132</v>
      </c>
      <c r="K44" s="1" t="s">
        <v>192</v>
      </c>
      <c r="L44" s="1" t="s">
        <v>190</v>
      </c>
      <c r="M44" s="1" t="s">
        <v>190</v>
      </c>
      <c r="N44" s="1" t="s">
        <v>190</v>
      </c>
      <c r="O44" s="1" t="s">
        <v>193</v>
      </c>
      <c r="P44" s="1" t="s">
        <v>193</v>
      </c>
      <c r="Q44" s="1" t="s">
        <v>193</v>
      </c>
      <c r="R44" s="1" t="s">
        <v>193</v>
      </c>
    </row>
    <row r="45" spans="1:18" ht="45" customHeight="1" x14ac:dyDescent="0.25">
      <c r="A45" t="s">
        <v>40</v>
      </c>
      <c r="B45" s="10" t="s">
        <v>175</v>
      </c>
      <c r="C45" t="s">
        <v>167</v>
      </c>
      <c r="D45"/>
      <c r="E45" t="s">
        <v>138</v>
      </c>
      <c r="F45"/>
      <c r="G45" t="s">
        <v>158</v>
      </c>
      <c r="H45"/>
      <c r="I45" t="s">
        <v>132</v>
      </c>
      <c r="K45" s="1" t="s">
        <v>192</v>
      </c>
      <c r="L45" s="1" t="s">
        <v>190</v>
      </c>
      <c r="M45" s="1" t="s">
        <v>190</v>
      </c>
      <c r="N45" s="1" t="s">
        <v>190</v>
      </c>
      <c r="O45" s="1" t="s">
        <v>193</v>
      </c>
      <c r="P45" s="1" t="s">
        <v>193</v>
      </c>
      <c r="Q45" s="1" t="s">
        <v>193</v>
      </c>
      <c r="R45" s="1" t="s">
        <v>193</v>
      </c>
    </row>
    <row r="46" spans="1:18" ht="45" customHeight="1" x14ac:dyDescent="0.25">
      <c r="A46" t="s">
        <v>40</v>
      </c>
      <c r="B46" s="10" t="s">
        <v>175</v>
      </c>
      <c r="C46" t="s">
        <v>167</v>
      </c>
      <c r="D46"/>
      <c r="E46" t="s">
        <v>138</v>
      </c>
      <c r="F46"/>
      <c r="G46" t="s">
        <v>154</v>
      </c>
      <c r="H46"/>
      <c r="I46" t="s">
        <v>132</v>
      </c>
      <c r="K46" s="1" t="s">
        <v>192</v>
      </c>
      <c r="L46" s="1" t="s">
        <v>190</v>
      </c>
      <c r="M46" s="1" t="s">
        <v>190</v>
      </c>
      <c r="N46" s="1" t="s">
        <v>190</v>
      </c>
      <c r="O46" s="1" t="s">
        <v>193</v>
      </c>
      <c r="P46" s="1" t="s">
        <v>193</v>
      </c>
      <c r="Q46" s="1" t="s">
        <v>193</v>
      </c>
      <c r="R46" s="1" t="s">
        <v>193</v>
      </c>
    </row>
    <row r="47" spans="1:18" ht="45" customHeight="1" x14ac:dyDescent="0.25">
      <c r="A47" t="s">
        <v>40</v>
      </c>
      <c r="B47" s="10" t="s">
        <v>175</v>
      </c>
      <c r="C47" t="s">
        <v>167</v>
      </c>
      <c r="D47"/>
      <c r="E47" t="s">
        <v>138</v>
      </c>
      <c r="F47"/>
      <c r="G47" t="s">
        <v>153</v>
      </c>
      <c r="H47"/>
      <c r="I47" t="s">
        <v>132</v>
      </c>
      <c r="K47" s="1" t="s">
        <v>192</v>
      </c>
      <c r="L47" s="1" t="s">
        <v>190</v>
      </c>
      <c r="M47" s="1" t="s">
        <v>190</v>
      </c>
      <c r="N47" s="1" t="s">
        <v>190</v>
      </c>
      <c r="O47" s="1" t="s">
        <v>193</v>
      </c>
      <c r="P47" s="1" t="s">
        <v>193</v>
      </c>
      <c r="Q47" s="1" t="s">
        <v>193</v>
      </c>
      <c r="R47" s="1" t="s">
        <v>193</v>
      </c>
    </row>
    <row r="48" spans="1:18" ht="45" customHeight="1" x14ac:dyDescent="0.25">
      <c r="A48" t="s">
        <v>40</v>
      </c>
      <c r="B48" s="10" t="s">
        <v>175</v>
      </c>
      <c r="C48" t="s">
        <v>167</v>
      </c>
      <c r="D48"/>
      <c r="E48" t="s">
        <v>138</v>
      </c>
      <c r="F48"/>
      <c r="G48" t="s">
        <v>152</v>
      </c>
      <c r="H48"/>
      <c r="I48" t="s">
        <v>132</v>
      </c>
      <c r="K48" s="1" t="s">
        <v>192</v>
      </c>
      <c r="L48" s="1" t="s">
        <v>190</v>
      </c>
      <c r="M48" s="1" t="s">
        <v>190</v>
      </c>
      <c r="N48" s="1" t="s">
        <v>190</v>
      </c>
      <c r="O48" s="1" t="s">
        <v>193</v>
      </c>
      <c r="P48" s="1" t="s">
        <v>193</v>
      </c>
      <c r="Q48" s="1" t="s">
        <v>193</v>
      </c>
      <c r="R48" s="1" t="s">
        <v>193</v>
      </c>
    </row>
    <row r="49" spans="1:18" ht="45" customHeight="1" x14ac:dyDescent="0.25">
      <c r="A49" t="s">
        <v>40</v>
      </c>
      <c r="B49" s="10" t="s">
        <v>175</v>
      </c>
      <c r="C49" t="s">
        <v>167</v>
      </c>
      <c r="D49"/>
      <c r="E49" t="s">
        <v>138</v>
      </c>
      <c r="F49"/>
      <c r="G49" t="s">
        <v>187</v>
      </c>
      <c r="H49"/>
      <c r="I49" t="s">
        <v>132</v>
      </c>
      <c r="K49" s="1" t="s">
        <v>192</v>
      </c>
      <c r="L49" s="1" t="s">
        <v>190</v>
      </c>
      <c r="M49" s="1" t="s">
        <v>190</v>
      </c>
      <c r="N49" s="1" t="s">
        <v>190</v>
      </c>
      <c r="O49" s="1" t="s">
        <v>193</v>
      </c>
      <c r="P49" s="1" t="s">
        <v>193</v>
      </c>
      <c r="Q49" s="1" t="s">
        <v>193</v>
      </c>
      <c r="R49" s="1" t="s">
        <v>193</v>
      </c>
    </row>
    <row r="50" spans="1:18" ht="45" customHeight="1" x14ac:dyDescent="0.25">
      <c r="A50" t="s">
        <v>40</v>
      </c>
      <c r="B50" s="10" t="s">
        <v>175</v>
      </c>
      <c r="C50" t="s">
        <v>167</v>
      </c>
      <c r="D50"/>
      <c r="E50" t="s">
        <v>138</v>
      </c>
      <c r="F50"/>
      <c r="G50" t="s">
        <v>155</v>
      </c>
      <c r="H50"/>
      <c r="I50" t="s">
        <v>132</v>
      </c>
      <c r="K50" s="1" t="s">
        <v>192</v>
      </c>
      <c r="L50" s="1" t="s">
        <v>190</v>
      </c>
      <c r="M50" s="1" t="s">
        <v>190</v>
      </c>
      <c r="N50" s="1" t="s">
        <v>190</v>
      </c>
      <c r="O50" s="1" t="s">
        <v>193</v>
      </c>
      <c r="P50" s="1" t="s">
        <v>193</v>
      </c>
      <c r="Q50" s="1" t="s">
        <v>193</v>
      </c>
      <c r="R50" s="1" t="s">
        <v>193</v>
      </c>
    </row>
    <row r="51" spans="1:18" ht="45" customHeight="1" x14ac:dyDescent="0.25">
      <c r="A51" t="s">
        <v>40</v>
      </c>
      <c r="B51" s="10" t="s">
        <v>175</v>
      </c>
      <c r="C51" t="s">
        <v>167</v>
      </c>
      <c r="D51"/>
      <c r="E51" t="s">
        <v>138</v>
      </c>
      <c r="F51"/>
      <c r="G51" t="s">
        <v>151</v>
      </c>
      <c r="H51"/>
      <c r="I51" t="s">
        <v>132</v>
      </c>
      <c r="K51" s="1" t="s">
        <v>192</v>
      </c>
      <c r="L51" s="1" t="s">
        <v>190</v>
      </c>
      <c r="M51" s="1" t="s">
        <v>190</v>
      </c>
      <c r="N51" s="1" t="s">
        <v>190</v>
      </c>
      <c r="O51" s="1" t="s">
        <v>193</v>
      </c>
      <c r="P51" s="1" t="s">
        <v>193</v>
      </c>
      <c r="Q51" s="1" t="s">
        <v>193</v>
      </c>
      <c r="R51" s="1" t="s">
        <v>193</v>
      </c>
    </row>
    <row r="52" spans="1:18" ht="45" customHeight="1" x14ac:dyDescent="0.25">
      <c r="A52" t="s">
        <v>40</v>
      </c>
      <c r="B52" s="10" t="s">
        <v>175</v>
      </c>
      <c r="C52" t="s">
        <v>167</v>
      </c>
      <c r="D52"/>
      <c r="E52" t="s">
        <v>138</v>
      </c>
      <c r="F52"/>
      <c r="G52" t="s">
        <v>139</v>
      </c>
      <c r="H52"/>
      <c r="I52" t="s">
        <v>132</v>
      </c>
      <c r="K52" s="1" t="s">
        <v>192</v>
      </c>
      <c r="L52" s="1" t="s">
        <v>190</v>
      </c>
      <c r="M52" s="1" t="s">
        <v>190</v>
      </c>
      <c r="N52" s="1" t="s">
        <v>190</v>
      </c>
      <c r="O52" s="1" t="s">
        <v>193</v>
      </c>
      <c r="P52" s="1" t="s">
        <v>193</v>
      </c>
      <c r="Q52" s="1" t="s">
        <v>193</v>
      </c>
      <c r="R52" s="1" t="s">
        <v>193</v>
      </c>
    </row>
    <row r="53" spans="1:18" ht="45" customHeight="1" x14ac:dyDescent="0.25">
      <c r="A53" t="s">
        <v>41</v>
      </c>
      <c r="B53" s="10" t="s">
        <v>42</v>
      </c>
      <c r="C53" t="s">
        <v>169</v>
      </c>
      <c r="D53"/>
      <c r="E53"/>
      <c r="F53"/>
      <c r="G53"/>
      <c r="H53"/>
      <c r="I53" t="s">
        <v>189</v>
      </c>
      <c r="K53" s="1" t="s">
        <v>198</v>
      </c>
      <c r="L53" s="1" t="s">
        <v>190</v>
      </c>
      <c r="M53" s="1" t="s">
        <v>190</v>
      </c>
      <c r="N53" s="1" t="s">
        <v>190</v>
      </c>
      <c r="O53" s="1" t="s">
        <v>190</v>
      </c>
      <c r="P53" s="1" t="s">
        <v>190</v>
      </c>
      <c r="Q53" s="1" t="s">
        <v>190</v>
      </c>
      <c r="R53" s="1" t="s">
        <v>190</v>
      </c>
    </row>
    <row r="54" spans="1:18" ht="45" customHeight="1" x14ac:dyDescent="0.25">
      <c r="A54" t="s">
        <v>43</v>
      </c>
      <c r="B54" s="10" t="s">
        <v>176</v>
      </c>
      <c r="C54" t="s">
        <v>169</v>
      </c>
      <c r="D54"/>
      <c r="E54"/>
      <c r="F54"/>
      <c r="G54"/>
      <c r="H54"/>
      <c r="I54" t="s">
        <v>189</v>
      </c>
      <c r="K54" s="1" t="s">
        <v>194</v>
      </c>
      <c r="L54" s="1" t="s">
        <v>190</v>
      </c>
      <c r="M54" s="1" t="s">
        <v>190</v>
      </c>
      <c r="N54" s="1" t="s">
        <v>190</v>
      </c>
      <c r="O54" s="1" t="s">
        <v>190</v>
      </c>
      <c r="P54" s="1" t="s">
        <v>190</v>
      </c>
      <c r="Q54" s="1" t="s">
        <v>190</v>
      </c>
      <c r="R54" s="1" t="s">
        <v>190</v>
      </c>
    </row>
    <row r="55" spans="1:18" ht="45" customHeight="1" x14ac:dyDescent="0.25">
      <c r="A55" t="s">
        <v>44</v>
      </c>
      <c r="B55" s="10" t="s">
        <v>45</v>
      </c>
      <c r="C55" t="s">
        <v>169</v>
      </c>
      <c r="D55"/>
      <c r="E55"/>
      <c r="F55"/>
      <c r="G55"/>
      <c r="H55"/>
      <c r="I55" t="s">
        <v>189</v>
      </c>
      <c r="K55" s="1" t="s">
        <v>198</v>
      </c>
      <c r="L55" s="1" t="s">
        <v>190</v>
      </c>
      <c r="M55" s="1" t="s">
        <v>190</v>
      </c>
      <c r="N55" s="1" t="s">
        <v>190</v>
      </c>
      <c r="O55" s="1" t="s">
        <v>190</v>
      </c>
      <c r="P55" s="1" t="s">
        <v>190</v>
      </c>
      <c r="Q55" s="1" t="s">
        <v>190</v>
      </c>
      <c r="R55" s="1" t="s">
        <v>190</v>
      </c>
    </row>
    <row r="56" spans="1:18" ht="45" customHeight="1" x14ac:dyDescent="0.25">
      <c r="A56" t="s">
        <v>46</v>
      </c>
      <c r="B56" s="10" t="s">
        <v>47</v>
      </c>
      <c r="C56" t="s">
        <v>169</v>
      </c>
      <c r="D56"/>
      <c r="E56"/>
      <c r="F56"/>
      <c r="G56"/>
      <c r="H56"/>
      <c r="I56" t="s">
        <v>189</v>
      </c>
      <c r="K56" s="1" t="s">
        <v>194</v>
      </c>
      <c r="L56" s="1" t="s">
        <v>190</v>
      </c>
      <c r="M56" s="1" t="s">
        <v>190</v>
      </c>
      <c r="N56" s="1" t="s">
        <v>190</v>
      </c>
      <c r="O56" s="1" t="s">
        <v>190</v>
      </c>
      <c r="P56" s="1" t="s">
        <v>190</v>
      </c>
      <c r="Q56" s="1" t="s">
        <v>190</v>
      </c>
      <c r="R56" s="1" t="s">
        <v>190</v>
      </c>
    </row>
    <row r="57" spans="1:18" ht="45" customHeight="1" x14ac:dyDescent="0.25">
      <c r="A57" t="s">
        <v>48</v>
      </c>
      <c r="B57" s="10" t="s">
        <v>49</v>
      </c>
      <c r="C57" t="s">
        <v>169</v>
      </c>
      <c r="D57"/>
      <c r="E57"/>
      <c r="F57"/>
      <c r="G57"/>
      <c r="H57"/>
      <c r="I57" t="s">
        <v>189</v>
      </c>
      <c r="K57" s="1" t="s">
        <v>198</v>
      </c>
      <c r="L57" s="1" t="s">
        <v>190</v>
      </c>
      <c r="M57" s="1" t="s">
        <v>190</v>
      </c>
      <c r="N57" s="1" t="s">
        <v>190</v>
      </c>
      <c r="O57" s="1" t="s">
        <v>190</v>
      </c>
      <c r="P57" s="1" t="s">
        <v>190</v>
      </c>
      <c r="Q57" s="1" t="s">
        <v>190</v>
      </c>
      <c r="R57" s="1" t="s">
        <v>190</v>
      </c>
    </row>
    <row r="58" spans="1:18" ht="45" customHeight="1" x14ac:dyDescent="0.25">
      <c r="A58" t="s">
        <v>50</v>
      </c>
      <c r="B58" s="10" t="s">
        <v>51</v>
      </c>
      <c r="C58" t="s">
        <v>173</v>
      </c>
      <c r="D58"/>
      <c r="E58" t="s">
        <v>182</v>
      </c>
      <c r="F58"/>
      <c r="G58" t="s">
        <v>146</v>
      </c>
      <c r="H58"/>
      <c r="I58" t="s">
        <v>133</v>
      </c>
      <c r="K58" s="1" t="s">
        <v>192</v>
      </c>
      <c r="L58" s="1" t="s">
        <v>190</v>
      </c>
      <c r="M58" s="1" t="s">
        <v>190</v>
      </c>
      <c r="N58" s="1" t="s">
        <v>190</v>
      </c>
      <c r="O58" s="1" t="s">
        <v>190</v>
      </c>
      <c r="P58" s="1" t="s">
        <v>190</v>
      </c>
      <c r="Q58" s="1" t="s">
        <v>193</v>
      </c>
      <c r="R58" s="1" t="s">
        <v>193</v>
      </c>
    </row>
    <row r="59" spans="1:18" ht="45" customHeight="1" x14ac:dyDescent="0.25">
      <c r="A59" t="s">
        <v>50</v>
      </c>
      <c r="B59" s="10" t="s">
        <v>51</v>
      </c>
      <c r="C59" t="s">
        <v>173</v>
      </c>
      <c r="D59"/>
      <c r="E59" t="s">
        <v>182</v>
      </c>
      <c r="F59"/>
      <c r="G59" t="s">
        <v>154</v>
      </c>
      <c r="H59"/>
      <c r="I59" t="s">
        <v>133</v>
      </c>
      <c r="K59" s="1" t="s">
        <v>192</v>
      </c>
      <c r="L59" s="1" t="s">
        <v>190</v>
      </c>
      <c r="M59" s="1" t="s">
        <v>190</v>
      </c>
      <c r="N59" s="1" t="s">
        <v>190</v>
      </c>
      <c r="O59" s="1" t="s">
        <v>190</v>
      </c>
      <c r="P59" s="1" t="s">
        <v>190</v>
      </c>
      <c r="Q59" s="1" t="s">
        <v>193</v>
      </c>
      <c r="R59" s="1" t="s">
        <v>193</v>
      </c>
    </row>
    <row r="60" spans="1:18" ht="45" customHeight="1" x14ac:dyDescent="0.25">
      <c r="A60" t="s">
        <v>50</v>
      </c>
      <c r="B60" s="10" t="s">
        <v>51</v>
      </c>
      <c r="C60" t="s">
        <v>173</v>
      </c>
      <c r="D60"/>
      <c r="E60" t="s">
        <v>182</v>
      </c>
      <c r="F60"/>
      <c r="G60" t="s">
        <v>153</v>
      </c>
      <c r="H60"/>
      <c r="I60" t="s">
        <v>133</v>
      </c>
      <c r="K60" s="1" t="s">
        <v>192</v>
      </c>
      <c r="L60" s="1" t="s">
        <v>190</v>
      </c>
      <c r="M60" s="1" t="s">
        <v>190</v>
      </c>
      <c r="N60" s="1" t="s">
        <v>190</v>
      </c>
      <c r="O60" s="1" t="s">
        <v>190</v>
      </c>
      <c r="P60" s="1" t="s">
        <v>190</v>
      </c>
      <c r="Q60" s="1" t="s">
        <v>193</v>
      </c>
      <c r="R60" s="1" t="s">
        <v>193</v>
      </c>
    </row>
    <row r="61" spans="1:18" ht="45" customHeight="1" x14ac:dyDescent="0.25">
      <c r="A61" t="s">
        <v>50</v>
      </c>
      <c r="B61" s="10" t="s">
        <v>51</v>
      </c>
      <c r="C61" t="s">
        <v>173</v>
      </c>
      <c r="D61"/>
      <c r="E61" t="s">
        <v>182</v>
      </c>
      <c r="F61"/>
      <c r="G61" t="s">
        <v>142</v>
      </c>
      <c r="H61"/>
      <c r="I61" t="s">
        <v>133</v>
      </c>
      <c r="K61" s="1" t="s">
        <v>192</v>
      </c>
      <c r="L61" s="1" t="s">
        <v>190</v>
      </c>
      <c r="M61" s="1" t="s">
        <v>190</v>
      </c>
      <c r="N61" s="1" t="s">
        <v>190</v>
      </c>
      <c r="O61" s="1" t="s">
        <v>190</v>
      </c>
      <c r="P61" s="1" t="s">
        <v>190</v>
      </c>
      <c r="Q61" s="1" t="s">
        <v>193</v>
      </c>
      <c r="R61" s="1" t="s">
        <v>193</v>
      </c>
    </row>
    <row r="62" spans="1:18" ht="45" customHeight="1" x14ac:dyDescent="0.25">
      <c r="A62" t="s">
        <v>50</v>
      </c>
      <c r="B62" s="10" t="s">
        <v>51</v>
      </c>
      <c r="C62" t="s">
        <v>173</v>
      </c>
      <c r="D62"/>
      <c r="E62" t="s">
        <v>182</v>
      </c>
      <c r="F62"/>
      <c r="G62" t="s">
        <v>156</v>
      </c>
      <c r="H62"/>
      <c r="I62" t="s">
        <v>133</v>
      </c>
      <c r="K62" s="1" t="s">
        <v>192</v>
      </c>
      <c r="L62" s="1" t="s">
        <v>190</v>
      </c>
      <c r="M62" s="1" t="s">
        <v>190</v>
      </c>
      <c r="N62" s="1" t="s">
        <v>190</v>
      </c>
      <c r="O62" s="1" t="s">
        <v>190</v>
      </c>
      <c r="P62" s="1" t="s">
        <v>190</v>
      </c>
      <c r="Q62" s="1" t="s">
        <v>193</v>
      </c>
      <c r="R62" s="1" t="s">
        <v>193</v>
      </c>
    </row>
    <row r="63" spans="1:18" ht="45" customHeight="1" x14ac:dyDescent="0.25">
      <c r="A63" t="s">
        <v>50</v>
      </c>
      <c r="B63" s="10" t="s">
        <v>51</v>
      </c>
      <c r="C63" t="s">
        <v>173</v>
      </c>
      <c r="D63"/>
      <c r="E63" t="s">
        <v>182</v>
      </c>
      <c r="F63"/>
      <c r="G63" t="s">
        <v>158</v>
      </c>
      <c r="H63"/>
      <c r="I63" t="s">
        <v>133</v>
      </c>
      <c r="K63" s="1" t="s">
        <v>192</v>
      </c>
      <c r="L63" s="1" t="s">
        <v>190</v>
      </c>
      <c r="M63" s="1" t="s">
        <v>190</v>
      </c>
      <c r="N63" s="1" t="s">
        <v>190</v>
      </c>
      <c r="O63" s="1" t="s">
        <v>190</v>
      </c>
      <c r="P63" s="1" t="s">
        <v>190</v>
      </c>
      <c r="Q63" s="1" t="s">
        <v>190</v>
      </c>
      <c r="R63" s="1" t="s">
        <v>190</v>
      </c>
    </row>
    <row r="64" spans="1:18" ht="45" customHeight="1" x14ac:dyDescent="0.25">
      <c r="A64" t="s">
        <v>50</v>
      </c>
      <c r="B64" s="10" t="s">
        <v>51</v>
      </c>
      <c r="C64" t="s">
        <v>173</v>
      </c>
      <c r="D64"/>
      <c r="E64" t="s">
        <v>182</v>
      </c>
      <c r="F64"/>
      <c r="G64" t="s">
        <v>143</v>
      </c>
      <c r="H64"/>
      <c r="I64" t="s">
        <v>133</v>
      </c>
      <c r="K64" s="1" t="s">
        <v>192</v>
      </c>
      <c r="L64" s="1" t="s">
        <v>190</v>
      </c>
      <c r="M64" s="1" t="s">
        <v>190</v>
      </c>
      <c r="N64" s="1" t="s">
        <v>190</v>
      </c>
      <c r="O64" s="1" t="s">
        <v>190</v>
      </c>
      <c r="P64" s="1" t="s">
        <v>190</v>
      </c>
      <c r="Q64" s="1" t="s">
        <v>193</v>
      </c>
      <c r="R64" s="1" t="s">
        <v>193</v>
      </c>
    </row>
    <row r="65" spans="1:18" ht="45" customHeight="1" x14ac:dyDescent="0.25">
      <c r="A65" t="s">
        <v>50</v>
      </c>
      <c r="B65" s="10" t="s">
        <v>51</v>
      </c>
      <c r="C65" t="s">
        <v>173</v>
      </c>
      <c r="D65"/>
      <c r="E65" t="s">
        <v>182</v>
      </c>
      <c r="F65"/>
      <c r="G65" t="s">
        <v>155</v>
      </c>
      <c r="H65"/>
      <c r="I65" t="s">
        <v>133</v>
      </c>
      <c r="K65" s="1" t="s">
        <v>192</v>
      </c>
      <c r="L65" s="1" t="s">
        <v>190</v>
      </c>
      <c r="M65" s="1" t="s">
        <v>190</v>
      </c>
      <c r="N65" s="1" t="s">
        <v>190</v>
      </c>
      <c r="O65" s="1" t="s">
        <v>190</v>
      </c>
      <c r="P65" s="1" t="s">
        <v>190</v>
      </c>
      <c r="Q65" s="1" t="s">
        <v>193</v>
      </c>
      <c r="R65" s="1" t="s">
        <v>193</v>
      </c>
    </row>
    <row r="66" spans="1:18" ht="45" customHeight="1" x14ac:dyDescent="0.25">
      <c r="A66" t="s">
        <v>52</v>
      </c>
      <c r="B66" s="10" t="s">
        <v>53</v>
      </c>
      <c r="C66" t="s">
        <v>169</v>
      </c>
      <c r="D66"/>
      <c r="E66"/>
      <c r="F66"/>
      <c r="G66"/>
      <c r="H66"/>
      <c r="I66" t="s">
        <v>189</v>
      </c>
      <c r="K66" s="1" t="s">
        <v>198</v>
      </c>
      <c r="L66" s="1" t="s">
        <v>190</v>
      </c>
      <c r="M66" s="1" t="s">
        <v>190</v>
      </c>
      <c r="N66" s="1" t="s">
        <v>190</v>
      </c>
      <c r="O66" s="1" t="s">
        <v>190</v>
      </c>
      <c r="P66" s="1" t="s">
        <v>190</v>
      </c>
      <c r="Q66" s="1" t="s">
        <v>190</v>
      </c>
      <c r="R66" s="1" t="s">
        <v>190</v>
      </c>
    </row>
    <row r="67" spans="1:18" ht="45" customHeight="1" x14ac:dyDescent="0.25">
      <c r="A67" t="s">
        <v>54</v>
      </c>
      <c r="B67" s="10" t="s">
        <v>55</v>
      </c>
      <c r="C67" t="s">
        <v>167</v>
      </c>
      <c r="D67"/>
      <c r="E67" t="s">
        <v>150</v>
      </c>
      <c r="F67"/>
      <c r="G67" t="s">
        <v>142</v>
      </c>
      <c r="H67"/>
      <c r="I67" t="s">
        <v>132</v>
      </c>
      <c r="K67" s="1" t="s">
        <v>192</v>
      </c>
      <c r="L67" s="1" t="s">
        <v>190</v>
      </c>
      <c r="M67" s="1" t="s">
        <v>190</v>
      </c>
      <c r="N67" s="1" t="s">
        <v>190</v>
      </c>
      <c r="O67" s="1" t="s">
        <v>190</v>
      </c>
      <c r="P67" s="1" t="s">
        <v>190</v>
      </c>
      <c r="Q67" s="1" t="s">
        <v>190</v>
      </c>
      <c r="R67" s="1" t="s">
        <v>190</v>
      </c>
    </row>
    <row r="68" spans="1:18" ht="45" customHeight="1" x14ac:dyDescent="0.25">
      <c r="A68" t="s">
        <v>54</v>
      </c>
      <c r="B68" s="10" t="s">
        <v>55</v>
      </c>
      <c r="C68" t="s">
        <v>167</v>
      </c>
      <c r="D68"/>
      <c r="E68" t="s">
        <v>150</v>
      </c>
      <c r="F68"/>
      <c r="G68" t="s">
        <v>184</v>
      </c>
      <c r="H68"/>
      <c r="I68" t="s">
        <v>132</v>
      </c>
      <c r="K68" s="1" t="s">
        <v>192</v>
      </c>
      <c r="L68" s="1" t="s">
        <v>190</v>
      </c>
      <c r="M68" s="1" t="s">
        <v>190</v>
      </c>
      <c r="N68" s="1" t="s">
        <v>190</v>
      </c>
      <c r="O68" s="1" t="s">
        <v>190</v>
      </c>
      <c r="P68" s="1" t="s">
        <v>190</v>
      </c>
      <c r="Q68" s="1" t="s">
        <v>193</v>
      </c>
      <c r="R68" s="1" t="s">
        <v>193</v>
      </c>
    </row>
    <row r="69" spans="1:18" ht="45" customHeight="1" x14ac:dyDescent="0.25">
      <c r="A69" t="s">
        <v>54</v>
      </c>
      <c r="B69" s="10" t="s">
        <v>55</v>
      </c>
      <c r="C69" t="s">
        <v>167</v>
      </c>
      <c r="D69"/>
      <c r="E69" t="s">
        <v>150</v>
      </c>
      <c r="F69"/>
      <c r="G69" t="s">
        <v>145</v>
      </c>
      <c r="H69"/>
      <c r="I69" t="s">
        <v>132</v>
      </c>
      <c r="K69" s="1" t="s">
        <v>192</v>
      </c>
      <c r="L69" s="1" t="s">
        <v>190</v>
      </c>
      <c r="M69" s="1" t="s">
        <v>190</v>
      </c>
      <c r="N69" s="1" t="s">
        <v>190</v>
      </c>
      <c r="O69" s="1" t="s">
        <v>190</v>
      </c>
      <c r="P69" s="1" t="s">
        <v>190</v>
      </c>
      <c r="Q69" s="1" t="s">
        <v>193</v>
      </c>
      <c r="R69" s="1" t="s">
        <v>193</v>
      </c>
    </row>
    <row r="70" spans="1:18" ht="45" customHeight="1" x14ac:dyDescent="0.25">
      <c r="A70" t="s">
        <v>54</v>
      </c>
      <c r="B70" s="10" t="s">
        <v>55</v>
      </c>
      <c r="C70" t="s">
        <v>167</v>
      </c>
      <c r="D70"/>
      <c r="E70" t="s">
        <v>162</v>
      </c>
      <c r="F70"/>
      <c r="G70" t="s">
        <v>157</v>
      </c>
      <c r="H70"/>
      <c r="I70" t="s">
        <v>132</v>
      </c>
      <c r="K70" s="1" t="s">
        <v>192</v>
      </c>
      <c r="L70" s="1" t="s">
        <v>190</v>
      </c>
      <c r="M70" s="1" t="s">
        <v>190</v>
      </c>
      <c r="N70" s="1" t="s">
        <v>190</v>
      </c>
      <c r="O70" s="1" t="s">
        <v>193</v>
      </c>
      <c r="P70" s="1" t="s">
        <v>193</v>
      </c>
      <c r="Q70" s="1" t="s">
        <v>193</v>
      </c>
      <c r="R70" s="1" t="s">
        <v>193</v>
      </c>
    </row>
    <row r="71" spans="1:18" ht="45" customHeight="1" x14ac:dyDescent="0.25">
      <c r="A71" t="s">
        <v>54</v>
      </c>
      <c r="B71" s="10" t="s">
        <v>55</v>
      </c>
      <c r="C71" t="s">
        <v>167</v>
      </c>
      <c r="D71"/>
      <c r="E71" t="s">
        <v>162</v>
      </c>
      <c r="F71"/>
      <c r="G71" t="s">
        <v>158</v>
      </c>
      <c r="H71"/>
      <c r="I71" t="s">
        <v>132</v>
      </c>
      <c r="K71" s="1" t="s">
        <v>192</v>
      </c>
      <c r="L71" s="1" t="s">
        <v>190</v>
      </c>
      <c r="M71" s="1" t="s">
        <v>190</v>
      </c>
      <c r="N71" s="1" t="s">
        <v>190</v>
      </c>
      <c r="O71" s="1" t="s">
        <v>193</v>
      </c>
      <c r="P71" s="1" t="s">
        <v>193</v>
      </c>
      <c r="Q71" s="1" t="s">
        <v>193</v>
      </c>
      <c r="R71" s="1" t="s">
        <v>193</v>
      </c>
    </row>
    <row r="72" spans="1:18" ht="45" customHeight="1" x14ac:dyDescent="0.25">
      <c r="A72" t="s">
        <v>54</v>
      </c>
      <c r="B72" s="10" t="s">
        <v>55</v>
      </c>
      <c r="C72" t="s">
        <v>167</v>
      </c>
      <c r="D72"/>
      <c r="E72" t="s">
        <v>162</v>
      </c>
      <c r="F72"/>
      <c r="G72" t="s">
        <v>143</v>
      </c>
      <c r="H72"/>
      <c r="I72" t="s">
        <v>132</v>
      </c>
      <c r="K72" s="1" t="s">
        <v>192</v>
      </c>
      <c r="L72" s="1" t="s">
        <v>190</v>
      </c>
      <c r="M72" s="1" t="s">
        <v>190</v>
      </c>
      <c r="N72" s="1" t="s">
        <v>190</v>
      </c>
      <c r="O72" s="1" t="s">
        <v>193</v>
      </c>
      <c r="P72" s="1" t="s">
        <v>193</v>
      </c>
      <c r="Q72" s="1" t="s">
        <v>193</v>
      </c>
      <c r="R72" s="1" t="s">
        <v>193</v>
      </c>
    </row>
    <row r="73" spans="1:18" ht="45" customHeight="1" x14ac:dyDescent="0.25">
      <c r="A73" t="s">
        <v>56</v>
      </c>
      <c r="B73" s="10" t="s">
        <v>57</v>
      </c>
      <c r="C73" t="s">
        <v>169</v>
      </c>
      <c r="D73"/>
      <c r="E73"/>
      <c r="F73"/>
      <c r="G73"/>
      <c r="H73"/>
      <c r="I73" t="s">
        <v>189</v>
      </c>
      <c r="K73" s="1" t="s">
        <v>198</v>
      </c>
      <c r="L73" s="1" t="s">
        <v>190</v>
      </c>
      <c r="M73" s="1" t="s">
        <v>190</v>
      </c>
      <c r="N73" s="1" t="s">
        <v>190</v>
      </c>
      <c r="O73" s="1" t="s">
        <v>190</v>
      </c>
      <c r="P73" s="1" t="s">
        <v>190</v>
      </c>
      <c r="Q73" s="1" t="s">
        <v>190</v>
      </c>
      <c r="R73" s="1" t="s">
        <v>190</v>
      </c>
    </row>
    <row r="74" spans="1:18" ht="45" customHeight="1" x14ac:dyDescent="0.25">
      <c r="A74" t="s">
        <v>58</v>
      </c>
      <c r="B74" s="10" t="s">
        <v>59</v>
      </c>
      <c r="C74" t="s">
        <v>167</v>
      </c>
      <c r="D74"/>
      <c r="E74" t="s">
        <v>150</v>
      </c>
      <c r="F74"/>
      <c r="G74" t="s">
        <v>142</v>
      </c>
      <c r="H74"/>
      <c r="I74" t="s">
        <v>132</v>
      </c>
      <c r="K74" s="1" t="s">
        <v>192</v>
      </c>
      <c r="L74" s="1" t="s">
        <v>190</v>
      </c>
      <c r="M74" s="1" t="s">
        <v>190</v>
      </c>
      <c r="N74" s="1" t="s">
        <v>190</v>
      </c>
      <c r="O74" s="1" t="s">
        <v>190</v>
      </c>
      <c r="P74" s="1" t="s">
        <v>190</v>
      </c>
      <c r="Q74" s="1" t="s">
        <v>190</v>
      </c>
      <c r="R74" s="1" t="s">
        <v>190</v>
      </c>
    </row>
    <row r="75" spans="1:18" ht="45" customHeight="1" x14ac:dyDescent="0.25">
      <c r="A75" t="s">
        <v>58</v>
      </c>
      <c r="B75" s="10" t="s">
        <v>59</v>
      </c>
      <c r="C75" t="s">
        <v>167</v>
      </c>
      <c r="D75"/>
      <c r="E75" t="s">
        <v>150</v>
      </c>
      <c r="F75"/>
      <c r="G75" t="s">
        <v>184</v>
      </c>
      <c r="H75"/>
      <c r="I75" t="s">
        <v>132</v>
      </c>
      <c r="K75" s="1" t="s">
        <v>192</v>
      </c>
      <c r="L75" s="1" t="s">
        <v>190</v>
      </c>
      <c r="M75" s="1" t="s">
        <v>190</v>
      </c>
      <c r="N75" s="1" t="s">
        <v>190</v>
      </c>
      <c r="O75" s="1" t="s">
        <v>190</v>
      </c>
      <c r="P75" s="1" t="s">
        <v>190</v>
      </c>
      <c r="Q75" s="1" t="s">
        <v>193</v>
      </c>
      <c r="R75" s="1" t="s">
        <v>193</v>
      </c>
    </row>
    <row r="76" spans="1:18" ht="45" customHeight="1" x14ac:dyDescent="0.25">
      <c r="A76" t="s">
        <v>58</v>
      </c>
      <c r="B76" s="10" t="s">
        <v>59</v>
      </c>
      <c r="C76" t="s">
        <v>167</v>
      </c>
      <c r="D76"/>
      <c r="E76" t="s">
        <v>150</v>
      </c>
      <c r="F76"/>
      <c r="G76" t="s">
        <v>145</v>
      </c>
      <c r="H76"/>
      <c r="I76" t="s">
        <v>132</v>
      </c>
      <c r="K76" s="1" t="s">
        <v>192</v>
      </c>
      <c r="L76" s="1" t="s">
        <v>190</v>
      </c>
      <c r="M76" s="1" t="s">
        <v>190</v>
      </c>
      <c r="N76" s="1" t="s">
        <v>190</v>
      </c>
      <c r="O76" s="1" t="s">
        <v>190</v>
      </c>
      <c r="P76" s="1" t="s">
        <v>190</v>
      </c>
      <c r="Q76" s="1" t="s">
        <v>193</v>
      </c>
      <c r="R76" s="1" t="s">
        <v>193</v>
      </c>
    </row>
    <row r="77" spans="1:18" ht="45" customHeight="1" x14ac:dyDescent="0.25">
      <c r="A77" t="s">
        <v>58</v>
      </c>
      <c r="B77" s="10" t="s">
        <v>59</v>
      </c>
      <c r="C77" t="s">
        <v>167</v>
      </c>
      <c r="D77"/>
      <c r="E77" t="s">
        <v>183</v>
      </c>
      <c r="F77"/>
      <c r="G77" t="s">
        <v>146</v>
      </c>
      <c r="H77"/>
      <c r="I77" t="s">
        <v>132</v>
      </c>
      <c r="K77" s="1" t="s">
        <v>192</v>
      </c>
      <c r="L77" s="1" t="s">
        <v>190</v>
      </c>
      <c r="M77" s="1" t="s">
        <v>190</v>
      </c>
      <c r="N77" s="1" t="s">
        <v>190</v>
      </c>
      <c r="O77" s="1" t="s">
        <v>193</v>
      </c>
      <c r="P77" s="1" t="s">
        <v>193</v>
      </c>
      <c r="Q77" s="1" t="s">
        <v>193</v>
      </c>
      <c r="R77" s="1" t="s">
        <v>193</v>
      </c>
    </row>
    <row r="78" spans="1:18" ht="45" customHeight="1" x14ac:dyDescent="0.25">
      <c r="A78" t="s">
        <v>58</v>
      </c>
      <c r="B78" s="10" t="s">
        <v>59</v>
      </c>
      <c r="C78" t="s">
        <v>167</v>
      </c>
      <c r="D78"/>
      <c r="E78" t="s">
        <v>183</v>
      </c>
      <c r="F78"/>
      <c r="G78" t="s">
        <v>154</v>
      </c>
      <c r="H78"/>
      <c r="I78" t="s">
        <v>132</v>
      </c>
      <c r="K78" s="1" t="s">
        <v>192</v>
      </c>
      <c r="L78" s="1" t="s">
        <v>190</v>
      </c>
      <c r="M78" s="1" t="s">
        <v>190</v>
      </c>
      <c r="N78" s="1" t="s">
        <v>190</v>
      </c>
      <c r="O78" s="1" t="s">
        <v>193</v>
      </c>
      <c r="P78" s="1" t="s">
        <v>193</v>
      </c>
      <c r="Q78" s="1" t="s">
        <v>193</v>
      </c>
      <c r="R78" s="1" t="s">
        <v>193</v>
      </c>
    </row>
    <row r="79" spans="1:18" ht="45" customHeight="1" x14ac:dyDescent="0.25">
      <c r="A79" t="s">
        <v>58</v>
      </c>
      <c r="B79" s="10" t="s">
        <v>59</v>
      </c>
      <c r="C79" t="s">
        <v>167</v>
      </c>
      <c r="D79"/>
      <c r="E79" t="s">
        <v>183</v>
      </c>
      <c r="F79"/>
      <c r="G79" t="s">
        <v>153</v>
      </c>
      <c r="H79"/>
      <c r="I79" t="s">
        <v>132</v>
      </c>
      <c r="K79" s="1" t="s">
        <v>192</v>
      </c>
      <c r="L79" s="1" t="s">
        <v>190</v>
      </c>
      <c r="M79" s="1" t="s">
        <v>190</v>
      </c>
      <c r="N79" s="1" t="s">
        <v>190</v>
      </c>
      <c r="O79" s="1" t="s">
        <v>193</v>
      </c>
      <c r="P79" s="1" t="s">
        <v>193</v>
      </c>
      <c r="Q79" s="1" t="s">
        <v>193</v>
      </c>
      <c r="R79" s="1" t="s">
        <v>193</v>
      </c>
    </row>
    <row r="80" spans="1:18" ht="45" customHeight="1" x14ac:dyDescent="0.25">
      <c r="A80" t="s">
        <v>58</v>
      </c>
      <c r="B80" s="10" t="s">
        <v>59</v>
      </c>
      <c r="C80" t="s">
        <v>167</v>
      </c>
      <c r="D80"/>
      <c r="E80" t="s">
        <v>183</v>
      </c>
      <c r="F80"/>
      <c r="G80" t="s">
        <v>142</v>
      </c>
      <c r="H80"/>
      <c r="I80" t="s">
        <v>132</v>
      </c>
      <c r="K80" s="1" t="s">
        <v>192</v>
      </c>
      <c r="L80" s="1" t="s">
        <v>190</v>
      </c>
      <c r="M80" s="1" t="s">
        <v>190</v>
      </c>
      <c r="N80" s="1" t="s">
        <v>190</v>
      </c>
      <c r="O80" s="1" t="s">
        <v>193</v>
      </c>
      <c r="P80" s="1" t="s">
        <v>193</v>
      </c>
      <c r="Q80" s="1" t="s">
        <v>190</v>
      </c>
      <c r="R80" s="1" t="s">
        <v>190</v>
      </c>
    </row>
    <row r="81" spans="1:18" ht="45" customHeight="1" x14ac:dyDescent="0.25">
      <c r="A81" t="s">
        <v>58</v>
      </c>
      <c r="B81" s="10" t="s">
        <v>59</v>
      </c>
      <c r="C81" t="s">
        <v>167</v>
      </c>
      <c r="D81"/>
      <c r="E81" t="s">
        <v>183</v>
      </c>
      <c r="F81"/>
      <c r="G81" t="s">
        <v>156</v>
      </c>
      <c r="H81"/>
      <c r="I81" t="s">
        <v>132</v>
      </c>
      <c r="K81" s="1" t="s">
        <v>192</v>
      </c>
      <c r="L81" s="1" t="s">
        <v>190</v>
      </c>
      <c r="M81" s="1" t="s">
        <v>190</v>
      </c>
      <c r="N81" s="1" t="s">
        <v>190</v>
      </c>
      <c r="O81" s="1" t="s">
        <v>193</v>
      </c>
      <c r="P81" s="1" t="s">
        <v>193</v>
      </c>
      <c r="Q81" s="1" t="s">
        <v>193</v>
      </c>
      <c r="R81" s="1" t="s">
        <v>193</v>
      </c>
    </row>
    <row r="82" spans="1:18" ht="45" customHeight="1" x14ac:dyDescent="0.25">
      <c r="A82" t="s">
        <v>58</v>
      </c>
      <c r="B82" s="10" t="s">
        <v>59</v>
      </c>
      <c r="C82" t="s">
        <v>167</v>
      </c>
      <c r="D82"/>
      <c r="E82" t="s">
        <v>183</v>
      </c>
      <c r="F82"/>
      <c r="G82" t="s">
        <v>158</v>
      </c>
      <c r="H82"/>
      <c r="I82" t="s">
        <v>132</v>
      </c>
      <c r="K82" s="1" t="s">
        <v>192</v>
      </c>
      <c r="L82" s="1" t="s">
        <v>190</v>
      </c>
      <c r="M82" s="1" t="s">
        <v>190</v>
      </c>
      <c r="N82" s="1" t="s">
        <v>190</v>
      </c>
      <c r="O82" s="1" t="s">
        <v>193</v>
      </c>
      <c r="P82" s="1" t="s">
        <v>193</v>
      </c>
      <c r="Q82" s="1" t="s">
        <v>193</v>
      </c>
      <c r="R82" s="1" t="s">
        <v>193</v>
      </c>
    </row>
    <row r="83" spans="1:18" ht="45" customHeight="1" x14ac:dyDescent="0.25">
      <c r="A83" t="s">
        <v>58</v>
      </c>
      <c r="B83" s="10" t="s">
        <v>59</v>
      </c>
      <c r="C83" t="s">
        <v>167</v>
      </c>
      <c r="D83"/>
      <c r="E83" t="s">
        <v>183</v>
      </c>
      <c r="F83"/>
      <c r="G83" t="s">
        <v>143</v>
      </c>
      <c r="H83"/>
      <c r="I83" t="s">
        <v>132</v>
      </c>
      <c r="K83" s="1" t="s">
        <v>192</v>
      </c>
      <c r="L83" s="1" t="s">
        <v>190</v>
      </c>
      <c r="M83" s="1" t="s">
        <v>190</v>
      </c>
      <c r="N83" s="1" t="s">
        <v>190</v>
      </c>
      <c r="O83" s="1" t="s">
        <v>193</v>
      </c>
      <c r="P83" s="1" t="s">
        <v>193</v>
      </c>
      <c r="Q83" s="1" t="s">
        <v>193</v>
      </c>
      <c r="R83" s="1" t="s">
        <v>193</v>
      </c>
    </row>
    <row r="84" spans="1:18" ht="45" customHeight="1" x14ac:dyDescent="0.25">
      <c r="A84" t="s">
        <v>60</v>
      </c>
      <c r="B84" s="10" t="s">
        <v>61</v>
      </c>
      <c r="C84" t="s">
        <v>169</v>
      </c>
      <c r="D84"/>
      <c r="E84"/>
      <c r="F84"/>
      <c r="G84"/>
      <c r="H84"/>
      <c r="I84" t="s">
        <v>189</v>
      </c>
      <c r="K84" s="1" t="s">
        <v>198</v>
      </c>
      <c r="L84" s="1" t="s">
        <v>190</v>
      </c>
      <c r="M84" s="1" t="s">
        <v>190</v>
      </c>
      <c r="N84" s="1" t="s">
        <v>190</v>
      </c>
      <c r="O84" s="1" t="s">
        <v>190</v>
      </c>
      <c r="P84" s="1" t="s">
        <v>190</v>
      </c>
      <c r="Q84" s="1" t="s">
        <v>190</v>
      </c>
      <c r="R84" s="1" t="s">
        <v>190</v>
      </c>
    </row>
    <row r="85" spans="1:18" ht="45" customHeight="1" x14ac:dyDescent="0.25">
      <c r="A85" t="s">
        <v>62</v>
      </c>
      <c r="B85" s="10" t="s">
        <v>63</v>
      </c>
      <c r="C85" t="s">
        <v>167</v>
      </c>
      <c r="D85"/>
      <c r="E85" t="s">
        <v>162</v>
      </c>
      <c r="F85"/>
      <c r="G85" t="s">
        <v>157</v>
      </c>
      <c r="H85"/>
      <c r="I85" t="s">
        <v>132</v>
      </c>
      <c r="K85" s="1" t="s">
        <v>192</v>
      </c>
      <c r="L85" s="1" t="s">
        <v>190</v>
      </c>
      <c r="M85" s="1" t="s">
        <v>190</v>
      </c>
      <c r="N85" s="1" t="s">
        <v>190</v>
      </c>
      <c r="O85" s="1" t="s">
        <v>193</v>
      </c>
      <c r="P85" s="1" t="s">
        <v>193</v>
      </c>
      <c r="Q85" s="1" t="s">
        <v>193</v>
      </c>
      <c r="R85" s="1" t="s">
        <v>193</v>
      </c>
    </row>
    <row r="86" spans="1:18" ht="45" customHeight="1" x14ac:dyDescent="0.25">
      <c r="A86" t="s">
        <v>62</v>
      </c>
      <c r="B86" s="10" t="s">
        <v>63</v>
      </c>
      <c r="C86" t="s">
        <v>167</v>
      </c>
      <c r="D86"/>
      <c r="E86" t="s">
        <v>162</v>
      </c>
      <c r="F86"/>
      <c r="G86" t="s">
        <v>158</v>
      </c>
      <c r="H86"/>
      <c r="I86" t="s">
        <v>132</v>
      </c>
      <c r="K86" s="1" t="s">
        <v>192</v>
      </c>
      <c r="L86" s="1" t="s">
        <v>190</v>
      </c>
      <c r="M86" s="1" t="s">
        <v>190</v>
      </c>
      <c r="N86" s="1" t="s">
        <v>190</v>
      </c>
      <c r="O86" s="1" t="s">
        <v>193</v>
      </c>
      <c r="P86" s="1" t="s">
        <v>193</v>
      </c>
      <c r="Q86" s="1" t="s">
        <v>193</v>
      </c>
      <c r="R86" s="1" t="s">
        <v>193</v>
      </c>
    </row>
    <row r="87" spans="1:18" ht="45" customHeight="1" x14ac:dyDescent="0.25">
      <c r="A87" t="s">
        <v>62</v>
      </c>
      <c r="B87" s="10" t="s">
        <v>63</v>
      </c>
      <c r="C87" t="s">
        <v>167</v>
      </c>
      <c r="D87"/>
      <c r="E87" t="s">
        <v>162</v>
      </c>
      <c r="F87"/>
      <c r="G87" t="s">
        <v>143</v>
      </c>
      <c r="H87"/>
      <c r="I87" t="s">
        <v>132</v>
      </c>
      <c r="K87" s="1" t="s">
        <v>192</v>
      </c>
      <c r="L87" s="1" t="s">
        <v>190</v>
      </c>
      <c r="M87" s="1" t="s">
        <v>190</v>
      </c>
      <c r="N87" s="1" t="s">
        <v>190</v>
      </c>
      <c r="O87" s="1" t="s">
        <v>193</v>
      </c>
      <c r="P87" s="1" t="s">
        <v>193</v>
      </c>
      <c r="Q87" s="1" t="s">
        <v>193</v>
      </c>
      <c r="R87" s="1" t="s">
        <v>193</v>
      </c>
    </row>
    <row r="88" spans="1:18" ht="45" customHeight="1" x14ac:dyDescent="0.25">
      <c r="A88" t="s">
        <v>64</v>
      </c>
      <c r="B88" s="10" t="s">
        <v>65</v>
      </c>
      <c r="C88" t="s">
        <v>169</v>
      </c>
      <c r="D88"/>
      <c r="E88"/>
      <c r="F88"/>
      <c r="G88"/>
      <c r="H88"/>
      <c r="I88" t="s">
        <v>189</v>
      </c>
      <c r="K88" s="1" t="s">
        <v>198</v>
      </c>
      <c r="L88" s="1" t="s">
        <v>190</v>
      </c>
      <c r="M88" s="1" t="s">
        <v>190</v>
      </c>
      <c r="N88" s="1" t="s">
        <v>190</v>
      </c>
      <c r="O88" s="1" t="s">
        <v>190</v>
      </c>
      <c r="P88" s="1" t="s">
        <v>190</v>
      </c>
      <c r="Q88" s="1" t="s">
        <v>190</v>
      </c>
      <c r="R88" s="1" t="s">
        <v>190</v>
      </c>
    </row>
    <row r="89" spans="1:18" ht="45" customHeight="1" x14ac:dyDescent="0.25">
      <c r="A89" t="s">
        <v>66</v>
      </c>
      <c r="B89" s="10" t="s">
        <v>67</v>
      </c>
      <c r="C89" t="s">
        <v>167</v>
      </c>
      <c r="D89"/>
      <c r="E89" t="s">
        <v>150</v>
      </c>
      <c r="F89"/>
      <c r="G89" t="s">
        <v>142</v>
      </c>
      <c r="H89"/>
      <c r="I89" t="s">
        <v>132</v>
      </c>
      <c r="K89" s="1" t="s">
        <v>192</v>
      </c>
      <c r="L89" s="1" t="s">
        <v>190</v>
      </c>
      <c r="M89" s="1" t="s">
        <v>190</v>
      </c>
      <c r="N89" s="1" t="s">
        <v>190</v>
      </c>
      <c r="O89" s="1" t="s">
        <v>190</v>
      </c>
      <c r="P89" s="1" t="s">
        <v>190</v>
      </c>
      <c r="Q89" s="1" t="s">
        <v>190</v>
      </c>
      <c r="R89" s="1" t="s">
        <v>190</v>
      </c>
    </row>
    <row r="90" spans="1:18" ht="45" customHeight="1" x14ac:dyDescent="0.25">
      <c r="A90" t="s">
        <v>66</v>
      </c>
      <c r="B90" s="10" t="s">
        <v>67</v>
      </c>
      <c r="C90" t="s">
        <v>167</v>
      </c>
      <c r="D90"/>
      <c r="E90" t="s">
        <v>150</v>
      </c>
      <c r="F90"/>
      <c r="G90" t="s">
        <v>184</v>
      </c>
      <c r="H90"/>
      <c r="I90" t="s">
        <v>132</v>
      </c>
      <c r="K90" s="1" t="s">
        <v>192</v>
      </c>
      <c r="L90" s="1" t="s">
        <v>190</v>
      </c>
      <c r="M90" s="1" t="s">
        <v>190</v>
      </c>
      <c r="N90" s="1" t="s">
        <v>190</v>
      </c>
      <c r="O90" s="1" t="s">
        <v>190</v>
      </c>
      <c r="P90" s="1" t="s">
        <v>190</v>
      </c>
      <c r="Q90" s="1" t="s">
        <v>193</v>
      </c>
      <c r="R90" s="1" t="s">
        <v>193</v>
      </c>
    </row>
    <row r="91" spans="1:18" ht="45" customHeight="1" x14ac:dyDescent="0.25">
      <c r="A91" t="s">
        <v>66</v>
      </c>
      <c r="B91" s="10" t="s">
        <v>67</v>
      </c>
      <c r="C91" t="s">
        <v>167</v>
      </c>
      <c r="D91"/>
      <c r="E91" t="s">
        <v>150</v>
      </c>
      <c r="F91"/>
      <c r="G91" t="s">
        <v>145</v>
      </c>
      <c r="H91"/>
      <c r="I91" t="s">
        <v>132</v>
      </c>
      <c r="K91" s="1" t="s">
        <v>192</v>
      </c>
      <c r="L91" s="1" t="s">
        <v>190</v>
      </c>
      <c r="M91" s="1" t="s">
        <v>190</v>
      </c>
      <c r="N91" s="1" t="s">
        <v>190</v>
      </c>
      <c r="O91" s="1" t="s">
        <v>190</v>
      </c>
      <c r="P91" s="1" t="s">
        <v>190</v>
      </c>
      <c r="Q91" s="1" t="s">
        <v>193</v>
      </c>
      <c r="R91" s="1" t="s">
        <v>193</v>
      </c>
    </row>
    <row r="92" spans="1:18" ht="45" customHeight="1" x14ac:dyDescent="0.25">
      <c r="A92" t="s">
        <v>66</v>
      </c>
      <c r="B92" s="10" t="s">
        <v>67</v>
      </c>
      <c r="C92" t="s">
        <v>167</v>
      </c>
      <c r="D92"/>
      <c r="E92" t="s">
        <v>162</v>
      </c>
      <c r="F92"/>
      <c r="G92" t="s">
        <v>157</v>
      </c>
      <c r="H92"/>
      <c r="I92" t="s">
        <v>132</v>
      </c>
      <c r="K92" s="1" t="s">
        <v>192</v>
      </c>
      <c r="L92" s="1" t="s">
        <v>190</v>
      </c>
      <c r="M92" s="1" t="s">
        <v>190</v>
      </c>
      <c r="N92" s="1" t="s">
        <v>190</v>
      </c>
      <c r="O92" s="1" t="s">
        <v>193</v>
      </c>
      <c r="P92" s="1" t="s">
        <v>193</v>
      </c>
      <c r="Q92" s="1" t="s">
        <v>193</v>
      </c>
      <c r="R92" s="1" t="s">
        <v>193</v>
      </c>
    </row>
    <row r="93" spans="1:18" ht="45" customHeight="1" x14ac:dyDescent="0.25">
      <c r="A93" t="s">
        <v>66</v>
      </c>
      <c r="B93" s="10" t="s">
        <v>67</v>
      </c>
      <c r="C93" t="s">
        <v>167</v>
      </c>
      <c r="D93"/>
      <c r="E93" t="s">
        <v>162</v>
      </c>
      <c r="F93"/>
      <c r="G93" t="s">
        <v>158</v>
      </c>
      <c r="H93"/>
      <c r="I93" t="s">
        <v>132</v>
      </c>
      <c r="K93" s="1" t="s">
        <v>192</v>
      </c>
      <c r="L93" s="1" t="s">
        <v>190</v>
      </c>
      <c r="M93" s="1" t="s">
        <v>190</v>
      </c>
      <c r="N93" s="1" t="s">
        <v>190</v>
      </c>
      <c r="O93" s="1" t="s">
        <v>193</v>
      </c>
      <c r="P93" s="1" t="s">
        <v>193</v>
      </c>
      <c r="Q93" s="1" t="s">
        <v>193</v>
      </c>
      <c r="R93" s="1" t="s">
        <v>193</v>
      </c>
    </row>
    <row r="94" spans="1:18" ht="45" customHeight="1" x14ac:dyDescent="0.25">
      <c r="A94" t="s">
        <v>66</v>
      </c>
      <c r="B94" s="10" t="s">
        <v>67</v>
      </c>
      <c r="C94" t="s">
        <v>167</v>
      </c>
      <c r="D94"/>
      <c r="E94" t="s">
        <v>162</v>
      </c>
      <c r="F94"/>
      <c r="G94" t="s">
        <v>143</v>
      </c>
      <c r="H94"/>
      <c r="I94" t="s">
        <v>132</v>
      </c>
      <c r="K94" s="1" t="s">
        <v>192</v>
      </c>
      <c r="L94" s="1" t="s">
        <v>190</v>
      </c>
      <c r="M94" s="1" t="s">
        <v>190</v>
      </c>
      <c r="N94" s="1" t="s">
        <v>190</v>
      </c>
      <c r="O94" s="1" t="s">
        <v>193</v>
      </c>
      <c r="P94" s="1" t="s">
        <v>193</v>
      </c>
      <c r="Q94" s="1" t="s">
        <v>193</v>
      </c>
      <c r="R94" s="1" t="s">
        <v>193</v>
      </c>
    </row>
    <row r="95" spans="1:18" ht="45" customHeight="1" x14ac:dyDescent="0.25">
      <c r="A95" t="s">
        <v>66</v>
      </c>
      <c r="B95" s="10" t="s">
        <v>67</v>
      </c>
      <c r="C95" t="s">
        <v>167</v>
      </c>
      <c r="D95"/>
      <c r="E95" t="s">
        <v>148</v>
      </c>
      <c r="F95"/>
      <c r="G95" t="s">
        <v>144</v>
      </c>
      <c r="H95"/>
      <c r="I95" t="s">
        <v>132</v>
      </c>
      <c r="K95" s="1" t="s">
        <v>192</v>
      </c>
      <c r="L95" s="1" t="s">
        <v>190</v>
      </c>
      <c r="M95" s="1" t="s">
        <v>190</v>
      </c>
      <c r="N95" s="1" t="s">
        <v>190</v>
      </c>
      <c r="O95" s="1" t="s">
        <v>193</v>
      </c>
      <c r="P95" s="1" t="s">
        <v>193</v>
      </c>
      <c r="Q95" s="1" t="s">
        <v>193</v>
      </c>
      <c r="R95" s="1" t="s">
        <v>193</v>
      </c>
    </row>
    <row r="96" spans="1:18" ht="45" customHeight="1" x14ac:dyDescent="0.25">
      <c r="A96" t="s">
        <v>68</v>
      </c>
      <c r="B96" s="10" t="s">
        <v>69</v>
      </c>
      <c r="C96" t="s">
        <v>169</v>
      </c>
      <c r="D96"/>
      <c r="E96"/>
      <c r="F96"/>
      <c r="G96"/>
      <c r="H96"/>
      <c r="I96" t="s">
        <v>189</v>
      </c>
      <c r="K96" s="1" t="s">
        <v>198</v>
      </c>
      <c r="L96" s="1" t="s">
        <v>190</v>
      </c>
      <c r="M96" s="1" t="s">
        <v>190</v>
      </c>
      <c r="N96" s="1" t="s">
        <v>190</v>
      </c>
      <c r="O96" s="1" t="s">
        <v>190</v>
      </c>
      <c r="P96" s="1" t="s">
        <v>190</v>
      </c>
      <c r="Q96" s="1" t="s">
        <v>190</v>
      </c>
      <c r="R96" s="1" t="s">
        <v>190</v>
      </c>
    </row>
    <row r="97" spans="1:18" ht="45" customHeight="1" x14ac:dyDescent="0.25">
      <c r="A97" t="s">
        <v>70</v>
      </c>
      <c r="B97" s="10" t="s">
        <v>71</v>
      </c>
      <c r="C97" t="s">
        <v>167</v>
      </c>
      <c r="D97"/>
      <c r="E97" t="s">
        <v>150</v>
      </c>
      <c r="F97"/>
      <c r="G97" t="s">
        <v>142</v>
      </c>
      <c r="H97"/>
      <c r="I97" t="s">
        <v>132</v>
      </c>
      <c r="K97" s="1" t="s">
        <v>192</v>
      </c>
      <c r="L97" s="1" t="s">
        <v>190</v>
      </c>
      <c r="M97" s="1" t="s">
        <v>190</v>
      </c>
      <c r="N97" s="1" t="s">
        <v>190</v>
      </c>
      <c r="O97" s="1" t="s">
        <v>190</v>
      </c>
      <c r="P97" s="1" t="s">
        <v>190</v>
      </c>
      <c r="Q97" s="1" t="s">
        <v>190</v>
      </c>
      <c r="R97" s="1" t="s">
        <v>190</v>
      </c>
    </row>
    <row r="98" spans="1:18" ht="45" customHeight="1" x14ac:dyDescent="0.25">
      <c r="A98" t="s">
        <v>70</v>
      </c>
      <c r="B98" s="10" t="s">
        <v>71</v>
      </c>
      <c r="C98" t="s">
        <v>167</v>
      </c>
      <c r="D98"/>
      <c r="E98" t="s">
        <v>150</v>
      </c>
      <c r="F98"/>
      <c r="G98" t="s">
        <v>184</v>
      </c>
      <c r="H98"/>
      <c r="I98" t="s">
        <v>132</v>
      </c>
      <c r="K98" s="1" t="s">
        <v>192</v>
      </c>
      <c r="L98" s="1" t="s">
        <v>190</v>
      </c>
      <c r="M98" s="1" t="s">
        <v>190</v>
      </c>
      <c r="N98" s="1" t="s">
        <v>190</v>
      </c>
      <c r="O98" s="1" t="s">
        <v>190</v>
      </c>
      <c r="P98" s="1" t="s">
        <v>190</v>
      </c>
      <c r="Q98" s="1" t="s">
        <v>193</v>
      </c>
      <c r="R98" s="1" t="s">
        <v>193</v>
      </c>
    </row>
    <row r="99" spans="1:18" ht="45" customHeight="1" x14ac:dyDescent="0.25">
      <c r="A99" t="s">
        <v>70</v>
      </c>
      <c r="B99" s="10" t="s">
        <v>71</v>
      </c>
      <c r="C99" t="s">
        <v>167</v>
      </c>
      <c r="D99"/>
      <c r="E99" t="s">
        <v>150</v>
      </c>
      <c r="F99"/>
      <c r="G99" t="s">
        <v>145</v>
      </c>
      <c r="H99"/>
      <c r="I99" t="s">
        <v>132</v>
      </c>
      <c r="K99" s="1" t="s">
        <v>192</v>
      </c>
      <c r="L99" s="1" t="s">
        <v>190</v>
      </c>
      <c r="M99" s="1" t="s">
        <v>190</v>
      </c>
      <c r="N99" s="1" t="s">
        <v>190</v>
      </c>
      <c r="O99" s="1" t="s">
        <v>190</v>
      </c>
      <c r="P99" s="1" t="s">
        <v>190</v>
      </c>
      <c r="Q99" s="1" t="s">
        <v>193</v>
      </c>
      <c r="R99" s="1" t="s">
        <v>193</v>
      </c>
    </row>
    <row r="100" spans="1:18" ht="45" customHeight="1" x14ac:dyDescent="0.25">
      <c r="A100" t="s">
        <v>70</v>
      </c>
      <c r="B100" s="10" t="s">
        <v>71</v>
      </c>
      <c r="C100" t="s">
        <v>167</v>
      </c>
      <c r="D100"/>
      <c r="E100" t="s">
        <v>182</v>
      </c>
      <c r="F100"/>
      <c r="G100" t="s">
        <v>146</v>
      </c>
      <c r="H100"/>
      <c r="I100" t="s">
        <v>132</v>
      </c>
      <c r="K100" s="1" t="s">
        <v>192</v>
      </c>
      <c r="L100" s="1" t="s">
        <v>190</v>
      </c>
      <c r="M100" s="1" t="s">
        <v>190</v>
      </c>
      <c r="N100" s="1" t="s">
        <v>190</v>
      </c>
      <c r="O100" s="1" t="s">
        <v>193</v>
      </c>
      <c r="P100" s="1" t="s">
        <v>193</v>
      </c>
      <c r="Q100" s="1" t="s">
        <v>193</v>
      </c>
      <c r="R100" s="1" t="s">
        <v>193</v>
      </c>
    </row>
    <row r="101" spans="1:18" ht="45" customHeight="1" x14ac:dyDescent="0.25">
      <c r="A101" t="s">
        <v>70</v>
      </c>
      <c r="B101" s="10" t="s">
        <v>71</v>
      </c>
      <c r="C101" t="s">
        <v>167</v>
      </c>
      <c r="D101"/>
      <c r="E101" t="s">
        <v>182</v>
      </c>
      <c r="F101"/>
      <c r="G101" t="s">
        <v>154</v>
      </c>
      <c r="H101"/>
      <c r="I101" t="s">
        <v>132</v>
      </c>
      <c r="K101" s="1" t="s">
        <v>192</v>
      </c>
      <c r="L101" s="1" t="s">
        <v>190</v>
      </c>
      <c r="M101" s="1" t="s">
        <v>190</v>
      </c>
      <c r="N101" s="1" t="s">
        <v>190</v>
      </c>
      <c r="O101" s="1" t="s">
        <v>193</v>
      </c>
      <c r="P101" s="1" t="s">
        <v>193</v>
      </c>
      <c r="Q101" s="1" t="s">
        <v>193</v>
      </c>
      <c r="R101" s="1" t="s">
        <v>193</v>
      </c>
    </row>
    <row r="102" spans="1:18" ht="45" customHeight="1" x14ac:dyDescent="0.25">
      <c r="A102" t="s">
        <v>70</v>
      </c>
      <c r="B102" s="10" t="s">
        <v>71</v>
      </c>
      <c r="C102" t="s">
        <v>167</v>
      </c>
      <c r="D102"/>
      <c r="E102" t="s">
        <v>182</v>
      </c>
      <c r="F102"/>
      <c r="G102" t="s">
        <v>153</v>
      </c>
      <c r="H102"/>
      <c r="I102" t="s">
        <v>132</v>
      </c>
      <c r="K102" s="1" t="s">
        <v>192</v>
      </c>
      <c r="L102" s="1" t="s">
        <v>190</v>
      </c>
      <c r="M102" s="1" t="s">
        <v>190</v>
      </c>
      <c r="N102" s="1" t="s">
        <v>190</v>
      </c>
      <c r="O102" s="1" t="s">
        <v>193</v>
      </c>
      <c r="P102" s="1" t="s">
        <v>193</v>
      </c>
      <c r="Q102" s="1" t="s">
        <v>193</v>
      </c>
      <c r="R102" s="1" t="s">
        <v>193</v>
      </c>
    </row>
    <row r="103" spans="1:18" ht="45" customHeight="1" x14ac:dyDescent="0.25">
      <c r="A103" t="s">
        <v>70</v>
      </c>
      <c r="B103" s="10" t="s">
        <v>71</v>
      </c>
      <c r="C103" t="s">
        <v>167</v>
      </c>
      <c r="D103"/>
      <c r="E103" t="s">
        <v>182</v>
      </c>
      <c r="F103"/>
      <c r="G103" t="s">
        <v>142</v>
      </c>
      <c r="H103"/>
      <c r="I103" t="s">
        <v>132</v>
      </c>
      <c r="K103" s="1" t="s">
        <v>192</v>
      </c>
      <c r="L103" s="1" t="s">
        <v>190</v>
      </c>
      <c r="M103" s="1" t="s">
        <v>190</v>
      </c>
      <c r="N103" s="1" t="s">
        <v>190</v>
      </c>
      <c r="O103" s="1" t="s">
        <v>193</v>
      </c>
      <c r="P103" s="1" t="s">
        <v>193</v>
      </c>
      <c r="Q103" s="1" t="s">
        <v>190</v>
      </c>
      <c r="R103" s="1" t="s">
        <v>190</v>
      </c>
    </row>
    <row r="104" spans="1:18" ht="45" customHeight="1" x14ac:dyDescent="0.25">
      <c r="A104" t="s">
        <v>70</v>
      </c>
      <c r="B104" s="10" t="s">
        <v>71</v>
      </c>
      <c r="C104" t="s">
        <v>167</v>
      </c>
      <c r="D104"/>
      <c r="E104" t="s">
        <v>182</v>
      </c>
      <c r="F104"/>
      <c r="G104" t="s">
        <v>156</v>
      </c>
      <c r="H104"/>
      <c r="I104" t="s">
        <v>132</v>
      </c>
      <c r="K104" s="1" t="s">
        <v>192</v>
      </c>
      <c r="L104" s="1" t="s">
        <v>190</v>
      </c>
      <c r="M104" s="1" t="s">
        <v>190</v>
      </c>
      <c r="N104" s="1" t="s">
        <v>190</v>
      </c>
      <c r="O104" s="1" t="s">
        <v>193</v>
      </c>
      <c r="P104" s="1" t="s">
        <v>193</v>
      </c>
      <c r="Q104" s="1" t="s">
        <v>193</v>
      </c>
      <c r="R104" s="1" t="s">
        <v>193</v>
      </c>
    </row>
    <row r="105" spans="1:18" ht="45" customHeight="1" x14ac:dyDescent="0.25">
      <c r="A105" t="s">
        <v>70</v>
      </c>
      <c r="B105" s="10" t="s">
        <v>71</v>
      </c>
      <c r="C105" t="s">
        <v>167</v>
      </c>
      <c r="D105"/>
      <c r="E105" t="s">
        <v>182</v>
      </c>
      <c r="F105"/>
      <c r="G105" t="s">
        <v>158</v>
      </c>
      <c r="H105"/>
      <c r="I105" t="s">
        <v>132</v>
      </c>
      <c r="K105" s="1" t="s">
        <v>192</v>
      </c>
      <c r="L105" s="1" t="s">
        <v>190</v>
      </c>
      <c r="M105" s="1" t="s">
        <v>190</v>
      </c>
      <c r="N105" s="1" t="s">
        <v>190</v>
      </c>
      <c r="O105" s="1" t="s">
        <v>193</v>
      </c>
      <c r="P105" s="1" t="s">
        <v>193</v>
      </c>
      <c r="Q105" s="1" t="s">
        <v>193</v>
      </c>
      <c r="R105" s="1" t="s">
        <v>193</v>
      </c>
    </row>
    <row r="106" spans="1:18" ht="45" customHeight="1" x14ac:dyDescent="0.25">
      <c r="A106" t="s">
        <v>70</v>
      </c>
      <c r="B106" s="10" t="s">
        <v>71</v>
      </c>
      <c r="C106" t="s">
        <v>167</v>
      </c>
      <c r="D106"/>
      <c r="E106" t="s">
        <v>182</v>
      </c>
      <c r="F106"/>
      <c r="G106" t="s">
        <v>143</v>
      </c>
      <c r="H106"/>
      <c r="I106" t="s">
        <v>132</v>
      </c>
      <c r="K106" s="1" t="s">
        <v>192</v>
      </c>
      <c r="L106" s="1" t="s">
        <v>190</v>
      </c>
      <c r="M106" s="1" t="s">
        <v>190</v>
      </c>
      <c r="N106" s="1" t="s">
        <v>190</v>
      </c>
      <c r="O106" s="1" t="s">
        <v>193</v>
      </c>
      <c r="P106" s="1" t="s">
        <v>193</v>
      </c>
      <c r="Q106" s="1" t="s">
        <v>193</v>
      </c>
      <c r="R106" s="1" t="s">
        <v>193</v>
      </c>
    </row>
    <row r="107" spans="1:18" ht="45" customHeight="1" x14ac:dyDescent="0.25">
      <c r="A107" t="s">
        <v>70</v>
      </c>
      <c r="B107" s="10" t="s">
        <v>71</v>
      </c>
      <c r="C107" t="s">
        <v>167</v>
      </c>
      <c r="D107"/>
      <c r="E107" t="s">
        <v>182</v>
      </c>
      <c r="F107"/>
      <c r="G107" t="s">
        <v>155</v>
      </c>
      <c r="H107"/>
      <c r="I107" t="s">
        <v>132</v>
      </c>
      <c r="K107" s="1" t="s">
        <v>192</v>
      </c>
      <c r="L107" s="1" t="s">
        <v>190</v>
      </c>
      <c r="M107" s="1" t="s">
        <v>190</v>
      </c>
      <c r="N107" s="1" t="s">
        <v>190</v>
      </c>
      <c r="O107" s="1" t="s">
        <v>193</v>
      </c>
      <c r="P107" s="1" t="s">
        <v>193</v>
      </c>
      <c r="Q107" s="1" t="s">
        <v>193</v>
      </c>
      <c r="R107" s="1" t="s">
        <v>193</v>
      </c>
    </row>
    <row r="108" spans="1:18" ht="45" customHeight="1" x14ac:dyDescent="0.25">
      <c r="A108" t="s">
        <v>70</v>
      </c>
      <c r="B108" s="10" t="s">
        <v>71</v>
      </c>
      <c r="C108" t="s">
        <v>167</v>
      </c>
      <c r="D108"/>
      <c r="E108" t="s">
        <v>135</v>
      </c>
      <c r="F108"/>
      <c r="G108" t="s">
        <v>146</v>
      </c>
      <c r="H108"/>
      <c r="I108" t="s">
        <v>132</v>
      </c>
      <c r="K108" s="1" t="s">
        <v>192</v>
      </c>
      <c r="L108" s="1" t="s">
        <v>190</v>
      </c>
      <c r="M108" s="1" t="s">
        <v>190</v>
      </c>
      <c r="N108" s="1" t="s">
        <v>190</v>
      </c>
      <c r="O108" s="1" t="s">
        <v>193</v>
      </c>
      <c r="P108" s="1" t="s">
        <v>193</v>
      </c>
      <c r="Q108" s="1" t="s">
        <v>193</v>
      </c>
      <c r="R108" s="1" t="s">
        <v>193</v>
      </c>
    </row>
    <row r="109" spans="1:18" ht="45" customHeight="1" x14ac:dyDescent="0.25">
      <c r="A109" t="s">
        <v>70</v>
      </c>
      <c r="B109" s="10" t="s">
        <v>71</v>
      </c>
      <c r="C109" t="s">
        <v>167</v>
      </c>
      <c r="D109"/>
      <c r="E109" t="s">
        <v>135</v>
      </c>
      <c r="F109"/>
      <c r="G109" t="s">
        <v>154</v>
      </c>
      <c r="H109"/>
      <c r="I109" t="s">
        <v>132</v>
      </c>
      <c r="K109" s="1" t="s">
        <v>192</v>
      </c>
      <c r="L109" s="1" t="s">
        <v>190</v>
      </c>
      <c r="M109" s="1" t="s">
        <v>190</v>
      </c>
      <c r="N109" s="1" t="s">
        <v>190</v>
      </c>
      <c r="O109" s="1" t="s">
        <v>193</v>
      </c>
      <c r="P109" s="1" t="s">
        <v>193</v>
      </c>
      <c r="Q109" s="1" t="s">
        <v>193</v>
      </c>
      <c r="R109" s="1" t="s">
        <v>193</v>
      </c>
    </row>
    <row r="110" spans="1:18" ht="45" customHeight="1" x14ac:dyDescent="0.25">
      <c r="A110" t="s">
        <v>70</v>
      </c>
      <c r="B110" s="10" t="s">
        <v>71</v>
      </c>
      <c r="C110" t="s">
        <v>167</v>
      </c>
      <c r="D110"/>
      <c r="E110" t="s">
        <v>135</v>
      </c>
      <c r="F110"/>
      <c r="G110" t="s">
        <v>153</v>
      </c>
      <c r="H110"/>
      <c r="I110" t="s">
        <v>132</v>
      </c>
      <c r="K110" s="1" t="s">
        <v>192</v>
      </c>
      <c r="L110" s="1" t="s">
        <v>190</v>
      </c>
      <c r="M110" s="1" t="s">
        <v>190</v>
      </c>
      <c r="N110" s="1" t="s">
        <v>190</v>
      </c>
      <c r="O110" s="1" t="s">
        <v>193</v>
      </c>
      <c r="P110" s="1" t="s">
        <v>193</v>
      </c>
      <c r="Q110" s="1" t="s">
        <v>193</v>
      </c>
      <c r="R110" s="1" t="s">
        <v>193</v>
      </c>
    </row>
    <row r="111" spans="1:18" ht="45" customHeight="1" x14ac:dyDescent="0.25">
      <c r="A111" t="s">
        <v>70</v>
      </c>
      <c r="B111" s="10" t="s">
        <v>71</v>
      </c>
      <c r="C111" t="s">
        <v>167</v>
      </c>
      <c r="D111"/>
      <c r="E111" t="s">
        <v>135</v>
      </c>
      <c r="F111"/>
      <c r="G111" t="s">
        <v>142</v>
      </c>
      <c r="H111"/>
      <c r="I111" t="s">
        <v>132</v>
      </c>
      <c r="K111" s="1" t="s">
        <v>192</v>
      </c>
      <c r="L111" s="1" t="s">
        <v>190</v>
      </c>
      <c r="M111" s="1" t="s">
        <v>190</v>
      </c>
      <c r="N111" s="1" t="s">
        <v>190</v>
      </c>
      <c r="O111" s="1" t="s">
        <v>193</v>
      </c>
      <c r="P111" s="1" t="s">
        <v>193</v>
      </c>
      <c r="Q111" s="1" t="s">
        <v>190</v>
      </c>
      <c r="R111" s="1" t="s">
        <v>190</v>
      </c>
    </row>
    <row r="112" spans="1:18" ht="45" customHeight="1" x14ac:dyDescent="0.25">
      <c r="A112" t="s">
        <v>70</v>
      </c>
      <c r="B112" s="10" t="s">
        <v>71</v>
      </c>
      <c r="C112" t="s">
        <v>167</v>
      </c>
      <c r="D112"/>
      <c r="E112" t="s">
        <v>135</v>
      </c>
      <c r="F112"/>
      <c r="G112" t="s">
        <v>156</v>
      </c>
      <c r="H112"/>
      <c r="I112" t="s">
        <v>132</v>
      </c>
      <c r="K112" s="1" t="s">
        <v>192</v>
      </c>
      <c r="L112" s="1" t="s">
        <v>190</v>
      </c>
      <c r="M112" s="1" t="s">
        <v>190</v>
      </c>
      <c r="N112" s="1" t="s">
        <v>190</v>
      </c>
      <c r="O112" s="1" t="s">
        <v>193</v>
      </c>
      <c r="P112" s="1" t="s">
        <v>193</v>
      </c>
      <c r="Q112" s="1" t="s">
        <v>193</v>
      </c>
      <c r="R112" s="1" t="s">
        <v>193</v>
      </c>
    </row>
    <row r="113" spans="1:18" ht="45" customHeight="1" x14ac:dyDescent="0.25">
      <c r="A113" t="s">
        <v>70</v>
      </c>
      <c r="B113" s="10" t="s">
        <v>71</v>
      </c>
      <c r="C113" t="s">
        <v>167</v>
      </c>
      <c r="D113"/>
      <c r="E113" t="s">
        <v>135</v>
      </c>
      <c r="F113"/>
      <c r="G113" t="s">
        <v>158</v>
      </c>
      <c r="H113"/>
      <c r="I113" t="s">
        <v>132</v>
      </c>
      <c r="K113" s="1" t="s">
        <v>192</v>
      </c>
      <c r="L113" s="1" t="s">
        <v>190</v>
      </c>
      <c r="M113" s="1" t="s">
        <v>190</v>
      </c>
      <c r="N113" s="1" t="s">
        <v>190</v>
      </c>
      <c r="O113" s="1" t="s">
        <v>193</v>
      </c>
      <c r="P113" s="1" t="s">
        <v>193</v>
      </c>
      <c r="Q113" s="1" t="s">
        <v>193</v>
      </c>
      <c r="R113" s="1" t="s">
        <v>193</v>
      </c>
    </row>
    <row r="114" spans="1:18" ht="45" customHeight="1" x14ac:dyDescent="0.25">
      <c r="A114" t="s">
        <v>70</v>
      </c>
      <c r="B114" s="10" t="s">
        <v>71</v>
      </c>
      <c r="C114" t="s">
        <v>167</v>
      </c>
      <c r="D114"/>
      <c r="E114" t="s">
        <v>135</v>
      </c>
      <c r="F114"/>
      <c r="G114" t="s">
        <v>143</v>
      </c>
      <c r="H114"/>
      <c r="I114" t="s">
        <v>132</v>
      </c>
      <c r="K114" s="1" t="s">
        <v>192</v>
      </c>
      <c r="L114" s="1" t="s">
        <v>190</v>
      </c>
      <c r="M114" s="1" t="s">
        <v>190</v>
      </c>
      <c r="N114" s="1" t="s">
        <v>190</v>
      </c>
      <c r="O114" s="1" t="s">
        <v>193</v>
      </c>
      <c r="P114" s="1" t="s">
        <v>193</v>
      </c>
      <c r="Q114" s="1" t="s">
        <v>193</v>
      </c>
      <c r="R114" s="1" t="s">
        <v>193</v>
      </c>
    </row>
    <row r="115" spans="1:18" ht="45" customHeight="1" x14ac:dyDescent="0.25">
      <c r="A115" t="s">
        <v>70</v>
      </c>
      <c r="B115" s="10" t="s">
        <v>71</v>
      </c>
      <c r="C115" t="s">
        <v>167</v>
      </c>
      <c r="D115"/>
      <c r="E115" t="s">
        <v>135</v>
      </c>
      <c r="F115"/>
      <c r="G115" t="s">
        <v>155</v>
      </c>
      <c r="H115"/>
      <c r="I115" t="s">
        <v>132</v>
      </c>
      <c r="K115" s="1" t="s">
        <v>192</v>
      </c>
      <c r="L115" s="1" t="s">
        <v>190</v>
      </c>
      <c r="M115" s="1" t="s">
        <v>190</v>
      </c>
      <c r="N115" s="1" t="s">
        <v>190</v>
      </c>
      <c r="O115" s="1" t="s">
        <v>193</v>
      </c>
      <c r="P115" s="1" t="s">
        <v>193</v>
      </c>
      <c r="Q115" s="1" t="s">
        <v>193</v>
      </c>
      <c r="R115" s="1" t="s">
        <v>193</v>
      </c>
    </row>
    <row r="116" spans="1:18" ht="45" customHeight="1" x14ac:dyDescent="0.25">
      <c r="A116" t="s">
        <v>70</v>
      </c>
      <c r="B116" s="10" t="s">
        <v>71</v>
      </c>
      <c r="C116" t="s">
        <v>167</v>
      </c>
      <c r="D116"/>
      <c r="E116" t="s">
        <v>183</v>
      </c>
      <c r="F116"/>
      <c r="G116" t="s">
        <v>146</v>
      </c>
      <c r="H116"/>
      <c r="I116" t="s">
        <v>132</v>
      </c>
      <c r="K116" s="1" t="s">
        <v>192</v>
      </c>
      <c r="L116" s="1" t="s">
        <v>190</v>
      </c>
      <c r="M116" s="1" t="s">
        <v>190</v>
      </c>
      <c r="N116" s="1" t="s">
        <v>190</v>
      </c>
      <c r="O116" s="1" t="s">
        <v>193</v>
      </c>
      <c r="P116" s="1" t="s">
        <v>193</v>
      </c>
      <c r="Q116" s="1" t="s">
        <v>193</v>
      </c>
      <c r="R116" s="1" t="s">
        <v>193</v>
      </c>
    </row>
    <row r="117" spans="1:18" ht="45" customHeight="1" x14ac:dyDescent="0.25">
      <c r="A117" t="s">
        <v>70</v>
      </c>
      <c r="B117" s="10" t="s">
        <v>71</v>
      </c>
      <c r="C117" t="s">
        <v>167</v>
      </c>
      <c r="D117"/>
      <c r="E117" t="s">
        <v>183</v>
      </c>
      <c r="F117"/>
      <c r="G117" t="s">
        <v>154</v>
      </c>
      <c r="H117"/>
      <c r="I117" t="s">
        <v>132</v>
      </c>
      <c r="K117" s="1" t="s">
        <v>192</v>
      </c>
      <c r="L117" s="1" t="s">
        <v>190</v>
      </c>
      <c r="M117" s="1" t="s">
        <v>190</v>
      </c>
      <c r="N117" s="1" t="s">
        <v>190</v>
      </c>
      <c r="O117" s="1" t="s">
        <v>193</v>
      </c>
      <c r="P117" s="1" t="s">
        <v>193</v>
      </c>
      <c r="Q117" s="1" t="s">
        <v>193</v>
      </c>
      <c r="R117" s="1" t="s">
        <v>193</v>
      </c>
    </row>
    <row r="118" spans="1:18" ht="45" customHeight="1" x14ac:dyDescent="0.25">
      <c r="A118" t="s">
        <v>70</v>
      </c>
      <c r="B118" s="10" t="s">
        <v>71</v>
      </c>
      <c r="C118" t="s">
        <v>167</v>
      </c>
      <c r="D118"/>
      <c r="E118" t="s">
        <v>183</v>
      </c>
      <c r="F118"/>
      <c r="G118" t="s">
        <v>153</v>
      </c>
      <c r="H118"/>
      <c r="I118" t="s">
        <v>132</v>
      </c>
      <c r="K118" s="1" t="s">
        <v>192</v>
      </c>
      <c r="L118" s="1" t="s">
        <v>190</v>
      </c>
      <c r="M118" s="1" t="s">
        <v>190</v>
      </c>
      <c r="N118" s="1" t="s">
        <v>190</v>
      </c>
      <c r="O118" s="1" t="s">
        <v>193</v>
      </c>
      <c r="P118" s="1" t="s">
        <v>193</v>
      </c>
      <c r="Q118" s="1" t="s">
        <v>193</v>
      </c>
      <c r="R118" s="1" t="s">
        <v>193</v>
      </c>
    </row>
    <row r="119" spans="1:18" ht="45" customHeight="1" x14ac:dyDescent="0.25">
      <c r="A119" t="s">
        <v>70</v>
      </c>
      <c r="B119" s="10" t="s">
        <v>71</v>
      </c>
      <c r="C119" t="s">
        <v>167</v>
      </c>
      <c r="D119"/>
      <c r="E119" t="s">
        <v>183</v>
      </c>
      <c r="F119"/>
      <c r="G119" t="s">
        <v>142</v>
      </c>
      <c r="H119"/>
      <c r="I119" t="s">
        <v>132</v>
      </c>
      <c r="K119" s="1" t="s">
        <v>192</v>
      </c>
      <c r="L119" s="1" t="s">
        <v>190</v>
      </c>
      <c r="M119" s="1" t="s">
        <v>190</v>
      </c>
      <c r="N119" s="1" t="s">
        <v>190</v>
      </c>
      <c r="O119" s="1" t="s">
        <v>193</v>
      </c>
      <c r="P119" s="1" t="s">
        <v>193</v>
      </c>
      <c r="Q119" s="1" t="s">
        <v>190</v>
      </c>
      <c r="R119" s="1" t="s">
        <v>190</v>
      </c>
    </row>
    <row r="120" spans="1:18" ht="45" customHeight="1" x14ac:dyDescent="0.25">
      <c r="A120" t="s">
        <v>70</v>
      </c>
      <c r="B120" s="10" t="s">
        <v>71</v>
      </c>
      <c r="C120" t="s">
        <v>167</v>
      </c>
      <c r="D120"/>
      <c r="E120" t="s">
        <v>183</v>
      </c>
      <c r="F120"/>
      <c r="G120" t="s">
        <v>156</v>
      </c>
      <c r="H120"/>
      <c r="I120" t="s">
        <v>132</v>
      </c>
      <c r="K120" s="1" t="s">
        <v>192</v>
      </c>
      <c r="L120" s="1" t="s">
        <v>190</v>
      </c>
      <c r="M120" s="1" t="s">
        <v>190</v>
      </c>
      <c r="N120" s="1" t="s">
        <v>190</v>
      </c>
      <c r="O120" s="1" t="s">
        <v>193</v>
      </c>
      <c r="P120" s="1" t="s">
        <v>193</v>
      </c>
      <c r="Q120" s="1" t="s">
        <v>193</v>
      </c>
      <c r="R120" s="1" t="s">
        <v>193</v>
      </c>
    </row>
    <row r="121" spans="1:18" ht="45" customHeight="1" x14ac:dyDescent="0.25">
      <c r="A121" t="s">
        <v>70</v>
      </c>
      <c r="B121" s="10" t="s">
        <v>71</v>
      </c>
      <c r="C121" t="s">
        <v>167</v>
      </c>
      <c r="D121"/>
      <c r="E121" t="s">
        <v>183</v>
      </c>
      <c r="F121"/>
      <c r="G121" t="s">
        <v>158</v>
      </c>
      <c r="H121"/>
      <c r="I121" t="s">
        <v>132</v>
      </c>
      <c r="K121" s="1" t="s">
        <v>192</v>
      </c>
      <c r="L121" s="1" t="s">
        <v>190</v>
      </c>
      <c r="M121" s="1" t="s">
        <v>190</v>
      </c>
      <c r="N121" s="1" t="s">
        <v>190</v>
      </c>
      <c r="O121" s="1" t="s">
        <v>193</v>
      </c>
      <c r="P121" s="1" t="s">
        <v>193</v>
      </c>
      <c r="Q121" s="1" t="s">
        <v>193</v>
      </c>
      <c r="R121" s="1" t="s">
        <v>193</v>
      </c>
    </row>
    <row r="122" spans="1:18" ht="45" customHeight="1" x14ac:dyDescent="0.25">
      <c r="A122" t="s">
        <v>70</v>
      </c>
      <c r="B122" s="10" t="s">
        <v>71</v>
      </c>
      <c r="C122" t="s">
        <v>167</v>
      </c>
      <c r="D122"/>
      <c r="E122" t="s">
        <v>183</v>
      </c>
      <c r="F122"/>
      <c r="G122" t="s">
        <v>143</v>
      </c>
      <c r="H122"/>
      <c r="I122" t="s">
        <v>132</v>
      </c>
      <c r="K122" s="1" t="s">
        <v>192</v>
      </c>
      <c r="L122" s="1" t="s">
        <v>190</v>
      </c>
      <c r="M122" s="1" t="s">
        <v>190</v>
      </c>
      <c r="N122" s="1" t="s">
        <v>190</v>
      </c>
      <c r="O122" s="1" t="s">
        <v>193</v>
      </c>
      <c r="P122" s="1" t="s">
        <v>193</v>
      </c>
      <c r="Q122" s="1" t="s">
        <v>193</v>
      </c>
      <c r="R122" s="1" t="s">
        <v>193</v>
      </c>
    </row>
    <row r="123" spans="1:18" ht="45" customHeight="1" x14ac:dyDescent="0.25">
      <c r="A123" t="s">
        <v>70</v>
      </c>
      <c r="B123" s="10" t="s">
        <v>71</v>
      </c>
      <c r="C123" t="s">
        <v>167</v>
      </c>
      <c r="D123"/>
      <c r="E123" t="s">
        <v>183</v>
      </c>
      <c r="F123"/>
      <c r="G123" t="s">
        <v>155</v>
      </c>
      <c r="H123"/>
      <c r="I123" t="s">
        <v>132</v>
      </c>
      <c r="K123" s="1" t="s">
        <v>192</v>
      </c>
      <c r="L123" s="1" t="s">
        <v>190</v>
      </c>
      <c r="M123" s="1" t="s">
        <v>190</v>
      </c>
      <c r="N123" s="1" t="s">
        <v>190</v>
      </c>
      <c r="O123" s="1" t="s">
        <v>193</v>
      </c>
      <c r="P123" s="1" t="s">
        <v>193</v>
      </c>
      <c r="Q123" s="1" t="s">
        <v>193</v>
      </c>
      <c r="R123" s="1" t="s">
        <v>193</v>
      </c>
    </row>
    <row r="124" spans="1:18" ht="45" customHeight="1" x14ac:dyDescent="0.25">
      <c r="A124" t="s">
        <v>70</v>
      </c>
      <c r="B124" s="10" t="s">
        <v>71</v>
      </c>
      <c r="C124" t="s">
        <v>167</v>
      </c>
      <c r="D124"/>
      <c r="E124" t="s">
        <v>136</v>
      </c>
      <c r="F124"/>
      <c r="G124" t="s">
        <v>146</v>
      </c>
      <c r="H124"/>
      <c r="I124" t="s">
        <v>132</v>
      </c>
      <c r="K124" s="1" t="s">
        <v>192</v>
      </c>
      <c r="L124" s="1" t="s">
        <v>190</v>
      </c>
      <c r="M124" s="1" t="s">
        <v>190</v>
      </c>
      <c r="N124" s="1" t="s">
        <v>190</v>
      </c>
      <c r="O124" s="1" t="s">
        <v>193</v>
      </c>
      <c r="P124" s="1" t="s">
        <v>193</v>
      </c>
      <c r="Q124" s="1" t="s">
        <v>193</v>
      </c>
      <c r="R124" s="1" t="s">
        <v>193</v>
      </c>
    </row>
    <row r="125" spans="1:18" ht="45" customHeight="1" x14ac:dyDescent="0.25">
      <c r="A125" t="s">
        <v>70</v>
      </c>
      <c r="B125" s="10" t="s">
        <v>71</v>
      </c>
      <c r="C125" t="s">
        <v>167</v>
      </c>
      <c r="D125"/>
      <c r="E125" t="s">
        <v>136</v>
      </c>
      <c r="F125"/>
      <c r="G125" t="s">
        <v>154</v>
      </c>
      <c r="H125"/>
      <c r="I125" t="s">
        <v>132</v>
      </c>
      <c r="K125" s="1" t="s">
        <v>192</v>
      </c>
      <c r="L125" s="1" t="s">
        <v>190</v>
      </c>
      <c r="M125" s="1" t="s">
        <v>190</v>
      </c>
      <c r="N125" s="1" t="s">
        <v>190</v>
      </c>
      <c r="O125" s="1" t="s">
        <v>193</v>
      </c>
      <c r="P125" s="1" t="s">
        <v>193</v>
      </c>
      <c r="Q125" s="1" t="s">
        <v>193</v>
      </c>
      <c r="R125" s="1" t="s">
        <v>193</v>
      </c>
    </row>
    <row r="126" spans="1:18" ht="45" customHeight="1" x14ac:dyDescent="0.25">
      <c r="A126" t="s">
        <v>70</v>
      </c>
      <c r="B126" s="10" t="s">
        <v>71</v>
      </c>
      <c r="C126" t="s">
        <v>167</v>
      </c>
      <c r="D126"/>
      <c r="E126" t="s">
        <v>136</v>
      </c>
      <c r="F126"/>
      <c r="G126" t="s">
        <v>153</v>
      </c>
      <c r="H126"/>
      <c r="I126" t="s">
        <v>132</v>
      </c>
      <c r="K126" s="1" t="s">
        <v>192</v>
      </c>
      <c r="L126" s="1" t="s">
        <v>190</v>
      </c>
      <c r="M126" s="1" t="s">
        <v>190</v>
      </c>
      <c r="N126" s="1" t="s">
        <v>190</v>
      </c>
      <c r="O126" s="1" t="s">
        <v>193</v>
      </c>
      <c r="P126" s="1" t="s">
        <v>193</v>
      </c>
      <c r="Q126" s="1" t="s">
        <v>193</v>
      </c>
      <c r="R126" s="1" t="s">
        <v>193</v>
      </c>
    </row>
    <row r="127" spans="1:18" ht="45" customHeight="1" x14ac:dyDescent="0.25">
      <c r="A127" t="s">
        <v>70</v>
      </c>
      <c r="B127" s="10" t="s">
        <v>71</v>
      </c>
      <c r="C127" t="s">
        <v>167</v>
      </c>
      <c r="D127"/>
      <c r="E127" t="s">
        <v>136</v>
      </c>
      <c r="F127"/>
      <c r="G127" t="s">
        <v>142</v>
      </c>
      <c r="H127"/>
      <c r="I127" t="s">
        <v>132</v>
      </c>
      <c r="K127" s="1" t="s">
        <v>192</v>
      </c>
      <c r="L127" s="1" t="s">
        <v>190</v>
      </c>
      <c r="M127" s="1" t="s">
        <v>190</v>
      </c>
      <c r="N127" s="1" t="s">
        <v>190</v>
      </c>
      <c r="O127" s="1" t="s">
        <v>193</v>
      </c>
      <c r="P127" s="1" t="s">
        <v>193</v>
      </c>
      <c r="Q127" s="1" t="s">
        <v>190</v>
      </c>
      <c r="R127" s="1" t="s">
        <v>190</v>
      </c>
    </row>
    <row r="128" spans="1:18" ht="45" customHeight="1" x14ac:dyDescent="0.25">
      <c r="A128" t="s">
        <v>70</v>
      </c>
      <c r="B128" s="10" t="s">
        <v>71</v>
      </c>
      <c r="C128" t="s">
        <v>167</v>
      </c>
      <c r="D128"/>
      <c r="E128" t="s">
        <v>136</v>
      </c>
      <c r="F128"/>
      <c r="G128" t="s">
        <v>156</v>
      </c>
      <c r="H128"/>
      <c r="I128" t="s">
        <v>132</v>
      </c>
      <c r="K128" s="1" t="s">
        <v>192</v>
      </c>
      <c r="L128" s="1" t="s">
        <v>190</v>
      </c>
      <c r="M128" s="1" t="s">
        <v>190</v>
      </c>
      <c r="N128" s="1" t="s">
        <v>190</v>
      </c>
      <c r="O128" s="1" t="s">
        <v>193</v>
      </c>
      <c r="P128" s="1" t="s">
        <v>193</v>
      </c>
      <c r="Q128" s="1" t="s">
        <v>193</v>
      </c>
      <c r="R128" s="1" t="s">
        <v>193</v>
      </c>
    </row>
    <row r="129" spans="1:18" ht="45" customHeight="1" x14ac:dyDescent="0.25">
      <c r="A129" t="s">
        <v>70</v>
      </c>
      <c r="B129" s="10" t="s">
        <v>71</v>
      </c>
      <c r="C129" t="s">
        <v>167</v>
      </c>
      <c r="D129"/>
      <c r="E129" t="s">
        <v>136</v>
      </c>
      <c r="F129"/>
      <c r="G129" t="s">
        <v>158</v>
      </c>
      <c r="H129"/>
      <c r="I129" t="s">
        <v>132</v>
      </c>
      <c r="K129" s="1" t="s">
        <v>192</v>
      </c>
      <c r="L129" s="1" t="s">
        <v>190</v>
      </c>
      <c r="M129" s="1" t="s">
        <v>190</v>
      </c>
      <c r="N129" s="1" t="s">
        <v>190</v>
      </c>
      <c r="O129" s="1" t="s">
        <v>193</v>
      </c>
      <c r="P129" s="1" t="s">
        <v>193</v>
      </c>
      <c r="Q129" s="1" t="s">
        <v>193</v>
      </c>
      <c r="R129" s="1" t="s">
        <v>193</v>
      </c>
    </row>
    <row r="130" spans="1:18" ht="45" customHeight="1" x14ac:dyDescent="0.25">
      <c r="A130" t="s">
        <v>70</v>
      </c>
      <c r="B130" s="10" t="s">
        <v>71</v>
      </c>
      <c r="C130" t="s">
        <v>167</v>
      </c>
      <c r="D130"/>
      <c r="E130" t="s">
        <v>136</v>
      </c>
      <c r="F130"/>
      <c r="G130" t="s">
        <v>143</v>
      </c>
      <c r="H130"/>
      <c r="I130" t="s">
        <v>132</v>
      </c>
      <c r="K130" s="1" t="s">
        <v>192</v>
      </c>
      <c r="L130" s="1" t="s">
        <v>190</v>
      </c>
      <c r="M130" s="1" t="s">
        <v>190</v>
      </c>
      <c r="N130" s="1" t="s">
        <v>190</v>
      </c>
      <c r="O130" s="1" t="s">
        <v>193</v>
      </c>
      <c r="P130" s="1" t="s">
        <v>193</v>
      </c>
      <c r="Q130" s="1" t="s">
        <v>193</v>
      </c>
      <c r="R130" s="1" t="s">
        <v>193</v>
      </c>
    </row>
    <row r="131" spans="1:18" ht="45" customHeight="1" x14ac:dyDescent="0.25">
      <c r="A131" t="s">
        <v>70</v>
      </c>
      <c r="B131" s="10" t="s">
        <v>71</v>
      </c>
      <c r="C131" t="s">
        <v>167</v>
      </c>
      <c r="D131"/>
      <c r="E131" t="s">
        <v>136</v>
      </c>
      <c r="F131"/>
      <c r="G131" t="s">
        <v>155</v>
      </c>
      <c r="H131"/>
      <c r="I131" t="s">
        <v>132</v>
      </c>
      <c r="K131" s="1" t="s">
        <v>192</v>
      </c>
      <c r="L131" s="1" t="s">
        <v>190</v>
      </c>
      <c r="M131" s="1" t="s">
        <v>190</v>
      </c>
      <c r="N131" s="1" t="s">
        <v>190</v>
      </c>
      <c r="O131" s="1" t="s">
        <v>193</v>
      </c>
      <c r="P131" s="1" t="s">
        <v>193</v>
      </c>
      <c r="Q131" s="1" t="s">
        <v>193</v>
      </c>
      <c r="R131" s="1" t="s">
        <v>193</v>
      </c>
    </row>
    <row r="132" spans="1:18" ht="45" customHeight="1" x14ac:dyDescent="0.25">
      <c r="A132" t="s">
        <v>72</v>
      </c>
      <c r="B132" s="10" t="s">
        <v>73</v>
      </c>
      <c r="C132" t="s">
        <v>169</v>
      </c>
      <c r="D132"/>
      <c r="E132"/>
      <c r="F132"/>
      <c r="G132"/>
      <c r="H132"/>
      <c r="I132" t="s">
        <v>189</v>
      </c>
      <c r="K132" s="1" t="s">
        <v>194</v>
      </c>
      <c r="L132" s="1" t="s">
        <v>190</v>
      </c>
      <c r="M132" s="1" t="s">
        <v>190</v>
      </c>
      <c r="N132" s="1" t="s">
        <v>193</v>
      </c>
      <c r="O132" s="1" t="s">
        <v>190</v>
      </c>
      <c r="P132" s="1" t="s">
        <v>190</v>
      </c>
      <c r="Q132" s="1" t="s">
        <v>190</v>
      </c>
      <c r="R132" s="1" t="s">
        <v>190</v>
      </c>
    </row>
    <row r="133" spans="1:18" ht="45" customHeight="1" x14ac:dyDescent="0.25">
      <c r="A133" t="s">
        <v>74</v>
      </c>
      <c r="B133" s="10" t="s">
        <v>75</v>
      </c>
      <c r="C133" t="s">
        <v>169</v>
      </c>
      <c r="D133"/>
      <c r="E133"/>
      <c r="F133"/>
      <c r="G133"/>
      <c r="H133"/>
      <c r="I133" t="s">
        <v>189</v>
      </c>
      <c r="K133" s="1" t="s">
        <v>194</v>
      </c>
      <c r="L133" s="1" t="s">
        <v>190</v>
      </c>
      <c r="M133" s="1" t="s">
        <v>190</v>
      </c>
      <c r="N133" s="1" t="s">
        <v>193</v>
      </c>
      <c r="O133" s="1" t="s">
        <v>190</v>
      </c>
      <c r="P133" s="1" t="s">
        <v>190</v>
      </c>
      <c r="Q133" s="1" t="s">
        <v>190</v>
      </c>
      <c r="R133" s="1" t="s">
        <v>190</v>
      </c>
    </row>
    <row r="134" spans="1:18" ht="45" customHeight="1" x14ac:dyDescent="0.25">
      <c r="A134" t="s">
        <v>76</v>
      </c>
      <c r="B134" s="10" t="s">
        <v>77</v>
      </c>
      <c r="C134" t="s">
        <v>169</v>
      </c>
      <c r="D134"/>
      <c r="E134"/>
      <c r="F134"/>
      <c r="G134"/>
      <c r="H134"/>
      <c r="I134" t="s">
        <v>189</v>
      </c>
      <c r="K134" s="1" t="s">
        <v>198</v>
      </c>
      <c r="L134" s="1" t="s">
        <v>190</v>
      </c>
      <c r="M134" s="1" t="s">
        <v>190</v>
      </c>
      <c r="N134" s="1" t="s">
        <v>190</v>
      </c>
      <c r="O134" s="1" t="s">
        <v>190</v>
      </c>
      <c r="P134" s="1" t="s">
        <v>190</v>
      </c>
      <c r="Q134" s="1" t="s">
        <v>190</v>
      </c>
      <c r="R134" s="1" t="s">
        <v>190</v>
      </c>
    </row>
    <row r="135" spans="1:18" ht="45" customHeight="1" x14ac:dyDescent="0.25">
      <c r="A135" t="s">
        <v>78</v>
      </c>
      <c r="B135" s="10" t="s">
        <v>79</v>
      </c>
      <c r="C135" t="s">
        <v>167</v>
      </c>
      <c r="D135"/>
      <c r="E135" t="s">
        <v>160</v>
      </c>
      <c r="F135"/>
      <c r="G135" t="s">
        <v>137</v>
      </c>
      <c r="H135"/>
      <c r="I135" t="s">
        <v>132</v>
      </c>
      <c r="K135" s="1" t="s">
        <v>192</v>
      </c>
      <c r="L135" s="1" t="s">
        <v>190</v>
      </c>
      <c r="M135" s="1" t="s">
        <v>190</v>
      </c>
      <c r="N135" s="1" t="s">
        <v>190</v>
      </c>
      <c r="O135" s="1" t="s">
        <v>193</v>
      </c>
      <c r="P135" s="1" t="s">
        <v>193</v>
      </c>
      <c r="Q135" s="1" t="s">
        <v>193</v>
      </c>
      <c r="R135" s="1" t="s">
        <v>193</v>
      </c>
    </row>
    <row r="136" spans="1:18" ht="45" customHeight="1" x14ac:dyDescent="0.25">
      <c r="A136" t="s">
        <v>78</v>
      </c>
      <c r="B136" s="10" t="s">
        <v>79</v>
      </c>
      <c r="C136" t="s">
        <v>167</v>
      </c>
      <c r="D136"/>
      <c r="E136" t="s">
        <v>160</v>
      </c>
      <c r="F136"/>
      <c r="G136" t="s">
        <v>143</v>
      </c>
      <c r="H136"/>
      <c r="I136" t="s">
        <v>132</v>
      </c>
      <c r="K136" s="1" t="s">
        <v>192</v>
      </c>
      <c r="L136" s="1" t="s">
        <v>190</v>
      </c>
      <c r="M136" s="1" t="s">
        <v>190</v>
      </c>
      <c r="N136" s="1" t="s">
        <v>190</v>
      </c>
      <c r="O136" s="1" t="s">
        <v>193</v>
      </c>
      <c r="P136" s="1" t="s">
        <v>193</v>
      </c>
      <c r="Q136" s="1" t="s">
        <v>193</v>
      </c>
      <c r="R136" s="1" t="s">
        <v>193</v>
      </c>
    </row>
    <row r="137" spans="1:18" ht="45" customHeight="1" x14ac:dyDescent="0.25">
      <c r="A137" t="s">
        <v>78</v>
      </c>
      <c r="B137" s="10" t="s">
        <v>79</v>
      </c>
      <c r="C137" t="s">
        <v>167</v>
      </c>
      <c r="D137"/>
      <c r="E137" t="s">
        <v>160</v>
      </c>
      <c r="F137"/>
      <c r="G137" t="s">
        <v>149</v>
      </c>
      <c r="H137"/>
      <c r="I137" t="s">
        <v>132</v>
      </c>
      <c r="K137" s="1" t="s">
        <v>192</v>
      </c>
      <c r="L137" s="1" t="s">
        <v>190</v>
      </c>
      <c r="M137" s="1" t="s">
        <v>190</v>
      </c>
      <c r="N137" s="1" t="s">
        <v>190</v>
      </c>
      <c r="O137" s="1" t="s">
        <v>193</v>
      </c>
      <c r="P137" s="1" t="s">
        <v>193</v>
      </c>
      <c r="Q137" s="1" t="s">
        <v>193</v>
      </c>
      <c r="R137" s="1" t="s">
        <v>193</v>
      </c>
    </row>
    <row r="138" spans="1:18" ht="45" customHeight="1" x14ac:dyDescent="0.25">
      <c r="A138" t="s">
        <v>80</v>
      </c>
      <c r="B138" s="10" t="s">
        <v>81</v>
      </c>
      <c r="C138" t="s">
        <v>173</v>
      </c>
      <c r="D138"/>
      <c r="E138"/>
      <c r="F138"/>
      <c r="G138"/>
      <c r="H138"/>
      <c r="I138" t="s">
        <v>133</v>
      </c>
      <c r="K138" s="1" t="s">
        <v>195</v>
      </c>
      <c r="L138" s="1" t="s">
        <v>190</v>
      </c>
      <c r="M138" s="1" t="s">
        <v>190</v>
      </c>
      <c r="N138" s="1" t="s">
        <v>190</v>
      </c>
      <c r="O138" s="1" t="s">
        <v>190</v>
      </c>
      <c r="P138" s="1" t="s">
        <v>190</v>
      </c>
      <c r="Q138" s="1" t="s">
        <v>190</v>
      </c>
      <c r="R138" s="1" t="s">
        <v>190</v>
      </c>
    </row>
    <row r="139" spans="1:18" ht="45" customHeight="1" x14ac:dyDescent="0.25">
      <c r="A139" t="s">
        <v>82</v>
      </c>
      <c r="B139" s="10" t="s">
        <v>83</v>
      </c>
      <c r="C139" t="s">
        <v>167</v>
      </c>
      <c r="D139"/>
      <c r="E139" t="s">
        <v>159</v>
      </c>
      <c r="F139"/>
      <c r="G139" t="s">
        <v>146</v>
      </c>
      <c r="H139"/>
      <c r="I139" t="s">
        <v>132</v>
      </c>
      <c r="K139" s="1" t="s">
        <v>192</v>
      </c>
      <c r="L139" s="1" t="s">
        <v>190</v>
      </c>
      <c r="M139" s="1" t="s">
        <v>190</v>
      </c>
      <c r="N139" s="1" t="s">
        <v>190</v>
      </c>
      <c r="O139" s="1" t="s">
        <v>193</v>
      </c>
      <c r="P139" s="1" t="s">
        <v>193</v>
      </c>
      <c r="Q139" s="1" t="s">
        <v>193</v>
      </c>
      <c r="R139" s="1" t="s">
        <v>193</v>
      </c>
    </row>
    <row r="140" spans="1:18" ht="45" customHeight="1" x14ac:dyDescent="0.25">
      <c r="A140" t="s">
        <v>84</v>
      </c>
      <c r="B140" s="10" t="s">
        <v>85</v>
      </c>
      <c r="C140" t="s">
        <v>169</v>
      </c>
      <c r="D140"/>
      <c r="E140"/>
      <c r="F140"/>
      <c r="G140"/>
      <c r="H140"/>
      <c r="I140" t="s">
        <v>189</v>
      </c>
      <c r="K140" s="1" t="s">
        <v>198</v>
      </c>
      <c r="L140" s="1" t="s">
        <v>190</v>
      </c>
      <c r="M140" s="1" t="s">
        <v>190</v>
      </c>
      <c r="N140" s="1" t="s">
        <v>190</v>
      </c>
      <c r="O140" s="1" t="s">
        <v>190</v>
      </c>
      <c r="P140" s="1" t="s">
        <v>190</v>
      </c>
      <c r="Q140" s="1" t="s">
        <v>190</v>
      </c>
      <c r="R140" s="1" t="s">
        <v>190</v>
      </c>
    </row>
    <row r="141" spans="1:18" ht="45" customHeight="1" x14ac:dyDescent="0.25">
      <c r="A141" t="s">
        <v>86</v>
      </c>
      <c r="B141" s="10" t="s">
        <v>87</v>
      </c>
      <c r="C141" t="s">
        <v>169</v>
      </c>
      <c r="D141"/>
      <c r="E141"/>
      <c r="F141"/>
      <c r="G141"/>
      <c r="H141"/>
      <c r="I141" t="s">
        <v>189</v>
      </c>
      <c r="K141" s="1" t="s">
        <v>194</v>
      </c>
      <c r="L141" s="1" t="s">
        <v>190</v>
      </c>
      <c r="M141" s="1" t="s">
        <v>190</v>
      </c>
      <c r="N141" s="1" t="s">
        <v>190</v>
      </c>
      <c r="O141" s="1" t="s">
        <v>190</v>
      </c>
      <c r="P141" s="1" t="s">
        <v>190</v>
      </c>
      <c r="Q141" s="1" t="s">
        <v>190</v>
      </c>
      <c r="R141" s="1" t="s">
        <v>190</v>
      </c>
    </row>
    <row r="142" spans="1:18" ht="45" customHeight="1" x14ac:dyDescent="0.25">
      <c r="A142" t="s">
        <v>88</v>
      </c>
      <c r="B142" s="10" t="s">
        <v>89</v>
      </c>
      <c r="C142" t="s">
        <v>167</v>
      </c>
      <c r="D142"/>
      <c r="E142" t="s">
        <v>182</v>
      </c>
      <c r="F142"/>
      <c r="G142" t="s">
        <v>146</v>
      </c>
      <c r="H142"/>
      <c r="I142" t="s">
        <v>132</v>
      </c>
      <c r="K142" s="1" t="s">
        <v>192</v>
      </c>
      <c r="L142" s="1" t="s">
        <v>190</v>
      </c>
      <c r="M142" s="1" t="s">
        <v>190</v>
      </c>
      <c r="N142" s="1" t="s">
        <v>190</v>
      </c>
      <c r="O142" s="1" t="s">
        <v>193</v>
      </c>
      <c r="P142" s="1" t="s">
        <v>193</v>
      </c>
      <c r="Q142" s="1" t="s">
        <v>193</v>
      </c>
      <c r="R142" s="1" t="s">
        <v>193</v>
      </c>
    </row>
    <row r="143" spans="1:18" ht="45" customHeight="1" x14ac:dyDescent="0.25">
      <c r="A143" t="s">
        <v>88</v>
      </c>
      <c r="B143" s="10" t="s">
        <v>89</v>
      </c>
      <c r="C143" t="s">
        <v>167</v>
      </c>
      <c r="D143"/>
      <c r="E143" t="s">
        <v>182</v>
      </c>
      <c r="F143"/>
      <c r="G143" t="s">
        <v>154</v>
      </c>
      <c r="H143"/>
      <c r="I143" t="s">
        <v>132</v>
      </c>
      <c r="K143" s="1" t="s">
        <v>192</v>
      </c>
      <c r="L143" s="1" t="s">
        <v>190</v>
      </c>
      <c r="M143" s="1" t="s">
        <v>190</v>
      </c>
      <c r="N143" s="1" t="s">
        <v>190</v>
      </c>
      <c r="O143" s="1" t="s">
        <v>193</v>
      </c>
      <c r="P143" s="1" t="s">
        <v>193</v>
      </c>
      <c r="Q143" s="1" t="s">
        <v>193</v>
      </c>
      <c r="R143" s="1" t="s">
        <v>193</v>
      </c>
    </row>
    <row r="144" spans="1:18" ht="45" customHeight="1" x14ac:dyDescent="0.25">
      <c r="A144" t="s">
        <v>88</v>
      </c>
      <c r="B144" s="10" t="s">
        <v>89</v>
      </c>
      <c r="C144" t="s">
        <v>167</v>
      </c>
      <c r="D144"/>
      <c r="E144" t="s">
        <v>182</v>
      </c>
      <c r="F144"/>
      <c r="G144" t="s">
        <v>153</v>
      </c>
      <c r="H144"/>
      <c r="I144" t="s">
        <v>132</v>
      </c>
      <c r="K144" s="1" t="s">
        <v>192</v>
      </c>
      <c r="L144" s="1" t="s">
        <v>190</v>
      </c>
      <c r="M144" s="1" t="s">
        <v>190</v>
      </c>
      <c r="N144" s="1" t="s">
        <v>190</v>
      </c>
      <c r="O144" s="1" t="s">
        <v>193</v>
      </c>
      <c r="P144" s="1" t="s">
        <v>193</v>
      </c>
      <c r="Q144" s="1" t="s">
        <v>193</v>
      </c>
      <c r="R144" s="1" t="s">
        <v>193</v>
      </c>
    </row>
    <row r="145" spans="1:18" ht="45" customHeight="1" x14ac:dyDescent="0.25">
      <c r="A145" t="s">
        <v>88</v>
      </c>
      <c r="B145" s="10" t="s">
        <v>89</v>
      </c>
      <c r="C145" t="s">
        <v>167</v>
      </c>
      <c r="D145"/>
      <c r="E145" t="s">
        <v>182</v>
      </c>
      <c r="F145"/>
      <c r="G145" t="s">
        <v>142</v>
      </c>
      <c r="H145"/>
      <c r="I145" t="s">
        <v>132</v>
      </c>
      <c r="K145" s="1" t="s">
        <v>192</v>
      </c>
      <c r="L145" s="1" t="s">
        <v>190</v>
      </c>
      <c r="M145" s="1" t="s">
        <v>190</v>
      </c>
      <c r="N145" s="1" t="s">
        <v>190</v>
      </c>
      <c r="O145" s="1" t="s">
        <v>193</v>
      </c>
      <c r="P145" s="1" t="s">
        <v>193</v>
      </c>
      <c r="Q145" s="1" t="s">
        <v>193</v>
      </c>
      <c r="R145" s="1" t="s">
        <v>193</v>
      </c>
    </row>
    <row r="146" spans="1:18" ht="45" customHeight="1" x14ac:dyDescent="0.25">
      <c r="A146" t="s">
        <v>88</v>
      </c>
      <c r="B146" s="10" t="s">
        <v>89</v>
      </c>
      <c r="C146" t="s">
        <v>167</v>
      </c>
      <c r="D146"/>
      <c r="E146" t="s">
        <v>182</v>
      </c>
      <c r="F146"/>
      <c r="G146" t="s">
        <v>156</v>
      </c>
      <c r="H146"/>
      <c r="I146" t="s">
        <v>132</v>
      </c>
      <c r="K146" s="1" t="s">
        <v>192</v>
      </c>
      <c r="L146" s="1" t="s">
        <v>190</v>
      </c>
      <c r="M146" s="1" t="s">
        <v>190</v>
      </c>
      <c r="N146" s="1" t="s">
        <v>190</v>
      </c>
      <c r="O146" s="1" t="s">
        <v>193</v>
      </c>
      <c r="P146" s="1" t="s">
        <v>193</v>
      </c>
      <c r="Q146" s="1" t="s">
        <v>193</v>
      </c>
      <c r="R146" s="1" t="s">
        <v>193</v>
      </c>
    </row>
    <row r="147" spans="1:18" ht="45" customHeight="1" x14ac:dyDescent="0.25">
      <c r="A147" t="s">
        <v>88</v>
      </c>
      <c r="B147" s="10" t="s">
        <v>89</v>
      </c>
      <c r="C147" t="s">
        <v>167</v>
      </c>
      <c r="D147"/>
      <c r="E147" t="s">
        <v>182</v>
      </c>
      <c r="F147"/>
      <c r="G147" t="s">
        <v>158</v>
      </c>
      <c r="H147"/>
      <c r="I147" t="s">
        <v>132</v>
      </c>
      <c r="K147" s="1" t="s">
        <v>192</v>
      </c>
      <c r="L147" s="1" t="s">
        <v>190</v>
      </c>
      <c r="M147" s="1" t="s">
        <v>190</v>
      </c>
      <c r="N147" s="1" t="s">
        <v>190</v>
      </c>
      <c r="O147" s="1" t="s">
        <v>193</v>
      </c>
      <c r="P147" s="1" t="s">
        <v>193</v>
      </c>
      <c r="Q147" s="1" t="s">
        <v>193</v>
      </c>
      <c r="R147" s="1" t="s">
        <v>193</v>
      </c>
    </row>
    <row r="148" spans="1:18" ht="45" customHeight="1" x14ac:dyDescent="0.25">
      <c r="A148" t="s">
        <v>88</v>
      </c>
      <c r="B148" s="10" t="s">
        <v>89</v>
      </c>
      <c r="C148" t="s">
        <v>167</v>
      </c>
      <c r="D148"/>
      <c r="E148" t="s">
        <v>182</v>
      </c>
      <c r="F148"/>
      <c r="G148" t="s">
        <v>143</v>
      </c>
      <c r="H148"/>
      <c r="I148" t="s">
        <v>132</v>
      </c>
      <c r="K148" s="1" t="s">
        <v>192</v>
      </c>
      <c r="L148" s="1" t="s">
        <v>190</v>
      </c>
      <c r="M148" s="1" t="s">
        <v>190</v>
      </c>
      <c r="N148" s="1" t="s">
        <v>190</v>
      </c>
      <c r="O148" s="1" t="s">
        <v>193</v>
      </c>
      <c r="P148" s="1" t="s">
        <v>193</v>
      </c>
      <c r="Q148" s="1" t="s">
        <v>193</v>
      </c>
      <c r="R148" s="1" t="s">
        <v>193</v>
      </c>
    </row>
    <row r="149" spans="1:18" ht="45" customHeight="1" x14ac:dyDescent="0.25">
      <c r="A149" t="s">
        <v>88</v>
      </c>
      <c r="B149" s="10" t="s">
        <v>89</v>
      </c>
      <c r="C149" t="s">
        <v>167</v>
      </c>
      <c r="D149"/>
      <c r="E149" t="s">
        <v>182</v>
      </c>
      <c r="F149"/>
      <c r="G149" t="s">
        <v>155</v>
      </c>
      <c r="H149"/>
      <c r="I149" t="s">
        <v>132</v>
      </c>
      <c r="K149" s="1" t="s">
        <v>192</v>
      </c>
      <c r="L149" s="1" t="s">
        <v>190</v>
      </c>
      <c r="M149" s="1" t="s">
        <v>190</v>
      </c>
      <c r="N149" s="1" t="s">
        <v>190</v>
      </c>
      <c r="O149" s="1" t="s">
        <v>193</v>
      </c>
      <c r="P149" s="1" t="s">
        <v>193</v>
      </c>
      <c r="Q149" s="1" t="s">
        <v>193</v>
      </c>
      <c r="R149" s="1" t="s">
        <v>193</v>
      </c>
    </row>
    <row r="150" spans="1:18" ht="45" customHeight="1" x14ac:dyDescent="0.25">
      <c r="A150" t="s">
        <v>88</v>
      </c>
      <c r="B150" s="10" t="s">
        <v>89</v>
      </c>
      <c r="C150" t="s">
        <v>167</v>
      </c>
      <c r="D150"/>
      <c r="E150" t="s">
        <v>135</v>
      </c>
      <c r="F150"/>
      <c r="G150" t="s">
        <v>146</v>
      </c>
      <c r="H150"/>
      <c r="I150" t="s">
        <v>132</v>
      </c>
      <c r="K150" s="1" t="s">
        <v>192</v>
      </c>
      <c r="L150" s="1" t="s">
        <v>190</v>
      </c>
      <c r="M150" s="1" t="s">
        <v>190</v>
      </c>
      <c r="N150" s="1" t="s">
        <v>190</v>
      </c>
      <c r="O150" s="1" t="s">
        <v>193</v>
      </c>
      <c r="P150" s="1" t="s">
        <v>193</v>
      </c>
      <c r="Q150" s="1" t="s">
        <v>193</v>
      </c>
      <c r="R150" s="1" t="s">
        <v>193</v>
      </c>
    </row>
    <row r="151" spans="1:18" ht="45" customHeight="1" x14ac:dyDescent="0.25">
      <c r="A151" t="s">
        <v>88</v>
      </c>
      <c r="B151" s="10" t="s">
        <v>89</v>
      </c>
      <c r="C151" t="s">
        <v>167</v>
      </c>
      <c r="D151"/>
      <c r="E151" t="s">
        <v>135</v>
      </c>
      <c r="F151"/>
      <c r="G151" t="s">
        <v>154</v>
      </c>
      <c r="H151"/>
      <c r="I151" t="s">
        <v>132</v>
      </c>
      <c r="K151" s="1" t="s">
        <v>192</v>
      </c>
      <c r="L151" s="1" t="s">
        <v>190</v>
      </c>
      <c r="M151" s="1" t="s">
        <v>190</v>
      </c>
      <c r="N151" s="1" t="s">
        <v>190</v>
      </c>
      <c r="O151" s="1" t="s">
        <v>193</v>
      </c>
      <c r="P151" s="1" t="s">
        <v>193</v>
      </c>
      <c r="Q151" s="1" t="s">
        <v>193</v>
      </c>
      <c r="R151" s="1" t="s">
        <v>193</v>
      </c>
    </row>
    <row r="152" spans="1:18" ht="45" customHeight="1" x14ac:dyDescent="0.25">
      <c r="A152" t="s">
        <v>88</v>
      </c>
      <c r="B152" s="10" t="s">
        <v>89</v>
      </c>
      <c r="C152" t="s">
        <v>167</v>
      </c>
      <c r="D152"/>
      <c r="E152" t="s">
        <v>135</v>
      </c>
      <c r="F152"/>
      <c r="G152" t="s">
        <v>153</v>
      </c>
      <c r="H152"/>
      <c r="I152" t="s">
        <v>132</v>
      </c>
      <c r="K152" s="1" t="s">
        <v>192</v>
      </c>
      <c r="L152" s="1" t="s">
        <v>190</v>
      </c>
      <c r="M152" s="1" t="s">
        <v>190</v>
      </c>
      <c r="N152" s="1" t="s">
        <v>190</v>
      </c>
      <c r="O152" s="1" t="s">
        <v>193</v>
      </c>
      <c r="P152" s="1" t="s">
        <v>193</v>
      </c>
      <c r="Q152" s="1" t="s">
        <v>193</v>
      </c>
      <c r="R152" s="1" t="s">
        <v>193</v>
      </c>
    </row>
    <row r="153" spans="1:18" ht="45" customHeight="1" x14ac:dyDescent="0.25">
      <c r="A153" t="s">
        <v>88</v>
      </c>
      <c r="B153" s="10" t="s">
        <v>89</v>
      </c>
      <c r="C153" t="s">
        <v>167</v>
      </c>
      <c r="D153"/>
      <c r="E153" t="s">
        <v>135</v>
      </c>
      <c r="F153"/>
      <c r="G153" t="s">
        <v>142</v>
      </c>
      <c r="H153"/>
      <c r="I153" t="s">
        <v>132</v>
      </c>
      <c r="K153" s="1" t="s">
        <v>192</v>
      </c>
      <c r="L153" s="1" t="s">
        <v>190</v>
      </c>
      <c r="M153" s="1" t="s">
        <v>190</v>
      </c>
      <c r="N153" s="1" t="s">
        <v>190</v>
      </c>
      <c r="O153" s="1" t="s">
        <v>193</v>
      </c>
      <c r="P153" s="1" t="s">
        <v>193</v>
      </c>
      <c r="Q153" s="1" t="s">
        <v>193</v>
      </c>
      <c r="R153" s="1" t="s">
        <v>193</v>
      </c>
    </row>
    <row r="154" spans="1:18" ht="45" customHeight="1" x14ac:dyDescent="0.25">
      <c r="A154" t="s">
        <v>88</v>
      </c>
      <c r="B154" s="10" t="s">
        <v>89</v>
      </c>
      <c r="C154" t="s">
        <v>167</v>
      </c>
      <c r="D154"/>
      <c r="E154" t="s">
        <v>135</v>
      </c>
      <c r="F154"/>
      <c r="G154" t="s">
        <v>156</v>
      </c>
      <c r="H154"/>
      <c r="I154" t="s">
        <v>132</v>
      </c>
      <c r="K154" s="1" t="s">
        <v>192</v>
      </c>
      <c r="L154" s="1" t="s">
        <v>190</v>
      </c>
      <c r="M154" s="1" t="s">
        <v>190</v>
      </c>
      <c r="N154" s="1" t="s">
        <v>190</v>
      </c>
      <c r="O154" s="1" t="s">
        <v>193</v>
      </c>
      <c r="P154" s="1" t="s">
        <v>193</v>
      </c>
      <c r="Q154" s="1" t="s">
        <v>193</v>
      </c>
      <c r="R154" s="1" t="s">
        <v>193</v>
      </c>
    </row>
    <row r="155" spans="1:18" ht="45" customHeight="1" x14ac:dyDescent="0.25">
      <c r="A155" t="s">
        <v>88</v>
      </c>
      <c r="B155" s="10" t="s">
        <v>89</v>
      </c>
      <c r="C155" t="s">
        <v>167</v>
      </c>
      <c r="D155"/>
      <c r="E155" t="s">
        <v>135</v>
      </c>
      <c r="F155"/>
      <c r="G155" t="s">
        <v>158</v>
      </c>
      <c r="H155"/>
      <c r="I155" t="s">
        <v>132</v>
      </c>
      <c r="K155" s="1" t="s">
        <v>192</v>
      </c>
      <c r="L155" s="1" t="s">
        <v>190</v>
      </c>
      <c r="M155" s="1" t="s">
        <v>190</v>
      </c>
      <c r="N155" s="1" t="s">
        <v>190</v>
      </c>
      <c r="O155" s="1" t="s">
        <v>193</v>
      </c>
      <c r="P155" s="1" t="s">
        <v>193</v>
      </c>
      <c r="Q155" s="1" t="s">
        <v>193</v>
      </c>
      <c r="R155" s="1" t="s">
        <v>193</v>
      </c>
    </row>
    <row r="156" spans="1:18" ht="45" customHeight="1" x14ac:dyDescent="0.25">
      <c r="A156" t="s">
        <v>88</v>
      </c>
      <c r="B156" s="10" t="s">
        <v>89</v>
      </c>
      <c r="C156" t="s">
        <v>167</v>
      </c>
      <c r="D156"/>
      <c r="E156" t="s">
        <v>135</v>
      </c>
      <c r="F156"/>
      <c r="G156" t="s">
        <v>143</v>
      </c>
      <c r="H156"/>
      <c r="I156" t="s">
        <v>132</v>
      </c>
      <c r="K156" s="1" t="s">
        <v>192</v>
      </c>
      <c r="L156" s="1" t="s">
        <v>190</v>
      </c>
      <c r="M156" s="1" t="s">
        <v>190</v>
      </c>
      <c r="N156" s="1" t="s">
        <v>190</v>
      </c>
      <c r="O156" s="1" t="s">
        <v>193</v>
      </c>
      <c r="P156" s="1" t="s">
        <v>193</v>
      </c>
      <c r="Q156" s="1" t="s">
        <v>193</v>
      </c>
      <c r="R156" s="1" t="s">
        <v>193</v>
      </c>
    </row>
    <row r="157" spans="1:18" ht="45" customHeight="1" x14ac:dyDescent="0.25">
      <c r="A157" t="s">
        <v>88</v>
      </c>
      <c r="B157" s="10" t="s">
        <v>89</v>
      </c>
      <c r="C157" t="s">
        <v>167</v>
      </c>
      <c r="D157"/>
      <c r="E157" t="s">
        <v>135</v>
      </c>
      <c r="F157"/>
      <c r="G157" t="s">
        <v>155</v>
      </c>
      <c r="H157"/>
      <c r="I157" t="s">
        <v>132</v>
      </c>
      <c r="K157" s="1" t="s">
        <v>192</v>
      </c>
      <c r="L157" s="1" t="s">
        <v>190</v>
      </c>
      <c r="M157" s="1" t="s">
        <v>190</v>
      </c>
      <c r="N157" s="1" t="s">
        <v>190</v>
      </c>
      <c r="O157" s="1" t="s">
        <v>193</v>
      </c>
      <c r="P157" s="1" t="s">
        <v>193</v>
      </c>
      <c r="Q157" s="1" t="s">
        <v>193</v>
      </c>
      <c r="R157" s="1" t="s">
        <v>193</v>
      </c>
    </row>
    <row r="158" spans="1:18" ht="45" customHeight="1" x14ac:dyDescent="0.25">
      <c r="A158" t="s">
        <v>90</v>
      </c>
      <c r="B158" s="10" t="s">
        <v>91</v>
      </c>
      <c r="C158" t="s">
        <v>169</v>
      </c>
      <c r="D158"/>
      <c r="E158"/>
      <c r="F158"/>
      <c r="G158"/>
      <c r="H158"/>
      <c r="I158" t="s">
        <v>189</v>
      </c>
      <c r="K158" s="1" t="s">
        <v>194</v>
      </c>
      <c r="L158" s="1" t="s">
        <v>190</v>
      </c>
      <c r="M158" s="1" t="s">
        <v>190</v>
      </c>
      <c r="N158" s="1" t="s">
        <v>190</v>
      </c>
      <c r="O158" s="1" t="s">
        <v>190</v>
      </c>
      <c r="P158" s="1" t="s">
        <v>190</v>
      </c>
      <c r="Q158" s="1" t="s">
        <v>190</v>
      </c>
      <c r="R158" s="1" t="s">
        <v>190</v>
      </c>
    </row>
    <row r="159" spans="1:18" ht="45" customHeight="1" x14ac:dyDescent="0.25">
      <c r="A159" s="1" t="s">
        <v>92</v>
      </c>
      <c r="B159" s="3" t="s">
        <v>177</v>
      </c>
      <c r="C159" s="3" t="s">
        <v>169</v>
      </c>
      <c r="G159"/>
      <c r="I159" s="3" t="s">
        <v>189</v>
      </c>
      <c r="K159" s="1" t="s">
        <v>198</v>
      </c>
      <c r="L159" s="1" t="s">
        <v>190</v>
      </c>
      <c r="M159" s="1" t="s">
        <v>190</v>
      </c>
      <c r="N159" s="1" t="s">
        <v>190</v>
      </c>
      <c r="O159" s="1" t="s">
        <v>190</v>
      </c>
      <c r="P159" s="1" t="s">
        <v>190</v>
      </c>
      <c r="Q159" s="1" t="s">
        <v>190</v>
      </c>
      <c r="R159" s="1" t="s">
        <v>190</v>
      </c>
    </row>
    <row r="160" spans="1:18" ht="45" customHeight="1" x14ac:dyDescent="0.25">
      <c r="A160" s="1" t="s">
        <v>93</v>
      </c>
      <c r="B160" s="3" t="s">
        <v>94</v>
      </c>
      <c r="C160" s="3" t="s">
        <v>169</v>
      </c>
      <c r="G160"/>
      <c r="I160" s="3" t="s">
        <v>189</v>
      </c>
      <c r="K160" s="1" t="s">
        <v>198</v>
      </c>
      <c r="L160" s="1" t="s">
        <v>190</v>
      </c>
      <c r="M160" s="1" t="s">
        <v>190</v>
      </c>
      <c r="N160" s="1" t="s">
        <v>190</v>
      </c>
      <c r="O160" s="1" t="s">
        <v>190</v>
      </c>
      <c r="P160" s="1" t="s">
        <v>190</v>
      </c>
      <c r="Q160" s="1" t="s">
        <v>190</v>
      </c>
      <c r="R160" s="1" t="s">
        <v>190</v>
      </c>
    </row>
    <row r="161" spans="1:18" ht="45" customHeight="1" x14ac:dyDescent="0.25">
      <c r="A161" s="1" t="s">
        <v>95</v>
      </c>
      <c r="B161" s="3" t="s">
        <v>178</v>
      </c>
      <c r="C161" s="3" t="s">
        <v>169</v>
      </c>
      <c r="G161"/>
      <c r="I161" s="3" t="s">
        <v>189</v>
      </c>
      <c r="K161" s="1" t="s">
        <v>194</v>
      </c>
      <c r="L161" s="1" t="s">
        <v>190</v>
      </c>
      <c r="M161" s="1" t="s">
        <v>190</v>
      </c>
      <c r="N161" s="1" t="s">
        <v>190</v>
      </c>
      <c r="O161" s="1" t="s">
        <v>190</v>
      </c>
      <c r="P161" s="1" t="s">
        <v>190</v>
      </c>
      <c r="Q161" s="1" t="s">
        <v>190</v>
      </c>
      <c r="R161" s="1" t="s">
        <v>190</v>
      </c>
    </row>
    <row r="162" spans="1:18" ht="45" customHeight="1" x14ac:dyDescent="0.25">
      <c r="A162" s="1" t="s">
        <v>96</v>
      </c>
      <c r="B162" s="3" t="s">
        <v>97</v>
      </c>
      <c r="C162" s="3" t="s">
        <v>169</v>
      </c>
      <c r="G162"/>
      <c r="I162" s="3" t="s">
        <v>189</v>
      </c>
      <c r="K162" s="1" t="s">
        <v>198</v>
      </c>
      <c r="L162" s="1" t="s">
        <v>190</v>
      </c>
      <c r="M162" s="1" t="s">
        <v>190</v>
      </c>
      <c r="N162" s="1" t="s">
        <v>190</v>
      </c>
      <c r="O162" s="1" t="s">
        <v>190</v>
      </c>
      <c r="P162" s="1" t="s">
        <v>190</v>
      </c>
      <c r="Q162" s="1" t="s">
        <v>190</v>
      </c>
      <c r="R162" s="1" t="s">
        <v>190</v>
      </c>
    </row>
    <row r="163" spans="1:18" ht="45" customHeight="1" x14ac:dyDescent="0.25">
      <c r="A163" s="1" t="s">
        <v>98</v>
      </c>
      <c r="B163" s="3" t="s">
        <v>179</v>
      </c>
      <c r="C163" s="3" t="s">
        <v>167</v>
      </c>
      <c r="E163" s="3" t="s">
        <v>141</v>
      </c>
      <c r="G163" t="s">
        <v>147</v>
      </c>
      <c r="I163" s="3" t="s">
        <v>132</v>
      </c>
      <c r="K163" s="1" t="s">
        <v>192</v>
      </c>
      <c r="L163" s="1" t="s">
        <v>190</v>
      </c>
      <c r="M163" s="1" t="s">
        <v>190</v>
      </c>
      <c r="N163" s="1" t="s">
        <v>190</v>
      </c>
      <c r="O163" s="1" t="s">
        <v>193</v>
      </c>
      <c r="P163" s="1" t="s">
        <v>193</v>
      </c>
      <c r="Q163" s="1" t="s">
        <v>193</v>
      </c>
      <c r="R163" s="1" t="s">
        <v>193</v>
      </c>
    </row>
    <row r="164" spans="1:18" ht="45" customHeight="1" x14ac:dyDescent="0.25">
      <c r="A164" s="1" t="s">
        <v>98</v>
      </c>
      <c r="B164" s="3" t="s">
        <v>179</v>
      </c>
      <c r="C164" s="3" t="s">
        <v>167</v>
      </c>
      <c r="E164" s="3" t="s">
        <v>141</v>
      </c>
      <c r="G164" t="s">
        <v>158</v>
      </c>
      <c r="I164" s="3" t="s">
        <v>132</v>
      </c>
      <c r="K164" s="1" t="s">
        <v>192</v>
      </c>
      <c r="L164" s="1" t="s">
        <v>190</v>
      </c>
      <c r="M164" s="1" t="s">
        <v>190</v>
      </c>
      <c r="N164" s="1" t="s">
        <v>190</v>
      </c>
      <c r="O164" s="1" t="s">
        <v>193</v>
      </c>
      <c r="P164" s="1" t="s">
        <v>193</v>
      </c>
      <c r="Q164" s="1" t="s">
        <v>193</v>
      </c>
      <c r="R164" s="1" t="s">
        <v>193</v>
      </c>
    </row>
    <row r="165" spans="1:18" ht="45" customHeight="1" x14ac:dyDescent="0.25">
      <c r="A165" s="1" t="s">
        <v>98</v>
      </c>
      <c r="B165" s="3" t="s">
        <v>179</v>
      </c>
      <c r="C165" s="3" t="s">
        <v>167</v>
      </c>
      <c r="E165" s="3" t="s">
        <v>141</v>
      </c>
      <c r="G165" t="s">
        <v>134</v>
      </c>
      <c r="I165" s="3" t="s">
        <v>132</v>
      </c>
      <c r="K165" s="1" t="s">
        <v>192</v>
      </c>
      <c r="L165" s="1" t="s">
        <v>190</v>
      </c>
      <c r="M165" s="1" t="s">
        <v>190</v>
      </c>
      <c r="N165" s="1" t="s">
        <v>190</v>
      </c>
      <c r="O165" s="1" t="s">
        <v>193</v>
      </c>
      <c r="P165" s="1" t="s">
        <v>193</v>
      </c>
      <c r="Q165" s="1" t="s">
        <v>190</v>
      </c>
      <c r="R165" s="1" t="s">
        <v>190</v>
      </c>
    </row>
    <row r="166" spans="1:18" ht="45" customHeight="1" x14ac:dyDescent="0.25">
      <c r="A166" s="1" t="s">
        <v>98</v>
      </c>
      <c r="B166" s="3" t="s">
        <v>179</v>
      </c>
      <c r="C166" s="3" t="s">
        <v>167</v>
      </c>
      <c r="E166" s="3" t="s">
        <v>141</v>
      </c>
      <c r="G166" t="s">
        <v>188</v>
      </c>
      <c r="I166" s="3" t="s">
        <v>132</v>
      </c>
      <c r="K166" s="1" t="s">
        <v>192</v>
      </c>
      <c r="L166" s="1" t="s">
        <v>190</v>
      </c>
      <c r="M166" s="1" t="s">
        <v>190</v>
      </c>
      <c r="N166" s="1" t="s">
        <v>190</v>
      </c>
      <c r="O166" s="1" t="s">
        <v>193</v>
      </c>
      <c r="P166" s="1" t="s">
        <v>193</v>
      </c>
      <c r="Q166" s="1" t="s">
        <v>193</v>
      </c>
      <c r="R166" s="1" t="s">
        <v>193</v>
      </c>
    </row>
    <row r="167" spans="1:18" ht="45" customHeight="1" x14ac:dyDescent="0.25">
      <c r="A167" s="1" t="s">
        <v>99</v>
      </c>
      <c r="B167" s="3" t="s">
        <v>100</v>
      </c>
      <c r="C167" s="3" t="s">
        <v>167</v>
      </c>
      <c r="E167" s="3" t="s">
        <v>136</v>
      </c>
      <c r="G167" t="s">
        <v>146</v>
      </c>
      <c r="I167" s="3" t="s">
        <v>132</v>
      </c>
      <c r="K167" s="1" t="s">
        <v>195</v>
      </c>
      <c r="L167" s="1" t="s">
        <v>190</v>
      </c>
      <c r="M167" s="1" t="s">
        <v>190</v>
      </c>
      <c r="N167" s="1" t="s">
        <v>190</v>
      </c>
      <c r="O167" s="1" t="s">
        <v>193</v>
      </c>
      <c r="P167" s="1" t="s">
        <v>193</v>
      </c>
      <c r="Q167" s="1" t="s">
        <v>193</v>
      </c>
      <c r="R167" s="1" t="s">
        <v>193</v>
      </c>
    </row>
    <row r="168" spans="1:18" ht="45" customHeight="1" x14ac:dyDescent="0.25">
      <c r="A168" s="1" t="s">
        <v>99</v>
      </c>
      <c r="B168" s="3" t="s">
        <v>100</v>
      </c>
      <c r="C168" s="3" t="s">
        <v>167</v>
      </c>
      <c r="E168" s="3" t="s">
        <v>136</v>
      </c>
      <c r="G168" t="s">
        <v>154</v>
      </c>
      <c r="I168" s="3" t="s">
        <v>132</v>
      </c>
      <c r="K168" s="1" t="s">
        <v>195</v>
      </c>
      <c r="L168" s="1" t="s">
        <v>190</v>
      </c>
      <c r="M168" s="1" t="s">
        <v>190</v>
      </c>
      <c r="N168" s="1" t="s">
        <v>190</v>
      </c>
      <c r="O168" s="1" t="s">
        <v>193</v>
      </c>
      <c r="P168" s="1" t="s">
        <v>193</v>
      </c>
      <c r="Q168" s="1" t="s">
        <v>193</v>
      </c>
      <c r="R168" s="1" t="s">
        <v>193</v>
      </c>
    </row>
    <row r="169" spans="1:18" ht="45" customHeight="1" x14ac:dyDescent="0.25">
      <c r="A169" s="1" t="s">
        <v>99</v>
      </c>
      <c r="B169" s="3" t="s">
        <v>100</v>
      </c>
      <c r="C169" s="3" t="s">
        <v>167</v>
      </c>
      <c r="E169" s="3" t="s">
        <v>136</v>
      </c>
      <c r="G169" t="s">
        <v>153</v>
      </c>
      <c r="I169" s="3" t="s">
        <v>132</v>
      </c>
      <c r="K169" s="1" t="s">
        <v>195</v>
      </c>
      <c r="L169" s="1" t="s">
        <v>190</v>
      </c>
      <c r="M169" s="1" t="s">
        <v>190</v>
      </c>
      <c r="N169" s="1" t="s">
        <v>190</v>
      </c>
      <c r="O169" s="1" t="s">
        <v>193</v>
      </c>
      <c r="P169" s="1" t="s">
        <v>193</v>
      </c>
      <c r="Q169" s="1" t="s">
        <v>193</v>
      </c>
      <c r="R169" s="1" t="s">
        <v>193</v>
      </c>
    </row>
    <row r="170" spans="1:18" ht="45" customHeight="1" x14ac:dyDescent="0.25">
      <c r="A170" s="1" t="s">
        <v>99</v>
      </c>
      <c r="B170" s="3" t="s">
        <v>100</v>
      </c>
      <c r="C170" s="3" t="s">
        <v>167</v>
      </c>
      <c r="E170" s="3" t="s">
        <v>136</v>
      </c>
      <c r="G170" t="s">
        <v>142</v>
      </c>
      <c r="I170" s="3" t="s">
        <v>132</v>
      </c>
      <c r="K170" s="1" t="s">
        <v>195</v>
      </c>
      <c r="L170" s="1" t="s">
        <v>190</v>
      </c>
      <c r="M170" s="1" t="s">
        <v>190</v>
      </c>
      <c r="N170" s="1" t="s">
        <v>190</v>
      </c>
      <c r="O170" s="1" t="s">
        <v>193</v>
      </c>
      <c r="P170" s="1" t="s">
        <v>193</v>
      </c>
      <c r="Q170" s="1" t="s">
        <v>193</v>
      </c>
      <c r="R170" s="1" t="s">
        <v>193</v>
      </c>
    </row>
    <row r="171" spans="1:18" ht="45" customHeight="1" x14ac:dyDescent="0.25">
      <c r="A171" s="1" t="s">
        <v>99</v>
      </c>
      <c r="B171" s="3" t="s">
        <v>100</v>
      </c>
      <c r="C171" s="3" t="s">
        <v>167</v>
      </c>
      <c r="E171" s="3" t="s">
        <v>136</v>
      </c>
      <c r="G171" t="s">
        <v>156</v>
      </c>
      <c r="I171" s="3" t="s">
        <v>132</v>
      </c>
      <c r="K171" s="1" t="s">
        <v>195</v>
      </c>
      <c r="L171" s="1" t="s">
        <v>190</v>
      </c>
      <c r="M171" s="1" t="s">
        <v>190</v>
      </c>
      <c r="N171" s="1" t="s">
        <v>190</v>
      </c>
      <c r="O171" s="1" t="s">
        <v>193</v>
      </c>
      <c r="P171" s="1" t="s">
        <v>193</v>
      </c>
      <c r="Q171" s="1" t="s">
        <v>193</v>
      </c>
      <c r="R171" s="1" t="s">
        <v>193</v>
      </c>
    </row>
    <row r="172" spans="1:18" ht="45" customHeight="1" x14ac:dyDescent="0.25">
      <c r="A172" s="1" t="s">
        <v>99</v>
      </c>
      <c r="B172" s="3" t="s">
        <v>100</v>
      </c>
      <c r="C172" s="3" t="s">
        <v>167</v>
      </c>
      <c r="E172" s="3" t="s">
        <v>136</v>
      </c>
      <c r="G172" t="s">
        <v>158</v>
      </c>
      <c r="I172" s="3" t="s">
        <v>132</v>
      </c>
      <c r="K172" s="1" t="s">
        <v>195</v>
      </c>
      <c r="L172" s="1" t="s">
        <v>190</v>
      </c>
      <c r="M172" s="1" t="s">
        <v>190</v>
      </c>
      <c r="N172" s="1" t="s">
        <v>190</v>
      </c>
      <c r="O172" s="1" t="s">
        <v>193</v>
      </c>
      <c r="P172" s="1" t="s">
        <v>193</v>
      </c>
      <c r="Q172" s="1" t="s">
        <v>193</v>
      </c>
      <c r="R172" s="1" t="s">
        <v>193</v>
      </c>
    </row>
    <row r="173" spans="1:18" ht="45" customHeight="1" x14ac:dyDescent="0.25">
      <c r="A173" s="1" t="s">
        <v>99</v>
      </c>
      <c r="B173" s="3" t="s">
        <v>100</v>
      </c>
      <c r="C173" s="3" t="s">
        <v>167</v>
      </c>
      <c r="E173" s="3" t="s">
        <v>136</v>
      </c>
      <c r="G173" t="s">
        <v>143</v>
      </c>
      <c r="I173" s="3" t="s">
        <v>132</v>
      </c>
      <c r="K173" s="1" t="s">
        <v>195</v>
      </c>
      <c r="L173" s="1" t="s">
        <v>190</v>
      </c>
      <c r="M173" s="1" t="s">
        <v>190</v>
      </c>
      <c r="N173" s="1" t="s">
        <v>190</v>
      </c>
      <c r="O173" s="1" t="s">
        <v>193</v>
      </c>
      <c r="P173" s="1" t="s">
        <v>193</v>
      </c>
      <c r="Q173" s="1" t="s">
        <v>193</v>
      </c>
      <c r="R173" s="1" t="s">
        <v>193</v>
      </c>
    </row>
    <row r="174" spans="1:18" ht="45" customHeight="1" x14ac:dyDescent="0.25">
      <c r="A174" s="1" t="s">
        <v>99</v>
      </c>
      <c r="B174" s="3" t="s">
        <v>100</v>
      </c>
      <c r="C174" s="3" t="s">
        <v>167</v>
      </c>
      <c r="E174" s="3" t="s">
        <v>136</v>
      </c>
      <c r="G174" t="s">
        <v>155</v>
      </c>
      <c r="I174" s="3" t="s">
        <v>132</v>
      </c>
      <c r="K174" s="1" t="s">
        <v>195</v>
      </c>
      <c r="L174" s="1" t="s">
        <v>190</v>
      </c>
      <c r="M174" s="1" t="s">
        <v>190</v>
      </c>
      <c r="N174" s="1" t="s">
        <v>190</v>
      </c>
      <c r="O174" s="1" t="s">
        <v>193</v>
      </c>
      <c r="P174" s="1" t="s">
        <v>193</v>
      </c>
      <c r="Q174" s="1" t="s">
        <v>193</v>
      </c>
      <c r="R174" s="1" t="s">
        <v>193</v>
      </c>
    </row>
    <row r="175" spans="1:18" ht="45" customHeight="1" x14ac:dyDescent="0.25">
      <c r="A175" s="1" t="s">
        <v>101</v>
      </c>
      <c r="B175" s="3" t="s">
        <v>102</v>
      </c>
      <c r="C175" s="3" t="s">
        <v>167</v>
      </c>
      <c r="E175" s="3" t="s">
        <v>136</v>
      </c>
      <c r="G175" t="s">
        <v>146</v>
      </c>
      <c r="I175" s="3" t="s">
        <v>132</v>
      </c>
      <c r="K175" s="1" t="s">
        <v>192</v>
      </c>
      <c r="L175" s="1" t="s">
        <v>190</v>
      </c>
      <c r="M175" s="1" t="s">
        <v>190</v>
      </c>
      <c r="N175" s="1" t="s">
        <v>190</v>
      </c>
      <c r="O175" s="1" t="s">
        <v>193</v>
      </c>
      <c r="P175" s="1" t="s">
        <v>193</v>
      </c>
      <c r="Q175" s="1" t="s">
        <v>193</v>
      </c>
      <c r="R175" s="1" t="s">
        <v>193</v>
      </c>
    </row>
    <row r="176" spans="1:18" ht="45" customHeight="1" x14ac:dyDescent="0.25">
      <c r="A176" s="1" t="s">
        <v>101</v>
      </c>
      <c r="B176" s="3" t="s">
        <v>102</v>
      </c>
      <c r="C176" s="3" t="s">
        <v>167</v>
      </c>
      <c r="E176" s="3" t="s">
        <v>136</v>
      </c>
      <c r="G176" t="s">
        <v>154</v>
      </c>
      <c r="I176" s="3" t="s">
        <v>132</v>
      </c>
      <c r="K176" s="1" t="s">
        <v>192</v>
      </c>
      <c r="L176" s="1" t="s">
        <v>190</v>
      </c>
      <c r="M176" s="1" t="s">
        <v>190</v>
      </c>
      <c r="N176" s="1" t="s">
        <v>190</v>
      </c>
      <c r="O176" s="1" t="s">
        <v>193</v>
      </c>
      <c r="P176" s="1" t="s">
        <v>193</v>
      </c>
      <c r="Q176" s="1" t="s">
        <v>193</v>
      </c>
      <c r="R176" s="1" t="s">
        <v>193</v>
      </c>
    </row>
    <row r="177" spans="1:18" ht="45" customHeight="1" x14ac:dyDescent="0.25">
      <c r="A177" s="1" t="s">
        <v>101</v>
      </c>
      <c r="B177" s="3" t="s">
        <v>102</v>
      </c>
      <c r="C177" s="3" t="s">
        <v>167</v>
      </c>
      <c r="E177" s="3" t="s">
        <v>136</v>
      </c>
      <c r="G177" t="s">
        <v>153</v>
      </c>
      <c r="I177" s="3" t="s">
        <v>132</v>
      </c>
      <c r="K177" s="1" t="s">
        <v>192</v>
      </c>
      <c r="L177" s="1" t="s">
        <v>190</v>
      </c>
      <c r="M177" s="1" t="s">
        <v>190</v>
      </c>
      <c r="N177" s="1" t="s">
        <v>190</v>
      </c>
      <c r="O177" s="1" t="s">
        <v>193</v>
      </c>
      <c r="P177" s="1" t="s">
        <v>193</v>
      </c>
      <c r="Q177" s="1" t="s">
        <v>193</v>
      </c>
      <c r="R177" s="1" t="s">
        <v>193</v>
      </c>
    </row>
    <row r="178" spans="1:18" ht="45" customHeight="1" x14ac:dyDescent="0.25">
      <c r="A178" s="1" t="s">
        <v>101</v>
      </c>
      <c r="B178" s="3" t="s">
        <v>102</v>
      </c>
      <c r="C178" s="3" t="s">
        <v>167</v>
      </c>
      <c r="E178" s="3" t="s">
        <v>136</v>
      </c>
      <c r="G178" t="s">
        <v>142</v>
      </c>
      <c r="I178" s="3" t="s">
        <v>132</v>
      </c>
      <c r="K178" s="1" t="s">
        <v>192</v>
      </c>
      <c r="L178" s="1" t="s">
        <v>190</v>
      </c>
      <c r="M178" s="1" t="s">
        <v>190</v>
      </c>
      <c r="N178" s="1" t="s">
        <v>190</v>
      </c>
      <c r="O178" s="1" t="s">
        <v>193</v>
      </c>
      <c r="P178" s="1" t="s">
        <v>193</v>
      </c>
      <c r="Q178" s="1" t="s">
        <v>193</v>
      </c>
      <c r="R178" s="1" t="s">
        <v>193</v>
      </c>
    </row>
    <row r="179" spans="1:18" ht="45" customHeight="1" x14ac:dyDescent="0.25">
      <c r="A179" s="1" t="s">
        <v>101</v>
      </c>
      <c r="B179" s="3" t="s">
        <v>102</v>
      </c>
      <c r="C179" s="3" t="s">
        <v>167</v>
      </c>
      <c r="E179" s="3" t="s">
        <v>136</v>
      </c>
      <c r="G179" t="s">
        <v>156</v>
      </c>
      <c r="I179" s="3" t="s">
        <v>132</v>
      </c>
      <c r="K179" s="1" t="s">
        <v>192</v>
      </c>
      <c r="L179" s="1" t="s">
        <v>190</v>
      </c>
      <c r="M179" s="1" t="s">
        <v>190</v>
      </c>
      <c r="N179" s="1" t="s">
        <v>190</v>
      </c>
      <c r="O179" s="1" t="s">
        <v>193</v>
      </c>
      <c r="P179" s="1" t="s">
        <v>193</v>
      </c>
      <c r="Q179" s="1" t="s">
        <v>193</v>
      </c>
      <c r="R179" s="1" t="s">
        <v>193</v>
      </c>
    </row>
    <row r="180" spans="1:18" ht="45" customHeight="1" x14ac:dyDescent="0.25">
      <c r="A180" s="1" t="s">
        <v>101</v>
      </c>
      <c r="B180" s="3" t="s">
        <v>102</v>
      </c>
      <c r="C180" s="3" t="s">
        <v>167</v>
      </c>
      <c r="E180" s="3" t="s">
        <v>136</v>
      </c>
      <c r="G180" t="s">
        <v>158</v>
      </c>
      <c r="I180" s="3" t="s">
        <v>132</v>
      </c>
      <c r="K180" s="1" t="s">
        <v>192</v>
      </c>
      <c r="L180" s="1" t="s">
        <v>190</v>
      </c>
      <c r="M180" s="1" t="s">
        <v>190</v>
      </c>
      <c r="N180" s="1" t="s">
        <v>190</v>
      </c>
      <c r="O180" s="1" t="s">
        <v>193</v>
      </c>
      <c r="P180" s="1" t="s">
        <v>193</v>
      </c>
      <c r="Q180" s="1" t="s">
        <v>193</v>
      </c>
      <c r="R180" s="1" t="s">
        <v>193</v>
      </c>
    </row>
    <row r="181" spans="1:18" ht="45" customHeight="1" x14ac:dyDescent="0.25">
      <c r="A181" s="1" t="s">
        <v>101</v>
      </c>
      <c r="B181" s="3" t="s">
        <v>102</v>
      </c>
      <c r="C181" s="3" t="s">
        <v>167</v>
      </c>
      <c r="E181" s="3" t="s">
        <v>136</v>
      </c>
      <c r="G181" t="s">
        <v>143</v>
      </c>
      <c r="I181" s="3" t="s">
        <v>132</v>
      </c>
      <c r="K181" s="1" t="s">
        <v>192</v>
      </c>
      <c r="L181" s="1" t="s">
        <v>190</v>
      </c>
      <c r="M181" s="1" t="s">
        <v>190</v>
      </c>
      <c r="N181" s="1" t="s">
        <v>190</v>
      </c>
      <c r="O181" s="1" t="s">
        <v>193</v>
      </c>
      <c r="P181" s="1" t="s">
        <v>193</v>
      </c>
      <c r="Q181" s="1" t="s">
        <v>193</v>
      </c>
      <c r="R181" s="1" t="s">
        <v>193</v>
      </c>
    </row>
    <row r="182" spans="1:18" ht="45" customHeight="1" x14ac:dyDescent="0.25">
      <c r="A182" s="1" t="s">
        <v>101</v>
      </c>
      <c r="B182" s="3" t="s">
        <v>102</v>
      </c>
      <c r="C182" s="3" t="s">
        <v>167</v>
      </c>
      <c r="E182" s="3" t="s">
        <v>136</v>
      </c>
      <c r="G182" t="s">
        <v>155</v>
      </c>
      <c r="I182" s="3" t="s">
        <v>132</v>
      </c>
      <c r="K182" s="1" t="s">
        <v>192</v>
      </c>
      <c r="L182" s="1" t="s">
        <v>190</v>
      </c>
      <c r="M182" s="1" t="s">
        <v>190</v>
      </c>
      <c r="N182" s="1" t="s">
        <v>190</v>
      </c>
      <c r="O182" s="1" t="s">
        <v>193</v>
      </c>
      <c r="P182" s="1" t="s">
        <v>193</v>
      </c>
      <c r="Q182" s="1" t="s">
        <v>193</v>
      </c>
      <c r="R182" s="1" t="s">
        <v>193</v>
      </c>
    </row>
    <row r="183" spans="1:18" ht="45" customHeight="1" x14ac:dyDescent="0.25">
      <c r="A183" s="1" t="s">
        <v>103</v>
      </c>
      <c r="B183" s="3" t="s">
        <v>104</v>
      </c>
      <c r="C183" s="3" t="s">
        <v>169</v>
      </c>
      <c r="G183"/>
      <c r="I183" s="3" t="s">
        <v>189</v>
      </c>
      <c r="K183" s="1" t="s">
        <v>198</v>
      </c>
      <c r="L183" s="1" t="s">
        <v>190</v>
      </c>
      <c r="M183" s="1" t="s">
        <v>190</v>
      </c>
      <c r="N183" s="1" t="s">
        <v>190</v>
      </c>
      <c r="O183" s="1" t="s">
        <v>190</v>
      </c>
      <c r="P183" s="1" t="s">
        <v>190</v>
      </c>
      <c r="Q183" s="1" t="s">
        <v>190</v>
      </c>
      <c r="R183" s="1" t="s">
        <v>190</v>
      </c>
    </row>
    <row r="184" spans="1:18" ht="45" customHeight="1" x14ac:dyDescent="0.25">
      <c r="A184" s="1" t="s">
        <v>105</v>
      </c>
      <c r="B184" s="3" t="s">
        <v>106</v>
      </c>
      <c r="C184" s="3" t="s">
        <v>167</v>
      </c>
      <c r="E184" s="3" t="s">
        <v>165</v>
      </c>
      <c r="G184" t="s">
        <v>144</v>
      </c>
      <c r="I184" s="3" t="s">
        <v>132</v>
      </c>
      <c r="K184" s="1" t="s">
        <v>192</v>
      </c>
      <c r="L184" s="1" t="s">
        <v>190</v>
      </c>
      <c r="M184" s="1" t="s">
        <v>190</v>
      </c>
      <c r="N184" s="1" t="s">
        <v>190</v>
      </c>
      <c r="O184" s="1" t="s">
        <v>193</v>
      </c>
      <c r="P184" s="1" t="s">
        <v>193</v>
      </c>
      <c r="Q184" s="1" t="s">
        <v>190</v>
      </c>
      <c r="R184" s="1" t="s">
        <v>190</v>
      </c>
    </row>
    <row r="185" spans="1:18" ht="45" customHeight="1" x14ac:dyDescent="0.25">
      <c r="A185" s="1" t="s">
        <v>105</v>
      </c>
      <c r="B185" s="3" t="s">
        <v>106</v>
      </c>
      <c r="C185" s="3" t="s">
        <v>167</v>
      </c>
      <c r="E185" s="3" t="s">
        <v>136</v>
      </c>
      <c r="G185" t="s">
        <v>146</v>
      </c>
      <c r="I185" s="3" t="s">
        <v>132</v>
      </c>
      <c r="K185" s="1" t="s">
        <v>192</v>
      </c>
      <c r="L185" s="1" t="s">
        <v>190</v>
      </c>
      <c r="M185" s="1" t="s">
        <v>190</v>
      </c>
      <c r="N185" s="1" t="s">
        <v>190</v>
      </c>
      <c r="O185" s="1" t="s">
        <v>193</v>
      </c>
      <c r="P185" s="1" t="s">
        <v>193</v>
      </c>
      <c r="Q185" s="1" t="s">
        <v>193</v>
      </c>
      <c r="R185" s="1" t="s">
        <v>193</v>
      </c>
    </row>
    <row r="186" spans="1:18" ht="45" customHeight="1" x14ac:dyDescent="0.25">
      <c r="A186" s="1" t="s">
        <v>105</v>
      </c>
      <c r="B186" s="3" t="s">
        <v>106</v>
      </c>
      <c r="C186" s="3" t="s">
        <v>167</v>
      </c>
      <c r="E186" s="3" t="s">
        <v>136</v>
      </c>
      <c r="G186" t="s">
        <v>154</v>
      </c>
      <c r="I186" s="3" t="s">
        <v>132</v>
      </c>
      <c r="K186" s="1" t="s">
        <v>192</v>
      </c>
      <c r="L186" s="1" t="s">
        <v>190</v>
      </c>
      <c r="M186" s="1" t="s">
        <v>190</v>
      </c>
      <c r="N186" s="1" t="s">
        <v>190</v>
      </c>
      <c r="O186" s="1" t="s">
        <v>193</v>
      </c>
      <c r="P186" s="1" t="s">
        <v>193</v>
      </c>
      <c r="Q186" s="1" t="s">
        <v>193</v>
      </c>
      <c r="R186" s="1" t="s">
        <v>193</v>
      </c>
    </row>
    <row r="187" spans="1:18" ht="45" customHeight="1" x14ac:dyDescent="0.25">
      <c r="A187" s="1" t="s">
        <v>105</v>
      </c>
      <c r="B187" s="3" t="s">
        <v>106</v>
      </c>
      <c r="C187" s="3" t="s">
        <v>167</v>
      </c>
      <c r="E187" s="3" t="s">
        <v>136</v>
      </c>
      <c r="G187" t="s">
        <v>153</v>
      </c>
      <c r="I187" s="3" t="s">
        <v>132</v>
      </c>
      <c r="K187" s="1" t="s">
        <v>192</v>
      </c>
      <c r="L187" s="1" t="s">
        <v>190</v>
      </c>
      <c r="M187" s="1" t="s">
        <v>190</v>
      </c>
      <c r="N187" s="1" t="s">
        <v>190</v>
      </c>
      <c r="O187" s="1" t="s">
        <v>193</v>
      </c>
      <c r="P187" s="1" t="s">
        <v>193</v>
      </c>
      <c r="Q187" s="1" t="s">
        <v>193</v>
      </c>
      <c r="R187" s="1" t="s">
        <v>193</v>
      </c>
    </row>
    <row r="188" spans="1:18" ht="45" customHeight="1" x14ac:dyDescent="0.25">
      <c r="A188" s="1" t="s">
        <v>105</v>
      </c>
      <c r="B188" s="3" t="s">
        <v>106</v>
      </c>
      <c r="C188" s="3" t="s">
        <v>167</v>
      </c>
      <c r="E188" s="3" t="s">
        <v>136</v>
      </c>
      <c r="G188" t="s">
        <v>142</v>
      </c>
      <c r="I188" s="3" t="s">
        <v>132</v>
      </c>
      <c r="K188" s="1" t="s">
        <v>192</v>
      </c>
      <c r="L188" s="1" t="s">
        <v>190</v>
      </c>
      <c r="M188" s="1" t="s">
        <v>190</v>
      </c>
      <c r="N188" s="1" t="s">
        <v>190</v>
      </c>
      <c r="O188" s="1" t="s">
        <v>193</v>
      </c>
      <c r="P188" s="1" t="s">
        <v>193</v>
      </c>
      <c r="Q188" s="1" t="s">
        <v>193</v>
      </c>
      <c r="R188" s="1" t="s">
        <v>193</v>
      </c>
    </row>
    <row r="189" spans="1:18" ht="45" customHeight="1" x14ac:dyDescent="0.25">
      <c r="A189" s="1" t="s">
        <v>105</v>
      </c>
      <c r="B189" s="3" t="s">
        <v>106</v>
      </c>
      <c r="C189" s="3" t="s">
        <v>167</v>
      </c>
      <c r="E189" s="3" t="s">
        <v>136</v>
      </c>
      <c r="G189" t="s">
        <v>156</v>
      </c>
      <c r="I189" s="3" t="s">
        <v>132</v>
      </c>
      <c r="K189" s="1" t="s">
        <v>192</v>
      </c>
      <c r="L189" s="1" t="s">
        <v>190</v>
      </c>
      <c r="M189" s="1" t="s">
        <v>190</v>
      </c>
      <c r="N189" s="1" t="s">
        <v>190</v>
      </c>
      <c r="O189" s="1" t="s">
        <v>193</v>
      </c>
      <c r="P189" s="1" t="s">
        <v>193</v>
      </c>
      <c r="Q189" s="1" t="s">
        <v>193</v>
      </c>
      <c r="R189" s="1" t="s">
        <v>193</v>
      </c>
    </row>
    <row r="190" spans="1:18" ht="45" customHeight="1" x14ac:dyDescent="0.25">
      <c r="A190" s="1" t="s">
        <v>105</v>
      </c>
      <c r="B190" s="3" t="s">
        <v>106</v>
      </c>
      <c r="C190" s="3" t="s">
        <v>167</v>
      </c>
      <c r="E190" s="3" t="s">
        <v>136</v>
      </c>
      <c r="G190" t="s">
        <v>158</v>
      </c>
      <c r="I190" s="3" t="s">
        <v>132</v>
      </c>
      <c r="K190" s="1" t="s">
        <v>192</v>
      </c>
      <c r="L190" s="1" t="s">
        <v>190</v>
      </c>
      <c r="M190" s="1" t="s">
        <v>190</v>
      </c>
      <c r="N190" s="1" t="s">
        <v>190</v>
      </c>
      <c r="O190" s="1" t="s">
        <v>193</v>
      </c>
      <c r="P190" s="1" t="s">
        <v>193</v>
      </c>
      <c r="Q190" s="1" t="s">
        <v>193</v>
      </c>
      <c r="R190" s="1" t="s">
        <v>193</v>
      </c>
    </row>
    <row r="191" spans="1:18" ht="45" customHeight="1" x14ac:dyDescent="0.25">
      <c r="A191" s="1" t="s">
        <v>105</v>
      </c>
      <c r="B191" s="3" t="s">
        <v>106</v>
      </c>
      <c r="C191" s="3" t="s">
        <v>167</v>
      </c>
      <c r="E191" s="3" t="s">
        <v>136</v>
      </c>
      <c r="G191" t="s">
        <v>143</v>
      </c>
      <c r="I191" s="3" t="s">
        <v>132</v>
      </c>
      <c r="K191" s="1" t="s">
        <v>192</v>
      </c>
      <c r="L191" s="1" t="s">
        <v>190</v>
      </c>
      <c r="M191" s="1" t="s">
        <v>190</v>
      </c>
      <c r="N191" s="1" t="s">
        <v>190</v>
      </c>
      <c r="O191" s="1" t="s">
        <v>193</v>
      </c>
      <c r="P191" s="1" t="s">
        <v>193</v>
      </c>
      <c r="Q191" s="1" t="s">
        <v>193</v>
      </c>
      <c r="R191" s="1" t="s">
        <v>193</v>
      </c>
    </row>
    <row r="192" spans="1:18" ht="45" customHeight="1" x14ac:dyDescent="0.25">
      <c r="A192" s="1" t="s">
        <v>105</v>
      </c>
      <c r="B192" s="3" t="s">
        <v>106</v>
      </c>
      <c r="C192" s="3" t="s">
        <v>167</v>
      </c>
      <c r="E192" s="3" t="s">
        <v>136</v>
      </c>
      <c r="G192" t="s">
        <v>155</v>
      </c>
      <c r="I192" s="3" t="s">
        <v>132</v>
      </c>
      <c r="K192" s="1" t="s">
        <v>192</v>
      </c>
      <c r="L192" s="1" t="s">
        <v>190</v>
      </c>
      <c r="M192" s="1" t="s">
        <v>190</v>
      </c>
      <c r="N192" s="1" t="s">
        <v>190</v>
      </c>
      <c r="O192" s="1" t="s">
        <v>193</v>
      </c>
      <c r="P192" s="1" t="s">
        <v>193</v>
      </c>
      <c r="Q192" s="1" t="s">
        <v>193</v>
      </c>
      <c r="R192" s="1" t="s">
        <v>193</v>
      </c>
    </row>
    <row r="193" spans="1:18" ht="45" customHeight="1" x14ac:dyDescent="0.25">
      <c r="A193" s="1" t="s">
        <v>107</v>
      </c>
      <c r="B193" s="3" t="s">
        <v>108</v>
      </c>
      <c r="C193" s="3" t="s">
        <v>169</v>
      </c>
      <c r="G193"/>
      <c r="I193" s="3" t="s">
        <v>189</v>
      </c>
      <c r="K193" s="1" t="s">
        <v>198</v>
      </c>
      <c r="L193" s="1" t="s">
        <v>190</v>
      </c>
      <c r="M193" s="1" t="s">
        <v>190</v>
      </c>
      <c r="N193" s="1" t="s">
        <v>190</v>
      </c>
      <c r="O193" s="1" t="s">
        <v>190</v>
      </c>
      <c r="P193" s="1" t="s">
        <v>190</v>
      </c>
      <c r="Q193" s="1" t="s">
        <v>190</v>
      </c>
      <c r="R193" s="1" t="s">
        <v>190</v>
      </c>
    </row>
    <row r="194" spans="1:18" ht="45" customHeight="1" x14ac:dyDescent="0.25">
      <c r="A194" s="1" t="s">
        <v>109</v>
      </c>
      <c r="B194" s="3" t="s">
        <v>110</v>
      </c>
      <c r="C194" s="3" t="s">
        <v>167</v>
      </c>
      <c r="E194" s="3" t="s">
        <v>141</v>
      </c>
      <c r="G194" t="s">
        <v>147</v>
      </c>
      <c r="I194" s="3" t="s">
        <v>132</v>
      </c>
      <c r="K194" s="1" t="s">
        <v>192</v>
      </c>
      <c r="L194" s="1" t="s">
        <v>190</v>
      </c>
      <c r="M194" s="1" t="s">
        <v>190</v>
      </c>
      <c r="N194" s="1" t="s">
        <v>190</v>
      </c>
      <c r="O194" s="1" t="s">
        <v>193</v>
      </c>
      <c r="P194" s="1" t="s">
        <v>193</v>
      </c>
      <c r="Q194" s="1" t="s">
        <v>193</v>
      </c>
      <c r="R194" s="1" t="s">
        <v>193</v>
      </c>
    </row>
    <row r="195" spans="1:18" ht="45" customHeight="1" x14ac:dyDescent="0.25">
      <c r="A195" s="1" t="s">
        <v>109</v>
      </c>
      <c r="B195" s="3" t="s">
        <v>110</v>
      </c>
      <c r="C195" s="3" t="s">
        <v>167</v>
      </c>
      <c r="E195" s="3" t="s">
        <v>141</v>
      </c>
      <c r="G195" t="s">
        <v>158</v>
      </c>
      <c r="I195" s="3" t="s">
        <v>132</v>
      </c>
      <c r="K195" s="1" t="s">
        <v>192</v>
      </c>
      <c r="L195" s="1" t="s">
        <v>190</v>
      </c>
      <c r="M195" s="1" t="s">
        <v>190</v>
      </c>
      <c r="N195" s="1" t="s">
        <v>190</v>
      </c>
      <c r="O195" s="1" t="s">
        <v>193</v>
      </c>
      <c r="P195" s="1" t="s">
        <v>193</v>
      </c>
      <c r="Q195" s="1" t="s">
        <v>193</v>
      </c>
      <c r="R195" s="1" t="s">
        <v>193</v>
      </c>
    </row>
    <row r="196" spans="1:18" ht="45" customHeight="1" x14ac:dyDescent="0.25">
      <c r="A196" s="1" t="s">
        <v>109</v>
      </c>
      <c r="B196" s="3" t="s">
        <v>110</v>
      </c>
      <c r="C196" s="3" t="s">
        <v>167</v>
      </c>
      <c r="E196" s="3" t="s">
        <v>141</v>
      </c>
      <c r="G196" t="s">
        <v>134</v>
      </c>
      <c r="I196" s="3" t="s">
        <v>132</v>
      </c>
      <c r="K196" s="1" t="s">
        <v>192</v>
      </c>
      <c r="L196" s="1" t="s">
        <v>190</v>
      </c>
      <c r="M196" s="1" t="s">
        <v>190</v>
      </c>
      <c r="N196" s="1" t="s">
        <v>190</v>
      </c>
      <c r="O196" s="1" t="s">
        <v>193</v>
      </c>
      <c r="P196" s="1" t="s">
        <v>193</v>
      </c>
      <c r="Q196" s="1" t="s">
        <v>190</v>
      </c>
      <c r="R196" s="1" t="s">
        <v>190</v>
      </c>
    </row>
    <row r="197" spans="1:18" ht="45" customHeight="1" x14ac:dyDescent="0.25">
      <c r="A197" s="1" t="s">
        <v>109</v>
      </c>
      <c r="B197" s="3" t="s">
        <v>110</v>
      </c>
      <c r="C197" s="3" t="s">
        <v>167</v>
      </c>
      <c r="E197" s="3" t="s">
        <v>141</v>
      </c>
      <c r="G197" t="s">
        <v>188</v>
      </c>
      <c r="I197" s="3" t="s">
        <v>132</v>
      </c>
      <c r="K197" s="1" t="s">
        <v>192</v>
      </c>
      <c r="L197" s="1" t="s">
        <v>190</v>
      </c>
      <c r="M197" s="1" t="s">
        <v>190</v>
      </c>
      <c r="N197" s="1" t="s">
        <v>190</v>
      </c>
      <c r="O197" s="1" t="s">
        <v>193</v>
      </c>
      <c r="P197" s="1" t="s">
        <v>193</v>
      </c>
      <c r="Q197" s="1" t="s">
        <v>193</v>
      </c>
      <c r="R197" s="1" t="s">
        <v>193</v>
      </c>
    </row>
    <row r="198" spans="1:18" ht="45" customHeight="1" x14ac:dyDescent="0.25">
      <c r="A198" s="1" t="s">
        <v>111</v>
      </c>
      <c r="B198" s="3" t="s">
        <v>191</v>
      </c>
      <c r="C198" s="3" t="s">
        <v>169</v>
      </c>
      <c r="G198"/>
      <c r="K198" s="1" t="s">
        <v>198</v>
      </c>
      <c r="L198" s="1" t="s">
        <v>190</v>
      </c>
      <c r="M198" s="1" t="s">
        <v>190</v>
      </c>
      <c r="N198" s="1" t="s">
        <v>190</v>
      </c>
      <c r="O198" s="1" t="s">
        <v>190</v>
      </c>
      <c r="P198" s="1" t="s">
        <v>190</v>
      </c>
      <c r="Q198" s="1" t="s">
        <v>190</v>
      </c>
      <c r="R198" s="1" t="s">
        <v>190</v>
      </c>
    </row>
    <row r="199" spans="1:18" ht="45" customHeight="1" x14ac:dyDescent="0.25">
      <c r="A199" s="1" t="s">
        <v>112</v>
      </c>
      <c r="B199" s="3" t="s">
        <v>180</v>
      </c>
      <c r="C199" s="3" t="s">
        <v>167</v>
      </c>
      <c r="E199" s="3" t="s">
        <v>138</v>
      </c>
      <c r="G199" t="s">
        <v>154</v>
      </c>
      <c r="I199" s="3" t="s">
        <v>132</v>
      </c>
      <c r="K199" s="1" t="s">
        <v>192</v>
      </c>
      <c r="L199" s="1" t="s">
        <v>190</v>
      </c>
      <c r="M199" s="1" t="s">
        <v>190</v>
      </c>
      <c r="N199" s="1" t="s">
        <v>190</v>
      </c>
      <c r="O199" s="1" t="s">
        <v>193</v>
      </c>
      <c r="P199" s="1" t="s">
        <v>193</v>
      </c>
      <c r="Q199" s="1" t="s">
        <v>193</v>
      </c>
      <c r="R199" s="1" t="s">
        <v>193</v>
      </c>
    </row>
    <row r="200" spans="1:18" ht="45" customHeight="1" x14ac:dyDescent="0.25">
      <c r="A200" s="1" t="s">
        <v>112</v>
      </c>
      <c r="B200" s="3" t="s">
        <v>180</v>
      </c>
      <c r="C200" s="3" t="s">
        <v>167</v>
      </c>
      <c r="E200" s="3" t="s">
        <v>138</v>
      </c>
      <c r="G200" t="s">
        <v>153</v>
      </c>
      <c r="I200" s="3" t="s">
        <v>132</v>
      </c>
      <c r="K200" s="1" t="s">
        <v>192</v>
      </c>
      <c r="L200" s="1" t="s">
        <v>190</v>
      </c>
      <c r="M200" s="1" t="s">
        <v>190</v>
      </c>
      <c r="N200" s="1" t="s">
        <v>190</v>
      </c>
      <c r="O200" s="1" t="s">
        <v>193</v>
      </c>
      <c r="P200" s="1" t="s">
        <v>193</v>
      </c>
      <c r="Q200" s="1" t="s">
        <v>193</v>
      </c>
      <c r="R200" s="1" t="s">
        <v>193</v>
      </c>
    </row>
    <row r="201" spans="1:18" ht="45" customHeight="1" x14ac:dyDescent="0.25">
      <c r="A201" s="1" t="s">
        <v>112</v>
      </c>
      <c r="B201" s="3" t="s">
        <v>180</v>
      </c>
      <c r="C201" s="3" t="s">
        <v>167</v>
      </c>
      <c r="E201" s="3" t="s">
        <v>138</v>
      </c>
      <c r="G201" t="s">
        <v>152</v>
      </c>
      <c r="I201" s="3" t="s">
        <v>132</v>
      </c>
      <c r="K201" s="1" t="s">
        <v>192</v>
      </c>
      <c r="L201" s="1" t="s">
        <v>190</v>
      </c>
      <c r="M201" s="1" t="s">
        <v>190</v>
      </c>
      <c r="N201" s="1" t="s">
        <v>190</v>
      </c>
      <c r="O201" s="1" t="s">
        <v>193</v>
      </c>
      <c r="P201" s="1" t="s">
        <v>193</v>
      </c>
      <c r="Q201" s="1" t="s">
        <v>193</v>
      </c>
      <c r="R201" s="1" t="s">
        <v>193</v>
      </c>
    </row>
    <row r="202" spans="1:18" ht="45" customHeight="1" x14ac:dyDescent="0.25">
      <c r="A202" s="1" t="s">
        <v>112</v>
      </c>
      <c r="B202" s="3" t="s">
        <v>180</v>
      </c>
      <c r="C202" s="3" t="s">
        <v>167</v>
      </c>
      <c r="E202" s="3" t="s">
        <v>138</v>
      </c>
      <c r="G202" t="s">
        <v>187</v>
      </c>
      <c r="I202" s="3" t="s">
        <v>132</v>
      </c>
      <c r="K202" s="1" t="s">
        <v>192</v>
      </c>
      <c r="L202" s="1" t="s">
        <v>190</v>
      </c>
      <c r="M202" s="1" t="s">
        <v>190</v>
      </c>
      <c r="N202" s="1" t="s">
        <v>190</v>
      </c>
      <c r="O202" s="1" t="s">
        <v>193</v>
      </c>
      <c r="P202" s="1" t="s">
        <v>193</v>
      </c>
      <c r="Q202" s="1" t="s">
        <v>193</v>
      </c>
      <c r="R202" s="1" t="s">
        <v>193</v>
      </c>
    </row>
    <row r="203" spans="1:18" ht="45" customHeight="1" x14ac:dyDescent="0.25">
      <c r="A203" s="1" t="s">
        <v>112</v>
      </c>
      <c r="B203" s="3" t="s">
        <v>180</v>
      </c>
      <c r="C203" s="3" t="s">
        <v>167</v>
      </c>
      <c r="E203" s="3" t="s">
        <v>138</v>
      </c>
      <c r="G203" t="s">
        <v>158</v>
      </c>
      <c r="I203" s="3" t="s">
        <v>132</v>
      </c>
      <c r="K203" s="1" t="s">
        <v>192</v>
      </c>
      <c r="L203" s="1" t="s">
        <v>190</v>
      </c>
      <c r="M203" s="1" t="s">
        <v>190</v>
      </c>
      <c r="N203" s="1" t="s">
        <v>190</v>
      </c>
      <c r="O203" s="1" t="s">
        <v>193</v>
      </c>
      <c r="P203" s="1" t="s">
        <v>193</v>
      </c>
      <c r="Q203" s="1" t="s">
        <v>193</v>
      </c>
      <c r="R203" s="1" t="s">
        <v>193</v>
      </c>
    </row>
    <row r="204" spans="1:18" ht="45" customHeight="1" x14ac:dyDescent="0.25">
      <c r="A204" s="1" t="s">
        <v>112</v>
      </c>
      <c r="B204" s="3" t="s">
        <v>180</v>
      </c>
      <c r="C204" s="3" t="s">
        <v>167</v>
      </c>
      <c r="E204" s="3" t="s">
        <v>138</v>
      </c>
      <c r="G204" t="s">
        <v>155</v>
      </c>
      <c r="I204" s="3" t="s">
        <v>132</v>
      </c>
      <c r="K204" s="1" t="s">
        <v>192</v>
      </c>
      <c r="L204" s="1" t="s">
        <v>190</v>
      </c>
      <c r="M204" s="1" t="s">
        <v>190</v>
      </c>
      <c r="N204" s="1" t="s">
        <v>190</v>
      </c>
      <c r="O204" s="1" t="s">
        <v>193</v>
      </c>
      <c r="P204" s="1" t="s">
        <v>193</v>
      </c>
      <c r="Q204" s="1" t="s">
        <v>193</v>
      </c>
      <c r="R204" s="1" t="s">
        <v>193</v>
      </c>
    </row>
    <row r="205" spans="1:18" ht="45" customHeight="1" x14ac:dyDescent="0.25">
      <c r="A205" s="1" t="s">
        <v>112</v>
      </c>
      <c r="B205" s="3" t="s">
        <v>180</v>
      </c>
      <c r="C205" s="3" t="s">
        <v>167</v>
      </c>
      <c r="E205" s="3" t="s">
        <v>138</v>
      </c>
      <c r="G205" t="s">
        <v>151</v>
      </c>
      <c r="I205" s="3" t="s">
        <v>132</v>
      </c>
      <c r="K205" s="1" t="s">
        <v>192</v>
      </c>
      <c r="L205" s="1" t="s">
        <v>190</v>
      </c>
      <c r="M205" s="1" t="s">
        <v>190</v>
      </c>
      <c r="N205" s="1" t="s">
        <v>190</v>
      </c>
      <c r="O205" s="1" t="s">
        <v>193</v>
      </c>
      <c r="P205" s="1" t="s">
        <v>193</v>
      </c>
      <c r="Q205" s="1" t="s">
        <v>193</v>
      </c>
      <c r="R205" s="1" t="s">
        <v>193</v>
      </c>
    </row>
    <row r="206" spans="1:18" ht="45" customHeight="1" x14ac:dyDescent="0.25">
      <c r="A206" s="1" t="s">
        <v>112</v>
      </c>
      <c r="B206" s="3" t="s">
        <v>180</v>
      </c>
      <c r="C206" s="3" t="s">
        <v>167</v>
      </c>
      <c r="E206" s="3" t="s">
        <v>138</v>
      </c>
      <c r="G206" t="s">
        <v>139</v>
      </c>
      <c r="I206" s="3" t="s">
        <v>132</v>
      </c>
      <c r="K206" s="1" t="s">
        <v>192</v>
      </c>
      <c r="L206" s="1" t="s">
        <v>190</v>
      </c>
      <c r="M206" s="1" t="s">
        <v>190</v>
      </c>
      <c r="N206" s="1" t="s">
        <v>190</v>
      </c>
      <c r="O206" s="1" t="s">
        <v>193</v>
      </c>
      <c r="P206" s="1" t="s">
        <v>193</v>
      </c>
      <c r="Q206" s="1" t="s">
        <v>193</v>
      </c>
      <c r="R206" s="1" t="s">
        <v>193</v>
      </c>
    </row>
    <row r="207" spans="1:18" ht="45" customHeight="1" x14ac:dyDescent="0.25"/>
    <row r="208" spans="1:18" ht="45" customHeight="1" x14ac:dyDescent="0.25"/>
    <row r="209" ht="45" customHeight="1" x14ac:dyDescent="0.25"/>
    <row r="210" ht="45" customHeight="1" x14ac:dyDescent="0.25"/>
    <row r="211" ht="45" customHeight="1" x14ac:dyDescent="0.25"/>
    <row r="212" ht="45" customHeight="1" x14ac:dyDescent="0.25"/>
    <row r="213" ht="45" customHeight="1" x14ac:dyDescent="0.25"/>
    <row r="214" ht="45" customHeight="1" x14ac:dyDescent="0.25"/>
    <row r="215" ht="45" customHeight="1" x14ac:dyDescent="0.25"/>
    <row r="216" ht="45" customHeight="1" x14ac:dyDescent="0.25"/>
    <row r="217" ht="45" customHeight="1" x14ac:dyDescent="0.25"/>
    <row r="218" ht="45" customHeight="1" x14ac:dyDescent="0.25"/>
    <row r="219" ht="45" customHeight="1" x14ac:dyDescent="0.25"/>
    <row r="220" ht="45" customHeight="1" x14ac:dyDescent="0.25"/>
    <row r="221" ht="45" customHeight="1" x14ac:dyDescent="0.25"/>
    <row r="222" ht="45" customHeight="1" x14ac:dyDescent="0.25"/>
    <row r="223" ht="45" customHeight="1" x14ac:dyDescent="0.25"/>
    <row r="224" ht="45" customHeight="1" x14ac:dyDescent="0.25"/>
    <row r="225" ht="45" customHeight="1" x14ac:dyDescent="0.25"/>
    <row r="226" ht="45" customHeight="1" x14ac:dyDescent="0.25"/>
    <row r="227" ht="45" customHeight="1" x14ac:dyDescent="0.25"/>
    <row r="228" ht="45" customHeight="1" x14ac:dyDescent="0.25"/>
    <row r="229" ht="45" customHeight="1" x14ac:dyDescent="0.25"/>
    <row r="230" ht="45" customHeight="1" x14ac:dyDescent="0.25"/>
    <row r="231" ht="45" customHeight="1" x14ac:dyDescent="0.25"/>
    <row r="232" ht="45" customHeight="1" x14ac:dyDescent="0.25"/>
    <row r="233" ht="45" customHeight="1" x14ac:dyDescent="0.25"/>
    <row r="234" ht="45" customHeight="1" x14ac:dyDescent="0.25"/>
    <row r="235" ht="45" customHeight="1" x14ac:dyDescent="0.25"/>
    <row r="236" ht="45" customHeight="1" x14ac:dyDescent="0.25"/>
    <row r="237" ht="45" customHeight="1" x14ac:dyDescent="0.25"/>
    <row r="238" ht="45" customHeight="1" x14ac:dyDescent="0.25"/>
    <row r="239" ht="45" customHeight="1" x14ac:dyDescent="0.25"/>
    <row r="240" ht="45" customHeight="1" x14ac:dyDescent="0.25"/>
    <row r="241" ht="45" customHeight="1" x14ac:dyDescent="0.25"/>
    <row r="242" ht="45" customHeight="1" x14ac:dyDescent="0.25"/>
    <row r="243" ht="45" customHeight="1" x14ac:dyDescent="0.25"/>
    <row r="244" ht="45" customHeight="1" x14ac:dyDescent="0.25"/>
    <row r="245" ht="45" customHeight="1" x14ac:dyDescent="0.25"/>
    <row r="246" ht="45" customHeight="1" x14ac:dyDescent="0.25"/>
    <row r="247" ht="45" customHeight="1" x14ac:dyDescent="0.25"/>
    <row r="248" ht="45" customHeight="1" x14ac:dyDescent="0.25"/>
    <row r="249" ht="45" customHeight="1" x14ac:dyDescent="0.25"/>
    <row r="250" ht="45" customHeight="1" x14ac:dyDescent="0.25"/>
    <row r="251" ht="45" customHeight="1" x14ac:dyDescent="0.25"/>
    <row r="252" ht="45" customHeight="1" x14ac:dyDescent="0.25"/>
    <row r="253" ht="45" customHeight="1" x14ac:dyDescent="0.25"/>
    <row r="254" ht="45" customHeight="1" x14ac:dyDescent="0.25"/>
    <row r="255" ht="45" customHeight="1" x14ac:dyDescent="0.25"/>
    <row r="256" ht="45" customHeight="1" x14ac:dyDescent="0.25"/>
    <row r="257" ht="45" customHeight="1" x14ac:dyDescent="0.25"/>
    <row r="258" ht="45" customHeight="1" x14ac:dyDescent="0.25"/>
    <row r="259" ht="45" customHeight="1" x14ac:dyDescent="0.25"/>
    <row r="260" ht="45" customHeight="1" x14ac:dyDescent="0.25"/>
    <row r="261" ht="45" customHeight="1" x14ac:dyDescent="0.25"/>
    <row r="262" ht="45" customHeight="1" x14ac:dyDescent="0.25"/>
    <row r="263" ht="45" customHeight="1" x14ac:dyDescent="0.25"/>
    <row r="264" ht="45" customHeight="1" x14ac:dyDescent="0.25"/>
    <row r="265" ht="45" customHeight="1" x14ac:dyDescent="0.25"/>
    <row r="266" ht="45" customHeight="1" x14ac:dyDescent="0.25"/>
    <row r="267" ht="45" customHeight="1" x14ac:dyDescent="0.25"/>
    <row r="268" ht="45" customHeight="1" x14ac:dyDescent="0.25"/>
    <row r="269" ht="45" customHeight="1" x14ac:dyDescent="0.25"/>
    <row r="270" ht="45" customHeight="1" x14ac:dyDescent="0.25"/>
    <row r="271" ht="45" customHeight="1" x14ac:dyDescent="0.25"/>
    <row r="272" ht="45" customHeight="1" x14ac:dyDescent="0.25"/>
    <row r="273" ht="45" customHeight="1" x14ac:dyDescent="0.25"/>
    <row r="274" ht="45" customHeight="1" x14ac:dyDescent="0.25"/>
    <row r="275" ht="45" customHeight="1" x14ac:dyDescent="0.25"/>
    <row r="276" ht="45" customHeight="1" x14ac:dyDescent="0.25"/>
    <row r="277" ht="45" customHeight="1" x14ac:dyDescent="0.25"/>
    <row r="278" ht="45" customHeight="1" x14ac:dyDescent="0.25"/>
    <row r="279" ht="45" customHeight="1" x14ac:dyDescent="0.25"/>
    <row r="280" ht="45" customHeight="1" x14ac:dyDescent="0.25"/>
    <row r="281" ht="45" customHeight="1" x14ac:dyDescent="0.25"/>
    <row r="282" ht="45" customHeight="1" x14ac:dyDescent="0.25"/>
    <row r="283" ht="45" customHeight="1" x14ac:dyDescent="0.25"/>
    <row r="284" ht="45" customHeight="1" x14ac:dyDescent="0.25"/>
    <row r="285" ht="45" customHeight="1" x14ac:dyDescent="0.25"/>
    <row r="286" ht="45" customHeight="1" x14ac:dyDescent="0.25"/>
    <row r="287" ht="45" customHeight="1" x14ac:dyDescent="0.25"/>
    <row r="288" ht="45" customHeight="1" x14ac:dyDescent="0.25"/>
    <row r="289" ht="45" customHeight="1" x14ac:dyDescent="0.25"/>
    <row r="290" ht="45" customHeight="1" x14ac:dyDescent="0.25"/>
    <row r="291" ht="45" customHeight="1" x14ac:dyDescent="0.25"/>
    <row r="292" ht="45" customHeight="1" x14ac:dyDescent="0.25"/>
    <row r="293" ht="45" customHeight="1" x14ac:dyDescent="0.25"/>
    <row r="294" ht="45" customHeight="1" x14ac:dyDescent="0.25"/>
    <row r="295" ht="45" customHeight="1" x14ac:dyDescent="0.25"/>
    <row r="296" ht="45" customHeight="1" x14ac:dyDescent="0.25"/>
    <row r="297" ht="45" customHeight="1" x14ac:dyDescent="0.25"/>
    <row r="298" ht="45" customHeight="1" x14ac:dyDescent="0.25"/>
    <row r="299" ht="45" customHeight="1" x14ac:dyDescent="0.25"/>
    <row r="300" ht="45" customHeight="1" x14ac:dyDescent="0.25"/>
    <row r="301" ht="45" customHeight="1" x14ac:dyDescent="0.25"/>
    <row r="302" ht="45" customHeight="1" x14ac:dyDescent="0.25"/>
    <row r="303" ht="45" customHeight="1" x14ac:dyDescent="0.25"/>
    <row r="304" ht="45" customHeight="1" x14ac:dyDescent="0.25"/>
    <row r="305" ht="45" customHeight="1" x14ac:dyDescent="0.25"/>
    <row r="306" ht="45" customHeight="1" x14ac:dyDescent="0.25"/>
    <row r="307" ht="45" customHeight="1" x14ac:dyDescent="0.25"/>
    <row r="308" ht="45" customHeight="1" x14ac:dyDescent="0.25"/>
    <row r="309" ht="45" customHeight="1" x14ac:dyDescent="0.25"/>
    <row r="310" ht="45" customHeight="1" x14ac:dyDescent="0.25"/>
    <row r="311" ht="45" customHeight="1" x14ac:dyDescent="0.25"/>
    <row r="312" ht="45" customHeight="1" x14ac:dyDescent="0.25"/>
    <row r="313" ht="45" customHeight="1" x14ac:dyDescent="0.25"/>
    <row r="314" ht="45" customHeight="1" x14ac:dyDescent="0.25"/>
    <row r="315" ht="45" customHeight="1" x14ac:dyDescent="0.25"/>
    <row r="316" ht="45" customHeight="1" x14ac:dyDescent="0.25"/>
    <row r="317" ht="45" customHeight="1" x14ac:dyDescent="0.25"/>
    <row r="318" ht="45" customHeight="1" x14ac:dyDescent="0.25"/>
    <row r="319" ht="45" customHeight="1" x14ac:dyDescent="0.25"/>
    <row r="320" ht="45" customHeight="1" x14ac:dyDescent="0.25"/>
    <row r="321" ht="45" customHeight="1" x14ac:dyDescent="0.25"/>
    <row r="322" ht="45" customHeight="1" x14ac:dyDescent="0.25"/>
    <row r="323" ht="45" customHeight="1" x14ac:dyDescent="0.25"/>
    <row r="324" ht="45" customHeight="1" x14ac:dyDescent="0.25"/>
    <row r="325" ht="45" customHeight="1" x14ac:dyDescent="0.25"/>
    <row r="326" ht="45" customHeight="1" x14ac:dyDescent="0.25"/>
    <row r="327" ht="45" customHeight="1" x14ac:dyDescent="0.25"/>
    <row r="328" ht="45" customHeight="1" x14ac:dyDescent="0.25"/>
    <row r="329" ht="45" customHeight="1" x14ac:dyDescent="0.25"/>
    <row r="330" ht="45" customHeight="1" x14ac:dyDescent="0.25"/>
    <row r="331" ht="45" customHeight="1" x14ac:dyDescent="0.25"/>
    <row r="332" ht="45" customHeight="1" x14ac:dyDescent="0.25"/>
    <row r="333" ht="45" customHeight="1" x14ac:dyDescent="0.25"/>
    <row r="334" ht="45" customHeight="1" x14ac:dyDescent="0.25"/>
    <row r="335" ht="45" customHeight="1" x14ac:dyDescent="0.25"/>
    <row r="336" ht="45" customHeight="1" x14ac:dyDescent="0.25"/>
    <row r="337" ht="45" customHeight="1" x14ac:dyDescent="0.25"/>
    <row r="338" ht="45" customHeight="1" x14ac:dyDescent="0.25"/>
    <row r="339" ht="45" customHeight="1" x14ac:dyDescent="0.25"/>
    <row r="340" ht="45" customHeight="1" x14ac:dyDescent="0.25"/>
    <row r="341" ht="45" customHeight="1" x14ac:dyDescent="0.25"/>
    <row r="342" ht="45" customHeight="1" x14ac:dyDescent="0.25"/>
    <row r="343" ht="45" customHeight="1" x14ac:dyDescent="0.25"/>
    <row r="344" ht="45" customHeight="1" x14ac:dyDescent="0.25"/>
    <row r="345" ht="45" customHeight="1" x14ac:dyDescent="0.25"/>
    <row r="346" ht="45" customHeight="1" x14ac:dyDescent="0.25"/>
    <row r="347" ht="45" customHeight="1" x14ac:dyDescent="0.25"/>
    <row r="348" ht="45" customHeight="1" x14ac:dyDescent="0.25"/>
    <row r="349" ht="45" customHeight="1" x14ac:dyDescent="0.25"/>
    <row r="350" ht="45" customHeight="1" x14ac:dyDescent="0.25"/>
    <row r="351" ht="45" customHeight="1" x14ac:dyDescent="0.25"/>
    <row r="352" ht="45" customHeight="1" x14ac:dyDescent="0.25"/>
    <row r="353" ht="45" customHeight="1" x14ac:dyDescent="0.25"/>
    <row r="354" ht="45" customHeight="1" x14ac:dyDescent="0.25"/>
    <row r="355" ht="45" customHeight="1" x14ac:dyDescent="0.25"/>
    <row r="356" ht="45" customHeight="1" x14ac:dyDescent="0.25"/>
    <row r="357" ht="45" customHeight="1" x14ac:dyDescent="0.25"/>
    <row r="358" ht="45" customHeight="1" x14ac:dyDescent="0.25"/>
    <row r="359" ht="45" customHeight="1" x14ac:dyDescent="0.25"/>
    <row r="360" ht="45" customHeight="1" x14ac:dyDescent="0.25"/>
    <row r="361" ht="45" customHeight="1" x14ac:dyDescent="0.25"/>
    <row r="362" ht="45" customHeight="1" x14ac:dyDescent="0.25"/>
    <row r="363" ht="45" customHeight="1" x14ac:dyDescent="0.25"/>
    <row r="364" ht="45" customHeight="1" x14ac:dyDescent="0.25"/>
    <row r="365" ht="45" customHeight="1" x14ac:dyDescent="0.25"/>
    <row r="366" ht="45" customHeight="1" x14ac:dyDescent="0.25"/>
    <row r="367" ht="45" customHeight="1" x14ac:dyDescent="0.25"/>
    <row r="368" ht="45" customHeight="1" x14ac:dyDescent="0.25"/>
    <row r="369" ht="45" customHeight="1" x14ac:dyDescent="0.25"/>
    <row r="370" ht="45" customHeight="1" x14ac:dyDescent="0.25"/>
    <row r="371" ht="45" customHeight="1" x14ac:dyDescent="0.25"/>
    <row r="372" ht="45" customHeight="1" x14ac:dyDescent="0.25"/>
    <row r="373" ht="45" customHeight="1" x14ac:dyDescent="0.25"/>
    <row r="374" ht="45" customHeight="1" x14ac:dyDescent="0.25"/>
    <row r="375" ht="45" customHeight="1" x14ac:dyDescent="0.25"/>
    <row r="376" ht="45" customHeight="1" x14ac:dyDescent="0.25"/>
    <row r="377" ht="45" customHeight="1" x14ac:dyDescent="0.25"/>
    <row r="378" ht="45" customHeight="1" x14ac:dyDescent="0.25"/>
    <row r="379" ht="45" customHeight="1" x14ac:dyDescent="0.25"/>
    <row r="380" ht="45" customHeight="1" x14ac:dyDescent="0.25"/>
    <row r="381" ht="45" customHeight="1" x14ac:dyDescent="0.25"/>
    <row r="382" ht="45" customHeight="1" x14ac:dyDescent="0.25"/>
    <row r="383" ht="45" customHeight="1" x14ac:dyDescent="0.25"/>
    <row r="384" ht="45" customHeight="1" x14ac:dyDescent="0.25"/>
    <row r="385" ht="45" customHeight="1" x14ac:dyDescent="0.25"/>
    <row r="386" ht="45" customHeight="1" x14ac:dyDescent="0.25"/>
    <row r="387" ht="45" customHeight="1" x14ac:dyDescent="0.25"/>
    <row r="388" ht="45" customHeight="1" x14ac:dyDescent="0.25"/>
    <row r="389" ht="45" customHeight="1" x14ac:dyDescent="0.25"/>
    <row r="390" ht="45" customHeight="1" x14ac:dyDescent="0.25"/>
    <row r="391" ht="45" customHeight="1" x14ac:dyDescent="0.25"/>
    <row r="392" ht="45" customHeight="1" x14ac:dyDescent="0.25"/>
    <row r="393" ht="45" customHeight="1" x14ac:dyDescent="0.25"/>
    <row r="394" ht="45" customHeight="1" x14ac:dyDescent="0.25"/>
    <row r="395" ht="45" customHeight="1" x14ac:dyDescent="0.25"/>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tabSelected="1" zoomScale="115" zoomScaleNormal="115" workbookViewId="0">
      <selection activeCell="A24" sqref="A24"/>
    </sheetView>
  </sheetViews>
  <sheetFormatPr defaultRowHeight="15" x14ac:dyDescent="0.25"/>
  <cols>
    <col min="1" max="1" width="11.25" bestFit="1" customWidth="1"/>
  </cols>
  <sheetData>
    <row r="1" spans="1:26" x14ac:dyDescent="0.25">
      <c r="A1" s="23" t="s">
        <v>118</v>
      </c>
      <c r="B1" s="23"/>
      <c r="C1" t="s">
        <v>9</v>
      </c>
      <c r="D1" t="s">
        <v>11</v>
      </c>
      <c r="E1" t="s">
        <v>12</v>
      </c>
      <c r="F1" t="s">
        <v>13</v>
      </c>
      <c r="G1" t="s">
        <v>15</v>
      </c>
      <c r="H1" t="s">
        <v>16</v>
      </c>
      <c r="I1" t="s">
        <v>17</v>
      </c>
      <c r="J1" t="s">
        <v>19</v>
      </c>
      <c r="K1" t="s">
        <v>21</v>
      </c>
      <c r="L1" t="s">
        <v>23</v>
      </c>
      <c r="M1" t="s">
        <v>25</v>
      </c>
      <c r="N1" t="s">
        <v>27</v>
      </c>
      <c r="O1" t="s">
        <v>29</v>
      </c>
      <c r="P1" t="s">
        <v>31</v>
      </c>
      <c r="Q1" t="s">
        <v>33</v>
      </c>
      <c r="R1" t="s">
        <v>35</v>
      </c>
      <c r="S1" t="s">
        <v>37</v>
      </c>
      <c r="T1" t="s">
        <v>39</v>
      </c>
      <c r="U1" t="s">
        <v>40</v>
      </c>
      <c r="V1" t="s">
        <v>41</v>
      </c>
      <c r="W1" t="s">
        <v>43</v>
      </c>
      <c r="X1" t="s">
        <v>44</v>
      </c>
      <c r="Y1" t="s">
        <v>46</v>
      </c>
      <c r="Z1" t="s">
        <v>48</v>
      </c>
    </row>
    <row r="2" spans="1:26" x14ac:dyDescent="0.25">
      <c r="A2" s="23" t="s">
        <v>119</v>
      </c>
      <c r="B2" s="23"/>
      <c r="C2" t="s">
        <v>190</v>
      </c>
      <c r="D2" t="s">
        <v>193</v>
      </c>
      <c r="E2" t="s">
        <v>190</v>
      </c>
      <c r="F2" t="s">
        <v>193</v>
      </c>
      <c r="G2" t="s">
        <v>190</v>
      </c>
      <c r="H2" t="s">
        <v>193</v>
      </c>
      <c r="I2" t="s">
        <v>193</v>
      </c>
      <c r="J2" t="s">
        <v>190</v>
      </c>
      <c r="K2" t="s">
        <v>193</v>
      </c>
      <c r="L2" t="s">
        <v>193</v>
      </c>
      <c r="M2" t="s">
        <v>193</v>
      </c>
      <c r="N2" t="s">
        <v>193</v>
      </c>
      <c r="O2" t="s">
        <v>193</v>
      </c>
      <c r="P2" t="s">
        <v>193</v>
      </c>
      <c r="Q2" t="s">
        <v>193</v>
      </c>
      <c r="R2" t="s">
        <v>193</v>
      </c>
      <c r="S2" t="s">
        <v>193</v>
      </c>
      <c r="T2" t="s">
        <v>190</v>
      </c>
      <c r="U2" t="s">
        <v>190</v>
      </c>
      <c r="V2" t="s">
        <v>193</v>
      </c>
      <c r="W2" t="s">
        <v>190</v>
      </c>
      <c r="X2" t="s">
        <v>193</v>
      </c>
      <c r="Y2" t="s">
        <v>190</v>
      </c>
      <c r="Z2" t="s">
        <v>193</v>
      </c>
    </row>
    <row r="3" spans="1:26" x14ac:dyDescent="0.25">
      <c r="A3" s="23" t="s">
        <v>113</v>
      </c>
      <c r="B3" s="23"/>
      <c r="C3" t="s">
        <v>190</v>
      </c>
      <c r="D3" t="s">
        <v>190</v>
      </c>
      <c r="E3" t="s">
        <v>190</v>
      </c>
      <c r="F3" t="s">
        <v>190</v>
      </c>
      <c r="G3" t="s">
        <v>190</v>
      </c>
      <c r="H3" t="s">
        <v>190</v>
      </c>
      <c r="I3" t="s">
        <v>190</v>
      </c>
      <c r="J3" t="s">
        <v>190</v>
      </c>
      <c r="K3" t="s">
        <v>190</v>
      </c>
      <c r="L3" t="s">
        <v>190</v>
      </c>
      <c r="M3" t="s">
        <v>190</v>
      </c>
      <c r="N3" t="s">
        <v>190</v>
      </c>
      <c r="O3" t="s">
        <v>190</v>
      </c>
      <c r="P3" t="s">
        <v>190</v>
      </c>
      <c r="Q3" t="s">
        <v>190</v>
      </c>
      <c r="R3" t="s">
        <v>190</v>
      </c>
      <c r="S3" t="s">
        <v>190</v>
      </c>
      <c r="T3" t="s">
        <v>190</v>
      </c>
      <c r="U3" t="s">
        <v>190</v>
      </c>
      <c r="V3" t="s">
        <v>190</v>
      </c>
      <c r="W3" t="s">
        <v>190</v>
      </c>
      <c r="X3" t="s">
        <v>190</v>
      </c>
      <c r="Y3" t="s">
        <v>190</v>
      </c>
      <c r="Z3" t="s">
        <v>190</v>
      </c>
    </row>
    <row r="4" spans="1:26" x14ac:dyDescent="0.25">
      <c r="A4" s="24" t="s">
        <v>115</v>
      </c>
      <c r="B4" s="24"/>
      <c r="C4" t="s">
        <v>190</v>
      </c>
      <c r="D4" t="s">
        <v>190</v>
      </c>
      <c r="E4" t="s">
        <v>190</v>
      </c>
      <c r="F4" t="s">
        <v>190</v>
      </c>
      <c r="G4" t="s">
        <v>190</v>
      </c>
      <c r="H4" t="s">
        <v>190</v>
      </c>
      <c r="I4" t="s">
        <v>190</v>
      </c>
      <c r="J4" t="s">
        <v>190</v>
      </c>
      <c r="K4" t="s">
        <v>190</v>
      </c>
      <c r="L4" t="s">
        <v>190</v>
      </c>
      <c r="M4" t="s">
        <v>190</v>
      </c>
      <c r="N4" t="s">
        <v>190</v>
      </c>
      <c r="O4" t="s">
        <v>190</v>
      </c>
      <c r="P4" t="s">
        <v>190</v>
      </c>
      <c r="Q4" t="s">
        <v>190</v>
      </c>
      <c r="R4" t="s">
        <v>190</v>
      </c>
      <c r="S4" t="s">
        <v>190</v>
      </c>
      <c r="T4" t="s">
        <v>190</v>
      </c>
      <c r="U4" t="s">
        <v>190</v>
      </c>
      <c r="V4" t="s">
        <v>190</v>
      </c>
      <c r="W4" t="s">
        <v>190</v>
      </c>
      <c r="X4" t="s">
        <v>190</v>
      </c>
      <c r="Y4" t="s">
        <v>190</v>
      </c>
      <c r="Z4" t="s">
        <v>190</v>
      </c>
    </row>
    <row r="5" spans="1:26" x14ac:dyDescent="0.25">
      <c r="A5" s="24" t="s">
        <v>121</v>
      </c>
      <c r="B5" s="24"/>
      <c r="C5" t="s">
        <v>190</v>
      </c>
      <c r="D5" t="s">
        <v>190</v>
      </c>
      <c r="E5" t="s">
        <v>190</v>
      </c>
      <c r="F5" t="s">
        <v>190</v>
      </c>
      <c r="G5" t="s">
        <v>190</v>
      </c>
      <c r="H5" t="s">
        <v>190</v>
      </c>
      <c r="I5" t="s">
        <v>190</v>
      </c>
      <c r="J5" t="s">
        <v>193</v>
      </c>
      <c r="K5" t="s">
        <v>190</v>
      </c>
      <c r="L5" t="s">
        <v>190</v>
      </c>
      <c r="M5" t="s">
        <v>190</v>
      </c>
      <c r="N5" t="s">
        <v>190</v>
      </c>
      <c r="O5" t="s">
        <v>190</v>
      </c>
      <c r="P5" t="s">
        <v>190</v>
      </c>
      <c r="Q5" t="s">
        <v>190</v>
      </c>
      <c r="R5" t="s">
        <v>190</v>
      </c>
      <c r="S5" t="s">
        <v>190</v>
      </c>
      <c r="T5" t="s">
        <v>190</v>
      </c>
      <c r="U5" t="s">
        <v>190</v>
      </c>
      <c r="V5" t="s">
        <v>190</v>
      </c>
      <c r="W5" t="s">
        <v>190</v>
      </c>
      <c r="X5" t="s">
        <v>190</v>
      </c>
      <c r="Y5" t="s">
        <v>190</v>
      </c>
      <c r="Z5" t="s">
        <v>190</v>
      </c>
    </row>
    <row r="6" spans="1:26" ht="28.5" customHeight="1" x14ac:dyDescent="0.25">
      <c r="A6" s="22" t="s">
        <v>126</v>
      </c>
      <c r="B6" s="22"/>
      <c r="C6">
        <v>2</v>
      </c>
      <c r="D6">
        <v>0</v>
      </c>
      <c r="E6">
        <v>10</v>
      </c>
      <c r="F6">
        <v>0</v>
      </c>
      <c r="G6">
        <v>3</v>
      </c>
      <c r="H6">
        <v>0</v>
      </c>
      <c r="I6">
        <v>0</v>
      </c>
      <c r="J6">
        <v>26</v>
      </c>
      <c r="K6">
        <v>0</v>
      </c>
      <c r="L6">
        <v>0</v>
      </c>
      <c r="M6">
        <v>0</v>
      </c>
      <c r="N6">
        <v>0</v>
      </c>
      <c r="O6">
        <v>0</v>
      </c>
      <c r="P6">
        <v>0</v>
      </c>
      <c r="Q6">
        <v>0</v>
      </c>
      <c r="R6">
        <v>0</v>
      </c>
      <c r="S6">
        <v>0</v>
      </c>
      <c r="T6">
        <v>4</v>
      </c>
      <c r="U6">
        <v>2</v>
      </c>
      <c r="V6">
        <v>0</v>
      </c>
      <c r="W6">
        <v>24</v>
      </c>
      <c r="X6">
        <v>0</v>
      </c>
      <c r="Y6">
        <v>43</v>
      </c>
      <c r="Z6">
        <v>0</v>
      </c>
    </row>
    <row r="8" spans="1:26" x14ac:dyDescent="0.25">
      <c r="A8" s="23" t="s">
        <v>118</v>
      </c>
      <c r="B8" s="23"/>
      <c r="C8" t="s">
        <v>50</v>
      </c>
      <c r="D8" t="s">
        <v>52</v>
      </c>
      <c r="E8" t="s">
        <v>54</v>
      </c>
      <c r="F8" t="s">
        <v>56</v>
      </c>
      <c r="G8" t="s">
        <v>58</v>
      </c>
      <c r="H8" t="s">
        <v>60</v>
      </c>
      <c r="I8" t="s">
        <v>62</v>
      </c>
      <c r="J8" t="s">
        <v>64</v>
      </c>
      <c r="K8" t="s">
        <v>66</v>
      </c>
      <c r="L8" t="s">
        <v>68</v>
      </c>
      <c r="M8" t="s">
        <v>70</v>
      </c>
      <c r="N8" t="s">
        <v>72</v>
      </c>
      <c r="O8" t="s">
        <v>74</v>
      </c>
      <c r="P8" t="s">
        <v>76</v>
      </c>
      <c r="Q8" t="s">
        <v>78</v>
      </c>
      <c r="R8" t="s">
        <v>80</v>
      </c>
      <c r="S8" t="s">
        <v>82</v>
      </c>
      <c r="T8" t="s">
        <v>84</v>
      </c>
      <c r="U8" t="s">
        <v>86</v>
      </c>
      <c r="V8" t="s">
        <v>88</v>
      </c>
      <c r="W8" t="s">
        <v>90</v>
      </c>
      <c r="X8" t="s">
        <v>92</v>
      </c>
      <c r="Y8" t="s">
        <v>93</v>
      </c>
      <c r="Z8" t="s">
        <v>95</v>
      </c>
    </row>
    <row r="9" spans="1:26" x14ac:dyDescent="0.25">
      <c r="A9" s="23" t="s">
        <v>119</v>
      </c>
      <c r="B9" s="23"/>
      <c r="C9" t="s">
        <v>190</v>
      </c>
      <c r="D9" t="s">
        <v>193</v>
      </c>
      <c r="E9" t="s">
        <v>190</v>
      </c>
      <c r="F9" t="s">
        <v>193</v>
      </c>
      <c r="G9" t="s">
        <v>190</v>
      </c>
      <c r="H9" t="s">
        <v>193</v>
      </c>
      <c r="I9" t="s">
        <v>190</v>
      </c>
      <c r="J9" t="s">
        <v>193</v>
      </c>
      <c r="K9" t="s">
        <v>190</v>
      </c>
      <c r="L9" t="s">
        <v>193</v>
      </c>
      <c r="M9" t="s">
        <v>190</v>
      </c>
      <c r="N9" t="s">
        <v>190</v>
      </c>
      <c r="O9" t="s">
        <v>190</v>
      </c>
      <c r="P9" t="s">
        <v>193</v>
      </c>
      <c r="Q9" t="s">
        <v>190</v>
      </c>
      <c r="R9" t="s">
        <v>193</v>
      </c>
      <c r="S9" t="s">
        <v>190</v>
      </c>
      <c r="T9" t="s">
        <v>193</v>
      </c>
      <c r="U9" t="s">
        <v>190</v>
      </c>
      <c r="V9" t="s">
        <v>190</v>
      </c>
      <c r="W9" t="s">
        <v>190</v>
      </c>
      <c r="X9" t="s">
        <v>193</v>
      </c>
      <c r="Y9" t="s">
        <v>193</v>
      </c>
      <c r="Z9" t="s">
        <v>190</v>
      </c>
    </row>
    <row r="10" spans="1:26" x14ac:dyDescent="0.25">
      <c r="A10" s="23" t="s">
        <v>113</v>
      </c>
      <c r="B10" s="23"/>
      <c r="C10" t="s">
        <v>190</v>
      </c>
      <c r="D10" t="s">
        <v>190</v>
      </c>
      <c r="E10" t="s">
        <v>190</v>
      </c>
      <c r="F10" t="s">
        <v>190</v>
      </c>
      <c r="G10" t="s">
        <v>190</v>
      </c>
      <c r="H10" t="s">
        <v>190</v>
      </c>
      <c r="I10" t="s">
        <v>190</v>
      </c>
      <c r="J10" t="s">
        <v>190</v>
      </c>
      <c r="K10" t="s">
        <v>190</v>
      </c>
      <c r="L10" t="s">
        <v>190</v>
      </c>
      <c r="M10" t="s">
        <v>190</v>
      </c>
      <c r="N10" t="s">
        <v>190</v>
      </c>
      <c r="O10" t="s">
        <v>190</v>
      </c>
      <c r="P10" t="s">
        <v>190</v>
      </c>
      <c r="Q10" t="s">
        <v>190</v>
      </c>
      <c r="R10" t="s">
        <v>190</v>
      </c>
      <c r="S10" t="s">
        <v>190</v>
      </c>
      <c r="T10" t="s">
        <v>190</v>
      </c>
      <c r="U10" t="s">
        <v>190</v>
      </c>
      <c r="V10" t="s">
        <v>190</v>
      </c>
      <c r="W10" t="s">
        <v>190</v>
      </c>
      <c r="X10" t="s">
        <v>190</v>
      </c>
      <c r="Y10" t="s">
        <v>190</v>
      </c>
      <c r="Z10" t="s">
        <v>190</v>
      </c>
    </row>
    <row r="11" spans="1:26" x14ac:dyDescent="0.25">
      <c r="A11" s="24" t="s">
        <v>115</v>
      </c>
      <c r="B11" s="24"/>
      <c r="C11" t="s">
        <v>190</v>
      </c>
      <c r="D11" t="s">
        <v>190</v>
      </c>
      <c r="E11" t="s">
        <v>190</v>
      </c>
      <c r="F11" t="s">
        <v>190</v>
      </c>
      <c r="G11" t="s">
        <v>190</v>
      </c>
      <c r="H11" t="s">
        <v>190</v>
      </c>
      <c r="I11" t="s">
        <v>190</v>
      </c>
      <c r="J11" t="s">
        <v>190</v>
      </c>
      <c r="K11" t="s">
        <v>190</v>
      </c>
      <c r="L11" t="s">
        <v>190</v>
      </c>
      <c r="M11" t="s">
        <v>190</v>
      </c>
      <c r="N11" t="s">
        <v>190</v>
      </c>
      <c r="O11" t="s">
        <v>190</v>
      </c>
      <c r="P11" t="s">
        <v>190</v>
      </c>
      <c r="Q11" t="s">
        <v>190</v>
      </c>
      <c r="R11" t="s">
        <v>190</v>
      </c>
      <c r="S11" t="s">
        <v>190</v>
      </c>
      <c r="T11" t="s">
        <v>190</v>
      </c>
      <c r="U11" t="s">
        <v>190</v>
      </c>
      <c r="V11" t="s">
        <v>190</v>
      </c>
      <c r="W11" t="s">
        <v>190</v>
      </c>
      <c r="X11" t="s">
        <v>190</v>
      </c>
      <c r="Y11" t="s">
        <v>190</v>
      </c>
      <c r="Z11" t="s">
        <v>190</v>
      </c>
    </row>
    <row r="12" spans="1:26" x14ac:dyDescent="0.25">
      <c r="A12" s="24" t="s">
        <v>121</v>
      </c>
      <c r="B12" s="24"/>
      <c r="C12" t="s">
        <v>190</v>
      </c>
      <c r="D12" t="s">
        <v>190</v>
      </c>
      <c r="E12" t="s">
        <v>190</v>
      </c>
      <c r="F12" t="s">
        <v>190</v>
      </c>
      <c r="G12" t="s">
        <v>190</v>
      </c>
      <c r="H12" t="s">
        <v>190</v>
      </c>
      <c r="I12" t="s">
        <v>190</v>
      </c>
      <c r="J12" t="s">
        <v>190</v>
      </c>
      <c r="K12" t="s">
        <v>190</v>
      </c>
      <c r="L12" t="s">
        <v>190</v>
      </c>
      <c r="M12" t="s">
        <v>190</v>
      </c>
      <c r="N12" t="s">
        <v>193</v>
      </c>
      <c r="O12" t="s">
        <v>193</v>
      </c>
      <c r="P12" t="s">
        <v>190</v>
      </c>
      <c r="Q12" t="s">
        <v>190</v>
      </c>
      <c r="R12" t="s">
        <v>190</v>
      </c>
      <c r="S12" t="s">
        <v>190</v>
      </c>
      <c r="T12" t="s">
        <v>190</v>
      </c>
      <c r="U12" t="s">
        <v>190</v>
      </c>
      <c r="V12" t="s">
        <v>190</v>
      </c>
      <c r="W12" t="s">
        <v>190</v>
      </c>
      <c r="X12" t="s">
        <v>190</v>
      </c>
      <c r="Y12" t="s">
        <v>190</v>
      </c>
      <c r="Z12" t="s">
        <v>190</v>
      </c>
    </row>
    <row r="13" spans="1:26" ht="30" customHeight="1" x14ac:dyDescent="0.25">
      <c r="A13" s="22" t="s">
        <v>126</v>
      </c>
      <c r="B13" s="22"/>
      <c r="C13">
        <v>11</v>
      </c>
      <c r="D13">
        <v>0</v>
      </c>
      <c r="E13">
        <v>10</v>
      </c>
      <c r="F13">
        <v>0</v>
      </c>
      <c r="G13">
        <v>11</v>
      </c>
      <c r="H13">
        <v>0</v>
      </c>
      <c r="I13">
        <v>4</v>
      </c>
      <c r="J13">
        <v>0</v>
      </c>
      <c r="K13">
        <v>80</v>
      </c>
      <c r="L13">
        <v>0</v>
      </c>
      <c r="M13">
        <v>6</v>
      </c>
      <c r="N13">
        <v>11</v>
      </c>
      <c r="O13">
        <v>12</v>
      </c>
      <c r="P13">
        <v>0</v>
      </c>
      <c r="Q13">
        <v>1</v>
      </c>
      <c r="R13">
        <v>0</v>
      </c>
      <c r="S13">
        <v>6</v>
      </c>
      <c r="T13">
        <v>0</v>
      </c>
      <c r="U13">
        <v>4</v>
      </c>
      <c r="V13">
        <v>8</v>
      </c>
      <c r="W13">
        <v>5</v>
      </c>
      <c r="X13">
        <v>0</v>
      </c>
      <c r="Y13">
        <v>0</v>
      </c>
      <c r="Z13">
        <v>8</v>
      </c>
    </row>
    <row r="18" spans="1:12" x14ac:dyDescent="0.25">
      <c r="A18" s="23" t="s">
        <v>118</v>
      </c>
      <c r="B18" s="23"/>
      <c r="C18" t="s">
        <v>96</v>
      </c>
      <c r="D18" t="s">
        <v>98</v>
      </c>
      <c r="E18" t="s">
        <v>99</v>
      </c>
      <c r="F18" t="s">
        <v>101</v>
      </c>
      <c r="G18" t="s">
        <v>103</v>
      </c>
      <c r="H18" t="s">
        <v>105</v>
      </c>
      <c r="I18" t="s">
        <v>107</v>
      </c>
      <c r="J18" t="s">
        <v>109</v>
      </c>
      <c r="K18" t="s">
        <v>111</v>
      </c>
      <c r="L18" t="s">
        <v>112</v>
      </c>
    </row>
    <row r="19" spans="1:12" x14ac:dyDescent="0.25">
      <c r="A19" s="23" t="s">
        <v>119</v>
      </c>
      <c r="B19" s="23"/>
      <c r="C19" t="s">
        <v>193</v>
      </c>
      <c r="D19" t="s">
        <v>190</v>
      </c>
      <c r="E19" t="s">
        <v>193</v>
      </c>
      <c r="F19" t="s">
        <v>190</v>
      </c>
      <c r="G19" t="s">
        <v>193</v>
      </c>
      <c r="H19" t="s">
        <v>190</v>
      </c>
      <c r="I19" t="s">
        <v>193</v>
      </c>
      <c r="J19" t="s">
        <v>190</v>
      </c>
      <c r="K19" t="s">
        <v>193</v>
      </c>
      <c r="L19" t="s">
        <v>190</v>
      </c>
    </row>
    <row r="20" spans="1:12" x14ac:dyDescent="0.25">
      <c r="A20" s="23" t="s">
        <v>113</v>
      </c>
      <c r="B20" s="23"/>
      <c r="C20" t="s">
        <v>190</v>
      </c>
      <c r="D20" t="s">
        <v>190</v>
      </c>
      <c r="E20" t="s">
        <v>190</v>
      </c>
      <c r="F20" t="s">
        <v>190</v>
      </c>
      <c r="G20" t="s">
        <v>190</v>
      </c>
      <c r="H20" t="s">
        <v>190</v>
      </c>
      <c r="I20" t="s">
        <v>190</v>
      </c>
      <c r="J20" t="s">
        <v>190</v>
      </c>
      <c r="K20" t="s">
        <v>190</v>
      </c>
      <c r="L20" t="s">
        <v>190</v>
      </c>
    </row>
    <row r="21" spans="1:12" x14ac:dyDescent="0.25">
      <c r="A21" s="24" t="s">
        <v>115</v>
      </c>
      <c r="B21" s="24"/>
      <c r="C21" t="s">
        <v>190</v>
      </c>
      <c r="D21" t="s">
        <v>190</v>
      </c>
      <c r="E21" t="s">
        <v>190</v>
      </c>
      <c r="F21" t="s">
        <v>190</v>
      </c>
      <c r="G21" t="s">
        <v>190</v>
      </c>
      <c r="H21" t="s">
        <v>190</v>
      </c>
      <c r="I21" t="s">
        <v>190</v>
      </c>
      <c r="J21" t="s">
        <v>190</v>
      </c>
      <c r="K21" t="s">
        <v>190</v>
      </c>
      <c r="L21" t="s">
        <v>190</v>
      </c>
    </row>
    <row r="22" spans="1:12" x14ac:dyDescent="0.25">
      <c r="A22" s="24" t="s">
        <v>121</v>
      </c>
      <c r="B22" s="24"/>
      <c r="C22" t="s">
        <v>190</v>
      </c>
      <c r="D22" t="s">
        <v>190</v>
      </c>
      <c r="E22" t="s">
        <v>190</v>
      </c>
      <c r="F22" t="s">
        <v>190</v>
      </c>
      <c r="G22" t="s">
        <v>190</v>
      </c>
      <c r="H22" t="s">
        <v>190</v>
      </c>
      <c r="I22" t="s">
        <v>190</v>
      </c>
      <c r="J22" t="s">
        <v>190</v>
      </c>
      <c r="K22" t="s">
        <v>190</v>
      </c>
      <c r="L22" t="s">
        <v>190</v>
      </c>
    </row>
    <row r="23" spans="1:12" ht="30" customHeight="1" x14ac:dyDescent="0.25">
      <c r="A23" s="22" t="s">
        <v>126</v>
      </c>
      <c r="B23" s="22"/>
      <c r="C23">
        <v>0</v>
      </c>
      <c r="D23">
        <v>2</v>
      </c>
      <c r="E23">
        <v>0</v>
      </c>
      <c r="F23">
        <v>4</v>
      </c>
      <c r="G23">
        <v>0</v>
      </c>
      <c r="H23">
        <v>2</v>
      </c>
      <c r="I23">
        <v>0</v>
      </c>
      <c r="J23">
        <v>2</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workbookViewId="0">
      <selection activeCell="C8" sqref="C8"/>
    </sheetView>
  </sheetViews>
  <sheetFormatPr defaultRowHeight="15" x14ac:dyDescent="0.25"/>
  <cols>
    <col min="1" max="1" width="24.875" bestFit="1" customWidth="1"/>
    <col min="11" max="11" width="19.875" bestFit="1" customWidth="1"/>
    <col min="12" max="12" width="28.25" customWidth="1"/>
    <col min="14" max="14" width="11.875" bestFit="1" customWidth="1"/>
    <col min="15" max="15" width="17.25" bestFit="1" customWidth="1"/>
    <col min="16" max="16" width="31.875" bestFit="1" customWidth="1"/>
    <col min="17" max="17" width="11.125" customWidth="1"/>
  </cols>
  <sheetData>
    <row r="1" spans="1:17" x14ac:dyDescent="0.25">
      <c r="A1" s="29" t="s">
        <v>123</v>
      </c>
      <c r="B1" s="29"/>
      <c r="C1" s="29"/>
      <c r="D1" s="29"/>
      <c r="F1" s="29" t="s">
        <v>124</v>
      </c>
      <c r="G1" s="29"/>
      <c r="H1" s="29"/>
      <c r="I1" s="29"/>
      <c r="J1" s="28"/>
      <c r="K1" s="29" t="s">
        <v>129</v>
      </c>
      <c r="L1" s="29"/>
      <c r="N1" s="13" t="s">
        <v>130</v>
      </c>
      <c r="O1" s="13" t="s">
        <v>125</v>
      </c>
      <c r="P1" s="29" t="s">
        <v>199</v>
      </c>
      <c r="Q1" s="29"/>
    </row>
    <row r="2" spans="1:17" x14ac:dyDescent="0.25">
      <c r="A2" s="27" t="s">
        <v>116</v>
      </c>
      <c r="B2" s="27"/>
      <c r="C2" s="27"/>
      <c r="D2" s="27"/>
      <c r="F2" s="27" t="s">
        <v>116</v>
      </c>
      <c r="G2" s="27"/>
      <c r="H2" s="27"/>
      <c r="I2" s="27"/>
      <c r="J2" s="28"/>
      <c r="K2" s="27" t="s">
        <v>116</v>
      </c>
      <c r="L2" s="27"/>
      <c r="N2" s="14" t="str">
        <f>$L$7</f>
        <v>0101</v>
      </c>
      <c r="O2" s="15" t="str">
        <f>$L$3</f>
        <v>0010</v>
      </c>
      <c r="P2" s="16" t="s">
        <v>200</v>
      </c>
      <c r="Q2" s="17">
        <f>C3/(C3+C4)</f>
        <v>0.9426751592356688</v>
      </c>
    </row>
    <row r="3" spans="1:17" x14ac:dyDescent="0.25">
      <c r="A3" s="25" t="s">
        <v>117</v>
      </c>
      <c r="B3" s="25"/>
      <c r="C3" s="6">
        <f>COUNTIF('Messages Data'!K3:K395,"TP")</f>
        <v>148</v>
      </c>
      <c r="D3" s="6">
        <f>COUNTIF('Messages Data'!K3:K395,"FP")</f>
        <v>22</v>
      </c>
      <c r="F3" s="31" t="s">
        <v>119</v>
      </c>
      <c r="G3" s="31"/>
      <c r="H3" s="6" t="e">
        <f>COUNTIF('Scenario Data'!#REF!,"YES")+COUNTIF('Scenario Data'!#REF!,"YES")+COUNTIF('Scenario Data'!#REF!,"YES")</f>
        <v>#REF!</v>
      </c>
      <c r="I3" s="6" t="e">
        <f>COUNTIF('Scenario Data'!#REF!,"NO")+COUNTIF('Scenario Data'!#REF!,"NO")+COUNTIF('Scenario Data'!#REF!,"NO")</f>
        <v>#REF!</v>
      </c>
      <c r="K3" s="8" t="s">
        <v>125</v>
      </c>
      <c r="L3" s="11" t="s">
        <v>166</v>
      </c>
      <c r="N3" s="14" t="str">
        <f t="shared" ref="N3:N11" si="0">$L$7</f>
        <v>0101</v>
      </c>
      <c r="O3" s="15" t="str">
        <f t="shared" ref="O3:O11" si="1">$L$3</f>
        <v>0010</v>
      </c>
      <c r="P3" s="7" t="s">
        <v>201</v>
      </c>
      <c r="Q3" s="18">
        <f>D4/(D3+D4)</f>
        <v>0.53191489361702127</v>
      </c>
    </row>
    <row r="4" spans="1:17" x14ac:dyDescent="0.25">
      <c r="A4" s="25"/>
      <c r="B4" s="25"/>
      <c r="C4" s="6">
        <f>COUNTIF('Messages Data'!K3:K395,"FN")</f>
        <v>9</v>
      </c>
      <c r="D4" s="6">
        <f>COUNTIF('Messages Data'!K3:K395,"TN")</f>
        <v>25</v>
      </c>
      <c r="F4" s="31" t="s">
        <v>113</v>
      </c>
      <c r="G4" s="31"/>
      <c r="H4" s="6">
        <f>COUNTIF('Scenario Data'!C3:Z3,"YES")+COUNTIF('Scenario Data'!C10:Z10,"YES")+COUNTIF('Scenario Data'!C20:L20,"YES")</f>
        <v>0</v>
      </c>
      <c r="I4" s="6">
        <f>COUNTIF('Scenario Data'!C3:Z3,"NO")+COUNTIF('Scenario Data'!C10:Z10,"NO")+COUNTIF('Scenario Data'!C20:L20,"NO")</f>
        <v>58</v>
      </c>
      <c r="K4" s="8" t="s">
        <v>127</v>
      </c>
      <c r="L4" s="9">
        <v>204</v>
      </c>
      <c r="N4" s="14" t="str">
        <f t="shared" si="0"/>
        <v>0101</v>
      </c>
      <c r="O4" s="15" t="str">
        <f t="shared" si="1"/>
        <v>0010</v>
      </c>
      <c r="P4" s="16" t="s">
        <v>202</v>
      </c>
      <c r="Q4" s="17">
        <f>C3/(C3+D3)</f>
        <v>0.87058823529411766</v>
      </c>
    </row>
    <row r="5" spans="1:17" ht="15" customHeight="1" x14ac:dyDescent="0.25">
      <c r="A5" s="27" t="s">
        <v>116</v>
      </c>
      <c r="B5" s="27"/>
      <c r="C5" s="27"/>
      <c r="D5" s="27"/>
      <c r="F5" s="25" t="s">
        <v>115</v>
      </c>
      <c r="G5" s="25"/>
      <c r="H5" s="6">
        <f>COUNTIF('Scenario Data'!C4:Z4,"YES")+COUNTIF('Scenario Data'!C11:Z11,"YES")+COUNTIF('Scenario Data'!C21:L21,"YES")</f>
        <v>0</v>
      </c>
      <c r="I5" s="6">
        <f>COUNTIF('Scenario Data'!C4:Z4,"NO")+COUNTIF('Scenario Data'!C11:Z11,"NO")+COUNTIF('Scenario Data'!C21:L21,"NO")</f>
        <v>58</v>
      </c>
      <c r="K5" s="32" t="s">
        <v>131</v>
      </c>
      <c r="L5" s="32"/>
      <c r="N5" s="14" t="str">
        <f t="shared" si="0"/>
        <v>0101</v>
      </c>
      <c r="O5" s="15" t="str">
        <f t="shared" si="1"/>
        <v>0010</v>
      </c>
      <c r="P5" s="7" t="s">
        <v>203</v>
      </c>
      <c r="Q5" s="18">
        <f>D4/(D4+C4)</f>
        <v>0.73529411764705888</v>
      </c>
    </row>
    <row r="6" spans="1:17" x14ac:dyDescent="0.25">
      <c r="A6" s="25" t="s">
        <v>122</v>
      </c>
      <c r="B6" s="25"/>
      <c r="C6" s="6">
        <f>COUNTIF('Messages Data'!L3:L396,"YES")</f>
        <v>0</v>
      </c>
      <c r="D6" s="6">
        <f>COUNTIF('Messages Data'!L3:L396,"NO")</f>
        <v>204</v>
      </c>
      <c r="F6" s="25" t="s">
        <v>121</v>
      </c>
      <c r="G6" s="25"/>
      <c r="H6" s="6">
        <f>COUNTIF('Scenario Data'!C5:Z5,"YES")+COUNTIF('Scenario Data'!C12:Z12,"YES")+COUNTIF('Scenario Data'!C22:L22,"YES")</f>
        <v>3</v>
      </c>
      <c r="I6" s="6">
        <f>COUNTIF('Scenario Data'!C5:Z5,"NO")+COUNTIF('Scenario Data'!C12:Z12,"NO")+COUNTIF('Scenario Data'!C22:L22,"NO")</f>
        <v>55</v>
      </c>
      <c r="K6" s="8" t="s">
        <v>128</v>
      </c>
      <c r="L6" s="9" t="s">
        <v>197</v>
      </c>
      <c r="N6" s="14" t="str">
        <f t="shared" si="0"/>
        <v>0101</v>
      </c>
      <c r="O6" s="15" t="str">
        <f t="shared" si="1"/>
        <v>0010</v>
      </c>
      <c r="P6" s="7" t="s">
        <v>204</v>
      </c>
      <c r="Q6" s="18">
        <f>D3/(D3+D4)</f>
        <v>0.46808510638297873</v>
      </c>
    </row>
    <row r="7" spans="1:17" x14ac:dyDescent="0.25">
      <c r="A7" s="25" t="s">
        <v>115</v>
      </c>
      <c r="B7" s="25"/>
      <c r="C7" s="6">
        <f>COUNTIF('Messages Data'!M3:M396,"YES")</f>
        <v>0</v>
      </c>
      <c r="D7" s="6">
        <f>COUNTIF('Messages Data'!M3:M396,"NO")</f>
        <v>204</v>
      </c>
      <c r="F7" s="30" t="s">
        <v>126</v>
      </c>
      <c r="G7" s="30"/>
      <c r="H7" s="26">
        <f>SUM('Scenario Data'!C6:Z6)+SUM('Scenario Data'!C13:Z13)+SUM('Scenario Data'!C23:L23)</f>
        <v>312</v>
      </c>
      <c r="I7" s="26"/>
      <c r="K7" s="8" t="s">
        <v>130</v>
      </c>
      <c r="L7" s="12" t="s">
        <v>196</v>
      </c>
      <c r="N7" s="14" t="str">
        <f t="shared" si="0"/>
        <v>0101</v>
      </c>
      <c r="O7" s="15" t="str">
        <f t="shared" si="1"/>
        <v>0010</v>
      </c>
      <c r="P7" s="7" t="s">
        <v>205</v>
      </c>
      <c r="Q7" s="18">
        <f>D3/(D3+C3)</f>
        <v>0.12941176470588237</v>
      </c>
    </row>
    <row r="8" spans="1:17" x14ac:dyDescent="0.25">
      <c r="A8" s="25" t="s">
        <v>121</v>
      </c>
      <c r="B8" s="25"/>
      <c r="C8" s="6">
        <f>COUNTIF('Messages Data'!N3:N396,"YES")</f>
        <v>3</v>
      </c>
      <c r="D8" s="6">
        <f>COUNTIF('Messages Data'!N3:N396,"NO")</f>
        <v>201</v>
      </c>
      <c r="N8" s="14" t="str">
        <f t="shared" si="0"/>
        <v>0101</v>
      </c>
      <c r="O8" s="15" t="str">
        <f t="shared" si="1"/>
        <v>0010</v>
      </c>
      <c r="P8" s="7" t="s">
        <v>206</v>
      </c>
      <c r="Q8" s="18">
        <f>C4/(C4+D4)</f>
        <v>0.26470588235294118</v>
      </c>
    </row>
    <row r="9" spans="1:17" x14ac:dyDescent="0.25">
      <c r="A9" s="25" t="s">
        <v>120</v>
      </c>
      <c r="B9" s="7" t="s">
        <v>4</v>
      </c>
      <c r="C9" s="6">
        <f>COUNTIF('Messages Data'!O2:O396,"YES")</f>
        <v>146</v>
      </c>
      <c r="D9" s="6">
        <f>COUNTIF('Messages Data'!O2:O396,"NO")</f>
        <v>58</v>
      </c>
      <c r="N9" s="14" t="str">
        <f t="shared" si="0"/>
        <v>0101</v>
      </c>
      <c r="O9" s="15" t="str">
        <f t="shared" si="1"/>
        <v>0010</v>
      </c>
      <c r="P9" s="16" t="s">
        <v>207</v>
      </c>
      <c r="Q9" s="17">
        <f>(C3+D4)/(C3+D3+C4+D4)</f>
        <v>0.84803921568627449</v>
      </c>
    </row>
    <row r="10" spans="1:17" x14ac:dyDescent="0.25">
      <c r="A10" s="25"/>
      <c r="B10" s="7" t="s">
        <v>5</v>
      </c>
      <c r="C10" s="6">
        <f>COUNTIF('Messages Data'!P2:P396,"YES")</f>
        <v>146</v>
      </c>
      <c r="D10" s="6">
        <f>COUNTIF('Messages Data'!P2:P396,"NO")</f>
        <v>58</v>
      </c>
      <c r="N10" s="14" t="str">
        <f t="shared" si="0"/>
        <v>0101</v>
      </c>
      <c r="O10" s="15" t="str">
        <f t="shared" si="1"/>
        <v>0010</v>
      </c>
      <c r="P10" s="16" t="s">
        <v>208</v>
      </c>
      <c r="Q10" s="17">
        <f>2*(C3)/(2*C3+D3+C4)</f>
        <v>0.90519877675840976</v>
      </c>
    </row>
    <row r="11" spans="1:17" x14ac:dyDescent="0.25">
      <c r="A11" s="25"/>
      <c r="B11" s="7" t="s">
        <v>6</v>
      </c>
      <c r="C11" s="6">
        <f>COUNTIF('Messages Data'!Q2:Q396,"YES")</f>
        <v>154</v>
      </c>
      <c r="D11" s="6">
        <f>COUNTIF('Messages Data'!Q2:Q396,"NO")</f>
        <v>50</v>
      </c>
      <c r="N11" s="14" t="str">
        <f t="shared" si="0"/>
        <v>0101</v>
      </c>
      <c r="O11" s="15" t="str">
        <f t="shared" si="1"/>
        <v>0010</v>
      </c>
      <c r="P11" s="16" t="s">
        <v>209</v>
      </c>
      <c r="Q11" s="17">
        <f>((C3*D4 )- (C4*D3)) / SQRT((C3+D3)*(C3+C4)*(D4+D3)*(D4+C4))</f>
        <v>0.5362329138582087</v>
      </c>
    </row>
    <row r="12" spans="1:17" x14ac:dyDescent="0.25">
      <c r="A12" s="25"/>
      <c r="B12" s="7" t="s">
        <v>7</v>
      </c>
      <c r="C12" s="6">
        <f>COUNTIF('Messages Data'!R2:R396,"YES")</f>
        <v>154</v>
      </c>
      <c r="D12" s="6">
        <f>COUNTIF('Messages Data'!R2:R396,"NO")</f>
        <v>50</v>
      </c>
      <c r="N12" s="14" t="str">
        <f>$L$7</f>
        <v>0101</v>
      </c>
      <c r="O12" s="15" t="str">
        <f>$L$3</f>
        <v>0010</v>
      </c>
      <c r="P12" s="7" t="s">
        <v>122</v>
      </c>
      <c r="Q12" s="19">
        <f t="shared" ref="Q12:Q18" si="2">C6/$L$4</f>
        <v>0</v>
      </c>
    </row>
    <row r="13" spans="1:17" x14ac:dyDescent="0.25">
      <c r="N13" s="14" t="str">
        <f t="shared" ref="N13:N18" si="3">$L$7</f>
        <v>0101</v>
      </c>
      <c r="O13" s="15" t="str">
        <f t="shared" ref="O13:O18" si="4">$L$3</f>
        <v>0010</v>
      </c>
      <c r="P13" s="7" t="s">
        <v>115</v>
      </c>
      <c r="Q13" s="19">
        <f t="shared" si="2"/>
        <v>0</v>
      </c>
    </row>
    <row r="14" spans="1:17" x14ac:dyDescent="0.25">
      <c r="N14" s="14" t="str">
        <f t="shared" si="3"/>
        <v>0101</v>
      </c>
      <c r="O14" s="15" t="str">
        <f t="shared" si="4"/>
        <v>0010</v>
      </c>
      <c r="P14" s="7" t="s">
        <v>121</v>
      </c>
      <c r="Q14" s="19">
        <f>C8/$L$4</f>
        <v>1.4705882352941176E-2</v>
      </c>
    </row>
    <row r="15" spans="1:17" x14ac:dyDescent="0.25">
      <c r="N15" s="14" t="str">
        <f t="shared" si="3"/>
        <v>0101</v>
      </c>
      <c r="O15" s="15" t="str">
        <f t="shared" si="4"/>
        <v>0010</v>
      </c>
      <c r="P15" s="7" t="s">
        <v>210</v>
      </c>
      <c r="Q15" s="19">
        <f t="shared" si="2"/>
        <v>0.71568627450980393</v>
      </c>
    </row>
    <row r="16" spans="1:17" x14ac:dyDescent="0.25">
      <c r="N16" s="14" t="str">
        <f t="shared" si="3"/>
        <v>0101</v>
      </c>
      <c r="O16" s="15" t="str">
        <f t="shared" si="4"/>
        <v>0010</v>
      </c>
      <c r="P16" s="7" t="s">
        <v>211</v>
      </c>
      <c r="Q16" s="19">
        <f t="shared" si="2"/>
        <v>0.71568627450980393</v>
      </c>
    </row>
    <row r="17" spans="14:17" x14ac:dyDescent="0.25">
      <c r="N17" s="14" t="str">
        <f t="shared" si="3"/>
        <v>0101</v>
      </c>
      <c r="O17" s="15" t="str">
        <f t="shared" si="4"/>
        <v>0010</v>
      </c>
      <c r="P17" s="7" t="s">
        <v>212</v>
      </c>
      <c r="Q17" s="19">
        <f t="shared" si="2"/>
        <v>0.75490196078431371</v>
      </c>
    </row>
    <row r="18" spans="14:17" x14ac:dyDescent="0.25">
      <c r="N18" s="14" t="str">
        <f t="shared" si="3"/>
        <v>0101</v>
      </c>
      <c r="O18" s="15" t="str">
        <f t="shared" si="4"/>
        <v>0010</v>
      </c>
      <c r="P18" s="7" t="s">
        <v>213</v>
      </c>
      <c r="Q18" s="19">
        <f t="shared" si="2"/>
        <v>0.75490196078431371</v>
      </c>
    </row>
  </sheetData>
  <mergeCells count="21">
    <mergeCell ref="P1:Q1"/>
    <mergeCell ref="K1:L1"/>
    <mergeCell ref="K2:L2"/>
    <mergeCell ref="F6:G6"/>
    <mergeCell ref="K5:L5"/>
    <mergeCell ref="A8:B8"/>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2024-04-10T08:06:46Z</dcterms:modified>
</cp:coreProperties>
</file>