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Il mio Drive\Research Collaborations\2024_ICSME_BEYONDWORDS\Reviewer's Report\0101\"/>
    </mc:Choice>
  </mc:AlternateContent>
  <xr:revisionPtr revIDLastSave="0" documentId="13_ncr:1_{1FE1DA2C-4E2F-4A2E-AA4C-9D37A579700D}" xr6:coauthVersionLast="47" xr6:coauthVersionMax="47" xr10:uidLastSave="{00000000-0000-0000-0000-000000000000}"/>
  <bookViews>
    <workbookView xWindow="38280" yWindow="-120" windowWidth="29040" windowHeight="15720" activeTab="2" xr2:uid="{00000000-000D-0000-FFFF-FFFF00000000}"/>
  </bookViews>
  <sheets>
    <sheet name="Messages Data" sheetId="1" r:id="rId1"/>
    <sheet name="Scenario Data" sheetId="3" r:id="rId2"/>
    <sheet name="Review" sheetId="2" r:id="rId3"/>
  </sheets>
  <definedNames>
    <definedName name="_xlnm._FilterDatabase" localSheetId="0" hidden="1">'Messages Data'!$A$1:$I$87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D11" i="2"/>
  <c r="C11" i="2"/>
  <c r="D10" i="2"/>
  <c r="C10" i="2"/>
  <c r="D9" i="2"/>
  <c r="C9" i="2"/>
  <c r="Q15" i="2" s="1"/>
  <c r="D8" i="2"/>
  <c r="C8" i="2"/>
  <c r="Q14" i="2" s="1"/>
  <c r="H7" i="2"/>
  <c r="D7" i="2"/>
  <c r="C7" i="2"/>
  <c r="Q13" i="2" s="1"/>
  <c r="I6" i="2"/>
  <c r="H6" i="2"/>
  <c r="D6" i="2"/>
  <c r="C6" i="2"/>
  <c r="Q12" i="2" s="1"/>
  <c r="I5" i="2"/>
  <c r="H5" i="2"/>
  <c r="I4" i="2"/>
  <c r="H4" i="2"/>
  <c r="I3" i="2"/>
  <c r="H3" i="2"/>
  <c r="Q18" i="2"/>
  <c r="O18" i="2"/>
  <c r="N18" i="2"/>
  <c r="Q17" i="2"/>
  <c r="O17" i="2"/>
  <c r="N17" i="2"/>
  <c r="Q16"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C4" i="2"/>
  <c r="C3" i="2" l="1"/>
  <c r="D3" i="2"/>
  <c r="D4" i="2"/>
  <c r="Q3" i="2" l="1"/>
  <c r="Q5" i="2"/>
  <c r="Q7" i="2"/>
  <c r="Q6" i="2"/>
  <c r="Q2" i="2"/>
  <c r="Q4" i="2"/>
  <c r="Q11" i="2"/>
  <c r="Q10" i="2"/>
  <c r="Q9" i="2"/>
  <c r="Q8" i="2"/>
</calcChain>
</file>

<file path=xl/sharedStrings.xml><?xml version="1.0" encoding="utf-8"?>
<sst xmlns="http://schemas.openxmlformats.org/spreadsheetml/2006/main" count="1713" uniqueCount="405">
  <si>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</si>
  <si>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</si>
  <si>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</si>
  <si>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</si>
  <si>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</si>
  <si>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</si>
  <si>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</si>
  <si>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</si>
  <si>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</si>
  <si>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</si>
  <si>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</si>
  <si>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</si>
  <si>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</si>
  <si>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</si>
  <si>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</si>
  <si>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</si>
  <si>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</si>
  <si>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</si>
  <si>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</si>
  <si>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</si>
  <si>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</si>
  <si>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</si>
  <si>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</si>
  <si>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</si>
  <si>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</si>
  <si>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</si>
  <si>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</si>
  <si>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</si>
  <si>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</si>
  <si>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</si>
  <si>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</si>
  <si>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</si>
  <si>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</si>
  <si>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</si>
  <si>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</si>
  <si>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</si>
  <si>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</si>
  <si>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</si>
  <si>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</si>
  <si>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</si>
  <si>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</si>
  <si>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</si>
  <si>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</si>
  <si>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</si>
  <si>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</si>
  <si>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</si>
  <si>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</si>
  <si>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</si>
  <si>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</si>
  <si>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</si>
  <si>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</si>
  <si>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</si>
  <si>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</si>
  <si>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</si>
  <si>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</si>
  <si>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</si>
  <si>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</si>
  <si>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</si>
  <si>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</si>
  <si>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</si>
  <si>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</si>
  <si>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</si>
  <si>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</si>
  <si>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</si>
  <si>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</si>
  <si>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</si>
  <si>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</si>
  <si>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</si>
  <si>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</si>
  <si>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</si>
  <si>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</si>
  <si>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</si>
  <si>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</si>
  <si>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</si>
  <si>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</si>
  <si>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</si>
  <si>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</si>
  <si>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</si>
  <si>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</si>
  <si>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</si>
  <si>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</si>
  <si>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</si>
  <si>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</si>
  <si>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</si>
  <si>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</si>
  <si>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</si>
  <si>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</si>
  <si>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</si>
  <si>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</si>
  <si>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</si>
  <si>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</si>
  <si>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</si>
  <si>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</si>
  <si>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</si>
  <si>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</si>
  <si>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</si>
  <si>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</si>
  <si>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</si>
  <si>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</si>
  <si>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</si>
  <si>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</si>
  <si>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</si>
  <si>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</si>
  <si>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</si>
  <si>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</si>
  <si>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</si>
  <si>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</si>
  <si>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</si>
  <si>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</si>
  <si>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</si>
  <si>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</si>
  <si>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</si>
  <si>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</si>
  <si>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</si>
  <si>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</si>
  <si>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</si>
  <si>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</si>
  <si>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</si>
  <si>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</si>
  <si>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</si>
  <si>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</si>
  <si>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</si>
  <si>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</si>
  <si>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</si>
  <si>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</si>
  <si>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</si>
  <si>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</si>
  <si>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</si>
  <si>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</si>
  <si>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</si>
  <si>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</si>
  <si>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</si>
  <si>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</si>
  <si>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</si>
  <si>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</si>
  <si>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</si>
  <si>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</si>
  <si>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</si>
  <si>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</si>
  <si>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</si>
  <si>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</si>
  <si>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yes</t>
  </si>
  <si>
    <t>La disconoscenza delle procedure di sicurezza da parte del personale può portare a comportamenti che compromettono la sicurezza dei dati e delle infrastrutture.</t>
  </si>
  <si>
    <t>R1</t>
  </si>
  <si>
    <t>Errore non voluto determinato da disconoscenza delle norme operative o da particolari condizioni ambientali relativamente alle sole componenti client</t>
  </si>
  <si>
    <t>V15</t>
  </si>
  <si>
    <t>Disconoscenza delle procedure di sicurezza</t>
  </si>
  <si>
    <t>Reale</t>
  </si>
  <si>
    <t>Materiali di scarto come fogli, tabulati o supporti magnetici abbandonati possono essere facilmente recuperati da persone non autorizzate per ottenere informazioni sensibili.</t>
  </si>
  <si>
    <t>R2</t>
  </si>
  <si>
    <t>Cercare tra i rifiuti informazioni utili presenti su carta, dischi, nastri ecc. che sono stati gettati al fine di guadagnare l'accesso al sistema</t>
  </si>
  <si>
    <t>V24</t>
  </si>
  <si>
    <t>Materiale di scarto abbandonato</t>
  </si>
  <si>
    <t>La mancanza di sorveglianza adeguata delle informazioni sensibili, sia su supporti fisici che digitali, espone a rischi di accesso non autorizzato.</t>
  </si>
  <si>
    <t>R3</t>
  </si>
  <si>
    <t>Accesso illegittimo ad un sistema ottenuto 'accodandosi' elettronicamente o fisicamente ad un soggetto autorizzato</t>
  </si>
  <si>
    <t>V25</t>
  </si>
  <si>
    <t>Insufficiente sorveglianza delle informazioni</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</si>
  <si>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</si>
  <si>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no</t>
  </si>
  <si>
    <t>Nonostante le buone pratiche di sicurezza adottate per la conservazione delle password del sistema, come il sigillo fisico e la custodia in casseforti all'interno di aree riservate, è cruciale continuare a valutare e rafforzare le misure di sicurezza per mitigare i rischi potenziali legati all'accesso fisico e alla compromissione delle credenziali.</t>
  </si>
  <si>
    <t>La vulnerabilità V8 indica una mancanza di controlli efficaci per garantire che solo gli utenti autorizzati possano accedere ai sistemi. Questo può portare a violazioni della sicurezza, come l'accesso non autorizzato, che compromette la riservatezza, l'integrità e la disponibilità delle informazioni.</t>
  </si>
  <si>
    <t>V8</t>
  </si>
  <si>
    <t>Accesso non autorizzato ai sistemi a causa di controlli di accesso inadeguati</t>
  </si>
  <si>
    <t>Inadeguato controllo degli accessi logici</t>
  </si>
  <si>
    <t>La minaccia M27 si riferisce a tentativi di violare le procedure di login, utilizzando software ad hoc o tentativi ripetuti, per ottenere accesso non autorizzato a un sistema. Questo rappresenta un rischio significativo per la sicurezza, in quanto può portare a violazioni dei dati e compromissione dei sistemi.</t>
  </si>
  <si>
    <t>M27</t>
  </si>
  <si>
    <t>Tentativi di guadagnare accesso non autorizzato a un sistema attraverso la violazione delle procedure di login</t>
  </si>
  <si>
    <t>Violazione delle procedure di login</t>
  </si>
  <si>
    <t>Potenziale</t>
  </si>
  <si>
    <t>La configurazione descritta dall'utente sembra includere delle misure per mitigare i rischi associati alle emanazioni elettromagnetiche, come l'uso di canaline TEMPEST, indicando una consapevolezza e un'azione riguardo alla vulnerabilità V30. Tuttavia, è importante assicurarsi che tutte le misure di mitigazione siano adeguatamente implementate e mantenute per continuare a proteggere contro questo tipo di vulnerabilità.</t>
  </si>
  <si>
    <t>M28</t>
  </si>
  <si>
    <t>Intercettazione delle emissioni elettromagnetiche generate da cavi elettrici o monitor.</t>
  </si>
  <si>
    <t>V30</t>
  </si>
  <si>
    <t>Emanazioni elettromagnetiche</t>
  </si>
  <si>
    <t>La protezione dal fuoco inadeguata espone a rischi elevati in caso di incendio, compromettendo la sicurezza delle persone e la salvaguardia dei dati e delle attrezzature.</t>
  </si>
  <si>
    <t>M16</t>
  </si>
  <si>
    <t>Incendio dei locali dove sono collocati i sistemi e/o i supporti di memorizzazione</t>
  </si>
  <si>
    <t>V26</t>
  </si>
  <si>
    <t>Protezione dal fuoco inadeguata</t>
  </si>
  <si>
    <t>Tutti gli accessi ai tubi del sistema di condizionamento sono chiusi da rete antilancio resistente e con sensore allarmato contro l'apertura e la rimozione non autorizzata e sono di dimensione tale da impedire il passaggio di esseri umani o animali</t>
  </si>
  <si>
    <t>La configurazione descritta per la protezione dei tubi del sistema di condizionamento incorpora sia misure fisiche (rete antilancio resistente) che elettroniche (sensori di allarme) per prevenire ingressi non autorizzati. Questa misura rappresenta una buona pratica nella protezione degli accessi fisici ai sistemi critici e nelle aree protette, contribuendo a mitigare potenziali rischi di sicurezza associati a strumenti di bypass o ingresso.</t>
  </si>
  <si>
    <t>L'inadeguato controllo degli accessi logici espone a rischi di accesso non autorizzato ai dati sensibili e ai sistemi.</t>
  </si>
  <si>
    <t>Accesso non autorizzato ai dati sensibili e ai sistemi</t>
  </si>
  <si>
    <t>L'assenza di procedure di accesso logico aumenta il rischio di accessi non autorizzati.</t>
  </si>
  <si>
    <t>V9</t>
  </si>
  <si>
    <t>Rischio di accessi non autorizzati</t>
  </si>
  <si>
    <t>Procedure di accesso logico inesistenti</t>
  </si>
  <si>
    <t>Procedure di input/output errate possono portare a perdite di dati o a violazioni della sicurezza dei dati.</t>
  </si>
  <si>
    <t>V10</t>
  </si>
  <si>
    <t>Perdite di dati o violazioni della sicurezza dei dati</t>
  </si>
  <si>
    <t>Procedure di input/output errate</t>
  </si>
  <si>
    <t>Errori nei programmi possono compromettere l'integrità e la sicurezza dei sistemi.</t>
  </si>
  <si>
    <t>V11</t>
  </si>
  <si>
    <t>Compromissione dell'integrità e della sicurezza dei sistemi</t>
  </si>
  <si>
    <t>Errori nei programmi</t>
  </si>
  <si>
    <t>Le procedure di emergenza non collaudate aumentano il rischio in situazioni critiche.</t>
  </si>
  <si>
    <t>V12</t>
  </si>
  <si>
    <t>Rischio aumentato in situazioni critiche</t>
  </si>
  <si>
    <t>Procedure di emergenza non collaudate</t>
  </si>
  <si>
    <t>La mancanza di procedure di emergenza espone a rischi maggiori in caso di incidenti.</t>
  </si>
  <si>
    <t>V13</t>
  </si>
  <si>
    <t>Rischi maggiori in caso di incidenti</t>
  </si>
  <si>
    <t>Mancanza di procedure di emergenza</t>
  </si>
  <si>
    <t>Una supervisione non adeguata può portare a violazioni della sicurezza non rilevate.</t>
  </si>
  <si>
    <t>V14</t>
  </si>
  <si>
    <t>Violazioni della sicurezza non rilevate</t>
  </si>
  <si>
    <t>Supervisione non adeguata</t>
  </si>
  <si>
    <t>La disconoscenza delle procedure di sicurezza aumenta il rischio di incidenti di sicurezza.</t>
  </si>
  <si>
    <t>Rischio di incidenti di sicurezza</t>
  </si>
  <si>
    <t>L'identificazione di una vulnerabilità legata all'inadeguato controllo degli accessi all'area CED evidenzia una lacuna significativa nelle misure di sicurezza fisica. Questa vulnerabilità permette potenzialmente l'accesso non autorizzato a informazioni sensibili, aumentando il rischio di esposizione a minacce esterne.</t>
  </si>
  <si>
    <t>L'accesso incontrollato alle aree critiche può permettere l'entrata non autorizzata, mettendo a rischio la sicurezza delle informazioni conservate.</t>
  </si>
  <si>
    <t>V32</t>
  </si>
  <si>
    <t>Inadeguato controllo degli accessi all'area CED</t>
  </si>
  <si>
    <t>La pratica di tenere registri per il personale autorizzato ad accedere alle aree riservate è fondamentale per garantire un efficace controllo degli accessi. È tuttavia essenziale che questi registri siano gestiti con il massimo della sicurezza e della protezione, adottando misure quali la criptazione, il controllo degli accessi fisico e digitale, e monitorando regolarmente l'integrità dei dati per prevenire o individuare tentativi di manipolazione.</t>
  </si>
  <si>
    <t>L'inadeguato controllo degli accessi all'area CED può permettere a persone non autorizzate di accedere a informazioni sensibili o sistemi critici, aumentando il rischio di furti di dati, manipolazione o distruzione delle informazioni.</t>
  </si>
  <si>
    <t>R32</t>
  </si>
  <si>
    <t>Accesso non autorizzato a informazioni sensibili o sistemi critici</t>
  </si>
  <si>
    <t>La mancanza di controllo degli accessi all'area CED può esporre l'organizzazione a rischi di sicurezza, come l'accesso non autorizzato, la divulgazione di informazioni sensibili e potenziali violazioni dei dati.</t>
  </si>
  <si>
    <t>R33</t>
  </si>
  <si>
    <t>Esposizione a rischi di sicurezza come l'accesso non autorizzato e la divulgazione di informazioni</t>
  </si>
  <si>
    <t>V33</t>
  </si>
  <si>
    <t>Mancanza di controllo degli accessi all'area CED</t>
  </si>
  <si>
    <t>La formazione periodica sulla sicurezza e il mantenimento di un'elevata consapevolezza delle questioni di sicurezza sono essenziali per una robusta strategia di sicurezza informatica. Tali pratiche aiutano a mitigare il rischio di violazioni derivanti da errore umano e ad accrescere la resilienza organizzativa agli attacchi informatici, garantendo che ogni membro del personale possa contribuire alla sicurezza collettiva. È fondamentale che il programma di formazione venga costantemente aggiornato e personalizzato per rispecchiare i rischi emergenti specifici dell'organizzazione.",</t>
  </si>
  <si>
    <t>La mancanza di supervisione adeguata può portare a un utilizzo improprio delle risorse IT, compromettendo la sicurezza dei dati.</t>
  </si>
  <si>
    <t>R14</t>
  </si>
  <si>
    <t>Utilizzo improprio delle risorse IT</t>
  </si>
  <si>
    <t>L'inadeguato controllo degli accessi logici espone il sistema a accessi non autorizzati, potenzialmente compromettendo la sicurezza dei dati.</t>
  </si>
  <si>
    <t>R8</t>
  </si>
  <si>
    <t>Accesso non autorizzato al sistema</t>
  </si>
  <si>
    <t>La sottrazione di dati inosservata rappresenta una grave minaccia per la sicurezza delle informazioni, consentendo la fuga di dati sensibili senza rilevamento.</t>
  </si>
  <si>
    <t>M26</t>
  </si>
  <si>
    <t>Fuga di dati sensibili senza rilevamento</t>
  </si>
  <si>
    <t>N/A</t>
  </si>
  <si>
    <t>La disconoscenza delle procedure di sicurezza da parte del personale può portare a comportamenti rischiosi come la condivisione di credenziali, aumentando la vulnerabilità a attacchi esterni o interni.</t>
  </si>
  <si>
    <t>Il personale addetto non è a conoscenza delle procedure di sicurezza e dei regolamenti e attua comportamenti che possono pregiudicare la sicurezza (es. dare la propria password ad un collega).</t>
  </si>
  <si>
    <t>Le misure di sicurezza fisica descritte per la sede dell'azienda rappresentano una solida base per proteggere gli asset aziendali da minacce fisiche. Tuttavia, è critico continuare a monitorare, mantenere e aggiornare tali misure per affrontare potenziali vulnerabilità emergenti e garantire una protezione ottimale. La collaborazione con le imprese vicine può inoltre aiutare a identificare e mitigare rischi condivisi nella zona circostante.",</t>
  </si>
  <si>
    <t>La vulnerabilità V1 indica che i canali di comunicazione dell'infrastruttura di sorveglianza e allarme potrebbero non essere adeguatamente protetti, esponendo dati sensibili o classificati a rischi di intercettazione.</t>
  </si>
  <si>
    <t>Intercettazione e spionaggio</t>
  </si>
  <si>
    <t>V1</t>
  </si>
  <si>
    <t>Canali (che trasportano dati classificati/sensibili aziendali) non sottoposti a procedure di sicurezza (dispositivi crittografici) oppure non fisicamente inaccessibili (es. collegamenti con cavi dati accessibili cui collegare strumenti di intercettazione)</t>
  </si>
  <si>
    <t>La minaccia M13 riguarda l'intercettazione delle emissioni elettromagnetiche, che potrebbe consentire a malintenzionati di raccogliere informazioni sensibili attraverso dispositivi non adeguatamente protetti.</t>
  </si>
  <si>
    <t>Intercettazione delle emissioni elettromagnetiche generate da cavi elettrici o monitor. Coloro che effettuano lo spionaggio spesso non sanno quando le informazioni utili possano transitare per questo devono collezionare grandi quantità di dati.</t>
  </si>
  <si>
    <t>Canali di comunicazione non adeguatamente protetti</t>
  </si>
  <si>
    <t>Le procedure di emergenza non collaudate possono portare a una gestione inefficace delle emergenze, aumentando il rischio di perdita o compromissione dei dati.</t>
  </si>
  <si>
    <t>Perdita di informazioni e di riservatezza delle stesse</t>
  </si>
  <si>
    <t>Il furto fisico dei supporti di memorizzazione e dispositivi può avvenire a seguito di procedure di emergenza non efficaci, portando alla perdita di dati sensibili.</t>
  </si>
  <si>
    <t>Furto di supporti di memorizzazione e dispositivi che contengono dati</t>
  </si>
  <si>
    <t>M15</t>
  </si>
  <si>
    <t>Furto fisico dei supporti</t>
  </si>
  <si>
    <t>La mancanza di procedure di emergenza adeguate può portare a una gestione inefficace delle situazioni di crisi, aumentando il rischio di perdita o compromissione dei dati. Senza procedure specifiche per il salvataggio, la distruzione delle informazioni, il backup su supporti diversificati e la chiusura sicura dei locali, l'organizzazione si espone a rischi significativi in caso di eventi imprevisti.</t>
  </si>
  <si>
    <t>R13</t>
  </si>
  <si>
    <t>Perdita di informazioni e compromissione della riservatezza in seguito ad eventi che richiedono l'attivazione delle procedure di emergenza</t>
  </si>
  <si>
    <t>Mancanza di procedure di sicurezza riguardanti: salvataggio, distruzione informazioni, backup su supporti diversificati, chiusura dei locali contenenti il sistema e/o i dati</t>
  </si>
  <si>
    <t xml:space="preserve">    L'incarico assegnato al Funzionario alla Sicurezza per l'applicazione delle misure di sicurezza delineate nel Regolamento Interno di Sicurezza è vitale per una gestione efficace della sicurezza. È fondamentale, tuttavia, che queste misure siano soggette a revisione e aggiornamento continuo in risposta all'evoluzione del panorama delle minacce, così come è importante garantire la piena comprensione e adesione a queste politiche da parte di tutto il personale.</t>
  </si>
  <si>
    <t>La disconoscenza delle procedure di sicurezza da parte del personale può portare a comportamenti rischiosi, come la condivisione delle password, che compromettono la sicurezza dell'organizzazione.</t>
  </si>
  <si>
    <t>La mancanza di accesso a procedure di configurazione e amministrazione e a tool di management espone a rischi significativi in termini di sicurezza informatica. Senza una gestione adeguata, le impostazioni di sicurezza possono rimanere non ottimizzate o obsolete, aumentando la vulnerabilità a attacchi esterni. L'incapacità di aggiornare le politiche di sicurezza o di reagire prontamente a minacce emergenti può portare a conseguenze gravi, come la perdita di dati sensibili o l'interruzione dei servizi.</t>
  </si>
  <si>
    <t>M18</t>
  </si>
  <si>
    <t>V01</t>
  </si>
  <si>
    <t>Gestione inadeguata delle impostazioni di sicurezza e mancato aggiornamento delle politiche di sicurezza</t>
  </si>
  <si>
    <t>La mancanza di un adeguato controllo degli accessi logici può portare a una serie di rischi per la sicurezza, inclusi il furto, il danneggiamento e la modifica non autorizzata dei dati. Questo rischio è particolarmente elevato in contesti in cui gli utenti hanno accesso a procedure di configurazione, amministrazione e strumenti di gestione.</t>
  </si>
  <si>
    <t>Rischio di furto, danneggiamento e modifica non autorizzata dei dati</t>
  </si>
  <si>
    <t>La protezione dei dati di autenticazione è cruciale per la sicurezza delle informazioni. Vulnerabilità come l'inadeguato controllo degli accessi logici e la disconoscenza delle procedure di sicurezza possono esporre a rischi significativi.</t>
  </si>
  <si>
    <t>Accesso non autorizzato ai sistemi informatici e alle reti</t>
  </si>
  <si>
    <t>La violazione delle procedure di login rappresenta una minaccia potenziale grave, consentendo l'accesso illegittimo ai sistemi tramite tecniche come phishing o attacchi di forza bruta.</t>
  </si>
  <si>
    <t>Accesso illegittimo ad un sistema ottenuto tramite tecniche come phishing o attacchi di forza bruta</t>
  </si>
  <si>
    <t>Il sistema o la rete non implementa procedure adeguate per il controllo degli accessi logici, esponendo dati sensibili a rischi di furto, danneggiamento o modifica non autorizzata.</t>
  </si>
  <si>
    <t>Il sistema/rete non prevede valide procedure di accounting degli utenti permettendo così il furto dei dati, il loro danneggiamento e la loro modifica. Il sistema è aperto all'accesso logico di chiunque non prevede alcun tipo di protezione.</t>
  </si>
  <si>
    <t>L'affidamento della gestione dei diritti d'accesso a un unico Amministratore di Sistema può portare a un inadeguato controllo degli accessi logici, aumentando il rischio di accesso non autorizzato a dati o sistemi critici.</t>
  </si>
  <si>
    <t>Accesso non autorizzato a dati o sistemi critici</t>
  </si>
  <si>
    <t>Un inadeguato controllo degli accessi logici</t>
  </si>
  <si>
    <t>La mancanza o l'inadeguatezza delle procedure di emergenza limita la capacità dell'organizzazione di reagire efficacemente in caso di violazioni della sicurezza o altri eventi avversi.</t>
  </si>
  <si>
    <t>V12 e V13</t>
  </si>
  <si>
    <t>Incapacità di reagire efficacemente in caso di incidenti critici di sicurezza</t>
  </si>
  <si>
    <t>La mancanza (V13) o l'inadeguatezza (V12) delle procedure di emergenza</t>
  </si>
  <si>
    <t>La gestione dell'assegnazione dei diritti d'accesso effettuata direttamente dagli utenti può portare a una serie di problemi di sicurezza, inclusa la possibilità di accesso non autorizzato e manipolazione dei dati.</t>
  </si>
  <si>
    <t>Accesso non autorizzato ai dati e sistemi del CIS (Communication and Information System), potenziale furto, danneggiamento o modifica dei dati.</t>
  </si>
  <si>
    <t>Inadeguato controllo degli accessi logici. Il sistema/rete non prevede valide procedure di accounting degli utenti, permettendo così il furto dei dati, il loro danneggiamento e la loro modifica.</t>
  </si>
  <si>
    <t>Limitare l'accesso ai dati di audit solamente al Funzionario alla Sicurezza CIS e al suo staff di sicurezza può portare a una mancanza di verifica incrociata e supervisione, aumentando il rischio di abusi interni e di inadeguate pratiche di sicurezza.</t>
  </si>
  <si>
    <t>Mancanza di verifica incrociata e supervisione adeguata</t>
  </si>
  <si>
    <t>more</t>
  </si>
  <si>
    <t>La mancanza di diffusione e comprensione delle procedure di gestione e analisi dei dati di audit all'interno dell'organizzazione può portare a pratiche di sicurezza inadeguate.</t>
  </si>
  <si>
    <t>Pratiche di sicurezza inadeguate</t>
  </si>
  <si>
    <t>La disponibilità dell'analisi dei dati di audit per tutti gli utenti può portare a una violazione del controllo degli accessi, esponendo dati sensibili a rischi elevati.</t>
  </si>
  <si>
    <t>Perdita di confidenzialità, integrità e disponibilità dei dati.</t>
  </si>
  <si>
    <t>Inadeguato controllo degli accessi logici.</t>
  </si>
  <si>
    <t>Mentre la pratica di memorizzare e monitorare gli eventi legati al sistema informativo aiuta a rafforzare la sicurezza e il controllo di accesso, essa introduce la necessità di proteggere i registri elettronici stessi. La sicurezza di questi dati richiede l'implementazione di solide misure di sicurezza, inclusa la crittografia durante la memorizzazione e la trasmissione, il controllo rigoroso degli accessi ai registri, e regolari processi di audit per verificare la loro integrità e sicurezza.</t>
  </si>
  <si>
    <t>La sovrascrittura mensile dei dati dei registri elettronici senza conservazione a lungo termine limita la capacità di condurre audit approfonditi e tracciare incidenti di sicurezza scoperti successivamente.</t>
  </si>
  <si>
    <t>Mancata conformità con requisiti legali e normativi a lungo termine e difficoltà nell'individuazione di pattern di accesso illeciti.</t>
  </si>
  <si>
    <t>Sovrascrittura mensile dei dati dei registri elettronici senza conservazione a lungo termine.</t>
  </si>
  <si>
    <t>Mentre le procedure di verifica e controllo semestrali del Sistema CIS, insieme ai servizi di auditing e ai controlli sulla configurazione hardware e software, stabiliscono un'efficace difesa contro le minacce alla sicurezza, è cruciale che queste misure di controllo stesse siano oggetto di rigorose protezioni. La sicurezza e l'integrità dei log di sistema e dei processi di auditing devono essere garantite attraverso l'implementazione di misure come la crittografia, l'autenticazione multifattore per l'accesso ai log, e regolari revisioni indipendenti per assicurare la loro inalterabilità e la protezione contro manipolazioni esterne o interne.</t>
  </si>
  <si>
    <t>La mancanza di controlli periodici effettivi sulle procedure installate nel sistema può portare all'installazione di software o procedure non autorizzate. Questo problema è aggravato dalla pratica di affidarsi esclusivamente alla documentazione formale per la verifica, ignorando la possibilità che modifiche non documentate possano essere state apportate al sistema. L'assenza di verifiche pratiche aumenta il rischio di compromissione della sicurezza attraverso l'uso di software o procedure malevoli o non autorizzate.</t>
  </si>
  <si>
    <t>V4</t>
  </si>
  <si>
    <t>Compromissione della sicurezza del sistema CIS a causa dell'installazione non autorizzata o non prevista di software o procedure</t>
  </si>
  <si>
    <t>Mancato controllo periodico delle procedure installate sul sistema</t>
  </si>
  <si>
    <t>La mancanza di controllo periodico delle procedure installate su un sistema può portare all'introduzione di software o procedure non autorizzate, compromettendo la sicurezza del sistema.</t>
  </si>
  <si>
    <t>Introduzione di programmi/procedure non autorizzate che possono compromettere la sicurezza del sistema</t>
  </si>
  <si>
    <t>Operazione necessaria per identificare programmi/procedure non previste dal progetto del sistema inserite successivamente senza autorizzazione</t>
  </si>
  <si>
    <t>La vulnerabilità identificata riguarda la gestione non corretta dei supporti di memorizzazione durante le operazioni di manutenzione, esponendo i dati sensibili a rischi di accesso non autorizzato o danneggiamento.</t>
  </si>
  <si>
    <t>V18</t>
  </si>
  <si>
    <t>Perdita o modifica non autorizzata dei dati memorizzati sui supporti di memorizzazione a causa di manipolazione impropria.</t>
  </si>
  <si>
    <t>Impropria manipolazione dei supporti magnetici/ottici che contengono i dati/software del sistema.</t>
  </si>
  <si>
    <t>La vulnerabilità V18 Impropria manipolazione delle memorie di massa espone a rischi di perdita o modifica dei dati memorizzati a causa di una gestione non sicura dei supporti magnetici/ottici. La cifratura dei dati at-rest con algoritmi certificati è una misura di sicurezza essenziale per mitigare questo rischio.</t>
  </si>
  <si>
    <t>M12</t>
  </si>
  <si>
    <t>Danneggiamento accidentale dei supporti, che include il danneggiamento non voluto dei supporti di memorizzazione e può portare a perdite di dati.</t>
  </si>
  <si>
    <t>Impropria manipolazione delle memorie di massa, che consiste nell'impropria manipolazione dei supporti magnetici/ottici contenenti dati/software del sistema.</t>
  </si>
  <si>
    <t>La vulnerabilità V18 'Impropria manipolazione delle memorie di massa' indica una gestione non sicura dei supporti di archiviazione, portando a rischi di divulgazione, alterazione o distruzione di dati.</t>
  </si>
  <si>
    <t>Divulgazione, alterazione o distruzione di informazioni importanti</t>
  </si>
  <si>
    <t>Impropria manipolazione delle memorie di massa</t>
  </si>
  <si>
    <t>La vulnerabilità V37 riguarda il malfunzionamento dei dispositivi hardware, il che può portare a una serie di problemi di sicurezza, inclusa la compromissione dell'integrità fisica.</t>
  </si>
  <si>
    <t>M1</t>
  </si>
  <si>
    <t>Compromissione dell'integrità fisica</t>
  </si>
  <si>
    <t>V37</t>
  </si>
  <si>
    <t>Malfunzionamento dei dispositivi hardware</t>
  </si>
  <si>
    <t>Una periferica o un dispositivo che malfunziona può compromettere la sicurezza del sistema permettendo l'accesso a soggetti non autorizzati. La mancata gestione tempestiva di tali malfunzionamenti aumenta il rischio di violazioni della sicurezza dei dati.</t>
  </si>
  <si>
    <t>Non specificato</t>
  </si>
  <si>
    <t>Accesso non autorizzato ai sistemi o ai dati sensibili</t>
  </si>
  <si>
    <t>Il sistema operativo non è adeguatamente protetto da emanazioni elettromagnetiche compromettenti, esponendo a rischi di intercettazione.</t>
  </si>
  <si>
    <t>M19</t>
  </si>
  <si>
    <t>Interferenze elettromagnetiche</t>
  </si>
  <si>
    <t>Emanazioni elettromagnetiche compromettenti</t>
  </si>
  <si>
    <t>La presenza di apparecchiature TEMPEST di Classe B indica che non sono state adottate le misure necessarie per ridurre al minimo le emanazioni elettromagnetiche compromettenti. Questo espone l'organizzazione al rischio di intercettazione e spionaggio attraverso le emissioni elettromagnetiche, che possono essere captate e analizzate da attori esterni per ottenere informazioni sensibili.</t>
  </si>
  <si>
    <t>Intercettazione e spionaggio attraverso le emissioni elettromagnetiche</t>
  </si>
  <si>
    <t>Una configurazione software del sistema modificata in modo non autorizzato può portare a vulnerabilità significative, esponendo il sistema a vari attacchi.</t>
  </si>
  <si>
    <t>V22</t>
  </si>
  <si>
    <t>Modifica non autorizzata della configurazione software del sistema</t>
  </si>
  <si>
    <t>Cambio di configurazione software del sistema</t>
  </si>
  <si>
    <t>I vermi di rete sono una forma avanzata di malware che si replica automaticamente per diffondersi ad altri computer, spesso sfruttando vulnerabilità di rete.</t>
  </si>
  <si>
    <t>Codice che si replica automaticamente unendosi ad altri programmi ma che può essere eseguito in maniera autonoma. Dopo essere diventato ospite all'interno di un altro programma si installa in memoria e generalmente attacca il sistema distruggendo, modificando o trafugando i dati in esso contenuti</t>
  </si>
  <si>
    <t>Verme di rete</t>
  </si>
  <si>
    <t>La vulnerabilità V22 riguarda il cambio di configurazione software del sistema che può portare alla modifica non autorizzata dei programmi e delle procedure. Queste modifiche possono includere l'alterazione o l'eliminazione di elementi critici che dovrebbero essere regolarmente aggiornati e controllati per l'installazione degli aggiornamenti. L'assenza di controlli adeguati aumenta il rischio di compromissione del sistema.</t>
  </si>
  <si>
    <t>R22</t>
  </si>
  <si>
    <t>Modifica non autorizzata dei programmi e delle procedure</t>
  </si>
  <si>
    <t>La vulnerabilità V30 relativa alle emanazioni elettromagnetiche implica una protezione inadeguata da queste ultime, esponendo i dati a rischi di intercettazione e compromissione della riservatezza.</t>
  </si>
  <si>
    <t>Perdita di riservatezza dei dati trattati dai sistemi informatici a causa di protezione inadeguata da emanazioni elettromagnetiche.</t>
  </si>
  <si>
    <t>Protezione inadeguata da emanazioni elettromagnetiche compromettenti.</t>
  </si>
  <si>
    <t>La minaccia di intercettazione e spionaggio attraverso l'intercettazione delle emissioni elettromagnetiche può portare allo spionaggio di dati sensibili, sfruttando la vulnerabilità V30.</t>
  </si>
  <si>
    <t>Intercettazione delle emissioni elettromagnetiche generate da dispositivi, che può portare allo spionaggio di dati sensibili.</t>
  </si>
  <si>
    <t>Interazione tra la vulnerabilità V30 e la minaccia di intercettazione e spionaggio.</t>
  </si>
  <si>
    <t>I controlli di sicurezza fisica su persone e mezzi in ingresso, uscita e all'interno della sede da parte del personale di vigilanza forniscono un importante strato di protezione. È essenziale che questi controlli siano eseguiti rispettando i principi di legalità, proporzionalità e trasparenza per assicurare che siano non solo efficaci ma anche eticamente giustificabili. La continua formazione del personale di vigilanza e la revisione periodica dei protocolli di sicurezza rispetto alle normative vigenti sono essenziali per mantenere questo equilibrio e garantire l'adeguatezza delle misure di sicurezza.</t>
  </si>
  <si>
    <t>L'accesso incontrollato all'area CED può portare a numerosi rischi per la sicurezza, inclusi la perdita, il furto o il danneggiamento di informazioni sensibili.</t>
  </si>
  <si>
    <t>Accesso fisico non autorizzato</t>
  </si>
  <si>
    <t>V32, V33</t>
  </si>
  <si>
    <t>Inadeguato controllo degli accessi all'area CED e Mancanza di controllo degli accessi all'area CED</t>
  </si>
  <si>
    <t>La mancanza di misure TEMPEST espone le apparecchiature elettroniche che elaborano informazioni classificate o sensibili a rischi di intercettazione delle emissioni elettromagnetiche, compromettendo la sicurezza delle informazioni.</t>
  </si>
  <si>
    <t>TEMPEST</t>
  </si>
  <si>
    <t>Rischio di intercettazione delle emissioni elettromagnetiche</t>
  </si>
  <si>
    <t>Tecnologie atte ad eliminare o ridurre entro valori non pericolosi le emissioni prodotte dalle apparecchiature elettroniche che trattano informazioni classificate o coperte da segreto di Stato.</t>
  </si>
  <si>
    <t>Le emanazioni elettromagnetiche non adeguatamente protette possono essere intercettate, compromettendo la sicurezza dei dati.</t>
  </si>
  <si>
    <t>Emanazioni elettromagnetiche non adeguatamente protette</t>
  </si>
  <si>
    <t>L'assenza di misure di protezione TEMPEST espone a rischi di intercettazione delle emissioni elettromagnetiche, generando vulnerabilità nel sistema.</t>
  </si>
  <si>
    <t>Inadeguata protezione dalle emanazioni elettromagnetiche</t>
  </si>
  <si>
    <t>La vulnerabilità identificata riguarda i canali di comunicazione che non sono adeguatamente protetti. La limitazione nella certificazione 'fino a livello RISERVATO Nazionale' indica che il livello di protezione potrebbe non essere adeguato per dati di maggiore sensibilità o per specifici scenari di minaccia.</t>
  </si>
  <si>
    <t>Limitazioni nel livello di protezione offerto dai canali di comunicazione</t>
  </si>
  <si>
    <t>Protezione dei canali di comunicazione non adeguata per dati di sensibilità superiore o per specifici scenari di minaccia</t>
  </si>
  <si>
    <t>La minaccia possibile correlata riguarda la potenziale diffusione di un verme di rete attraverso i canali di comunicazione non adeguatamente protetti. Questo scenario è possibile a causa delle vulnerabilità non coperte dalla certificazione attuale.</t>
  </si>
  <si>
    <t>Diffusione di software malevoli come un verme di rete attraverso i canali di comunicazione</t>
  </si>
  <si>
    <t>Canali di comunicazione vulnerabili a software malevoli come vermi di rete</t>
  </si>
  <si>
    <t>I canali di comunicazione non adeguatamente protetti possono permettere a malintenzionati di intercettare o manipolare i dati scambiati, portando a violazioni della privacy, perdita di dati o attacchi di man-in-the-middle.</t>
  </si>
  <si>
    <t>Violazione della privacy e perdita di dati</t>
  </si>
  <si>
    <t>Un verme di rete può diffondersi autonomamente attraverso le reti, sfruttando vulnerabilità esistenti nei sistemi connessi, causando danni diffusi come il degrado delle prestazioni della rete, furto di dati sensibili o installazione di software malevolo.</t>
  </si>
  <si>
    <t>Diffusione autonoma di malware con potenziali danni diffusi</t>
  </si>
  <si>
    <t>La descrizione fornita evidenzia una vulnerabilità reale legata al furto fisico dei supporti di memorizzazione e dispositivi contenenti dati. Sebbene siano state adottate misure di sicurezza, come l'installazione dei server in rack con chiusura a chiave in un'area controllata, queste non eliminano completamente il rischio.</t>
  </si>
  <si>
    <t>Vulnerabilità del Furto Fisico dei Supporti</t>
  </si>
  <si>
    <t>Nonostante le misure di sicurezza adottate, il rischio di furto fisico dei supporti di memorizzazione e dispositivi non è completamente eliminato.</t>
  </si>
  <si>
    <t>L'inadeguato controllo degli accessi all'area CED può permettere a soggetti non autorizzati di accedere fisicamente ai server e ai dati, aumentando il rischio di furti o danneggiamenti.</t>
  </si>
  <si>
    <t>Compromissione dell'integrità, riservatezza e disponibilità dei dati e dei sistemi.</t>
  </si>
  <si>
    <t>Inadeguato controllo degli accessi all'area CED.</t>
  </si>
  <si>
    <t>La mancanza di controllo mirato, sia fisico che elettronico, sull'accesso all'area CED incrementa significativamente il rischio di accessi non autorizzati, con potenziali furti di dati o danni ai sistemi.</t>
  </si>
  <si>
    <t>Aumento del rischio di accessi non autorizzati che possono portare a furti di dati o danni ai sistemi.</t>
  </si>
  <si>
    <t>Mancanza di controllo degli accessi all'area CED.</t>
  </si>
  <si>
    <t>L'interruzione dell'alimentazione elettrica o eventi simili come allagamenti possono causare la perdita o la corruzione dei dati elaborati, compromettendo la continuità operativa.</t>
  </si>
  <si>
    <t>Perdita o corruzione dei dati elaborati.</t>
  </si>
  <si>
    <t>M21</t>
  </si>
  <si>
    <t>Interruzione del servizio.</t>
  </si>
  <si>
    <t>L'installazione di componenti server in un ambiente condiviso aumenta il rischio di sabotaggio, che può portare alla distruzione del sistema o di alcune sue parti, compromettendo l'integrità dei dati e dei sistemi.</t>
  </si>
  <si>
    <t>Distruzione del sistema o di alcune sue parti.</t>
  </si>
  <si>
    <t>M25</t>
  </si>
  <si>
    <t>Sabotaggio.</t>
  </si>
  <si>
    <t>La gestione centralizzata delle utenze da parte dell'Amministratore di Sistema sotto la supervisione del Funzionario alla Sicurezza, con l'utilizzo di una postazione dedicata, è una pratica efficace di sicurezza IT. È essenziale supportare questa prassi con solide politiche di sicurezza, inclusa la protezione fisica e informatica della postazione di gestione, e procedure di verifica periodica delle utenze, per minimizzare il rischio di abusi o errori nella gestione delle credenziali e degli accessi.</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</si>
  <si>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</si>
  <si>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La gestione remota delle utenze da parte del personale della società capogruppo introduce sfide specifiche di sicurezza che richiedono attenzione. La protezione delle connessioni remote e la garanzia che le politiche di sicurezza rispettino le normative locali e internazionali sono essenziali. L'implementazione di VPN sicure, autenticazione a più fattori, e cifratura delle comunicazioni, insieme a un monitoraggio e una verifica regolare delle modifiche alle utenze, possono aiutare a mitigare i rischi associati a questo approccio, preservando l'integrità e la sicurezza del Sistema CIS.</t>
  </si>
  <si>
    <t>TP</t>
  </si>
  <si>
    <t>NO</t>
  </si>
  <si>
    <t>YES</t>
  </si>
  <si>
    <t>FP</t>
  </si>
  <si>
    <t>FN</t>
  </si>
  <si>
    <t>53M</t>
  </si>
  <si>
    <t>0101</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</si>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</sst>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
      <sz val="10"/>
      <color theme="1"/>
      <name val="Arial Unicode M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7">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20" fillId="0" borderId="0" xfId="0" applyFont="1" applyAlignment="1">
      <alignment horizontal="left" vertical="center" wrapText="1"/>
    </xf>
    <xf numFmtId="49" fontId="0" fillId="0" borderId="0" xfId="0" applyNumberFormat="1" applyAlignment="1">
      <alignment horizontal="left" vertical="center" wrapText="1"/>
    </xf>
    <xf numFmtId="0" fontId="0" fillId="34" borderId="0" xfId="0" quotePrefix="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0" fillId="34" borderId="0" xfId="0" applyFill="1" applyAlignment="1">
      <alignment horizontal="center"/>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C2E08717-8894-4E93-A406-C9BB98E057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7"/>
  <sheetViews>
    <sheetView topLeftCell="A85" workbookViewId="0">
      <selection activeCell="A87" sqref="A87"/>
    </sheetView>
  </sheetViews>
  <sheetFormatPr defaultColWidth="9.140625" defaultRowHeight="15"/>
  <cols>
    <col min="1" max="1" width="11.140625" style="1" bestFit="1" customWidth="1"/>
    <col min="2" max="2" width="70.42578125" style="3" customWidth="1"/>
    <col min="3" max="3" width="22.140625" style="3" customWidth="1"/>
    <col min="4" max="4" width="63.85546875" style="3" customWidth="1"/>
    <col min="5" max="5" width="5.85546875" style="3" bestFit="1" customWidth="1"/>
    <col min="6" max="6" width="37.140625" style="3" customWidth="1"/>
    <col min="7" max="7" width="6.140625" style="3" bestFit="1" customWidth="1"/>
    <col min="8" max="8" width="24.42578125" style="3" customWidth="1"/>
    <col min="9" max="9" width="11.28515625" style="3" customWidth="1"/>
    <col min="10" max="10" width="14.7109375" style="2" bestFit="1" customWidth="1"/>
    <col min="11" max="11" width="26.42578125" style="1" customWidth="1"/>
    <col min="12" max="12" width="10.42578125" style="1" bestFit="1" customWidth="1"/>
    <col min="13" max="13" width="11.85546875" style="1" bestFit="1" customWidth="1"/>
    <col min="14" max="14" width="13.85546875" style="1" bestFit="1" customWidth="1"/>
    <col min="15" max="15" width="6.42578125" style="1" bestFit="1" customWidth="1"/>
    <col min="16" max="16" width="9" style="1" bestFit="1" customWidth="1"/>
    <col min="17" max="17" width="6.85546875" style="1" bestFit="1" customWidth="1"/>
    <col min="18" max="18" width="9.28515625" style="1" bestFit="1" customWidth="1"/>
    <col min="19" max="16384" width="9.140625" style="1"/>
  </cols>
  <sheetData>
    <row r="1" spans="1:18">
      <c r="A1" s="25" t="s">
        <v>0</v>
      </c>
      <c r="B1" s="24" t="s">
        <v>1</v>
      </c>
      <c r="C1" s="24" t="s">
        <v>2</v>
      </c>
      <c r="D1" s="24" t="s">
        <v>3</v>
      </c>
      <c r="E1" s="24" t="s">
        <v>4</v>
      </c>
      <c r="F1" s="24" t="s">
        <v>5</v>
      </c>
      <c r="G1" s="24" t="s">
        <v>6</v>
      </c>
      <c r="H1" s="24" t="s">
        <v>7</v>
      </c>
      <c r="I1" s="24" t="s">
        <v>8</v>
      </c>
      <c r="J1" s="5"/>
      <c r="K1" s="23" t="s">
        <v>115</v>
      </c>
      <c r="L1" s="22" t="s">
        <v>114</v>
      </c>
      <c r="M1" s="22" t="s">
        <v>116</v>
      </c>
      <c r="N1" s="22" t="s">
        <v>122</v>
      </c>
      <c r="O1" s="22" t="s">
        <v>121</v>
      </c>
      <c r="P1" s="22"/>
      <c r="Q1" s="22"/>
      <c r="R1" s="22"/>
    </row>
    <row r="2" spans="1:18">
      <c r="A2" s="25"/>
      <c r="B2" s="24"/>
      <c r="C2" s="24"/>
      <c r="D2" s="24"/>
      <c r="E2" s="24"/>
      <c r="F2" s="24"/>
      <c r="G2" s="24"/>
      <c r="H2" s="24"/>
      <c r="I2" s="24"/>
      <c r="J2" s="5"/>
      <c r="K2" s="23"/>
      <c r="L2" s="22"/>
      <c r="M2" s="22"/>
      <c r="N2" s="22"/>
      <c r="O2" s="4" t="s">
        <v>4</v>
      </c>
      <c r="P2" s="4" t="s">
        <v>5</v>
      </c>
      <c r="Q2" s="4" t="s">
        <v>6</v>
      </c>
      <c r="R2" s="4" t="s">
        <v>7</v>
      </c>
    </row>
    <row r="3" spans="1:18" ht="45">
      <c r="A3" s="10" t="s">
        <v>9</v>
      </c>
      <c r="B3" s="11" t="s">
        <v>10</v>
      </c>
      <c r="C3" s="10" t="s">
        <v>141</v>
      </c>
      <c r="D3" s="11" t="s">
        <v>142</v>
      </c>
      <c r="E3" s="10" t="s">
        <v>143</v>
      </c>
      <c r="F3" s="10" t="s">
        <v>144</v>
      </c>
      <c r="G3" s="10" t="s">
        <v>145</v>
      </c>
      <c r="H3" s="10" t="s">
        <v>146</v>
      </c>
      <c r="I3" s="10" t="s">
        <v>147</v>
      </c>
      <c r="K3" s="1" t="s">
        <v>382</v>
      </c>
      <c r="L3" s="1" t="s">
        <v>384</v>
      </c>
      <c r="M3" s="1" t="s">
        <v>383</v>
      </c>
      <c r="N3" s="1" t="s">
        <v>383</v>
      </c>
      <c r="O3" s="1" t="s">
        <v>384</v>
      </c>
      <c r="P3" s="1" t="s">
        <v>384</v>
      </c>
      <c r="Q3" s="1" t="s">
        <v>384</v>
      </c>
      <c r="R3" s="1" t="s">
        <v>384</v>
      </c>
    </row>
    <row r="4" spans="1:18" ht="45">
      <c r="A4" s="10" t="s">
        <v>9</v>
      </c>
      <c r="B4" s="11" t="s">
        <v>10</v>
      </c>
      <c r="C4" s="10" t="s">
        <v>141</v>
      </c>
      <c r="D4" s="11" t="s">
        <v>148</v>
      </c>
      <c r="E4" s="10" t="s">
        <v>149</v>
      </c>
      <c r="F4" s="10" t="s">
        <v>150</v>
      </c>
      <c r="G4" s="10" t="s">
        <v>151</v>
      </c>
      <c r="H4" s="10" t="s">
        <v>152</v>
      </c>
      <c r="I4" s="10" t="s">
        <v>147</v>
      </c>
      <c r="K4" s="1" t="s">
        <v>382</v>
      </c>
      <c r="L4" s="1" t="s">
        <v>384</v>
      </c>
      <c r="M4" s="1" t="s">
        <v>383</v>
      </c>
      <c r="N4" s="1" t="s">
        <v>383</v>
      </c>
      <c r="O4" s="1" t="s">
        <v>384</v>
      </c>
      <c r="P4" s="1" t="s">
        <v>384</v>
      </c>
      <c r="Q4" s="1" t="s">
        <v>384</v>
      </c>
      <c r="R4" s="1" t="s">
        <v>384</v>
      </c>
    </row>
    <row r="5" spans="1:18" ht="45">
      <c r="A5" s="10" t="s">
        <v>9</v>
      </c>
      <c r="B5" s="11" t="s">
        <v>10</v>
      </c>
      <c r="C5" s="10" t="s">
        <v>141</v>
      </c>
      <c r="D5" s="11" t="s">
        <v>153</v>
      </c>
      <c r="E5" s="10" t="s">
        <v>154</v>
      </c>
      <c r="F5" s="10" t="s">
        <v>155</v>
      </c>
      <c r="G5" s="10" t="s">
        <v>156</v>
      </c>
      <c r="H5" s="10" t="s">
        <v>157</v>
      </c>
      <c r="I5" s="10" t="s">
        <v>147</v>
      </c>
      <c r="K5" s="1" t="s">
        <v>382</v>
      </c>
      <c r="L5" s="1" t="s">
        <v>384</v>
      </c>
      <c r="M5" s="1" t="s">
        <v>383</v>
      </c>
      <c r="N5" s="1" t="s">
        <v>383</v>
      </c>
      <c r="O5" s="1" t="s">
        <v>384</v>
      </c>
      <c r="P5" s="1" t="s">
        <v>384</v>
      </c>
      <c r="Q5" s="1" t="s">
        <v>384</v>
      </c>
      <c r="R5" s="1" t="s">
        <v>384</v>
      </c>
    </row>
    <row r="6" spans="1:18" ht="90">
      <c r="A6" s="10" t="s">
        <v>11</v>
      </c>
      <c r="B6" s="11" t="s">
        <v>158</v>
      </c>
      <c r="C6" s="10" t="s">
        <v>159</v>
      </c>
      <c r="D6" s="12" t="s">
        <v>160</v>
      </c>
      <c r="E6" s="10"/>
      <c r="F6" s="10"/>
      <c r="G6" s="10"/>
      <c r="H6" s="10"/>
      <c r="I6" s="10"/>
      <c r="K6" s="1" t="s">
        <v>404</v>
      </c>
      <c r="L6" s="1" t="s">
        <v>384</v>
      </c>
      <c r="M6" s="1" t="s">
        <v>383</v>
      </c>
      <c r="N6" s="1" t="s">
        <v>383</v>
      </c>
      <c r="O6" s="1" t="s">
        <v>383</v>
      </c>
      <c r="P6" s="1" t="s">
        <v>383</v>
      </c>
      <c r="Q6" s="1" t="s">
        <v>383</v>
      </c>
      <c r="R6" s="1" t="s">
        <v>383</v>
      </c>
    </row>
    <row r="7" spans="1:18" ht="75">
      <c r="A7" s="10" t="s">
        <v>12</v>
      </c>
      <c r="B7" s="11" t="s">
        <v>133</v>
      </c>
      <c r="C7" s="10" t="s">
        <v>141</v>
      </c>
      <c r="D7" s="11" t="s">
        <v>161</v>
      </c>
      <c r="E7" s="10" t="s">
        <v>162</v>
      </c>
      <c r="F7" s="10" t="s">
        <v>163</v>
      </c>
      <c r="G7" s="10" t="s">
        <v>162</v>
      </c>
      <c r="H7" s="10" t="s">
        <v>164</v>
      </c>
      <c r="I7" s="10" t="s">
        <v>147</v>
      </c>
      <c r="K7" s="1" t="s">
        <v>382</v>
      </c>
      <c r="L7" s="1" t="s">
        <v>384</v>
      </c>
      <c r="M7" s="1" t="s">
        <v>383</v>
      </c>
      <c r="N7" s="1" t="s">
        <v>383</v>
      </c>
      <c r="O7" s="1" t="s">
        <v>384</v>
      </c>
      <c r="P7" s="1" t="s">
        <v>384</v>
      </c>
      <c r="Q7" s="1" t="s">
        <v>383</v>
      </c>
      <c r="R7" s="1" t="s">
        <v>383</v>
      </c>
    </row>
    <row r="8" spans="1:18" ht="75">
      <c r="A8" s="10" t="s">
        <v>12</v>
      </c>
      <c r="B8" s="11" t="s">
        <v>133</v>
      </c>
      <c r="C8" s="10" t="s">
        <v>141</v>
      </c>
      <c r="D8" s="11" t="s">
        <v>165</v>
      </c>
      <c r="E8" s="10" t="s">
        <v>166</v>
      </c>
      <c r="F8" s="10" t="s">
        <v>167</v>
      </c>
      <c r="G8" s="10" t="s">
        <v>166</v>
      </c>
      <c r="H8" s="10" t="s">
        <v>168</v>
      </c>
      <c r="I8" s="10" t="s">
        <v>169</v>
      </c>
      <c r="K8" s="1" t="s">
        <v>382</v>
      </c>
      <c r="L8" s="1" t="s">
        <v>384</v>
      </c>
      <c r="M8" s="1" t="s">
        <v>383</v>
      </c>
      <c r="N8" s="1" t="s">
        <v>383</v>
      </c>
      <c r="O8" s="1" t="s">
        <v>384</v>
      </c>
      <c r="P8" s="1" t="s">
        <v>384</v>
      </c>
      <c r="Q8" s="1" t="s">
        <v>384</v>
      </c>
      <c r="R8" s="1" t="s">
        <v>384</v>
      </c>
    </row>
    <row r="9" spans="1:18" ht="105">
      <c r="A9" s="10" t="s">
        <v>13</v>
      </c>
      <c r="B9" s="11" t="s">
        <v>14</v>
      </c>
      <c r="C9" s="10" t="s">
        <v>159</v>
      </c>
      <c r="D9" s="11" t="s">
        <v>170</v>
      </c>
      <c r="E9" s="10" t="s">
        <v>171</v>
      </c>
      <c r="F9" s="10" t="s">
        <v>172</v>
      </c>
      <c r="G9" s="10" t="s">
        <v>173</v>
      </c>
      <c r="H9" s="10" t="s">
        <v>174</v>
      </c>
      <c r="I9" s="10" t="s">
        <v>169</v>
      </c>
      <c r="K9" s="1" t="s">
        <v>404</v>
      </c>
      <c r="L9" s="1" t="s">
        <v>384</v>
      </c>
      <c r="M9" s="1" t="s">
        <v>383</v>
      </c>
      <c r="N9" s="1" t="s">
        <v>383</v>
      </c>
      <c r="O9" s="1" t="s">
        <v>384</v>
      </c>
      <c r="P9" s="1" t="s">
        <v>384</v>
      </c>
      <c r="Q9" s="1" t="s">
        <v>384</v>
      </c>
      <c r="R9" s="1" t="s">
        <v>384</v>
      </c>
    </row>
    <row r="10" spans="1:18" ht="45">
      <c r="A10" s="10" t="s">
        <v>15</v>
      </c>
      <c r="B10" s="11" t="s">
        <v>134</v>
      </c>
      <c r="C10" s="10" t="s">
        <v>141</v>
      </c>
      <c r="D10" s="11" t="s">
        <v>175</v>
      </c>
      <c r="E10" s="10" t="s">
        <v>176</v>
      </c>
      <c r="F10" s="10" t="s">
        <v>177</v>
      </c>
      <c r="G10" s="10" t="s">
        <v>178</v>
      </c>
      <c r="H10" s="10" t="s">
        <v>179</v>
      </c>
      <c r="I10" s="10" t="s">
        <v>147</v>
      </c>
      <c r="K10" s="1" t="s">
        <v>382</v>
      </c>
      <c r="L10" s="1" t="s">
        <v>384</v>
      </c>
      <c r="M10" s="1" t="s">
        <v>383</v>
      </c>
      <c r="N10" s="1" t="s">
        <v>383</v>
      </c>
      <c r="O10" s="1" t="s">
        <v>384</v>
      </c>
      <c r="P10" s="1" t="s">
        <v>384</v>
      </c>
      <c r="Q10" s="1" t="s">
        <v>384</v>
      </c>
      <c r="R10" s="1" t="s">
        <v>384</v>
      </c>
    </row>
    <row r="11" spans="1:18" ht="89.25">
      <c r="A11" s="10" t="s">
        <v>16</v>
      </c>
      <c r="B11" s="11" t="s">
        <v>180</v>
      </c>
      <c r="C11" s="10" t="s">
        <v>159</v>
      </c>
      <c r="D11" s="12" t="s">
        <v>181</v>
      </c>
      <c r="E11" s="10"/>
      <c r="F11" s="10"/>
      <c r="G11" s="10"/>
      <c r="H11" s="10"/>
      <c r="I11" s="10"/>
      <c r="K11" s="1" t="s">
        <v>404</v>
      </c>
      <c r="L11" s="1" t="s">
        <v>384</v>
      </c>
      <c r="M11" s="1" t="s">
        <v>383</v>
      </c>
      <c r="N11" s="1" t="s">
        <v>383</v>
      </c>
      <c r="O11" s="1" t="s">
        <v>383</v>
      </c>
      <c r="P11" s="1" t="s">
        <v>383</v>
      </c>
      <c r="Q11" s="1" t="s">
        <v>383</v>
      </c>
      <c r="R11" s="1" t="s">
        <v>383</v>
      </c>
    </row>
    <row r="12" spans="1:18" ht="30">
      <c r="A12" s="10" t="s">
        <v>17</v>
      </c>
      <c r="B12" s="11" t="s">
        <v>18</v>
      </c>
      <c r="C12" s="10" t="s">
        <v>141</v>
      </c>
      <c r="D12" s="11" t="s">
        <v>182</v>
      </c>
      <c r="E12" s="10" t="s">
        <v>162</v>
      </c>
      <c r="F12" s="10" t="s">
        <v>183</v>
      </c>
      <c r="G12" s="10" t="s">
        <v>162</v>
      </c>
      <c r="H12" s="10" t="s">
        <v>164</v>
      </c>
      <c r="I12" s="10" t="s">
        <v>147</v>
      </c>
      <c r="K12" s="1" t="s">
        <v>385</v>
      </c>
      <c r="L12" s="1" t="s">
        <v>384</v>
      </c>
      <c r="M12" s="1" t="s">
        <v>383</v>
      </c>
      <c r="N12" s="1" t="s">
        <v>383</v>
      </c>
      <c r="O12" s="1" t="s">
        <v>384</v>
      </c>
      <c r="P12" s="1" t="s">
        <v>384</v>
      </c>
      <c r="Q12" s="1" t="s">
        <v>384</v>
      </c>
      <c r="R12" s="1" t="s">
        <v>384</v>
      </c>
    </row>
    <row r="13" spans="1:18" ht="30">
      <c r="A13" s="10" t="s">
        <v>17</v>
      </c>
      <c r="B13" s="11" t="s">
        <v>18</v>
      </c>
      <c r="C13" s="10" t="s">
        <v>141</v>
      </c>
      <c r="D13" s="11" t="s">
        <v>184</v>
      </c>
      <c r="E13" s="10" t="s">
        <v>185</v>
      </c>
      <c r="F13" s="10" t="s">
        <v>186</v>
      </c>
      <c r="G13" s="10" t="s">
        <v>185</v>
      </c>
      <c r="H13" s="10" t="s">
        <v>187</v>
      </c>
      <c r="I13" s="10" t="s">
        <v>147</v>
      </c>
      <c r="K13" s="1" t="s">
        <v>385</v>
      </c>
      <c r="L13" s="1" t="s">
        <v>384</v>
      </c>
      <c r="M13" s="1" t="s">
        <v>383</v>
      </c>
      <c r="N13" s="1" t="s">
        <v>383</v>
      </c>
      <c r="O13" s="1" t="s">
        <v>384</v>
      </c>
      <c r="P13" s="1" t="s">
        <v>384</v>
      </c>
      <c r="Q13" s="1" t="s">
        <v>384</v>
      </c>
      <c r="R13" s="1" t="s">
        <v>384</v>
      </c>
    </row>
    <row r="14" spans="1:18" ht="30">
      <c r="A14" s="10" t="s">
        <v>17</v>
      </c>
      <c r="B14" s="11" t="s">
        <v>18</v>
      </c>
      <c r="C14" s="10" t="s">
        <v>141</v>
      </c>
      <c r="D14" s="11" t="s">
        <v>188</v>
      </c>
      <c r="E14" s="10" t="s">
        <v>189</v>
      </c>
      <c r="F14" s="10" t="s">
        <v>190</v>
      </c>
      <c r="G14" s="10" t="s">
        <v>189</v>
      </c>
      <c r="H14" s="10" t="s">
        <v>191</v>
      </c>
      <c r="I14" s="10" t="s">
        <v>147</v>
      </c>
      <c r="K14" s="1" t="s">
        <v>385</v>
      </c>
      <c r="L14" s="1" t="s">
        <v>384</v>
      </c>
      <c r="M14" s="1" t="s">
        <v>383</v>
      </c>
      <c r="N14" s="1" t="s">
        <v>383</v>
      </c>
      <c r="O14" s="1" t="s">
        <v>384</v>
      </c>
      <c r="P14" s="1" t="s">
        <v>384</v>
      </c>
      <c r="Q14" s="1" t="s">
        <v>384</v>
      </c>
      <c r="R14" s="1" t="s">
        <v>384</v>
      </c>
    </row>
    <row r="15" spans="1:18" ht="30">
      <c r="A15" s="10" t="s">
        <v>17</v>
      </c>
      <c r="B15" s="11" t="s">
        <v>18</v>
      </c>
      <c r="C15" s="10" t="s">
        <v>141</v>
      </c>
      <c r="D15" s="11" t="s">
        <v>192</v>
      </c>
      <c r="E15" s="10" t="s">
        <v>193</v>
      </c>
      <c r="F15" s="10" t="s">
        <v>194</v>
      </c>
      <c r="G15" s="10" t="s">
        <v>193</v>
      </c>
      <c r="H15" s="10" t="s">
        <v>195</v>
      </c>
      <c r="I15" s="10" t="s">
        <v>147</v>
      </c>
      <c r="K15" s="1" t="s">
        <v>385</v>
      </c>
      <c r="L15" s="1" t="s">
        <v>384</v>
      </c>
      <c r="M15" s="1" t="s">
        <v>383</v>
      </c>
      <c r="N15" s="1" t="s">
        <v>383</v>
      </c>
      <c r="O15" s="1" t="s">
        <v>384</v>
      </c>
      <c r="P15" s="1" t="s">
        <v>384</v>
      </c>
      <c r="Q15" s="1" t="s">
        <v>384</v>
      </c>
      <c r="R15" s="1" t="s">
        <v>384</v>
      </c>
    </row>
    <row r="16" spans="1:18" ht="30">
      <c r="A16" s="10" t="s">
        <v>17</v>
      </c>
      <c r="B16" s="11" t="s">
        <v>18</v>
      </c>
      <c r="C16" s="10" t="s">
        <v>141</v>
      </c>
      <c r="D16" s="11" t="s">
        <v>196</v>
      </c>
      <c r="E16" s="10" t="s">
        <v>197</v>
      </c>
      <c r="F16" s="10" t="s">
        <v>198</v>
      </c>
      <c r="G16" s="10" t="s">
        <v>197</v>
      </c>
      <c r="H16" s="10" t="s">
        <v>199</v>
      </c>
      <c r="I16" s="10" t="s">
        <v>147</v>
      </c>
      <c r="K16" s="1" t="s">
        <v>385</v>
      </c>
      <c r="L16" s="1" t="s">
        <v>384</v>
      </c>
      <c r="M16" s="1" t="s">
        <v>383</v>
      </c>
      <c r="N16" s="1" t="s">
        <v>383</v>
      </c>
      <c r="O16" s="1" t="s">
        <v>384</v>
      </c>
      <c r="P16" s="1" t="s">
        <v>384</v>
      </c>
      <c r="Q16" s="1" t="s">
        <v>384</v>
      </c>
      <c r="R16" s="1" t="s">
        <v>384</v>
      </c>
    </row>
    <row r="17" spans="1:18" ht="30">
      <c r="A17" s="10" t="s">
        <v>17</v>
      </c>
      <c r="B17" s="11" t="s">
        <v>18</v>
      </c>
      <c r="C17" s="10" t="s">
        <v>141</v>
      </c>
      <c r="D17" s="11" t="s">
        <v>200</v>
      </c>
      <c r="E17" s="10" t="s">
        <v>201</v>
      </c>
      <c r="F17" s="10" t="s">
        <v>202</v>
      </c>
      <c r="G17" s="10" t="s">
        <v>201</v>
      </c>
      <c r="H17" s="10" t="s">
        <v>203</v>
      </c>
      <c r="I17" s="10" t="s">
        <v>147</v>
      </c>
      <c r="K17" s="1" t="s">
        <v>385</v>
      </c>
      <c r="L17" s="1" t="s">
        <v>384</v>
      </c>
      <c r="M17" s="1" t="s">
        <v>383</v>
      </c>
      <c r="N17" s="1" t="s">
        <v>383</v>
      </c>
      <c r="O17" s="1" t="s">
        <v>384</v>
      </c>
      <c r="P17" s="1" t="s">
        <v>384</v>
      </c>
      <c r="Q17" s="1" t="s">
        <v>384</v>
      </c>
      <c r="R17" s="1" t="s">
        <v>384</v>
      </c>
    </row>
    <row r="18" spans="1:18" ht="30">
      <c r="A18" s="10" t="s">
        <v>17</v>
      </c>
      <c r="B18" s="11" t="s">
        <v>18</v>
      </c>
      <c r="C18" s="10" t="s">
        <v>141</v>
      </c>
      <c r="D18" s="11" t="s">
        <v>204</v>
      </c>
      <c r="E18" s="10" t="s">
        <v>205</v>
      </c>
      <c r="F18" s="10" t="s">
        <v>206</v>
      </c>
      <c r="G18" s="10" t="s">
        <v>205</v>
      </c>
      <c r="H18" s="10" t="s">
        <v>207</v>
      </c>
      <c r="I18" s="10" t="s">
        <v>147</v>
      </c>
      <c r="K18" s="1" t="s">
        <v>385</v>
      </c>
      <c r="L18" s="1" t="s">
        <v>384</v>
      </c>
      <c r="M18" s="1" t="s">
        <v>383</v>
      </c>
      <c r="N18" s="1" t="s">
        <v>383</v>
      </c>
      <c r="O18" s="1" t="s">
        <v>384</v>
      </c>
      <c r="P18" s="1" t="s">
        <v>384</v>
      </c>
      <c r="Q18" s="1" t="s">
        <v>384</v>
      </c>
      <c r="R18" s="1" t="s">
        <v>384</v>
      </c>
    </row>
    <row r="19" spans="1:18" ht="30">
      <c r="A19" s="10" t="s">
        <v>17</v>
      </c>
      <c r="B19" s="11" t="s">
        <v>18</v>
      </c>
      <c r="C19" s="10" t="s">
        <v>141</v>
      </c>
      <c r="D19" s="11" t="s">
        <v>208</v>
      </c>
      <c r="E19" s="10" t="s">
        <v>145</v>
      </c>
      <c r="F19" s="10" t="s">
        <v>209</v>
      </c>
      <c r="G19" s="10" t="s">
        <v>145</v>
      </c>
      <c r="H19" s="10" t="s">
        <v>146</v>
      </c>
      <c r="I19" s="10" t="s">
        <v>147</v>
      </c>
      <c r="K19" s="1" t="s">
        <v>385</v>
      </c>
      <c r="L19" s="1" t="s">
        <v>384</v>
      </c>
      <c r="M19" s="1" t="s">
        <v>383</v>
      </c>
      <c r="N19" s="1" t="s">
        <v>383</v>
      </c>
      <c r="O19" s="1" t="s">
        <v>384</v>
      </c>
      <c r="P19" s="1" t="s">
        <v>384</v>
      </c>
      <c r="Q19" s="1" t="s">
        <v>384</v>
      </c>
      <c r="R19" s="1" t="s">
        <v>384</v>
      </c>
    </row>
    <row r="20" spans="1:18" ht="75">
      <c r="A20" s="10" t="s">
        <v>19</v>
      </c>
      <c r="B20" s="11" t="s">
        <v>20</v>
      </c>
      <c r="C20" s="10" t="s">
        <v>141</v>
      </c>
      <c r="D20" s="11" t="s">
        <v>210</v>
      </c>
      <c r="E20" s="10">
        <v>0</v>
      </c>
      <c r="F20" s="10" t="s">
        <v>211</v>
      </c>
      <c r="G20" s="10" t="s">
        <v>212</v>
      </c>
      <c r="H20" s="10" t="s">
        <v>213</v>
      </c>
      <c r="I20" s="10" t="s">
        <v>147</v>
      </c>
      <c r="K20" s="1" t="s">
        <v>382</v>
      </c>
      <c r="L20" s="1" t="s">
        <v>384</v>
      </c>
      <c r="M20" s="1" t="s">
        <v>383</v>
      </c>
      <c r="N20" s="1" t="s">
        <v>384</v>
      </c>
      <c r="O20" s="1" t="s">
        <v>384</v>
      </c>
      <c r="P20" s="1" t="s">
        <v>384</v>
      </c>
      <c r="Q20" s="1" t="s">
        <v>384</v>
      </c>
      <c r="R20" s="1" t="s">
        <v>384</v>
      </c>
    </row>
    <row r="21" spans="1:18" ht="105">
      <c r="A21" s="10" t="s">
        <v>21</v>
      </c>
      <c r="B21" s="11" t="s">
        <v>22</v>
      </c>
      <c r="C21" s="10" t="s">
        <v>159</v>
      </c>
      <c r="D21" s="11" t="s">
        <v>214</v>
      </c>
      <c r="E21" s="10"/>
      <c r="F21" s="10"/>
      <c r="G21" s="10"/>
      <c r="H21" s="10"/>
      <c r="I21" s="10"/>
      <c r="K21" s="1" t="s">
        <v>404</v>
      </c>
      <c r="L21" s="1" t="s">
        <v>384</v>
      </c>
      <c r="M21" s="1" t="s">
        <v>383</v>
      </c>
      <c r="N21" s="1" t="s">
        <v>383</v>
      </c>
      <c r="O21" s="1" t="s">
        <v>383</v>
      </c>
      <c r="P21" s="1" t="s">
        <v>383</v>
      </c>
      <c r="Q21" s="1" t="s">
        <v>383</v>
      </c>
      <c r="R21" s="1" t="s">
        <v>383</v>
      </c>
    </row>
    <row r="22" spans="1:18" ht="60">
      <c r="A22" s="10" t="s">
        <v>23</v>
      </c>
      <c r="B22" s="11" t="s">
        <v>24</v>
      </c>
      <c r="C22" s="10" t="s">
        <v>141</v>
      </c>
      <c r="D22" s="11" t="s">
        <v>215</v>
      </c>
      <c r="E22" s="10" t="s">
        <v>216</v>
      </c>
      <c r="F22" s="10" t="s">
        <v>217</v>
      </c>
      <c r="G22" s="10" t="s">
        <v>212</v>
      </c>
      <c r="H22" s="10" t="s">
        <v>213</v>
      </c>
      <c r="I22" s="10" t="s">
        <v>147</v>
      </c>
      <c r="K22" s="1" t="s">
        <v>385</v>
      </c>
      <c r="L22" s="1" t="s">
        <v>384</v>
      </c>
      <c r="M22" s="1" t="s">
        <v>383</v>
      </c>
      <c r="N22" s="1" t="s">
        <v>383</v>
      </c>
      <c r="O22" s="1" t="s">
        <v>384</v>
      </c>
      <c r="P22" s="1" t="s">
        <v>384</v>
      </c>
      <c r="Q22" s="1" t="s">
        <v>384</v>
      </c>
      <c r="R22" s="1" t="s">
        <v>384</v>
      </c>
    </row>
    <row r="23" spans="1:18" ht="60">
      <c r="A23" s="10" t="s">
        <v>23</v>
      </c>
      <c r="B23" s="11" t="s">
        <v>24</v>
      </c>
      <c r="C23" s="10" t="s">
        <v>141</v>
      </c>
      <c r="D23" s="11" t="s">
        <v>218</v>
      </c>
      <c r="E23" s="10" t="s">
        <v>219</v>
      </c>
      <c r="F23" s="10" t="s">
        <v>220</v>
      </c>
      <c r="G23" s="10" t="s">
        <v>221</v>
      </c>
      <c r="H23" s="10" t="s">
        <v>222</v>
      </c>
      <c r="I23" s="10" t="s">
        <v>147</v>
      </c>
      <c r="K23" s="1" t="s">
        <v>385</v>
      </c>
      <c r="L23" s="1" t="s">
        <v>384</v>
      </c>
      <c r="M23" s="1" t="s">
        <v>383</v>
      </c>
      <c r="N23" s="1" t="s">
        <v>383</v>
      </c>
      <c r="O23" s="1" t="s">
        <v>384</v>
      </c>
      <c r="P23" s="1" t="s">
        <v>384</v>
      </c>
      <c r="Q23" s="1" t="s">
        <v>384</v>
      </c>
      <c r="R23" s="1" t="s">
        <v>384</v>
      </c>
    </row>
    <row r="24" spans="1:18" ht="45">
      <c r="A24" s="10" t="s">
        <v>25</v>
      </c>
      <c r="B24" s="11" t="s">
        <v>26</v>
      </c>
      <c r="C24" s="10" t="s">
        <v>159</v>
      </c>
      <c r="D24" s="11"/>
      <c r="E24" s="10"/>
      <c r="F24" s="10"/>
      <c r="G24" s="10"/>
      <c r="H24" s="10"/>
      <c r="I24" s="10"/>
      <c r="K24" s="1" t="s">
        <v>404</v>
      </c>
      <c r="L24" s="1" t="s">
        <v>383</v>
      </c>
      <c r="M24" s="1" t="s">
        <v>383</v>
      </c>
      <c r="N24" s="1" t="s">
        <v>383</v>
      </c>
      <c r="O24" s="1" t="s">
        <v>383</v>
      </c>
      <c r="P24" s="1" t="s">
        <v>383</v>
      </c>
      <c r="Q24" s="1" t="s">
        <v>383</v>
      </c>
      <c r="R24" s="1" t="s">
        <v>383</v>
      </c>
    </row>
    <row r="25" spans="1:18" ht="114.75">
      <c r="A25" s="10" t="s">
        <v>27</v>
      </c>
      <c r="B25" s="11" t="s">
        <v>28</v>
      </c>
      <c r="C25" s="10" t="s">
        <v>159</v>
      </c>
      <c r="D25" s="12" t="s">
        <v>223</v>
      </c>
      <c r="E25" s="10"/>
      <c r="F25" s="10"/>
      <c r="G25" s="10"/>
      <c r="H25" s="10"/>
      <c r="I25" s="10"/>
      <c r="K25" s="1" t="s">
        <v>404</v>
      </c>
      <c r="L25" s="1" t="s">
        <v>384</v>
      </c>
      <c r="M25" s="1" t="s">
        <v>383</v>
      </c>
      <c r="N25" s="1" t="s">
        <v>383</v>
      </c>
      <c r="O25" s="1" t="s">
        <v>383</v>
      </c>
      <c r="P25" s="1" t="s">
        <v>383</v>
      </c>
      <c r="Q25" s="1" t="s">
        <v>383</v>
      </c>
      <c r="R25" s="1" t="s">
        <v>383</v>
      </c>
    </row>
    <row r="26" spans="1:18" ht="45">
      <c r="A26" s="10" t="s">
        <v>29</v>
      </c>
      <c r="B26" s="11" t="s">
        <v>30</v>
      </c>
      <c r="C26" s="10" t="s">
        <v>141</v>
      </c>
      <c r="D26" s="11" t="s">
        <v>224</v>
      </c>
      <c r="E26" s="10" t="s">
        <v>225</v>
      </c>
      <c r="F26" s="10" t="s">
        <v>226</v>
      </c>
      <c r="G26" s="10" t="s">
        <v>205</v>
      </c>
      <c r="H26" s="10" t="s">
        <v>207</v>
      </c>
      <c r="I26" s="10" t="s">
        <v>169</v>
      </c>
      <c r="K26" s="1" t="s">
        <v>385</v>
      </c>
      <c r="L26" s="1" t="s">
        <v>384</v>
      </c>
      <c r="M26" s="1" t="s">
        <v>383</v>
      </c>
      <c r="N26" s="1" t="s">
        <v>383</v>
      </c>
      <c r="O26" s="1" t="s">
        <v>384</v>
      </c>
      <c r="P26" s="1" t="s">
        <v>384</v>
      </c>
      <c r="Q26" s="1" t="s">
        <v>384</v>
      </c>
      <c r="R26" s="1" t="s">
        <v>384</v>
      </c>
    </row>
    <row r="27" spans="1:18" ht="45">
      <c r="A27" s="10" t="s">
        <v>29</v>
      </c>
      <c r="B27" s="11" t="s">
        <v>30</v>
      </c>
      <c r="C27" s="10" t="s">
        <v>141</v>
      </c>
      <c r="D27" s="11" t="s">
        <v>227</v>
      </c>
      <c r="E27" s="10" t="s">
        <v>228</v>
      </c>
      <c r="F27" s="10" t="s">
        <v>229</v>
      </c>
      <c r="G27" s="10" t="s">
        <v>162</v>
      </c>
      <c r="H27" s="10" t="s">
        <v>164</v>
      </c>
      <c r="I27" s="10" t="s">
        <v>147</v>
      </c>
      <c r="K27" s="1" t="s">
        <v>385</v>
      </c>
      <c r="L27" s="1" t="s">
        <v>384</v>
      </c>
      <c r="M27" s="1" t="s">
        <v>383</v>
      </c>
      <c r="N27" s="1" t="s">
        <v>383</v>
      </c>
      <c r="O27" s="1" t="s">
        <v>384</v>
      </c>
      <c r="P27" s="1" t="s">
        <v>384</v>
      </c>
      <c r="Q27" s="1" t="s">
        <v>384</v>
      </c>
      <c r="R27" s="1" t="s">
        <v>384</v>
      </c>
    </row>
    <row r="28" spans="1:18" ht="45">
      <c r="A28" s="10" t="s">
        <v>29</v>
      </c>
      <c r="B28" s="11" t="s">
        <v>30</v>
      </c>
      <c r="C28" s="10" t="s">
        <v>141</v>
      </c>
      <c r="D28" s="11" t="s">
        <v>230</v>
      </c>
      <c r="E28" s="10" t="s">
        <v>231</v>
      </c>
      <c r="F28" s="10" t="s">
        <v>232</v>
      </c>
      <c r="G28" s="10" t="s">
        <v>233</v>
      </c>
      <c r="H28" s="10" t="s">
        <v>233</v>
      </c>
      <c r="I28" s="10" t="s">
        <v>147</v>
      </c>
      <c r="K28" s="1" t="s">
        <v>385</v>
      </c>
      <c r="L28" s="1" t="s">
        <v>384</v>
      </c>
      <c r="M28" s="1" t="s">
        <v>383</v>
      </c>
      <c r="N28" s="1" t="s">
        <v>383</v>
      </c>
      <c r="O28" s="1" t="s">
        <v>384</v>
      </c>
      <c r="P28" s="1" t="s">
        <v>384</v>
      </c>
      <c r="Q28" s="1" t="s">
        <v>384</v>
      </c>
      <c r="R28" s="1" t="s">
        <v>384</v>
      </c>
    </row>
    <row r="29" spans="1:18" ht="60">
      <c r="A29" s="10" t="s">
        <v>31</v>
      </c>
      <c r="B29" s="11" t="s">
        <v>32</v>
      </c>
      <c r="C29" s="10" t="s">
        <v>141</v>
      </c>
      <c r="D29" s="11" t="s">
        <v>234</v>
      </c>
      <c r="E29" s="10" t="s">
        <v>145</v>
      </c>
      <c r="F29" s="10" t="s">
        <v>146</v>
      </c>
      <c r="G29" s="10" t="s">
        <v>145</v>
      </c>
      <c r="H29" s="10" t="s">
        <v>235</v>
      </c>
      <c r="I29" s="10" t="s">
        <v>147</v>
      </c>
      <c r="K29" s="1" t="s">
        <v>385</v>
      </c>
      <c r="L29" s="1" t="s">
        <v>384</v>
      </c>
      <c r="M29" s="1" t="s">
        <v>383</v>
      </c>
      <c r="N29" s="1" t="s">
        <v>383</v>
      </c>
      <c r="O29" s="1" t="s">
        <v>384</v>
      </c>
      <c r="P29" s="1" t="s">
        <v>384</v>
      </c>
      <c r="Q29" s="1" t="s">
        <v>384</v>
      </c>
      <c r="R29" s="1" t="s">
        <v>384</v>
      </c>
    </row>
    <row r="30" spans="1:18" ht="90">
      <c r="A30" s="10" t="s">
        <v>33</v>
      </c>
      <c r="B30" s="11" t="s">
        <v>34</v>
      </c>
      <c r="C30" s="10" t="s">
        <v>159</v>
      </c>
      <c r="D30" s="12" t="s">
        <v>236</v>
      </c>
      <c r="E30" s="10"/>
      <c r="F30" s="10"/>
      <c r="G30" s="10"/>
      <c r="H30" s="10"/>
      <c r="I30" s="10"/>
      <c r="K30" s="1" t="s">
        <v>404</v>
      </c>
      <c r="L30" s="1" t="s">
        <v>384</v>
      </c>
      <c r="M30" s="1" t="s">
        <v>383</v>
      </c>
      <c r="N30" s="1" t="s">
        <v>383</v>
      </c>
      <c r="O30" s="1" t="s">
        <v>383</v>
      </c>
      <c r="P30" s="1" t="s">
        <v>383</v>
      </c>
      <c r="Q30" s="1" t="s">
        <v>383</v>
      </c>
      <c r="R30" s="1" t="s">
        <v>383</v>
      </c>
    </row>
    <row r="31" spans="1:18" ht="135">
      <c r="A31" s="10" t="s">
        <v>35</v>
      </c>
      <c r="B31" s="11" t="s">
        <v>36</v>
      </c>
      <c r="C31" s="10" t="s">
        <v>141</v>
      </c>
      <c r="D31" s="11" t="s">
        <v>237</v>
      </c>
      <c r="E31" s="10">
        <v>1</v>
      </c>
      <c r="F31" s="10" t="s">
        <v>238</v>
      </c>
      <c r="G31" s="10" t="s">
        <v>239</v>
      </c>
      <c r="H31" s="10" t="s">
        <v>240</v>
      </c>
      <c r="I31" s="10" t="s">
        <v>147</v>
      </c>
      <c r="K31" s="1" t="s">
        <v>385</v>
      </c>
      <c r="L31" s="1" t="s">
        <v>383</v>
      </c>
      <c r="M31" s="1" t="s">
        <v>383</v>
      </c>
      <c r="N31" s="1" t="s">
        <v>383</v>
      </c>
      <c r="O31" s="1" t="s">
        <v>384</v>
      </c>
      <c r="P31" s="1" t="s">
        <v>384</v>
      </c>
      <c r="Q31" s="1" t="s">
        <v>384</v>
      </c>
      <c r="R31" s="1" t="s">
        <v>384</v>
      </c>
    </row>
    <row r="32" spans="1:18" ht="135">
      <c r="A32" s="10" t="s">
        <v>35</v>
      </c>
      <c r="B32" s="11" t="s">
        <v>36</v>
      </c>
      <c r="C32" s="10" t="s">
        <v>141</v>
      </c>
      <c r="D32" s="11" t="s">
        <v>241</v>
      </c>
      <c r="E32" s="10">
        <v>13</v>
      </c>
      <c r="F32" s="10" t="s">
        <v>242</v>
      </c>
      <c r="G32" s="10" t="s">
        <v>239</v>
      </c>
      <c r="H32" s="10" t="s">
        <v>243</v>
      </c>
      <c r="I32" s="10" t="s">
        <v>169</v>
      </c>
      <c r="K32" s="1" t="s">
        <v>385</v>
      </c>
      <c r="L32" s="1" t="s">
        <v>383</v>
      </c>
      <c r="M32" s="1" t="s">
        <v>383</v>
      </c>
      <c r="N32" s="1" t="s">
        <v>383</v>
      </c>
      <c r="O32" s="1" t="s">
        <v>384</v>
      </c>
      <c r="P32" s="1" t="s">
        <v>384</v>
      </c>
      <c r="Q32" s="1" t="s">
        <v>384</v>
      </c>
      <c r="R32" s="1" t="s">
        <v>384</v>
      </c>
    </row>
    <row r="33" spans="1:18" ht="60">
      <c r="A33" s="10" t="s">
        <v>37</v>
      </c>
      <c r="B33" s="11" t="s">
        <v>38</v>
      </c>
      <c r="C33" s="10" t="s">
        <v>141</v>
      </c>
      <c r="D33" s="11" t="s">
        <v>244</v>
      </c>
      <c r="E33" s="10">
        <v>0</v>
      </c>
      <c r="F33" s="10" t="s">
        <v>245</v>
      </c>
      <c r="G33" s="10" t="s">
        <v>197</v>
      </c>
      <c r="H33" s="10" t="s">
        <v>199</v>
      </c>
      <c r="I33" s="10" t="s">
        <v>147</v>
      </c>
      <c r="K33" s="1" t="s">
        <v>385</v>
      </c>
      <c r="L33" s="1" t="s">
        <v>384</v>
      </c>
      <c r="M33" s="1" t="s">
        <v>383</v>
      </c>
      <c r="N33" s="1" t="s">
        <v>383</v>
      </c>
      <c r="O33" s="1" t="s">
        <v>384</v>
      </c>
      <c r="P33" s="1" t="s">
        <v>384</v>
      </c>
      <c r="Q33" s="1" t="s">
        <v>384</v>
      </c>
      <c r="R33" s="1" t="s">
        <v>384</v>
      </c>
    </row>
    <row r="34" spans="1:18" ht="60">
      <c r="A34" s="10" t="s">
        <v>37</v>
      </c>
      <c r="B34" s="11" t="s">
        <v>38</v>
      </c>
      <c r="C34" s="10" t="s">
        <v>141</v>
      </c>
      <c r="D34" s="11" t="s">
        <v>246</v>
      </c>
      <c r="E34" s="10">
        <v>1</v>
      </c>
      <c r="F34" s="10" t="s">
        <v>247</v>
      </c>
      <c r="G34" s="10" t="s">
        <v>248</v>
      </c>
      <c r="H34" s="10" t="s">
        <v>249</v>
      </c>
      <c r="I34" s="10" t="s">
        <v>169</v>
      </c>
      <c r="K34" s="1" t="s">
        <v>385</v>
      </c>
      <c r="L34" s="1" t="s">
        <v>384</v>
      </c>
      <c r="M34" s="1" t="s">
        <v>383</v>
      </c>
      <c r="N34" s="1" t="s">
        <v>383</v>
      </c>
      <c r="O34" s="1" t="s">
        <v>384</v>
      </c>
      <c r="P34" s="1" t="s">
        <v>384</v>
      </c>
      <c r="Q34" s="1" t="s">
        <v>384</v>
      </c>
      <c r="R34" s="1" t="s">
        <v>384</v>
      </c>
    </row>
    <row r="35" spans="1:18" ht="90">
      <c r="A35" s="10" t="s">
        <v>39</v>
      </c>
      <c r="B35" s="11" t="s">
        <v>135</v>
      </c>
      <c r="C35" s="10" t="s">
        <v>141</v>
      </c>
      <c r="D35" s="11" t="s">
        <v>250</v>
      </c>
      <c r="E35" s="10" t="s">
        <v>251</v>
      </c>
      <c r="F35" s="10" t="s">
        <v>252</v>
      </c>
      <c r="G35" s="10" t="s">
        <v>201</v>
      </c>
      <c r="H35" s="10" t="s">
        <v>253</v>
      </c>
      <c r="I35" s="10" t="s">
        <v>147</v>
      </c>
      <c r="K35" s="1" t="s">
        <v>382</v>
      </c>
      <c r="L35" s="1" t="s">
        <v>384</v>
      </c>
      <c r="M35" s="1" t="s">
        <v>383</v>
      </c>
      <c r="N35" s="1" t="s">
        <v>383</v>
      </c>
      <c r="O35" s="1" t="s">
        <v>384</v>
      </c>
      <c r="P35" s="1" t="s">
        <v>384</v>
      </c>
      <c r="Q35" s="1" t="s">
        <v>384</v>
      </c>
      <c r="R35" s="1" t="s">
        <v>384</v>
      </c>
    </row>
    <row r="36" spans="1:18" ht="90">
      <c r="A36" s="10" t="s">
        <v>40</v>
      </c>
      <c r="B36" s="11" t="s">
        <v>136</v>
      </c>
      <c r="C36" s="10" t="s">
        <v>141</v>
      </c>
      <c r="D36" s="11"/>
      <c r="E36" s="10"/>
      <c r="F36" s="10"/>
      <c r="G36" s="10"/>
      <c r="H36" s="10"/>
      <c r="I36" s="10"/>
      <c r="K36" s="1" t="s">
        <v>382</v>
      </c>
      <c r="L36" s="1" t="s">
        <v>383</v>
      </c>
      <c r="M36" s="1" t="s">
        <v>383</v>
      </c>
      <c r="N36" s="1" t="s">
        <v>383</v>
      </c>
      <c r="O36" s="1" t="s">
        <v>384</v>
      </c>
      <c r="P36" s="1" t="s">
        <v>384</v>
      </c>
      <c r="Q36" s="1" t="s">
        <v>384</v>
      </c>
      <c r="R36" s="1" t="s">
        <v>384</v>
      </c>
    </row>
    <row r="37" spans="1:18" ht="89.25">
      <c r="A37" s="10" t="s">
        <v>41</v>
      </c>
      <c r="B37" s="11" t="s">
        <v>42</v>
      </c>
      <c r="C37" s="10" t="s">
        <v>159</v>
      </c>
      <c r="D37" s="12" t="s">
        <v>254</v>
      </c>
      <c r="E37" s="10"/>
      <c r="F37" s="10"/>
      <c r="G37" s="10"/>
      <c r="H37" s="10"/>
      <c r="I37" s="10"/>
      <c r="K37" s="1" t="s">
        <v>404</v>
      </c>
      <c r="L37" s="1" t="s">
        <v>384</v>
      </c>
      <c r="M37" s="1" t="s">
        <v>383</v>
      </c>
      <c r="N37" s="1" t="s">
        <v>383</v>
      </c>
      <c r="O37" s="1" t="s">
        <v>383</v>
      </c>
      <c r="P37" s="1" t="s">
        <v>383</v>
      </c>
      <c r="Q37" s="1" t="s">
        <v>383</v>
      </c>
      <c r="R37" s="1" t="s">
        <v>383</v>
      </c>
    </row>
    <row r="38" spans="1:18" ht="60">
      <c r="A38" s="10" t="s">
        <v>43</v>
      </c>
      <c r="B38" s="11" t="s">
        <v>137</v>
      </c>
      <c r="C38" s="10" t="s">
        <v>141</v>
      </c>
      <c r="D38" s="11" t="s">
        <v>255</v>
      </c>
      <c r="E38" s="10" t="s">
        <v>145</v>
      </c>
      <c r="F38" s="10" t="s">
        <v>146</v>
      </c>
      <c r="G38" s="10" t="s">
        <v>145</v>
      </c>
      <c r="H38" s="10" t="s">
        <v>235</v>
      </c>
      <c r="I38" s="10" t="s">
        <v>147</v>
      </c>
      <c r="K38" s="1" t="s">
        <v>382</v>
      </c>
      <c r="L38" s="1" t="s">
        <v>384</v>
      </c>
      <c r="M38" s="1" t="s">
        <v>383</v>
      </c>
      <c r="N38" s="1" t="s">
        <v>383</v>
      </c>
      <c r="O38" s="1" t="s">
        <v>384</v>
      </c>
      <c r="P38" s="1" t="s">
        <v>384</v>
      </c>
      <c r="Q38" s="1" t="s">
        <v>384</v>
      </c>
      <c r="R38" s="1" t="s">
        <v>384</v>
      </c>
    </row>
    <row r="39" spans="1:18" ht="60">
      <c r="A39" s="10" t="s">
        <v>44</v>
      </c>
      <c r="B39" s="11" t="s">
        <v>45</v>
      </c>
      <c r="C39" s="10" t="s">
        <v>159</v>
      </c>
      <c r="D39" s="11"/>
      <c r="E39" s="10"/>
      <c r="F39" s="10"/>
      <c r="G39" s="10"/>
      <c r="H39" s="10"/>
      <c r="I39" s="10"/>
      <c r="K39" s="1" t="s">
        <v>404</v>
      </c>
      <c r="L39" s="1" t="s">
        <v>383</v>
      </c>
      <c r="M39" s="1" t="s">
        <v>383</v>
      </c>
      <c r="N39" s="1" t="s">
        <v>383</v>
      </c>
      <c r="O39" s="1" t="s">
        <v>383</v>
      </c>
      <c r="P39" s="1" t="s">
        <v>383</v>
      </c>
      <c r="Q39" s="1" t="s">
        <v>383</v>
      </c>
      <c r="R39" s="1" t="s">
        <v>383</v>
      </c>
    </row>
    <row r="40" spans="1:18" ht="45">
      <c r="A40" s="10" t="s">
        <v>46</v>
      </c>
      <c r="B40" s="11" t="s">
        <v>47</v>
      </c>
      <c r="C40" s="10" t="s">
        <v>159</v>
      </c>
      <c r="D40" s="11"/>
      <c r="E40" s="10"/>
      <c r="F40" s="10"/>
      <c r="G40" s="10"/>
      <c r="H40" s="10"/>
      <c r="I40" s="10"/>
      <c r="K40" s="1" t="s">
        <v>386</v>
      </c>
      <c r="L40" s="1" t="s">
        <v>383</v>
      </c>
      <c r="M40" s="1" t="s">
        <v>383</v>
      </c>
      <c r="N40" s="1" t="s">
        <v>383</v>
      </c>
      <c r="O40" s="1" t="s">
        <v>383</v>
      </c>
      <c r="P40" s="1" t="s">
        <v>383</v>
      </c>
      <c r="Q40" s="1" t="s">
        <v>383</v>
      </c>
      <c r="R40" s="1" t="s">
        <v>383</v>
      </c>
    </row>
    <row r="41" spans="1:18" ht="120">
      <c r="A41" s="10" t="s">
        <v>48</v>
      </c>
      <c r="B41" s="11" t="s">
        <v>49</v>
      </c>
      <c r="C41" s="10" t="s">
        <v>141</v>
      </c>
      <c r="D41" s="11" t="s">
        <v>256</v>
      </c>
      <c r="E41" s="10" t="s">
        <v>257</v>
      </c>
      <c r="F41" s="10" t="s">
        <v>238</v>
      </c>
      <c r="G41" s="10" t="s">
        <v>258</v>
      </c>
      <c r="H41" s="10" t="s">
        <v>259</v>
      </c>
      <c r="I41" s="10" t="s">
        <v>147</v>
      </c>
      <c r="K41" s="1" t="s">
        <v>385</v>
      </c>
      <c r="L41" s="1" t="s">
        <v>383</v>
      </c>
      <c r="M41" s="1" t="s">
        <v>383</v>
      </c>
      <c r="N41" s="1" t="s">
        <v>383</v>
      </c>
      <c r="O41" s="1" t="s">
        <v>384</v>
      </c>
      <c r="P41" s="1" t="s">
        <v>384</v>
      </c>
      <c r="Q41" s="1" t="s">
        <v>384</v>
      </c>
      <c r="R41" s="1" t="s">
        <v>384</v>
      </c>
    </row>
    <row r="42" spans="1:18" ht="90">
      <c r="A42" s="10" t="s">
        <v>50</v>
      </c>
      <c r="B42" s="11" t="s">
        <v>51</v>
      </c>
      <c r="C42" s="10" t="s">
        <v>141</v>
      </c>
      <c r="D42" s="11" t="s">
        <v>260</v>
      </c>
      <c r="E42" s="10" t="s">
        <v>162</v>
      </c>
      <c r="F42" s="10" t="s">
        <v>261</v>
      </c>
      <c r="G42" s="10" t="s">
        <v>162</v>
      </c>
      <c r="H42" s="10" t="s">
        <v>164</v>
      </c>
      <c r="I42" s="10" t="s">
        <v>147</v>
      </c>
      <c r="K42" s="1" t="s">
        <v>382</v>
      </c>
      <c r="L42" s="1" t="s">
        <v>383</v>
      </c>
      <c r="M42" s="1" t="s">
        <v>383</v>
      </c>
      <c r="N42" s="1" t="s">
        <v>383</v>
      </c>
      <c r="O42" s="1" t="s">
        <v>384</v>
      </c>
      <c r="P42" s="1" t="s">
        <v>384</v>
      </c>
      <c r="Q42" s="1" t="s">
        <v>384</v>
      </c>
      <c r="R42" s="1" t="s">
        <v>384</v>
      </c>
    </row>
    <row r="43" spans="1:18" ht="60">
      <c r="A43" s="10" t="s">
        <v>52</v>
      </c>
      <c r="B43" s="11" t="s">
        <v>53</v>
      </c>
      <c r="C43" s="10" t="s">
        <v>141</v>
      </c>
      <c r="D43" s="11" t="s">
        <v>262</v>
      </c>
      <c r="E43" s="10">
        <v>0</v>
      </c>
      <c r="F43" s="10" t="s">
        <v>263</v>
      </c>
      <c r="G43" s="10" t="s">
        <v>162</v>
      </c>
      <c r="H43" s="10" t="s">
        <v>164</v>
      </c>
      <c r="I43" s="10" t="s">
        <v>147</v>
      </c>
      <c r="K43" s="1" t="s">
        <v>385</v>
      </c>
      <c r="L43" s="1" t="s">
        <v>384</v>
      </c>
      <c r="M43" s="1" t="s">
        <v>383</v>
      </c>
      <c r="N43" s="1" t="s">
        <v>383</v>
      </c>
      <c r="O43" s="1" t="s">
        <v>384</v>
      </c>
      <c r="P43" s="1" t="s">
        <v>384</v>
      </c>
      <c r="Q43" s="1" t="s">
        <v>384</v>
      </c>
      <c r="R43" s="1" t="s">
        <v>384</v>
      </c>
    </row>
    <row r="44" spans="1:18" ht="60">
      <c r="A44" s="10" t="s">
        <v>52</v>
      </c>
      <c r="B44" s="11" t="s">
        <v>53</v>
      </c>
      <c r="C44" s="10" t="s">
        <v>141</v>
      </c>
      <c r="D44" s="11" t="s">
        <v>262</v>
      </c>
      <c r="E44" s="10">
        <v>0</v>
      </c>
      <c r="F44" s="10" t="s">
        <v>263</v>
      </c>
      <c r="G44" s="10" t="s">
        <v>145</v>
      </c>
      <c r="H44" s="10" t="s">
        <v>146</v>
      </c>
      <c r="I44" s="10" t="s">
        <v>147</v>
      </c>
      <c r="K44" s="1" t="s">
        <v>385</v>
      </c>
      <c r="L44" s="1" t="s">
        <v>384</v>
      </c>
      <c r="M44" s="1" t="s">
        <v>383</v>
      </c>
      <c r="N44" s="1" t="s">
        <v>383</v>
      </c>
      <c r="O44" s="1" t="s">
        <v>384</v>
      </c>
      <c r="P44" s="1" t="s">
        <v>384</v>
      </c>
      <c r="Q44" s="1" t="s">
        <v>384</v>
      </c>
      <c r="R44" s="1" t="s">
        <v>384</v>
      </c>
    </row>
    <row r="45" spans="1:18" ht="45">
      <c r="A45" s="10" t="s">
        <v>52</v>
      </c>
      <c r="B45" s="11" t="s">
        <v>53</v>
      </c>
      <c r="C45" s="10" t="s">
        <v>141</v>
      </c>
      <c r="D45" s="11" t="s">
        <v>264</v>
      </c>
      <c r="E45" s="10" t="s">
        <v>166</v>
      </c>
      <c r="F45" s="10" t="s">
        <v>265</v>
      </c>
      <c r="G45" s="10" t="s">
        <v>233</v>
      </c>
      <c r="H45" s="10" t="s">
        <v>233</v>
      </c>
      <c r="I45" s="10" t="s">
        <v>169</v>
      </c>
      <c r="K45" s="1" t="s">
        <v>385</v>
      </c>
      <c r="L45" s="1" t="s">
        <v>383</v>
      </c>
      <c r="M45" s="1" t="s">
        <v>383</v>
      </c>
      <c r="N45" s="1" t="s">
        <v>383</v>
      </c>
      <c r="O45" s="1" t="s">
        <v>384</v>
      </c>
      <c r="P45" s="1" t="s">
        <v>384</v>
      </c>
      <c r="Q45" s="1" t="s">
        <v>384</v>
      </c>
      <c r="R45" s="1" t="s">
        <v>384</v>
      </c>
    </row>
    <row r="46" spans="1:18" ht="45">
      <c r="A46" s="10" t="s">
        <v>54</v>
      </c>
      <c r="B46" s="11" t="s">
        <v>55</v>
      </c>
      <c r="C46" s="10" t="s">
        <v>141</v>
      </c>
      <c r="D46" s="11" t="s">
        <v>266</v>
      </c>
      <c r="E46" s="10" t="s">
        <v>162</v>
      </c>
      <c r="F46" s="10" t="s">
        <v>164</v>
      </c>
      <c r="G46" s="10" t="s">
        <v>162</v>
      </c>
      <c r="H46" s="10" t="s">
        <v>267</v>
      </c>
      <c r="I46" s="10" t="s">
        <v>147</v>
      </c>
      <c r="K46" s="1" t="s">
        <v>382</v>
      </c>
      <c r="L46" s="1" t="s">
        <v>384</v>
      </c>
      <c r="M46" s="1" t="s">
        <v>383</v>
      </c>
      <c r="N46" s="1" t="s">
        <v>383</v>
      </c>
      <c r="O46" s="1" t="s">
        <v>384</v>
      </c>
      <c r="P46" s="1" t="s">
        <v>384</v>
      </c>
      <c r="Q46" s="1" t="s">
        <v>383</v>
      </c>
      <c r="R46" s="1" t="s">
        <v>383</v>
      </c>
    </row>
    <row r="47" spans="1:18" ht="60">
      <c r="A47" s="10" t="s">
        <v>56</v>
      </c>
      <c r="B47" s="11" t="s">
        <v>57</v>
      </c>
      <c r="C47" s="10" t="s">
        <v>141</v>
      </c>
      <c r="D47" s="11" t="s">
        <v>268</v>
      </c>
      <c r="E47" s="10" t="s">
        <v>162</v>
      </c>
      <c r="F47" s="10" t="s">
        <v>269</v>
      </c>
      <c r="G47" s="10" t="s">
        <v>162</v>
      </c>
      <c r="H47" s="10" t="s">
        <v>270</v>
      </c>
      <c r="I47" s="10" t="s">
        <v>147</v>
      </c>
      <c r="K47" s="1" t="s">
        <v>385</v>
      </c>
      <c r="L47" s="1" t="s">
        <v>384</v>
      </c>
      <c r="M47" s="1" t="s">
        <v>383</v>
      </c>
      <c r="N47" s="1" t="s">
        <v>383</v>
      </c>
      <c r="O47" s="1" t="s">
        <v>384</v>
      </c>
      <c r="P47" s="1" t="s">
        <v>384</v>
      </c>
      <c r="Q47" s="1" t="s">
        <v>384</v>
      </c>
      <c r="R47" s="1" t="s">
        <v>384</v>
      </c>
    </row>
    <row r="48" spans="1:18" ht="45">
      <c r="A48" s="10" t="s">
        <v>56</v>
      </c>
      <c r="B48" s="11" t="s">
        <v>57</v>
      </c>
      <c r="C48" s="10" t="s">
        <v>141</v>
      </c>
      <c r="D48" s="11" t="s">
        <v>271</v>
      </c>
      <c r="E48" s="10" t="s">
        <v>272</v>
      </c>
      <c r="F48" s="10" t="s">
        <v>273</v>
      </c>
      <c r="G48" s="10" t="s">
        <v>272</v>
      </c>
      <c r="H48" s="10" t="s">
        <v>274</v>
      </c>
      <c r="I48" s="10" t="s">
        <v>147</v>
      </c>
      <c r="K48" s="1" t="s">
        <v>385</v>
      </c>
      <c r="L48" s="1" t="s">
        <v>383</v>
      </c>
      <c r="M48" s="1" t="s">
        <v>383</v>
      </c>
      <c r="N48" s="1" t="s">
        <v>383</v>
      </c>
      <c r="O48" s="1" t="s">
        <v>384</v>
      </c>
      <c r="P48" s="1" t="s">
        <v>384</v>
      </c>
      <c r="Q48" s="1" t="s">
        <v>384</v>
      </c>
      <c r="R48" s="1" t="s">
        <v>384</v>
      </c>
    </row>
    <row r="49" spans="1:18" ht="60">
      <c r="A49" s="10" t="s">
        <v>58</v>
      </c>
      <c r="B49" s="11" t="s">
        <v>59</v>
      </c>
      <c r="C49" s="10" t="s">
        <v>141</v>
      </c>
      <c r="D49" s="11" t="s">
        <v>275</v>
      </c>
      <c r="E49" s="10">
        <v>0</v>
      </c>
      <c r="F49" s="10" t="s">
        <v>276</v>
      </c>
      <c r="G49" s="10" t="s">
        <v>162</v>
      </c>
      <c r="H49" s="10" t="s">
        <v>277</v>
      </c>
      <c r="I49" s="10" t="s">
        <v>147</v>
      </c>
      <c r="K49" s="1" t="s">
        <v>382</v>
      </c>
      <c r="L49" s="1" t="s">
        <v>384</v>
      </c>
      <c r="M49" s="1" t="s">
        <v>383</v>
      </c>
      <c r="N49" s="1" t="s">
        <v>383</v>
      </c>
      <c r="O49" s="1" t="s">
        <v>384</v>
      </c>
      <c r="P49" s="1" t="s">
        <v>384</v>
      </c>
      <c r="Q49" s="1" t="s">
        <v>383</v>
      </c>
      <c r="R49" s="1" t="s">
        <v>383</v>
      </c>
    </row>
    <row r="50" spans="1:18" ht="60">
      <c r="A50" s="10" t="s">
        <v>60</v>
      </c>
      <c r="B50" s="11" t="s">
        <v>61</v>
      </c>
      <c r="C50" s="10" t="s">
        <v>141</v>
      </c>
      <c r="D50" s="11" t="s">
        <v>278</v>
      </c>
      <c r="E50" s="10" t="s">
        <v>143</v>
      </c>
      <c r="F50" s="10" t="s">
        <v>279</v>
      </c>
      <c r="G50" s="10" t="s">
        <v>162</v>
      </c>
      <c r="H50" s="10" t="s">
        <v>164</v>
      </c>
      <c r="I50" s="10" t="s">
        <v>169</v>
      </c>
      <c r="K50" s="1" t="s">
        <v>385</v>
      </c>
      <c r="L50" s="1" t="s">
        <v>383</v>
      </c>
      <c r="M50" s="1" t="s">
        <v>383</v>
      </c>
      <c r="N50" s="1" t="s">
        <v>383</v>
      </c>
      <c r="O50" s="1" t="s">
        <v>384</v>
      </c>
      <c r="P50" s="1" t="s">
        <v>384</v>
      </c>
      <c r="Q50" s="1" t="s">
        <v>384</v>
      </c>
      <c r="R50" s="1" t="s">
        <v>384</v>
      </c>
    </row>
    <row r="51" spans="1:18" ht="45">
      <c r="A51" s="10" t="s">
        <v>60</v>
      </c>
      <c r="B51" s="11" t="s">
        <v>61</v>
      </c>
      <c r="C51" s="10" t="s">
        <v>280</v>
      </c>
      <c r="D51" s="11" t="s">
        <v>281</v>
      </c>
      <c r="E51" s="10" t="s">
        <v>149</v>
      </c>
      <c r="F51" s="10" t="s">
        <v>282</v>
      </c>
      <c r="G51" s="10" t="s">
        <v>145</v>
      </c>
      <c r="H51" s="10" t="s">
        <v>146</v>
      </c>
      <c r="I51" s="10" t="s">
        <v>169</v>
      </c>
      <c r="K51" s="1" t="s">
        <v>385</v>
      </c>
      <c r="L51" s="1" t="s">
        <v>383</v>
      </c>
      <c r="M51" s="1" t="s">
        <v>383</v>
      </c>
      <c r="N51" s="1" t="s">
        <v>383</v>
      </c>
      <c r="O51" s="1" t="s">
        <v>384</v>
      </c>
      <c r="P51" s="1" t="s">
        <v>384</v>
      </c>
      <c r="Q51" s="1" t="s">
        <v>384</v>
      </c>
      <c r="R51" s="1" t="s">
        <v>384</v>
      </c>
    </row>
    <row r="52" spans="1:18" ht="45">
      <c r="A52" s="10" t="s">
        <v>62</v>
      </c>
      <c r="B52" s="11" t="s">
        <v>63</v>
      </c>
      <c r="C52" s="10" t="s">
        <v>141</v>
      </c>
      <c r="D52" s="11" t="s">
        <v>283</v>
      </c>
      <c r="E52" s="10" t="s">
        <v>162</v>
      </c>
      <c r="F52" s="10" t="s">
        <v>284</v>
      </c>
      <c r="G52" s="10" t="s">
        <v>162</v>
      </c>
      <c r="H52" s="10" t="s">
        <v>285</v>
      </c>
      <c r="I52" s="10" t="s">
        <v>147</v>
      </c>
      <c r="K52" s="1" t="s">
        <v>382</v>
      </c>
      <c r="L52" s="1" t="s">
        <v>383</v>
      </c>
      <c r="M52" s="1" t="s">
        <v>383</v>
      </c>
      <c r="N52" s="1" t="s">
        <v>383</v>
      </c>
      <c r="O52" s="1" t="s">
        <v>384</v>
      </c>
      <c r="P52" s="1" t="s">
        <v>384</v>
      </c>
      <c r="Q52" s="1" t="s">
        <v>384</v>
      </c>
      <c r="R52" s="1" t="s">
        <v>384</v>
      </c>
    </row>
    <row r="53" spans="1:18" ht="240">
      <c r="A53" s="10" t="s">
        <v>64</v>
      </c>
      <c r="B53" s="11" t="s">
        <v>65</v>
      </c>
      <c r="C53" s="10" t="s">
        <v>159</v>
      </c>
      <c r="D53" s="12" t="s">
        <v>286</v>
      </c>
      <c r="E53" s="10"/>
      <c r="F53" s="10"/>
      <c r="G53" s="10"/>
      <c r="H53" s="10"/>
      <c r="I53" s="10"/>
      <c r="K53" s="1" t="s">
        <v>404</v>
      </c>
      <c r="L53" s="1" t="s">
        <v>384</v>
      </c>
      <c r="M53" s="1" t="s">
        <v>383</v>
      </c>
      <c r="N53" s="1" t="s">
        <v>383</v>
      </c>
      <c r="O53" s="1" t="s">
        <v>383</v>
      </c>
      <c r="P53" s="1" t="s">
        <v>383</v>
      </c>
      <c r="Q53" s="1" t="s">
        <v>383</v>
      </c>
      <c r="R53" s="1" t="s">
        <v>383</v>
      </c>
    </row>
    <row r="54" spans="1:18" ht="240">
      <c r="A54" s="10" t="s">
        <v>66</v>
      </c>
      <c r="B54" s="11" t="s">
        <v>67</v>
      </c>
      <c r="C54" s="10" t="s">
        <v>141</v>
      </c>
      <c r="D54" s="11" t="s">
        <v>287</v>
      </c>
      <c r="E54" s="10" t="s">
        <v>233</v>
      </c>
      <c r="F54" s="10" t="s">
        <v>288</v>
      </c>
      <c r="G54" s="10" t="s">
        <v>233</v>
      </c>
      <c r="H54" s="10" t="s">
        <v>289</v>
      </c>
      <c r="I54" s="10" t="s">
        <v>169</v>
      </c>
      <c r="K54" s="1" t="s">
        <v>382</v>
      </c>
      <c r="L54" s="1" t="s">
        <v>384</v>
      </c>
      <c r="M54" s="1" t="s">
        <v>383</v>
      </c>
      <c r="N54" s="1" t="s">
        <v>383</v>
      </c>
      <c r="O54" s="1" t="s">
        <v>384</v>
      </c>
      <c r="P54" s="1" t="s">
        <v>384</v>
      </c>
      <c r="Q54" s="1" t="s">
        <v>384</v>
      </c>
      <c r="R54" s="1" t="s">
        <v>384</v>
      </c>
    </row>
    <row r="55" spans="1:18" ht="390">
      <c r="A55" s="10" t="s">
        <v>68</v>
      </c>
      <c r="B55" s="11" t="s">
        <v>69</v>
      </c>
      <c r="C55" s="10" t="s">
        <v>159</v>
      </c>
      <c r="D55" s="12" t="s">
        <v>290</v>
      </c>
      <c r="E55" s="10"/>
      <c r="F55" s="10"/>
      <c r="G55" s="10"/>
      <c r="H55" s="10"/>
      <c r="I55" s="10"/>
      <c r="K55" s="1" t="s">
        <v>404</v>
      </c>
      <c r="L55" s="1" t="s">
        <v>384</v>
      </c>
      <c r="M55" s="1" t="s">
        <v>383</v>
      </c>
      <c r="N55" s="1" t="s">
        <v>383</v>
      </c>
      <c r="O55" s="1" t="s">
        <v>383</v>
      </c>
      <c r="P55" s="1" t="s">
        <v>383</v>
      </c>
      <c r="Q55" s="1" t="s">
        <v>383</v>
      </c>
      <c r="R55" s="1" t="s">
        <v>383</v>
      </c>
    </row>
    <row r="56" spans="1:18" ht="120">
      <c r="A56" s="10" t="s">
        <v>70</v>
      </c>
      <c r="B56" s="11" t="s">
        <v>71</v>
      </c>
      <c r="C56" s="10" t="s">
        <v>141</v>
      </c>
      <c r="D56" s="11" t="s">
        <v>291</v>
      </c>
      <c r="E56" s="10" t="s">
        <v>292</v>
      </c>
      <c r="F56" s="10" t="s">
        <v>293</v>
      </c>
      <c r="G56" s="10" t="s">
        <v>292</v>
      </c>
      <c r="H56" s="10" t="s">
        <v>294</v>
      </c>
      <c r="I56" s="10" t="s">
        <v>147</v>
      </c>
      <c r="K56" s="1" t="s">
        <v>382</v>
      </c>
      <c r="L56" s="1" t="s">
        <v>384</v>
      </c>
      <c r="M56" s="1" t="s">
        <v>383</v>
      </c>
      <c r="N56" s="1" t="s">
        <v>383</v>
      </c>
      <c r="O56" s="1" t="s">
        <v>384</v>
      </c>
      <c r="P56" s="1" t="s">
        <v>384</v>
      </c>
      <c r="Q56" s="1" t="s">
        <v>384</v>
      </c>
      <c r="R56" s="1" t="s">
        <v>384</v>
      </c>
    </row>
    <row r="57" spans="1:18" ht="45">
      <c r="A57" s="10" t="s">
        <v>72</v>
      </c>
      <c r="B57" s="11" t="s">
        <v>73</v>
      </c>
      <c r="C57" s="10" t="s">
        <v>141</v>
      </c>
      <c r="D57" s="11" t="s">
        <v>295</v>
      </c>
      <c r="E57" s="10" t="s">
        <v>292</v>
      </c>
      <c r="F57" s="10" t="s">
        <v>296</v>
      </c>
      <c r="G57" s="10">
        <v>0</v>
      </c>
      <c r="H57" s="10" t="s">
        <v>297</v>
      </c>
      <c r="I57" s="10" t="s">
        <v>147</v>
      </c>
      <c r="K57" s="1" t="s">
        <v>382</v>
      </c>
      <c r="L57" s="1" t="s">
        <v>384</v>
      </c>
      <c r="M57" s="1" t="s">
        <v>383</v>
      </c>
      <c r="N57" s="1" t="s">
        <v>384</v>
      </c>
      <c r="O57" s="1" t="s">
        <v>384</v>
      </c>
      <c r="P57" s="1" t="s">
        <v>384</v>
      </c>
      <c r="Q57" s="1" t="s">
        <v>384</v>
      </c>
      <c r="R57" s="1" t="s">
        <v>384</v>
      </c>
    </row>
    <row r="58" spans="1:18" ht="60">
      <c r="A58" s="10" t="s">
        <v>74</v>
      </c>
      <c r="B58" s="11" t="s">
        <v>75</v>
      </c>
      <c r="C58" s="10" t="s">
        <v>141</v>
      </c>
      <c r="D58" s="11" t="s">
        <v>298</v>
      </c>
      <c r="E58" s="10" t="s">
        <v>299</v>
      </c>
      <c r="F58" s="10" t="s">
        <v>300</v>
      </c>
      <c r="G58" s="10" t="s">
        <v>299</v>
      </c>
      <c r="H58" s="10" t="s">
        <v>301</v>
      </c>
      <c r="I58" s="10" t="s">
        <v>147</v>
      </c>
      <c r="K58" s="1" t="s">
        <v>382</v>
      </c>
      <c r="L58" s="1" t="s">
        <v>384</v>
      </c>
      <c r="M58" s="1" t="s">
        <v>383</v>
      </c>
      <c r="N58" s="1" t="s">
        <v>384</v>
      </c>
      <c r="O58" s="1" t="s">
        <v>384</v>
      </c>
      <c r="P58" s="1" t="s">
        <v>384</v>
      </c>
      <c r="Q58" s="1" t="s">
        <v>384</v>
      </c>
      <c r="R58" s="1" t="s">
        <v>384</v>
      </c>
    </row>
    <row r="59" spans="1:18" ht="75">
      <c r="A59" s="10" t="s">
        <v>76</v>
      </c>
      <c r="B59" s="11" t="s">
        <v>77</v>
      </c>
      <c r="C59" s="10" t="s">
        <v>141</v>
      </c>
      <c r="D59" s="11" t="s">
        <v>302</v>
      </c>
      <c r="E59" s="10" t="s">
        <v>303</v>
      </c>
      <c r="F59" s="10" t="s">
        <v>304</v>
      </c>
      <c r="G59" s="10" t="s">
        <v>299</v>
      </c>
      <c r="H59" s="10" t="s">
        <v>305</v>
      </c>
      <c r="I59" s="10" t="s">
        <v>147</v>
      </c>
      <c r="K59" s="1" t="s">
        <v>385</v>
      </c>
      <c r="L59" s="1" t="s">
        <v>383</v>
      </c>
      <c r="M59" s="1" t="s">
        <v>383</v>
      </c>
      <c r="N59" s="1" t="s">
        <v>383</v>
      </c>
      <c r="O59" s="1" t="s">
        <v>384</v>
      </c>
      <c r="P59" s="1" t="s">
        <v>384</v>
      </c>
      <c r="Q59" s="1" t="s">
        <v>384</v>
      </c>
      <c r="R59" s="1" t="s">
        <v>384</v>
      </c>
    </row>
    <row r="60" spans="1:18" ht="45">
      <c r="A60" s="10" t="s">
        <v>78</v>
      </c>
      <c r="B60" s="11" t="s">
        <v>79</v>
      </c>
      <c r="C60" s="10" t="s">
        <v>141</v>
      </c>
      <c r="D60" s="11" t="s">
        <v>306</v>
      </c>
      <c r="E60" s="10" t="s">
        <v>299</v>
      </c>
      <c r="F60" s="10" t="s">
        <v>307</v>
      </c>
      <c r="G60" s="10" t="s">
        <v>299</v>
      </c>
      <c r="H60" s="10" t="s">
        <v>308</v>
      </c>
      <c r="I60" s="10" t="s">
        <v>147</v>
      </c>
      <c r="K60" s="1" t="s">
        <v>382</v>
      </c>
      <c r="L60" s="1" t="s">
        <v>384</v>
      </c>
      <c r="M60" s="1" t="s">
        <v>383</v>
      </c>
      <c r="N60" s="1" t="s">
        <v>383</v>
      </c>
      <c r="O60" s="1" t="s">
        <v>384</v>
      </c>
      <c r="P60" s="1" t="s">
        <v>384</v>
      </c>
      <c r="Q60" s="1" t="s">
        <v>384</v>
      </c>
      <c r="R60" s="1" t="s">
        <v>384</v>
      </c>
    </row>
    <row r="61" spans="1:18" ht="45">
      <c r="A61" s="10" t="s">
        <v>80</v>
      </c>
      <c r="B61" s="11" t="s">
        <v>81</v>
      </c>
      <c r="C61" s="10" t="s">
        <v>141</v>
      </c>
      <c r="D61" s="11" t="s">
        <v>309</v>
      </c>
      <c r="E61" s="10" t="s">
        <v>310</v>
      </c>
      <c r="F61" s="10" t="s">
        <v>311</v>
      </c>
      <c r="G61" s="10" t="s">
        <v>312</v>
      </c>
      <c r="H61" s="10" t="s">
        <v>313</v>
      </c>
      <c r="I61" s="10" t="s">
        <v>147</v>
      </c>
      <c r="K61" s="1" t="s">
        <v>385</v>
      </c>
      <c r="L61" s="1" t="s">
        <v>383</v>
      </c>
      <c r="M61" s="1" t="s">
        <v>383</v>
      </c>
      <c r="N61" s="1" t="s">
        <v>383</v>
      </c>
      <c r="O61" s="1" t="s">
        <v>384</v>
      </c>
      <c r="P61" s="1" t="s">
        <v>384</v>
      </c>
      <c r="Q61" s="1" t="s">
        <v>384</v>
      </c>
      <c r="R61" s="1" t="s">
        <v>384</v>
      </c>
    </row>
    <row r="62" spans="1:18" ht="60">
      <c r="A62" s="10" t="s">
        <v>82</v>
      </c>
      <c r="B62" s="11" t="s">
        <v>83</v>
      </c>
      <c r="C62" s="10" t="s">
        <v>141</v>
      </c>
      <c r="D62" s="11" t="s">
        <v>314</v>
      </c>
      <c r="E62" s="10" t="s">
        <v>315</v>
      </c>
      <c r="F62" s="10" t="s">
        <v>316</v>
      </c>
      <c r="G62" s="10" t="s">
        <v>312</v>
      </c>
      <c r="H62" s="10" t="s">
        <v>313</v>
      </c>
      <c r="I62" s="10" t="s">
        <v>169</v>
      </c>
      <c r="K62" s="1" t="s">
        <v>382</v>
      </c>
      <c r="L62" s="1" t="s">
        <v>383</v>
      </c>
      <c r="M62" s="1" t="s">
        <v>383</v>
      </c>
      <c r="N62" s="1" t="s">
        <v>383</v>
      </c>
      <c r="O62" s="1" t="s">
        <v>384</v>
      </c>
      <c r="P62" s="1" t="s">
        <v>384</v>
      </c>
      <c r="Q62" s="1" t="s">
        <v>384</v>
      </c>
      <c r="R62" s="1" t="s">
        <v>384</v>
      </c>
    </row>
    <row r="63" spans="1:18" ht="60">
      <c r="A63" s="10" t="s">
        <v>84</v>
      </c>
      <c r="B63" s="11" t="s">
        <v>85</v>
      </c>
      <c r="C63" s="10" t="s">
        <v>141</v>
      </c>
      <c r="D63" s="11" t="s">
        <v>317</v>
      </c>
      <c r="E63" s="10" t="s">
        <v>318</v>
      </c>
      <c r="F63" s="10" t="s">
        <v>319</v>
      </c>
      <c r="G63" s="10" t="s">
        <v>173</v>
      </c>
      <c r="H63" s="10" t="s">
        <v>320</v>
      </c>
      <c r="I63" s="10" t="s">
        <v>147</v>
      </c>
      <c r="K63" s="1" t="s">
        <v>385</v>
      </c>
      <c r="L63" s="1" t="s">
        <v>383</v>
      </c>
      <c r="M63" s="1" t="s">
        <v>383</v>
      </c>
      <c r="N63" s="1" t="s">
        <v>383</v>
      </c>
      <c r="O63" s="1" t="s">
        <v>384</v>
      </c>
      <c r="P63" s="1" t="s">
        <v>384</v>
      </c>
      <c r="Q63" s="1" t="s">
        <v>384</v>
      </c>
      <c r="R63" s="1" t="s">
        <v>384</v>
      </c>
    </row>
    <row r="64" spans="1:18" ht="90">
      <c r="A64" s="10" t="s">
        <v>86</v>
      </c>
      <c r="B64" s="11" t="s">
        <v>87</v>
      </c>
      <c r="C64" s="10" t="s">
        <v>141</v>
      </c>
      <c r="D64" s="11" t="s">
        <v>321</v>
      </c>
      <c r="E64" s="10" t="s">
        <v>173</v>
      </c>
      <c r="F64" s="10" t="s">
        <v>322</v>
      </c>
      <c r="G64" s="10" t="s">
        <v>173</v>
      </c>
      <c r="H64" s="10" t="s">
        <v>320</v>
      </c>
      <c r="I64" s="10" t="s">
        <v>169</v>
      </c>
      <c r="K64" s="1" t="s">
        <v>382</v>
      </c>
      <c r="L64" s="1" t="s">
        <v>384</v>
      </c>
      <c r="M64" s="1" t="s">
        <v>383</v>
      </c>
      <c r="N64" s="1" t="s">
        <v>383</v>
      </c>
      <c r="O64" s="1" t="s">
        <v>384</v>
      </c>
      <c r="P64" s="1" t="s">
        <v>384</v>
      </c>
      <c r="Q64" s="1" t="s">
        <v>384</v>
      </c>
      <c r="R64" s="1" t="s">
        <v>384</v>
      </c>
    </row>
    <row r="65" spans="1:18" ht="45">
      <c r="A65" s="10" t="s">
        <v>88</v>
      </c>
      <c r="B65" s="11" t="s">
        <v>89</v>
      </c>
      <c r="C65" s="10" t="s">
        <v>141</v>
      </c>
      <c r="D65" s="11" t="s">
        <v>323</v>
      </c>
      <c r="E65" s="10" t="s">
        <v>324</v>
      </c>
      <c r="F65" s="10" t="s">
        <v>325</v>
      </c>
      <c r="G65" s="10" t="s">
        <v>324</v>
      </c>
      <c r="H65" s="10" t="s">
        <v>326</v>
      </c>
      <c r="I65" s="10" t="s">
        <v>147</v>
      </c>
      <c r="K65" s="1" t="s">
        <v>382</v>
      </c>
      <c r="L65" s="1" t="s">
        <v>383</v>
      </c>
      <c r="M65" s="1" t="s">
        <v>383</v>
      </c>
      <c r="N65" s="1" t="s">
        <v>383</v>
      </c>
      <c r="O65" s="1" t="s">
        <v>384</v>
      </c>
      <c r="P65" s="1" t="s">
        <v>384</v>
      </c>
      <c r="Q65" s="1" t="s">
        <v>384</v>
      </c>
      <c r="R65" s="1" t="s">
        <v>384</v>
      </c>
    </row>
    <row r="66" spans="1:18" ht="45">
      <c r="A66" s="10" t="s">
        <v>88</v>
      </c>
      <c r="B66" s="11" t="s">
        <v>89</v>
      </c>
      <c r="C66" s="10" t="s">
        <v>141</v>
      </c>
      <c r="D66" s="11" t="s">
        <v>327</v>
      </c>
      <c r="E66" s="10" t="s">
        <v>171</v>
      </c>
      <c r="F66" s="10" t="s">
        <v>328</v>
      </c>
      <c r="G66" s="10" t="s">
        <v>171</v>
      </c>
      <c r="H66" s="10" t="s">
        <v>329</v>
      </c>
      <c r="I66" s="10" t="s">
        <v>147</v>
      </c>
      <c r="K66" s="1" t="s">
        <v>382</v>
      </c>
      <c r="L66" s="1" t="s">
        <v>383</v>
      </c>
      <c r="M66" s="1" t="s">
        <v>383</v>
      </c>
      <c r="N66" s="1" t="s">
        <v>383</v>
      </c>
      <c r="O66" s="1" t="s">
        <v>384</v>
      </c>
      <c r="P66" s="1" t="s">
        <v>384</v>
      </c>
      <c r="Q66" s="1" t="s">
        <v>384</v>
      </c>
      <c r="R66" s="1" t="s">
        <v>384</v>
      </c>
    </row>
    <row r="67" spans="1:18" ht="105">
      <c r="A67" s="10" t="s">
        <v>90</v>
      </c>
      <c r="B67" s="11" t="s">
        <v>91</v>
      </c>
      <c r="C67" s="10" t="s">
        <v>141</v>
      </c>
      <c r="D67" s="11" t="s">
        <v>330</v>
      </c>
      <c r="E67" s="10" t="s">
        <v>331</v>
      </c>
      <c r="F67" s="10" t="s">
        <v>332</v>
      </c>
      <c r="G67" s="10" t="s">
        <v>324</v>
      </c>
      <c r="H67" s="10" t="s">
        <v>326</v>
      </c>
      <c r="I67" s="10" t="s">
        <v>147</v>
      </c>
      <c r="K67" s="1" t="s">
        <v>382</v>
      </c>
      <c r="L67" s="1" t="s">
        <v>383</v>
      </c>
      <c r="M67" s="1" t="s">
        <v>383</v>
      </c>
      <c r="N67" s="1" t="s">
        <v>383</v>
      </c>
      <c r="O67" s="1" t="s">
        <v>384</v>
      </c>
      <c r="P67" s="1" t="s">
        <v>384</v>
      </c>
      <c r="Q67" s="1" t="s">
        <v>384</v>
      </c>
      <c r="R67" s="1" t="s">
        <v>384</v>
      </c>
    </row>
    <row r="68" spans="1:18" ht="45">
      <c r="A68" s="10" t="s">
        <v>92</v>
      </c>
      <c r="B68" s="11" t="s">
        <v>138</v>
      </c>
      <c r="C68" s="10" t="s">
        <v>159</v>
      </c>
      <c r="D68" s="11"/>
      <c r="E68" s="10"/>
      <c r="F68" s="10"/>
      <c r="G68" s="10"/>
      <c r="H68" s="10"/>
      <c r="I68" s="10"/>
      <c r="K68" s="1" t="s">
        <v>404</v>
      </c>
      <c r="L68" s="1" t="s">
        <v>383</v>
      </c>
      <c r="M68" s="1" t="s">
        <v>383</v>
      </c>
      <c r="N68" s="1" t="s">
        <v>383</v>
      </c>
      <c r="O68" s="1" t="s">
        <v>383</v>
      </c>
      <c r="P68" s="1" t="s">
        <v>383</v>
      </c>
      <c r="Q68" s="1" t="s">
        <v>383</v>
      </c>
      <c r="R68" s="1" t="s">
        <v>383</v>
      </c>
    </row>
    <row r="69" spans="1:18" ht="75">
      <c r="A69" s="10" t="s">
        <v>93</v>
      </c>
      <c r="B69" s="11" t="s">
        <v>94</v>
      </c>
      <c r="C69" s="10" t="s">
        <v>141</v>
      </c>
      <c r="D69" s="11" t="s">
        <v>333</v>
      </c>
      <c r="E69" s="10" t="s">
        <v>143</v>
      </c>
      <c r="F69" s="10" t="s">
        <v>334</v>
      </c>
      <c r="G69" s="10" t="s">
        <v>173</v>
      </c>
      <c r="H69" s="10" t="s">
        <v>335</v>
      </c>
      <c r="I69" s="10" t="s">
        <v>147</v>
      </c>
      <c r="K69" s="1" t="s">
        <v>385</v>
      </c>
      <c r="L69" s="1" t="s">
        <v>383</v>
      </c>
      <c r="M69" s="1" t="s">
        <v>383</v>
      </c>
      <c r="N69" s="1" t="s">
        <v>383</v>
      </c>
      <c r="O69" s="1" t="s">
        <v>384</v>
      </c>
      <c r="P69" s="1" t="s">
        <v>384</v>
      </c>
      <c r="Q69" s="1" t="s">
        <v>384</v>
      </c>
      <c r="R69" s="1" t="s">
        <v>384</v>
      </c>
    </row>
    <row r="70" spans="1:18" ht="75">
      <c r="A70" s="10" t="s">
        <v>93</v>
      </c>
      <c r="B70" s="11" t="s">
        <v>94</v>
      </c>
      <c r="C70" s="10" t="s">
        <v>141</v>
      </c>
      <c r="D70" s="11" t="s">
        <v>336</v>
      </c>
      <c r="E70" s="10" t="s">
        <v>149</v>
      </c>
      <c r="F70" s="10" t="s">
        <v>337</v>
      </c>
      <c r="G70" s="10" t="s">
        <v>173</v>
      </c>
      <c r="H70" s="10" t="s">
        <v>338</v>
      </c>
      <c r="I70" s="10" t="s">
        <v>169</v>
      </c>
      <c r="K70" s="1" t="s">
        <v>385</v>
      </c>
      <c r="L70" s="1" t="s">
        <v>383</v>
      </c>
      <c r="M70" s="1" t="s">
        <v>383</v>
      </c>
      <c r="N70" s="1" t="s">
        <v>383</v>
      </c>
      <c r="O70" s="1" t="s">
        <v>384</v>
      </c>
      <c r="P70" s="1" t="s">
        <v>384</v>
      </c>
      <c r="Q70" s="1" t="s">
        <v>384</v>
      </c>
      <c r="R70" s="1" t="s">
        <v>384</v>
      </c>
    </row>
    <row r="71" spans="1:18" ht="45">
      <c r="A71" s="10" t="s">
        <v>95</v>
      </c>
      <c r="B71" s="11" t="s">
        <v>139</v>
      </c>
      <c r="C71" s="10" t="s">
        <v>159</v>
      </c>
      <c r="D71" s="11"/>
      <c r="E71" s="10"/>
      <c r="F71" s="10"/>
      <c r="G71" s="10"/>
      <c r="H71" s="10"/>
      <c r="I71" s="10"/>
      <c r="K71" s="1" t="s">
        <v>386</v>
      </c>
      <c r="L71" s="1" t="s">
        <v>383</v>
      </c>
      <c r="M71" s="1" t="s">
        <v>383</v>
      </c>
      <c r="N71" s="1" t="s">
        <v>383</v>
      </c>
      <c r="O71" s="1" t="s">
        <v>383</v>
      </c>
      <c r="P71" s="1" t="s">
        <v>383</v>
      </c>
      <c r="Q71" s="1" t="s">
        <v>383</v>
      </c>
      <c r="R71" s="1" t="s">
        <v>383</v>
      </c>
    </row>
    <row r="72" spans="1:18" ht="114.75">
      <c r="A72" s="10" t="s">
        <v>96</v>
      </c>
      <c r="B72" s="11" t="s">
        <v>97</v>
      </c>
      <c r="C72" s="10" t="s">
        <v>159</v>
      </c>
      <c r="D72" s="12" t="s">
        <v>339</v>
      </c>
      <c r="E72" s="10"/>
      <c r="F72" s="10"/>
      <c r="G72" s="10"/>
      <c r="H72" s="10"/>
      <c r="I72" s="10"/>
      <c r="K72" s="1" t="s">
        <v>404</v>
      </c>
      <c r="L72" s="1" t="s">
        <v>384</v>
      </c>
      <c r="M72" s="1" t="s">
        <v>383</v>
      </c>
      <c r="N72" s="1" t="s">
        <v>383</v>
      </c>
      <c r="O72" s="1" t="s">
        <v>383</v>
      </c>
      <c r="P72" s="1" t="s">
        <v>383</v>
      </c>
      <c r="Q72" s="1" t="s">
        <v>383</v>
      </c>
      <c r="R72" s="1" t="s">
        <v>383</v>
      </c>
    </row>
    <row r="73" spans="1:18" ht="45">
      <c r="A73" s="10" t="s">
        <v>98</v>
      </c>
      <c r="B73" s="11" t="s">
        <v>140</v>
      </c>
      <c r="C73" s="10" t="s">
        <v>141</v>
      </c>
      <c r="D73" s="11" t="s">
        <v>340</v>
      </c>
      <c r="E73" s="10" t="s">
        <v>143</v>
      </c>
      <c r="F73" s="10" t="s">
        <v>341</v>
      </c>
      <c r="G73" s="10" t="s">
        <v>342</v>
      </c>
      <c r="H73" s="10" t="s">
        <v>343</v>
      </c>
      <c r="I73" s="10" t="s">
        <v>147</v>
      </c>
      <c r="K73" s="1" t="s">
        <v>382</v>
      </c>
      <c r="L73" s="1" t="s">
        <v>384</v>
      </c>
      <c r="M73" s="1" t="s">
        <v>383</v>
      </c>
      <c r="N73" s="1" t="s">
        <v>383</v>
      </c>
      <c r="O73" s="1" t="s">
        <v>384</v>
      </c>
      <c r="P73" s="1" t="s">
        <v>384</v>
      </c>
      <c r="Q73" s="1" t="s">
        <v>384</v>
      </c>
      <c r="R73" s="1" t="s">
        <v>384</v>
      </c>
    </row>
    <row r="74" spans="1:18" ht="180">
      <c r="A74" s="10" t="s">
        <v>99</v>
      </c>
      <c r="B74" s="11" t="s">
        <v>100</v>
      </c>
      <c r="C74" s="10" t="s">
        <v>141</v>
      </c>
      <c r="D74" s="11" t="s">
        <v>344</v>
      </c>
      <c r="E74" s="10" t="s">
        <v>345</v>
      </c>
      <c r="F74" s="10" t="s">
        <v>346</v>
      </c>
      <c r="G74" s="10" t="s">
        <v>345</v>
      </c>
      <c r="H74" s="10" t="s">
        <v>347</v>
      </c>
      <c r="I74" s="10" t="s">
        <v>147</v>
      </c>
      <c r="K74" s="1" t="s">
        <v>385</v>
      </c>
      <c r="L74" s="1" t="s">
        <v>383</v>
      </c>
      <c r="M74" s="1" t="s">
        <v>383</v>
      </c>
      <c r="N74" s="1" t="s">
        <v>383</v>
      </c>
      <c r="O74" s="1" t="s">
        <v>384</v>
      </c>
      <c r="P74" s="1" t="s">
        <v>384</v>
      </c>
      <c r="Q74" s="1" t="s">
        <v>384</v>
      </c>
      <c r="R74" s="1" t="s">
        <v>384</v>
      </c>
    </row>
    <row r="75" spans="1:18" ht="45">
      <c r="A75" s="10" t="s">
        <v>101</v>
      </c>
      <c r="B75" s="11" t="s">
        <v>102</v>
      </c>
      <c r="C75" s="10" t="s">
        <v>141</v>
      </c>
      <c r="D75" s="11" t="s">
        <v>348</v>
      </c>
      <c r="E75" s="10">
        <v>0</v>
      </c>
      <c r="F75" s="10" t="s">
        <v>174</v>
      </c>
      <c r="G75" s="10" t="s">
        <v>173</v>
      </c>
      <c r="H75" s="10" t="s">
        <v>349</v>
      </c>
      <c r="I75" s="10" t="s">
        <v>147</v>
      </c>
      <c r="K75" s="1" t="s">
        <v>382</v>
      </c>
      <c r="L75" s="1" t="s">
        <v>384</v>
      </c>
      <c r="M75" s="1" t="s">
        <v>383</v>
      </c>
      <c r="N75" s="1" t="s">
        <v>383</v>
      </c>
      <c r="O75" s="1" t="s">
        <v>384</v>
      </c>
      <c r="P75" s="1" t="s">
        <v>384</v>
      </c>
      <c r="Q75" s="1" t="s">
        <v>384</v>
      </c>
      <c r="R75" s="1" t="s">
        <v>384</v>
      </c>
    </row>
    <row r="76" spans="1:18" ht="45">
      <c r="A76" s="10" t="s">
        <v>101</v>
      </c>
      <c r="B76" s="11" t="s">
        <v>102</v>
      </c>
      <c r="C76" s="10" t="s">
        <v>141</v>
      </c>
      <c r="D76" s="11" t="s">
        <v>350</v>
      </c>
      <c r="E76" s="10">
        <v>1</v>
      </c>
      <c r="F76" s="10" t="s">
        <v>319</v>
      </c>
      <c r="G76" s="10" t="s">
        <v>173</v>
      </c>
      <c r="H76" s="10" t="s">
        <v>351</v>
      </c>
      <c r="I76" s="10" t="s">
        <v>169</v>
      </c>
      <c r="K76" s="1" t="s">
        <v>382</v>
      </c>
      <c r="L76" s="1" t="s">
        <v>384</v>
      </c>
      <c r="M76" s="1" t="s">
        <v>383</v>
      </c>
      <c r="N76" s="1" t="s">
        <v>383</v>
      </c>
      <c r="O76" s="1" t="s">
        <v>384</v>
      </c>
      <c r="P76" s="1" t="s">
        <v>384</v>
      </c>
      <c r="Q76" s="1" t="s">
        <v>384</v>
      </c>
      <c r="R76" s="1" t="s">
        <v>384</v>
      </c>
    </row>
    <row r="77" spans="1:18" ht="75">
      <c r="A77" s="10" t="s">
        <v>103</v>
      </c>
      <c r="B77" s="11" t="s">
        <v>104</v>
      </c>
      <c r="C77" s="10" t="s">
        <v>141</v>
      </c>
      <c r="D77" s="11" t="s">
        <v>352</v>
      </c>
      <c r="E77" s="10" t="s">
        <v>239</v>
      </c>
      <c r="F77" s="10" t="s">
        <v>353</v>
      </c>
      <c r="G77" s="10" t="s">
        <v>239</v>
      </c>
      <c r="H77" s="10" t="s">
        <v>354</v>
      </c>
      <c r="I77" s="10" t="s">
        <v>169</v>
      </c>
      <c r="K77" s="1" t="s">
        <v>385</v>
      </c>
      <c r="L77" s="1" t="s">
        <v>383</v>
      </c>
      <c r="M77" s="1" t="s">
        <v>383</v>
      </c>
      <c r="N77" s="1" t="s">
        <v>383</v>
      </c>
      <c r="O77" s="1" t="s">
        <v>384</v>
      </c>
      <c r="P77" s="1" t="s">
        <v>384</v>
      </c>
      <c r="Q77" s="1" t="s">
        <v>384</v>
      </c>
      <c r="R77" s="1" t="s">
        <v>384</v>
      </c>
    </row>
    <row r="78" spans="1:18" ht="60">
      <c r="A78" s="10" t="s">
        <v>103</v>
      </c>
      <c r="B78" s="11" t="s">
        <v>104</v>
      </c>
      <c r="C78" s="10" t="s">
        <v>280</v>
      </c>
      <c r="D78" s="11" t="s">
        <v>355</v>
      </c>
      <c r="E78" s="10" t="s">
        <v>171</v>
      </c>
      <c r="F78" s="10" t="s">
        <v>356</v>
      </c>
      <c r="G78" s="10" t="s">
        <v>239</v>
      </c>
      <c r="H78" s="10" t="s">
        <v>357</v>
      </c>
      <c r="I78" s="10" t="s">
        <v>147</v>
      </c>
      <c r="K78" s="1" t="s">
        <v>385</v>
      </c>
      <c r="L78" s="1" t="s">
        <v>383</v>
      </c>
      <c r="M78" s="1" t="s">
        <v>383</v>
      </c>
      <c r="N78" s="1" t="s">
        <v>383</v>
      </c>
      <c r="O78" s="1" t="s">
        <v>384</v>
      </c>
      <c r="P78" s="1" t="s">
        <v>384</v>
      </c>
      <c r="Q78" s="1" t="s">
        <v>384</v>
      </c>
      <c r="R78" s="1" t="s">
        <v>384</v>
      </c>
    </row>
    <row r="79" spans="1:18" ht="60">
      <c r="A79" s="10" t="s">
        <v>105</v>
      </c>
      <c r="B79" s="11" t="s">
        <v>106</v>
      </c>
      <c r="C79" s="10" t="s">
        <v>141</v>
      </c>
      <c r="D79" s="11" t="s">
        <v>358</v>
      </c>
      <c r="E79" s="10" t="s">
        <v>143</v>
      </c>
      <c r="F79" s="10" t="s">
        <v>359</v>
      </c>
      <c r="G79" s="10" t="s">
        <v>239</v>
      </c>
      <c r="H79" s="10" t="s">
        <v>243</v>
      </c>
      <c r="I79" s="10" t="s">
        <v>147</v>
      </c>
      <c r="K79" s="1" t="s">
        <v>382</v>
      </c>
      <c r="L79" s="1" t="s">
        <v>384</v>
      </c>
      <c r="M79" s="1" t="s">
        <v>383</v>
      </c>
      <c r="N79" s="1" t="s">
        <v>383</v>
      </c>
      <c r="O79" s="1" t="s">
        <v>384</v>
      </c>
      <c r="P79" s="1" t="s">
        <v>384</v>
      </c>
      <c r="Q79" s="1" t="s">
        <v>383</v>
      </c>
      <c r="R79" s="1" t="s">
        <v>383</v>
      </c>
    </row>
    <row r="80" spans="1:18" ht="60">
      <c r="A80" s="10" t="s">
        <v>105</v>
      </c>
      <c r="B80" s="11" t="s">
        <v>106</v>
      </c>
      <c r="C80" s="10" t="s">
        <v>141</v>
      </c>
      <c r="D80" s="11" t="s">
        <v>360</v>
      </c>
      <c r="E80" s="10" t="s">
        <v>149</v>
      </c>
      <c r="F80" s="10" t="s">
        <v>361</v>
      </c>
      <c r="G80" s="10" t="s">
        <v>171</v>
      </c>
      <c r="H80" s="10" t="s">
        <v>329</v>
      </c>
      <c r="I80" s="10" t="s">
        <v>147</v>
      </c>
      <c r="K80" s="1" t="s">
        <v>382</v>
      </c>
      <c r="L80" s="1" t="s">
        <v>383</v>
      </c>
      <c r="M80" s="1" t="s">
        <v>383</v>
      </c>
      <c r="N80" s="1" t="s">
        <v>383</v>
      </c>
      <c r="O80" s="1" t="s">
        <v>384</v>
      </c>
      <c r="P80" s="1" t="s">
        <v>384</v>
      </c>
      <c r="Q80" s="1" t="s">
        <v>384</v>
      </c>
      <c r="R80" s="1" t="s">
        <v>384</v>
      </c>
    </row>
    <row r="81" spans="1:18" ht="75">
      <c r="A81" s="10" t="s">
        <v>107</v>
      </c>
      <c r="B81" s="11" t="s">
        <v>108</v>
      </c>
      <c r="C81" s="10" t="s">
        <v>141</v>
      </c>
      <c r="D81" s="11" t="s">
        <v>362</v>
      </c>
      <c r="E81" s="10" t="s">
        <v>248</v>
      </c>
      <c r="F81" s="10" t="s">
        <v>247</v>
      </c>
      <c r="G81" s="10" t="s">
        <v>363</v>
      </c>
      <c r="H81" s="10" t="s">
        <v>364</v>
      </c>
      <c r="I81" s="10" t="s">
        <v>147</v>
      </c>
      <c r="K81" s="1" t="s">
        <v>385</v>
      </c>
      <c r="L81" s="1" t="s">
        <v>383</v>
      </c>
      <c r="M81" s="1" t="s">
        <v>383</v>
      </c>
      <c r="N81" s="1" t="s">
        <v>383</v>
      </c>
      <c r="O81" s="1" t="s">
        <v>384</v>
      </c>
      <c r="P81" s="1" t="s">
        <v>384</v>
      </c>
      <c r="Q81" s="1" t="s">
        <v>384</v>
      </c>
      <c r="R81" s="1" t="s">
        <v>384</v>
      </c>
    </row>
    <row r="82" spans="1:18" ht="45">
      <c r="A82" s="10" t="s">
        <v>109</v>
      </c>
      <c r="B82" s="11" t="s">
        <v>110</v>
      </c>
      <c r="C82" s="10" t="s">
        <v>141</v>
      </c>
      <c r="D82" s="11" t="s">
        <v>365</v>
      </c>
      <c r="E82" s="10">
        <v>0</v>
      </c>
      <c r="F82" s="10" t="s">
        <v>366</v>
      </c>
      <c r="G82" s="10" t="s">
        <v>212</v>
      </c>
      <c r="H82" s="10" t="s">
        <v>367</v>
      </c>
      <c r="I82" s="10" t="s">
        <v>169</v>
      </c>
      <c r="K82" s="1" t="s">
        <v>382</v>
      </c>
      <c r="L82" s="1" t="s">
        <v>384</v>
      </c>
      <c r="M82" s="1" t="s">
        <v>383</v>
      </c>
      <c r="N82" s="1" t="s">
        <v>383</v>
      </c>
      <c r="O82" s="1" t="s">
        <v>384</v>
      </c>
      <c r="P82" s="1" t="s">
        <v>384</v>
      </c>
      <c r="Q82" s="1" t="s">
        <v>383</v>
      </c>
      <c r="R82" s="1" t="s">
        <v>383</v>
      </c>
    </row>
    <row r="83" spans="1:18" ht="45">
      <c r="A83" s="10" t="s">
        <v>109</v>
      </c>
      <c r="B83" s="11" t="s">
        <v>110</v>
      </c>
      <c r="C83" s="10" t="s">
        <v>141</v>
      </c>
      <c r="D83" s="11" t="s">
        <v>368</v>
      </c>
      <c r="E83" s="10">
        <v>0</v>
      </c>
      <c r="F83" s="10" t="s">
        <v>369</v>
      </c>
      <c r="G83" s="10" t="s">
        <v>221</v>
      </c>
      <c r="H83" s="10" t="s">
        <v>370</v>
      </c>
      <c r="I83" s="10" t="s">
        <v>169</v>
      </c>
      <c r="K83" s="1" t="s">
        <v>382</v>
      </c>
      <c r="L83" s="1" t="s">
        <v>384</v>
      </c>
      <c r="M83" s="1" t="s">
        <v>383</v>
      </c>
      <c r="N83" s="1" t="s">
        <v>383</v>
      </c>
      <c r="O83" s="1" t="s">
        <v>384</v>
      </c>
      <c r="P83" s="1" t="s">
        <v>384</v>
      </c>
      <c r="Q83" s="1" t="s">
        <v>384</v>
      </c>
      <c r="R83" s="1" t="s">
        <v>384</v>
      </c>
    </row>
    <row r="84" spans="1:18" ht="45">
      <c r="A84" s="10" t="s">
        <v>109</v>
      </c>
      <c r="B84" s="11" t="s">
        <v>110</v>
      </c>
      <c r="C84" s="10" t="s">
        <v>141</v>
      </c>
      <c r="D84" s="11" t="s">
        <v>371</v>
      </c>
      <c r="E84" s="10">
        <v>2</v>
      </c>
      <c r="F84" s="10" t="s">
        <v>372</v>
      </c>
      <c r="G84" s="10" t="s">
        <v>373</v>
      </c>
      <c r="H84" s="10" t="s">
        <v>374</v>
      </c>
      <c r="I84" s="10" t="s">
        <v>147</v>
      </c>
      <c r="K84" s="1" t="s">
        <v>382</v>
      </c>
      <c r="L84" s="1" t="s">
        <v>384</v>
      </c>
      <c r="M84" s="1" t="s">
        <v>383</v>
      </c>
      <c r="N84" s="1" t="s">
        <v>383</v>
      </c>
      <c r="O84" s="1" t="s">
        <v>384</v>
      </c>
      <c r="P84" s="1" t="s">
        <v>384</v>
      </c>
      <c r="Q84" s="1" t="s">
        <v>384</v>
      </c>
      <c r="R84" s="1" t="s">
        <v>384</v>
      </c>
    </row>
    <row r="85" spans="1:18" ht="60">
      <c r="A85" s="10" t="s">
        <v>109</v>
      </c>
      <c r="B85" s="11" t="s">
        <v>110</v>
      </c>
      <c r="C85" s="10" t="s">
        <v>141</v>
      </c>
      <c r="D85" s="11" t="s">
        <v>375</v>
      </c>
      <c r="E85" s="10">
        <v>2</v>
      </c>
      <c r="F85" s="10" t="s">
        <v>376</v>
      </c>
      <c r="G85" s="10" t="s">
        <v>377</v>
      </c>
      <c r="H85" s="10" t="s">
        <v>378</v>
      </c>
      <c r="I85" s="10" t="s">
        <v>147</v>
      </c>
      <c r="K85" s="1" t="s">
        <v>382</v>
      </c>
      <c r="L85" s="1" t="s">
        <v>384</v>
      </c>
      <c r="M85" s="1" t="s">
        <v>383</v>
      </c>
      <c r="N85" s="1" t="s">
        <v>383</v>
      </c>
      <c r="O85" s="1" t="s">
        <v>384</v>
      </c>
      <c r="P85" s="1" t="s">
        <v>384</v>
      </c>
      <c r="Q85" s="1" t="s">
        <v>384</v>
      </c>
      <c r="R85" s="1" t="s">
        <v>384</v>
      </c>
    </row>
    <row r="86" spans="1:18" ht="89.25">
      <c r="A86" s="10" t="s">
        <v>111</v>
      </c>
      <c r="B86" s="11" t="s">
        <v>112</v>
      </c>
      <c r="C86" s="10" t="s">
        <v>159</v>
      </c>
      <c r="D86" s="12" t="s">
        <v>379</v>
      </c>
      <c r="E86" s="10"/>
      <c r="F86" s="10"/>
      <c r="G86" s="10"/>
      <c r="H86" s="10"/>
      <c r="I86" s="10"/>
      <c r="K86" s="1" t="s">
        <v>404</v>
      </c>
      <c r="L86" s="1" t="s">
        <v>384</v>
      </c>
      <c r="M86" s="1" t="s">
        <v>383</v>
      </c>
      <c r="N86" s="1" t="s">
        <v>383</v>
      </c>
      <c r="O86" s="1" t="s">
        <v>383</v>
      </c>
      <c r="P86" s="1" t="s">
        <v>383</v>
      </c>
      <c r="Q86" s="1" t="s">
        <v>383</v>
      </c>
      <c r="R86" s="1" t="s">
        <v>383</v>
      </c>
    </row>
    <row r="87" spans="1:18" ht="114.75">
      <c r="A87" s="10" t="s">
        <v>113</v>
      </c>
      <c r="B87" s="13" t="s">
        <v>380</v>
      </c>
      <c r="C87" s="10" t="s">
        <v>159</v>
      </c>
      <c r="D87" s="12" t="s">
        <v>381</v>
      </c>
      <c r="E87" s="10"/>
      <c r="F87" s="10"/>
      <c r="G87" s="10"/>
      <c r="H87" s="10"/>
      <c r="I87" s="10"/>
      <c r="K87" s="1" t="s">
        <v>386</v>
      </c>
      <c r="L87" s="1" t="s">
        <v>383</v>
      </c>
      <c r="M87" s="1" t="s">
        <v>383</v>
      </c>
      <c r="N87" s="1" t="s">
        <v>383</v>
      </c>
      <c r="O87" s="1" t="s">
        <v>383</v>
      </c>
      <c r="P87" s="1" t="s">
        <v>383</v>
      </c>
      <c r="Q87" s="1" t="s">
        <v>383</v>
      </c>
      <c r="R87" s="1" t="s">
        <v>383</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24" sqref="A24"/>
    </sheetView>
  </sheetViews>
  <sheetFormatPr defaultRowHeight="15"/>
  <cols>
    <col min="1" max="1" width="11.28515625" bestFit="1" customWidth="1"/>
  </cols>
  <sheetData>
    <row r="1" spans="1:26">
      <c r="A1" s="27" t="s">
        <v>119</v>
      </c>
      <c r="B1" s="27"/>
      <c r="C1" t="s">
        <v>9</v>
      </c>
      <c r="D1" t="s">
        <v>11</v>
      </c>
      <c r="E1" t="s">
        <v>12</v>
      </c>
      <c r="F1" t="s">
        <v>13</v>
      </c>
      <c r="G1" t="s">
        <v>15</v>
      </c>
      <c r="H1" t="s">
        <v>16</v>
      </c>
      <c r="I1" t="s">
        <v>17</v>
      </c>
      <c r="J1" t="s">
        <v>19</v>
      </c>
      <c r="K1" t="s">
        <v>21</v>
      </c>
      <c r="L1" t="s">
        <v>23</v>
      </c>
      <c r="M1" t="s">
        <v>25</v>
      </c>
      <c r="N1" t="s">
        <v>27</v>
      </c>
      <c r="O1" t="s">
        <v>29</v>
      </c>
      <c r="P1" t="s">
        <v>31</v>
      </c>
      <c r="Q1" t="s">
        <v>33</v>
      </c>
      <c r="R1" t="s">
        <v>35</v>
      </c>
      <c r="S1" t="s">
        <v>37</v>
      </c>
      <c r="T1" t="s">
        <v>39</v>
      </c>
      <c r="U1" t="s">
        <v>40</v>
      </c>
      <c r="V1" t="s">
        <v>41</v>
      </c>
      <c r="W1" t="s">
        <v>43</v>
      </c>
      <c r="X1" t="s">
        <v>44</v>
      </c>
      <c r="Y1" t="s">
        <v>46</v>
      </c>
      <c r="Z1" t="s">
        <v>48</v>
      </c>
    </row>
    <row r="2" spans="1:26">
      <c r="A2" s="27" t="s">
        <v>120</v>
      </c>
      <c r="B2" s="27"/>
      <c r="C2" t="s">
        <v>384</v>
      </c>
      <c r="D2" t="s">
        <v>384</v>
      </c>
      <c r="E2" t="s">
        <v>384</v>
      </c>
      <c r="F2" t="s">
        <v>384</v>
      </c>
      <c r="G2" t="s">
        <v>384</v>
      </c>
      <c r="H2" t="s">
        <v>384</v>
      </c>
      <c r="I2" t="s">
        <v>384</v>
      </c>
      <c r="J2" t="s">
        <v>384</v>
      </c>
      <c r="K2" t="s">
        <v>384</v>
      </c>
      <c r="L2" t="s">
        <v>384</v>
      </c>
      <c r="M2" t="s">
        <v>383</v>
      </c>
      <c r="N2" t="s">
        <v>384</v>
      </c>
      <c r="O2" t="s">
        <v>384</v>
      </c>
      <c r="P2" t="s">
        <v>384</v>
      </c>
      <c r="Q2" t="s">
        <v>384</v>
      </c>
      <c r="R2" t="s">
        <v>383</v>
      </c>
      <c r="S2" t="s">
        <v>384</v>
      </c>
      <c r="T2" t="s">
        <v>384</v>
      </c>
      <c r="U2" t="s">
        <v>383</v>
      </c>
      <c r="V2" t="s">
        <v>384</v>
      </c>
      <c r="W2" t="s">
        <v>384</v>
      </c>
      <c r="X2" t="s">
        <v>383</v>
      </c>
      <c r="Y2" t="s">
        <v>383</v>
      </c>
      <c r="Z2" t="s">
        <v>383</v>
      </c>
    </row>
    <row r="3" spans="1:26">
      <c r="A3" s="27" t="s">
        <v>114</v>
      </c>
      <c r="B3" s="27"/>
      <c r="C3" t="s">
        <v>384</v>
      </c>
      <c r="D3" t="s">
        <v>384</v>
      </c>
      <c r="E3" t="s">
        <v>384</v>
      </c>
      <c r="F3" t="s">
        <v>384</v>
      </c>
      <c r="G3" t="s">
        <v>384</v>
      </c>
      <c r="H3" t="s">
        <v>384</v>
      </c>
      <c r="I3" t="s">
        <v>384</v>
      </c>
      <c r="J3" t="s">
        <v>384</v>
      </c>
      <c r="K3" t="s">
        <v>384</v>
      </c>
      <c r="L3" t="s">
        <v>384</v>
      </c>
      <c r="M3" t="s">
        <v>383</v>
      </c>
      <c r="N3" t="s">
        <v>384</v>
      </c>
      <c r="O3" t="s">
        <v>384</v>
      </c>
      <c r="P3" t="s">
        <v>384</v>
      </c>
      <c r="Q3" t="s">
        <v>384</v>
      </c>
      <c r="R3" t="s">
        <v>383</v>
      </c>
      <c r="S3" t="s">
        <v>384</v>
      </c>
      <c r="T3" t="s">
        <v>384</v>
      </c>
      <c r="U3" t="s">
        <v>383</v>
      </c>
      <c r="V3" t="s">
        <v>384</v>
      </c>
      <c r="W3" t="s">
        <v>384</v>
      </c>
      <c r="X3" t="s">
        <v>383</v>
      </c>
      <c r="Y3" t="s">
        <v>383</v>
      </c>
      <c r="Z3" t="s">
        <v>383</v>
      </c>
    </row>
    <row r="4" spans="1:26">
      <c r="A4" s="28" t="s">
        <v>116</v>
      </c>
      <c r="B4" s="28"/>
      <c r="C4" t="s">
        <v>383</v>
      </c>
      <c r="D4" t="s">
        <v>383</v>
      </c>
      <c r="E4" t="s">
        <v>383</v>
      </c>
      <c r="F4" t="s">
        <v>383</v>
      </c>
      <c r="G4" t="s">
        <v>383</v>
      </c>
      <c r="H4" t="s">
        <v>383</v>
      </c>
      <c r="I4" t="s">
        <v>383</v>
      </c>
      <c r="J4" t="s">
        <v>383</v>
      </c>
      <c r="K4" t="s">
        <v>383</v>
      </c>
      <c r="L4" t="s">
        <v>383</v>
      </c>
      <c r="M4" t="s">
        <v>383</v>
      </c>
      <c r="N4" t="s">
        <v>383</v>
      </c>
      <c r="O4" t="s">
        <v>383</v>
      </c>
      <c r="P4" t="s">
        <v>383</v>
      </c>
      <c r="Q4" t="s">
        <v>383</v>
      </c>
      <c r="R4" t="s">
        <v>383</v>
      </c>
      <c r="S4" t="s">
        <v>383</v>
      </c>
      <c r="T4" t="s">
        <v>383</v>
      </c>
      <c r="U4" t="s">
        <v>383</v>
      </c>
      <c r="V4" t="s">
        <v>383</v>
      </c>
      <c r="W4" t="s">
        <v>383</v>
      </c>
      <c r="X4" t="s">
        <v>383</v>
      </c>
      <c r="Y4" t="s">
        <v>383</v>
      </c>
      <c r="Z4" t="s">
        <v>383</v>
      </c>
    </row>
    <row r="5" spans="1:26">
      <c r="A5" s="28" t="s">
        <v>122</v>
      </c>
      <c r="B5" s="28"/>
      <c r="C5" t="s">
        <v>383</v>
      </c>
      <c r="D5" t="s">
        <v>383</v>
      </c>
      <c r="E5" t="s">
        <v>383</v>
      </c>
      <c r="F5" t="s">
        <v>383</v>
      </c>
      <c r="G5" t="s">
        <v>383</v>
      </c>
      <c r="H5" t="s">
        <v>383</v>
      </c>
      <c r="I5" t="s">
        <v>383</v>
      </c>
      <c r="J5" t="s">
        <v>384</v>
      </c>
      <c r="K5" t="s">
        <v>383</v>
      </c>
      <c r="L5" t="s">
        <v>383</v>
      </c>
      <c r="M5" t="s">
        <v>383</v>
      </c>
      <c r="N5" t="s">
        <v>383</v>
      </c>
      <c r="O5" t="s">
        <v>383</v>
      </c>
      <c r="P5" t="s">
        <v>383</v>
      </c>
      <c r="Q5" t="s">
        <v>383</v>
      </c>
      <c r="R5" t="s">
        <v>383</v>
      </c>
      <c r="S5" t="s">
        <v>383</v>
      </c>
      <c r="T5" t="s">
        <v>383</v>
      </c>
      <c r="U5" t="s">
        <v>383</v>
      </c>
      <c r="V5" t="s">
        <v>383</v>
      </c>
      <c r="W5" t="s">
        <v>383</v>
      </c>
      <c r="X5" t="s">
        <v>383</v>
      </c>
      <c r="Y5" t="s">
        <v>383</v>
      </c>
      <c r="Z5" t="s">
        <v>383</v>
      </c>
    </row>
    <row r="6" spans="1:26" ht="28.5" customHeight="1">
      <c r="A6" s="26" t="s">
        <v>127</v>
      </c>
      <c r="B6" s="26"/>
      <c r="C6">
        <v>2</v>
      </c>
      <c r="D6">
        <v>0</v>
      </c>
      <c r="E6">
        <v>10</v>
      </c>
      <c r="F6">
        <v>0</v>
      </c>
      <c r="G6">
        <v>3</v>
      </c>
      <c r="H6">
        <v>0</v>
      </c>
      <c r="I6">
        <v>0</v>
      </c>
      <c r="J6">
        <v>26</v>
      </c>
      <c r="K6">
        <v>0</v>
      </c>
      <c r="L6">
        <v>0</v>
      </c>
      <c r="M6">
        <v>0</v>
      </c>
      <c r="N6">
        <v>0</v>
      </c>
      <c r="O6">
        <v>0</v>
      </c>
      <c r="P6">
        <v>0</v>
      </c>
      <c r="Q6">
        <v>0</v>
      </c>
      <c r="R6">
        <v>0</v>
      </c>
      <c r="S6">
        <v>0</v>
      </c>
      <c r="T6">
        <v>4</v>
      </c>
      <c r="U6">
        <v>3</v>
      </c>
      <c r="V6">
        <v>0</v>
      </c>
      <c r="W6">
        <v>24</v>
      </c>
      <c r="X6">
        <v>0</v>
      </c>
      <c r="Y6">
        <v>43</v>
      </c>
      <c r="Z6">
        <v>0</v>
      </c>
    </row>
    <row r="8" spans="1:26">
      <c r="A8" s="27" t="s">
        <v>119</v>
      </c>
      <c r="B8" s="27"/>
      <c r="C8" t="s">
        <v>50</v>
      </c>
      <c r="D8" t="s">
        <v>52</v>
      </c>
      <c r="E8" t="s">
        <v>54</v>
      </c>
      <c r="F8" t="s">
        <v>56</v>
      </c>
      <c r="G8" t="s">
        <v>58</v>
      </c>
      <c r="H8" t="s">
        <v>60</v>
      </c>
      <c r="I8" t="s">
        <v>62</v>
      </c>
      <c r="J8" t="s">
        <v>64</v>
      </c>
      <c r="K8" t="s">
        <v>66</v>
      </c>
      <c r="L8" t="s">
        <v>68</v>
      </c>
      <c r="M8" t="s">
        <v>70</v>
      </c>
      <c r="N8" t="s">
        <v>72</v>
      </c>
      <c r="O8" t="s">
        <v>74</v>
      </c>
      <c r="P8" t="s">
        <v>76</v>
      </c>
      <c r="Q8" t="s">
        <v>78</v>
      </c>
      <c r="R8" t="s">
        <v>80</v>
      </c>
      <c r="S8" t="s">
        <v>82</v>
      </c>
      <c r="T8" t="s">
        <v>84</v>
      </c>
      <c r="U8" t="s">
        <v>86</v>
      </c>
      <c r="V8" t="s">
        <v>88</v>
      </c>
      <c r="W8" t="s">
        <v>90</v>
      </c>
      <c r="X8" t="s">
        <v>92</v>
      </c>
      <c r="Y8" t="s">
        <v>93</v>
      </c>
      <c r="Z8" t="s">
        <v>95</v>
      </c>
    </row>
    <row r="9" spans="1:26">
      <c r="A9" s="27" t="s">
        <v>120</v>
      </c>
      <c r="B9" s="27"/>
      <c r="C9" t="s">
        <v>383</v>
      </c>
      <c r="D9" t="s">
        <v>384</v>
      </c>
      <c r="E9" t="s">
        <v>384</v>
      </c>
      <c r="F9" t="s">
        <v>384</v>
      </c>
      <c r="G9" t="s">
        <v>384</v>
      </c>
      <c r="H9" t="s">
        <v>383</v>
      </c>
      <c r="I9" t="s">
        <v>383</v>
      </c>
      <c r="J9" t="s">
        <v>384</v>
      </c>
      <c r="K9" t="s">
        <v>384</v>
      </c>
      <c r="L9" t="s">
        <v>384</v>
      </c>
      <c r="M9" t="s">
        <v>384</v>
      </c>
      <c r="N9" t="s">
        <v>384</v>
      </c>
      <c r="O9" t="s">
        <v>384</v>
      </c>
      <c r="P9" t="s">
        <v>383</v>
      </c>
      <c r="Q9" t="s">
        <v>384</v>
      </c>
      <c r="R9" t="s">
        <v>383</v>
      </c>
      <c r="S9" t="s">
        <v>383</v>
      </c>
      <c r="T9" t="s">
        <v>383</v>
      </c>
      <c r="U9" t="s">
        <v>384</v>
      </c>
      <c r="V9" t="s">
        <v>383</v>
      </c>
      <c r="W9" t="s">
        <v>383</v>
      </c>
      <c r="X9" t="s">
        <v>383</v>
      </c>
      <c r="Y9" t="s">
        <v>383</v>
      </c>
      <c r="Z9" t="s">
        <v>383</v>
      </c>
    </row>
    <row r="10" spans="1:26">
      <c r="A10" s="27" t="s">
        <v>114</v>
      </c>
      <c r="B10" s="27"/>
      <c r="C10" t="s">
        <v>383</v>
      </c>
      <c r="D10" t="s">
        <v>384</v>
      </c>
      <c r="E10" t="s">
        <v>384</v>
      </c>
      <c r="F10" t="s">
        <v>384</v>
      </c>
      <c r="G10" t="s">
        <v>384</v>
      </c>
      <c r="H10" t="s">
        <v>383</v>
      </c>
      <c r="I10" t="s">
        <v>383</v>
      </c>
      <c r="J10" t="s">
        <v>384</v>
      </c>
      <c r="K10" t="s">
        <v>384</v>
      </c>
      <c r="L10" t="s">
        <v>384</v>
      </c>
      <c r="M10" t="s">
        <v>384</v>
      </c>
      <c r="N10" t="s">
        <v>384</v>
      </c>
      <c r="O10" t="s">
        <v>384</v>
      </c>
      <c r="P10" t="s">
        <v>383</v>
      </c>
      <c r="Q10" t="s">
        <v>384</v>
      </c>
      <c r="R10" t="s">
        <v>383</v>
      </c>
      <c r="S10" t="s">
        <v>383</v>
      </c>
      <c r="T10" t="s">
        <v>383</v>
      </c>
      <c r="U10" t="s">
        <v>384</v>
      </c>
      <c r="V10" t="s">
        <v>383</v>
      </c>
      <c r="W10" t="s">
        <v>383</v>
      </c>
      <c r="X10" t="s">
        <v>383</v>
      </c>
      <c r="Y10" t="s">
        <v>383</v>
      </c>
      <c r="Z10" t="s">
        <v>383</v>
      </c>
    </row>
    <row r="11" spans="1:26">
      <c r="A11" s="28" t="s">
        <v>116</v>
      </c>
      <c r="B11" s="28"/>
      <c r="C11" t="s">
        <v>383</v>
      </c>
      <c r="D11" t="s">
        <v>383</v>
      </c>
      <c r="E11" t="s">
        <v>383</v>
      </c>
      <c r="F11" t="s">
        <v>383</v>
      </c>
      <c r="G11" t="s">
        <v>383</v>
      </c>
      <c r="H11" t="s">
        <v>383</v>
      </c>
      <c r="I11" t="s">
        <v>383</v>
      </c>
      <c r="J11" t="s">
        <v>383</v>
      </c>
      <c r="K11" t="s">
        <v>383</v>
      </c>
      <c r="L11" t="s">
        <v>383</v>
      </c>
      <c r="M11" t="s">
        <v>383</v>
      </c>
      <c r="N11" t="s">
        <v>383</v>
      </c>
      <c r="O11" t="s">
        <v>383</v>
      </c>
      <c r="P11" t="s">
        <v>383</v>
      </c>
      <c r="Q11" t="s">
        <v>383</v>
      </c>
      <c r="R11" t="s">
        <v>383</v>
      </c>
      <c r="S11" t="s">
        <v>383</v>
      </c>
      <c r="T11" t="s">
        <v>383</v>
      </c>
      <c r="U11" t="s">
        <v>383</v>
      </c>
      <c r="V11" t="s">
        <v>383</v>
      </c>
      <c r="W11" t="s">
        <v>383</v>
      </c>
      <c r="X11" t="s">
        <v>383</v>
      </c>
      <c r="Y11" t="s">
        <v>383</v>
      </c>
      <c r="Z11" t="s">
        <v>383</v>
      </c>
    </row>
    <row r="12" spans="1:26">
      <c r="A12" s="28" t="s">
        <v>122</v>
      </c>
      <c r="B12" s="28"/>
      <c r="C12" t="s">
        <v>383</v>
      </c>
      <c r="D12" t="s">
        <v>383</v>
      </c>
      <c r="E12" t="s">
        <v>383</v>
      </c>
      <c r="F12" t="s">
        <v>383</v>
      </c>
      <c r="G12" t="s">
        <v>383</v>
      </c>
      <c r="H12" t="s">
        <v>383</v>
      </c>
      <c r="I12" t="s">
        <v>383</v>
      </c>
      <c r="J12" t="s">
        <v>383</v>
      </c>
      <c r="K12" t="s">
        <v>383</v>
      </c>
      <c r="L12" t="s">
        <v>383</v>
      </c>
      <c r="M12" t="s">
        <v>383</v>
      </c>
      <c r="N12" t="s">
        <v>384</v>
      </c>
      <c r="O12" t="s">
        <v>384</v>
      </c>
      <c r="P12" t="s">
        <v>383</v>
      </c>
      <c r="Q12" t="s">
        <v>383</v>
      </c>
      <c r="R12" t="s">
        <v>383</v>
      </c>
      <c r="S12" t="s">
        <v>383</v>
      </c>
      <c r="T12" t="s">
        <v>383</v>
      </c>
      <c r="U12" t="s">
        <v>383</v>
      </c>
      <c r="V12" t="s">
        <v>383</v>
      </c>
      <c r="W12" t="s">
        <v>383</v>
      </c>
      <c r="X12" t="s">
        <v>383</v>
      </c>
      <c r="Y12" t="s">
        <v>383</v>
      </c>
      <c r="Z12" t="s">
        <v>383</v>
      </c>
    </row>
    <row r="13" spans="1:26">
      <c r="A13" s="26" t="s">
        <v>127</v>
      </c>
      <c r="B13" s="26"/>
      <c r="C13">
        <v>12</v>
      </c>
      <c r="D13">
        <v>0</v>
      </c>
      <c r="E13">
        <v>10</v>
      </c>
      <c r="F13">
        <v>0</v>
      </c>
      <c r="G13">
        <v>12</v>
      </c>
      <c r="H13">
        <v>0</v>
      </c>
      <c r="I13">
        <v>4</v>
      </c>
      <c r="J13">
        <v>0</v>
      </c>
      <c r="K13">
        <v>81</v>
      </c>
      <c r="L13">
        <v>0</v>
      </c>
      <c r="M13">
        <v>11</v>
      </c>
      <c r="N13">
        <v>11</v>
      </c>
      <c r="O13">
        <v>12</v>
      </c>
      <c r="P13">
        <v>0</v>
      </c>
      <c r="Q13">
        <v>1</v>
      </c>
      <c r="R13">
        <v>0</v>
      </c>
      <c r="S13">
        <v>6</v>
      </c>
      <c r="T13">
        <v>0</v>
      </c>
      <c r="U13">
        <v>4</v>
      </c>
      <c r="V13">
        <v>8</v>
      </c>
      <c r="W13">
        <v>5</v>
      </c>
      <c r="X13">
        <v>0</v>
      </c>
      <c r="Y13">
        <v>0</v>
      </c>
      <c r="Z13">
        <v>8</v>
      </c>
    </row>
    <row r="18" spans="1:12">
      <c r="A18" s="27" t="s">
        <v>119</v>
      </c>
      <c r="B18" s="27"/>
      <c r="C18" t="s">
        <v>96</v>
      </c>
      <c r="D18" t="s">
        <v>98</v>
      </c>
      <c r="E18" t="s">
        <v>99</v>
      </c>
      <c r="F18" t="s">
        <v>101</v>
      </c>
      <c r="G18" t="s">
        <v>103</v>
      </c>
      <c r="H18" t="s">
        <v>105</v>
      </c>
      <c r="I18" t="s">
        <v>107</v>
      </c>
      <c r="J18" t="s">
        <v>109</v>
      </c>
      <c r="K18" t="s">
        <v>111</v>
      </c>
      <c r="L18" t="s">
        <v>113</v>
      </c>
    </row>
    <row r="19" spans="1:12">
      <c r="A19" s="27" t="s">
        <v>120</v>
      </c>
      <c r="B19" s="27"/>
      <c r="C19" t="s">
        <v>384</v>
      </c>
      <c r="D19" t="s">
        <v>384</v>
      </c>
      <c r="E19" t="s">
        <v>383</v>
      </c>
      <c r="F19" t="s">
        <v>384</v>
      </c>
      <c r="G19" t="s">
        <v>383</v>
      </c>
      <c r="H19" t="s">
        <v>384</v>
      </c>
      <c r="I19" t="s">
        <v>383</v>
      </c>
      <c r="J19" t="s">
        <v>384</v>
      </c>
      <c r="K19" t="s">
        <v>384</v>
      </c>
      <c r="L19" t="s">
        <v>383</v>
      </c>
    </row>
    <row r="20" spans="1:12">
      <c r="A20" s="27" t="s">
        <v>114</v>
      </c>
      <c r="B20" s="27"/>
      <c r="C20" t="s">
        <v>384</v>
      </c>
      <c r="D20" t="s">
        <v>384</v>
      </c>
      <c r="E20" t="s">
        <v>383</v>
      </c>
      <c r="F20" t="s">
        <v>384</v>
      </c>
      <c r="G20" t="s">
        <v>383</v>
      </c>
      <c r="H20" t="s">
        <v>384</v>
      </c>
      <c r="I20" t="s">
        <v>383</v>
      </c>
      <c r="J20" t="s">
        <v>384</v>
      </c>
      <c r="K20" t="s">
        <v>384</v>
      </c>
      <c r="L20" t="s">
        <v>383</v>
      </c>
    </row>
    <row r="21" spans="1:12">
      <c r="A21" s="28" t="s">
        <v>116</v>
      </c>
      <c r="B21" s="28"/>
      <c r="C21" t="s">
        <v>383</v>
      </c>
      <c r="D21" t="s">
        <v>383</v>
      </c>
      <c r="E21" t="s">
        <v>383</v>
      </c>
      <c r="F21" t="s">
        <v>383</v>
      </c>
      <c r="G21" t="s">
        <v>383</v>
      </c>
      <c r="H21" t="s">
        <v>383</v>
      </c>
      <c r="I21" t="s">
        <v>383</v>
      </c>
      <c r="J21" t="s">
        <v>383</v>
      </c>
      <c r="K21" t="s">
        <v>383</v>
      </c>
      <c r="L21" t="s">
        <v>383</v>
      </c>
    </row>
    <row r="22" spans="1:12">
      <c r="A22" s="28" t="s">
        <v>122</v>
      </c>
      <c r="B22" s="28"/>
      <c r="C22" t="s">
        <v>383</v>
      </c>
      <c r="D22" t="s">
        <v>383</v>
      </c>
      <c r="E22" t="s">
        <v>383</v>
      </c>
      <c r="F22" t="s">
        <v>383</v>
      </c>
      <c r="G22" t="s">
        <v>383</v>
      </c>
      <c r="H22" t="s">
        <v>383</v>
      </c>
      <c r="I22" t="s">
        <v>383</v>
      </c>
      <c r="J22" t="s">
        <v>383</v>
      </c>
      <c r="K22" t="s">
        <v>383</v>
      </c>
      <c r="L22" t="s">
        <v>383</v>
      </c>
    </row>
    <row r="23" spans="1:12">
      <c r="A23" s="26" t="s">
        <v>127</v>
      </c>
      <c r="B23" s="26"/>
      <c r="C23">
        <v>0</v>
      </c>
      <c r="D23">
        <v>3</v>
      </c>
      <c r="E23">
        <v>0</v>
      </c>
      <c r="F23">
        <v>4</v>
      </c>
      <c r="G23">
        <v>0</v>
      </c>
      <c r="H23">
        <v>2</v>
      </c>
      <c r="I23">
        <v>0</v>
      </c>
      <c r="J23">
        <v>2</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C6" sqref="C6:D12"/>
    </sheetView>
  </sheetViews>
  <sheetFormatPr defaultRowHeight="1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9.28515625" customWidth="1"/>
  </cols>
  <sheetData>
    <row r="1" spans="1:17">
      <c r="A1" s="29" t="s">
        <v>124</v>
      </c>
      <c r="B1" s="29"/>
      <c r="C1" s="29"/>
      <c r="D1" s="29"/>
      <c r="F1" s="29" t="s">
        <v>125</v>
      </c>
      <c r="G1" s="29"/>
      <c r="H1" s="29"/>
      <c r="I1" s="29"/>
      <c r="J1" s="32"/>
      <c r="K1" s="29" t="s">
        <v>130</v>
      </c>
      <c r="L1" s="29"/>
      <c r="N1" s="15" t="s">
        <v>131</v>
      </c>
      <c r="O1" s="15" t="s">
        <v>126</v>
      </c>
      <c r="P1" s="29" t="s">
        <v>389</v>
      </c>
      <c r="Q1" s="29"/>
    </row>
    <row r="2" spans="1:17">
      <c r="A2" s="31" t="s">
        <v>117</v>
      </c>
      <c r="B2" s="31"/>
      <c r="C2" s="31"/>
      <c r="D2" s="31"/>
      <c r="F2" s="31" t="s">
        <v>117</v>
      </c>
      <c r="G2" s="31"/>
      <c r="H2" s="31"/>
      <c r="I2" s="31"/>
      <c r="J2" s="32"/>
      <c r="K2" s="31" t="s">
        <v>117</v>
      </c>
      <c r="L2" s="31"/>
      <c r="N2" s="16" t="str">
        <f>$L$7</f>
        <v>0101</v>
      </c>
      <c r="O2" s="17">
        <f>$L$3</f>
        <v>1001</v>
      </c>
      <c r="P2" s="18" t="s">
        <v>390</v>
      </c>
      <c r="Q2" s="19">
        <f>C3/(C3+C4)</f>
        <v>0.91666666666666663</v>
      </c>
    </row>
    <row r="3" spans="1:17">
      <c r="A3" s="30" t="s">
        <v>118</v>
      </c>
      <c r="B3" s="30"/>
      <c r="C3" s="6">
        <f>COUNTIF('Messages Data'!K3:K396,"TP")</f>
        <v>33</v>
      </c>
      <c r="D3" s="6">
        <f>COUNTIF('Messages Data'!K3:K396,"FP")</f>
        <v>35</v>
      </c>
      <c r="F3" s="34" t="s">
        <v>120</v>
      </c>
      <c r="G3" s="34"/>
      <c r="H3" s="6">
        <f>COUNTIF('Scenario Data'!C2:Z2,"YES")+COUNTIF('Scenario Data'!C9:Z9,"YES")+COUNTIF('Scenario Data'!C19:L19,"YES")</f>
        <v>36</v>
      </c>
      <c r="I3" s="6">
        <f>COUNTIF('Scenario Data'!C2:Z2,"NO")+COUNTIF('Scenario Data'!C9:Z9,"NO")+COUNTIF('Scenario Data'!C19:L19,"NO")</f>
        <v>22</v>
      </c>
      <c r="K3" s="8" t="s">
        <v>126</v>
      </c>
      <c r="L3" s="9">
        <v>1001</v>
      </c>
      <c r="N3" s="16" t="str">
        <f t="shared" ref="N3:N11" si="0">$L$7</f>
        <v>0101</v>
      </c>
      <c r="O3" s="17">
        <f t="shared" ref="O3:O11" si="1">$L$3</f>
        <v>1001</v>
      </c>
      <c r="P3" s="7" t="s">
        <v>391</v>
      </c>
      <c r="Q3" s="20">
        <f>D4/(D3+D4)</f>
        <v>0.2857142857142857</v>
      </c>
    </row>
    <row r="4" spans="1:17">
      <c r="A4" s="30"/>
      <c r="B4" s="30"/>
      <c r="C4" s="6">
        <f>COUNTIF('Messages Data'!K3:K396,"FN")</f>
        <v>3</v>
      </c>
      <c r="D4" s="6">
        <f>COUNTIF('Messages Data'!K3:K396,"TN")</f>
        <v>14</v>
      </c>
      <c r="F4" s="34" t="s">
        <v>114</v>
      </c>
      <c r="G4" s="34"/>
      <c r="H4" s="6">
        <f>COUNTIF('Scenario Data'!C3:Z3,"YES")+COUNTIF('Scenario Data'!C10:Z10,"YES")+COUNTIF('Scenario Data'!C20:L20,"YES")</f>
        <v>36</v>
      </c>
      <c r="I4" s="6">
        <f>COUNTIF('Scenario Data'!C3:Z3,"NO")+COUNTIF('Scenario Data'!C10:Z10,"NO")+COUNTIF('Scenario Data'!C20:L20,"NO")</f>
        <v>22</v>
      </c>
      <c r="K4" s="8" t="s">
        <v>128</v>
      </c>
      <c r="L4" s="9">
        <v>85</v>
      </c>
      <c r="N4" s="16" t="str">
        <f t="shared" si="0"/>
        <v>0101</v>
      </c>
      <c r="O4" s="17">
        <f t="shared" si="1"/>
        <v>1001</v>
      </c>
      <c r="P4" s="18" t="s">
        <v>392</v>
      </c>
      <c r="Q4" s="19">
        <f>C3/(C3+D3)</f>
        <v>0.48529411764705882</v>
      </c>
    </row>
    <row r="5" spans="1:17" ht="15" customHeight="1">
      <c r="A5" s="31" t="s">
        <v>117</v>
      </c>
      <c r="B5" s="31"/>
      <c r="C5" s="31"/>
      <c r="D5" s="31"/>
      <c r="F5" s="30" t="s">
        <v>116</v>
      </c>
      <c r="G5" s="30"/>
      <c r="H5" s="6">
        <f>COUNTIF('Scenario Data'!C4:Z4,"YES")+COUNTIF('Scenario Data'!C11:Z11,"YES")+COUNTIF('Scenario Data'!C21:L21,"YES")</f>
        <v>0</v>
      </c>
      <c r="I5" s="6">
        <f>COUNTIF('Scenario Data'!C4:Z4,"NO")+COUNTIF('Scenario Data'!C11:Z11,"NO")+COUNTIF('Scenario Data'!C21:L21,"NO")</f>
        <v>58</v>
      </c>
      <c r="K5" s="36" t="s">
        <v>132</v>
      </c>
      <c r="L5" s="36"/>
      <c r="N5" s="16" t="str">
        <f t="shared" si="0"/>
        <v>0101</v>
      </c>
      <c r="O5" s="17">
        <f t="shared" si="1"/>
        <v>1001</v>
      </c>
      <c r="P5" s="7" t="s">
        <v>393</v>
      </c>
      <c r="Q5" s="20">
        <f>D4/(D4+C4)</f>
        <v>0.82352941176470584</v>
      </c>
    </row>
    <row r="6" spans="1:17">
      <c r="A6" s="30" t="s">
        <v>123</v>
      </c>
      <c r="B6" s="30"/>
      <c r="C6" s="6">
        <f>COUNTIF('Messages Data'!L3:L396,"YES")</f>
        <v>55</v>
      </c>
      <c r="D6" s="6">
        <f>COUNTIF('Messages Data'!L3:L396,"NO")</f>
        <v>30</v>
      </c>
      <c r="F6" s="30" t="s">
        <v>122</v>
      </c>
      <c r="G6" s="30"/>
      <c r="H6" s="6">
        <f>COUNTIF('Scenario Data'!C5:Z5,"YES")+COUNTIF('Scenario Data'!C12:Z12,"YES")+COUNTIF('Scenario Data'!C22:L22,"YES")</f>
        <v>3</v>
      </c>
      <c r="I6" s="6">
        <f>COUNTIF('Scenario Data'!C5:Z5,"NO")+COUNTIF('Scenario Data'!C12:Z12,"NO")+COUNTIF('Scenario Data'!C22:L22,"NO")</f>
        <v>55</v>
      </c>
      <c r="K6" s="8" t="s">
        <v>129</v>
      </c>
      <c r="L6" s="9" t="s">
        <v>387</v>
      </c>
      <c r="N6" s="16" t="str">
        <f t="shared" si="0"/>
        <v>0101</v>
      </c>
      <c r="O6" s="17">
        <f t="shared" si="1"/>
        <v>1001</v>
      </c>
      <c r="P6" s="7" t="s">
        <v>394</v>
      </c>
      <c r="Q6" s="20">
        <f>D3/(D3+D4)</f>
        <v>0.7142857142857143</v>
      </c>
    </row>
    <row r="7" spans="1:17">
      <c r="A7" s="30" t="s">
        <v>116</v>
      </c>
      <c r="B7" s="30"/>
      <c r="C7" s="6">
        <f>COUNTIF('Messages Data'!M3:M396,"YES")</f>
        <v>0</v>
      </c>
      <c r="D7" s="6">
        <f>COUNTIF('Messages Data'!M3:M396,"NO")</f>
        <v>85</v>
      </c>
      <c r="F7" s="33" t="s">
        <v>127</v>
      </c>
      <c r="G7" s="33"/>
      <c r="H7" s="35">
        <f>SUM('Scenario Data'!C6:Z6)+SUM('Scenario Data'!C13:Z13)+SUM('Scenario Data'!C23:L23)</f>
        <v>322</v>
      </c>
      <c r="I7" s="35"/>
      <c r="K7" s="8" t="s">
        <v>131</v>
      </c>
      <c r="L7" s="14" t="s">
        <v>388</v>
      </c>
      <c r="N7" s="16" t="str">
        <f t="shared" si="0"/>
        <v>0101</v>
      </c>
      <c r="O7" s="17">
        <f t="shared" si="1"/>
        <v>1001</v>
      </c>
      <c r="P7" s="7" t="s">
        <v>395</v>
      </c>
      <c r="Q7" s="20">
        <f>D3/(D3+C3)</f>
        <v>0.51470588235294112</v>
      </c>
    </row>
    <row r="8" spans="1:17">
      <c r="A8" s="30" t="s">
        <v>122</v>
      </c>
      <c r="B8" s="30"/>
      <c r="C8" s="6">
        <f>COUNTIF('Messages Data'!N3:N396,"YES")</f>
        <v>3</v>
      </c>
      <c r="D8" s="6">
        <f>COUNTIF('Messages Data'!N3:N396,"NO")</f>
        <v>82</v>
      </c>
      <c r="N8" s="16" t="str">
        <f t="shared" si="0"/>
        <v>0101</v>
      </c>
      <c r="O8" s="17">
        <f t="shared" si="1"/>
        <v>1001</v>
      </c>
      <c r="P8" s="7" t="s">
        <v>396</v>
      </c>
      <c r="Q8" s="20">
        <f>C4/(C4+D4)</f>
        <v>0.17647058823529413</v>
      </c>
    </row>
    <row r="9" spans="1:17">
      <c r="A9" s="30" t="s">
        <v>121</v>
      </c>
      <c r="B9" s="7" t="s">
        <v>4</v>
      </c>
      <c r="C9" s="6">
        <f>COUNTIF('Messages Data'!O2:O396,"YES")</f>
        <v>69</v>
      </c>
      <c r="D9" s="6">
        <f>COUNTIF('Messages Data'!O2:O396,"NO")</f>
        <v>16</v>
      </c>
      <c r="N9" s="16" t="str">
        <f t="shared" si="0"/>
        <v>0101</v>
      </c>
      <c r="O9" s="17">
        <f t="shared" si="1"/>
        <v>1001</v>
      </c>
      <c r="P9" s="18" t="s">
        <v>397</v>
      </c>
      <c r="Q9" s="19">
        <f>(C3+D4)/(C3+D3+C4+D4)</f>
        <v>0.55294117647058827</v>
      </c>
    </row>
    <row r="10" spans="1:17">
      <c r="A10" s="30"/>
      <c r="B10" s="7" t="s">
        <v>5</v>
      </c>
      <c r="C10" s="6">
        <f>COUNTIF('Messages Data'!P2:P396,"YES")</f>
        <v>69</v>
      </c>
      <c r="D10" s="6">
        <f>COUNTIF('Messages Data'!P2:P396,"NO")</f>
        <v>16</v>
      </c>
      <c r="N10" s="16" t="str">
        <f t="shared" si="0"/>
        <v>0101</v>
      </c>
      <c r="O10" s="17">
        <f t="shared" si="1"/>
        <v>1001</v>
      </c>
      <c r="P10" s="18" t="s">
        <v>398</v>
      </c>
      <c r="Q10" s="19">
        <f>2*(C3)/(2*C3+D3+C4)</f>
        <v>0.63461538461538458</v>
      </c>
    </row>
    <row r="11" spans="1:17">
      <c r="A11" s="30"/>
      <c r="B11" s="7" t="s">
        <v>6</v>
      </c>
      <c r="C11" s="6">
        <f>COUNTIF('Messages Data'!Q2:Q396,"YES")</f>
        <v>64</v>
      </c>
      <c r="D11" s="6">
        <f>COUNTIF('Messages Data'!Q2:Q396,"NO")</f>
        <v>21</v>
      </c>
      <c r="N11" s="16" t="str">
        <f t="shared" si="0"/>
        <v>0101</v>
      </c>
      <c r="O11" s="17">
        <f t="shared" si="1"/>
        <v>1001</v>
      </c>
      <c r="P11" s="18" t="s">
        <v>399</v>
      </c>
      <c r="Q11" s="19">
        <f>((C3*D4 )- (C4*D3)) / SQRT((C3+D3)*(C3+C4)*(D4+D3)*(D4+C4))</f>
        <v>0.25</v>
      </c>
    </row>
    <row r="12" spans="1:17">
      <c r="A12" s="30"/>
      <c r="B12" s="7" t="s">
        <v>7</v>
      </c>
      <c r="C12" s="6">
        <f>COUNTIF('Messages Data'!R2:R396,"YES")</f>
        <v>64</v>
      </c>
      <c r="D12" s="6">
        <f>COUNTIF('Messages Data'!R2:R396,"NO")</f>
        <v>21</v>
      </c>
      <c r="N12" s="16" t="str">
        <f>$L$7</f>
        <v>0101</v>
      </c>
      <c r="O12" s="17">
        <f>$L$3</f>
        <v>1001</v>
      </c>
      <c r="P12" s="7" t="s">
        <v>123</v>
      </c>
      <c r="Q12" s="21">
        <f t="shared" ref="Q12:Q18" si="2">C6/$L$4</f>
        <v>0.6470588235294118</v>
      </c>
    </row>
    <row r="13" spans="1:17">
      <c r="N13" s="16" t="str">
        <f t="shared" ref="N13:N18" si="3">$L$7</f>
        <v>0101</v>
      </c>
      <c r="O13" s="17">
        <f t="shared" ref="O13:O18" si="4">$L$3</f>
        <v>1001</v>
      </c>
      <c r="P13" s="7" t="s">
        <v>116</v>
      </c>
      <c r="Q13" s="21">
        <f t="shared" si="2"/>
        <v>0</v>
      </c>
    </row>
    <row r="14" spans="1:17">
      <c r="N14" s="16" t="str">
        <f t="shared" si="3"/>
        <v>0101</v>
      </c>
      <c r="O14" s="17">
        <f t="shared" si="4"/>
        <v>1001</v>
      </c>
      <c r="P14" s="7" t="s">
        <v>122</v>
      </c>
      <c r="Q14" s="21">
        <f>C8/$L$4</f>
        <v>3.5294117647058823E-2</v>
      </c>
    </row>
    <row r="15" spans="1:17">
      <c r="N15" s="16" t="str">
        <f t="shared" si="3"/>
        <v>0101</v>
      </c>
      <c r="O15" s="17">
        <f t="shared" si="4"/>
        <v>1001</v>
      </c>
      <c r="P15" s="7" t="s">
        <v>400</v>
      </c>
      <c r="Q15" s="21">
        <f t="shared" si="2"/>
        <v>0.81176470588235294</v>
      </c>
    </row>
    <row r="16" spans="1:17">
      <c r="N16" s="16" t="str">
        <f t="shared" si="3"/>
        <v>0101</v>
      </c>
      <c r="O16" s="17">
        <f t="shared" si="4"/>
        <v>1001</v>
      </c>
      <c r="P16" s="7" t="s">
        <v>401</v>
      </c>
      <c r="Q16" s="21">
        <f t="shared" si="2"/>
        <v>0.81176470588235294</v>
      </c>
    </row>
    <row r="17" spans="14:17">
      <c r="N17" s="16" t="str">
        <f t="shared" si="3"/>
        <v>0101</v>
      </c>
      <c r="O17" s="17">
        <f t="shared" si="4"/>
        <v>1001</v>
      </c>
      <c r="P17" s="7" t="s">
        <v>402</v>
      </c>
      <c r="Q17" s="21">
        <f t="shared" si="2"/>
        <v>0.75294117647058822</v>
      </c>
    </row>
    <row r="18" spans="14:17">
      <c r="N18" s="16" t="str">
        <f t="shared" si="3"/>
        <v>0101</v>
      </c>
      <c r="O18" s="17">
        <f t="shared" si="4"/>
        <v>1001</v>
      </c>
      <c r="P18" s="7" t="s">
        <v>403</v>
      </c>
      <c r="Q18" s="21">
        <f t="shared" si="2"/>
        <v>0.75294117647058822</v>
      </c>
    </row>
  </sheetData>
  <mergeCells count="21">
    <mergeCell ref="K5:L5"/>
    <mergeCell ref="K1:L1"/>
    <mergeCell ref="K2:L2"/>
    <mergeCell ref="F6:G6"/>
    <mergeCell ref="A8:B8"/>
    <mergeCell ref="P1:Q1"/>
    <mergeCell ref="A9:A12"/>
    <mergeCell ref="A2:D2"/>
    <mergeCell ref="J1:J2"/>
    <mergeCell ref="A1:D1"/>
    <mergeCell ref="F1:I1"/>
    <mergeCell ref="F2:I2"/>
    <mergeCell ref="F7:G7"/>
    <mergeCell ref="F3:G3"/>
    <mergeCell ref="F4:G4"/>
    <mergeCell ref="F5:G5"/>
    <mergeCell ref="A6:B6"/>
    <mergeCell ref="A7:B7"/>
    <mergeCell ref="A5:D5"/>
    <mergeCell ref="A3:B4"/>
    <mergeCell ref="H7:I7"/>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2024-04-09T12:45:28Z</dcterms:modified>
</cp:coreProperties>
</file>