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filterPrivacy="1" hidePivotFieldList="1"/>
  <xr:revisionPtr revIDLastSave="0" documentId="13_ncr:1_{A9F8FCEA-8A65-457B-BB8F-3AB5CC2C0CC8}" xr6:coauthVersionLast="47" xr6:coauthVersionMax="47" xr10:uidLastSave="{00000000-0000-0000-0000-000000000000}"/>
  <bookViews>
    <workbookView xWindow="-108" yWindow="-108" windowWidth="23256" windowHeight="12456" activeTab="1" xr2:uid="{00000000-000D-0000-FFFF-FFFF00000000}"/>
  </bookViews>
  <sheets>
    <sheet name="Data" sheetId="3" r:id="rId1"/>
    <sheet name="Dashboard" sheetId="5" r:id="rId2"/>
    <sheet name="Insight" sheetId="6" r:id="rId3"/>
  </sheets>
  <definedNames>
    <definedName name="_xlcn.WorksheetConnection_deliveries.csvA1N180791">Data!$A$1:$O$18079</definedName>
    <definedName name="Slicer_Months">#N/A</definedName>
    <definedName name="Slicer_Quarter">#N/A</definedName>
    <definedName name="Slicer_Region">#N/A</definedName>
  </definedNames>
  <calcPr calcId="18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uri="GoogleSheetsCustomDataVersion2">
      <go:sheetsCustomData xmlns:go="http://customooxmlschemas.google.com/" r:id="rId8" roundtripDataChecksum="9w3AmADzuB96Tn8jZpIzzH3pylsTyGHscU8jvS1zn48="/>
    </ext>
  </extLst>
</workbook>
</file>

<file path=xl/calcChain.xml><?xml version="1.0" encoding="utf-8"?>
<calcChain xmlns="http://schemas.openxmlformats.org/spreadsheetml/2006/main">
  <c r="A17" i="6" l="1"/>
  <c r="A14" i="6"/>
  <c r="A11" i="6"/>
  <c r="B6" i="6"/>
  <c r="B5" i="6"/>
  <c r="B4" i="6"/>
</calcChain>
</file>

<file path=xl/sharedStrings.xml><?xml version="1.0" encoding="utf-8"?>
<sst xmlns="http://schemas.openxmlformats.org/spreadsheetml/2006/main" count="188" uniqueCount="46">
  <si>
    <t>Month</t>
  </si>
  <si>
    <t>Region</t>
  </si>
  <si>
    <t>Sales</t>
  </si>
  <si>
    <t>Profit</t>
  </si>
  <si>
    <t>Target Sales</t>
  </si>
  <si>
    <t>Customers</t>
  </si>
  <si>
    <t>Quarter</t>
  </si>
  <si>
    <t>Sales Completion Rate</t>
  </si>
  <si>
    <t>Profit Completion Rate</t>
  </si>
  <si>
    <t>Customer Completion Rate</t>
  </si>
  <si>
    <t>Argentina</t>
  </si>
  <si>
    <t>Quarter 1</t>
  </si>
  <si>
    <t>Brazil</t>
  </si>
  <si>
    <t>Chicaco</t>
  </si>
  <si>
    <t>Chile</t>
  </si>
  <si>
    <t>Columbia</t>
  </si>
  <si>
    <t>Los Angeles</t>
  </si>
  <si>
    <t>Peru</t>
  </si>
  <si>
    <t>Quarter 2</t>
  </si>
  <si>
    <t>Quarter 3</t>
  </si>
  <si>
    <t>Values</t>
  </si>
  <si>
    <t>Sum of Sales</t>
  </si>
  <si>
    <t>Sum of Profit</t>
  </si>
  <si>
    <t>Sum of Customers</t>
  </si>
  <si>
    <t>Average of Sales Completion Rate</t>
  </si>
  <si>
    <t>Average of Profit Completion Rate</t>
  </si>
  <si>
    <t>Average of Customer Completion Rate</t>
  </si>
  <si>
    <t>Headers</t>
  </si>
  <si>
    <t>Sales Completion</t>
  </si>
  <si>
    <t>Sales Incompletion</t>
  </si>
  <si>
    <t>Profit Completion</t>
  </si>
  <si>
    <t>Profit Incompletion</t>
  </si>
  <si>
    <t>Customer Completion</t>
  </si>
  <si>
    <t>Customer Incompletion</t>
  </si>
  <si>
    <t>Row Labels</t>
  </si>
  <si>
    <t>Grand Total</t>
  </si>
  <si>
    <t>Jan</t>
  </si>
  <si>
    <t>Feb</t>
  </si>
  <si>
    <t>Mar</t>
  </si>
  <si>
    <t>Apr</t>
  </si>
  <si>
    <t>May</t>
  </si>
  <si>
    <t>Jun</t>
  </si>
  <si>
    <t>Jul</t>
  </si>
  <si>
    <t>Aug</t>
  </si>
  <si>
    <t>Sep</t>
  </si>
  <si>
    <t>Sum of Target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</si>
</sst>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6" formatCode="&quot;$&quot;#,##0_);[Red]\(&quot;$&quot;#,##0\)"/>
    <numFmt numFmtId="164" formatCode="_-* #,##0_-;\-* #,##0_-;_-* &quot;-&quot;??_-;_-@"/>
    <numFmt numFmtId="165" formatCode="#,##0;[Red]#,##0"/>
  </numFmts>
  <fonts count="5" x14ac:knownFonts="1">
    <font>
      <sz val="12"/>
      <color theme="1"/>
      <name val="Calibri"/>
      <scheme val="minor"/>
    </font>
    <font>
      <sz val="12"/>
      <color theme="1"/>
      <name val="Calibri"/>
      <family val="2"/>
    </font>
    <font>
      <sz val="12"/>
      <color theme="1"/>
      <name val="Calibri"/>
      <family val="2"/>
    </font>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8" tint="-0.249977111117893"/>
        <bgColor indexed="64"/>
      </patternFill>
    </fill>
  </fills>
  <borders count="16">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thin">
        <color rgb="FFABABAB"/>
      </left>
      <right/>
      <top style="thin">
        <color rgb="FFABABAB"/>
      </top>
      <bottom/>
      <diagonal/>
    </border>
    <border>
      <left style="thin">
        <color rgb="FFABABAB"/>
      </left>
      <right/>
      <top style="thin">
        <color indexed="65"/>
      </top>
      <bottom/>
      <diagonal/>
    </border>
    <border>
      <left style="thin">
        <color rgb="FFABABAB"/>
      </left>
      <right style="thin">
        <color rgb="FFABABAB"/>
      </right>
      <top style="thin">
        <color rgb="FFABABAB"/>
      </top>
      <bottom/>
      <diagonal/>
    </border>
    <border>
      <left style="thin">
        <color rgb="FFABABAB"/>
      </left>
      <right style="thin">
        <color rgb="FFABABAB"/>
      </right>
      <top style="thin">
        <color indexed="65"/>
      </top>
      <bottom/>
      <diagonal/>
    </border>
    <border>
      <left style="thin">
        <color rgb="FFABABAB"/>
      </left>
      <right style="thin">
        <color rgb="FFABABAB"/>
      </right>
      <top style="thin">
        <color rgb="FFABABAB"/>
      </top>
      <bottom style="thin">
        <color rgb="FFABABAB"/>
      </bottom>
      <diagonal/>
    </border>
    <border>
      <left style="thin">
        <color rgb="FFABABAB"/>
      </left>
      <right/>
      <top style="thin">
        <color rgb="FFABABAB"/>
      </top>
      <bottom style="thin">
        <color rgb="FFABABAB"/>
      </bottom>
      <diagonal/>
    </border>
    <border>
      <left/>
      <right style="thin">
        <color rgb="FFABABAB"/>
      </right>
      <top style="thin">
        <color rgb="FFABABAB"/>
      </top>
      <bottom/>
      <diagonal/>
    </border>
    <border>
      <left/>
      <right style="thin">
        <color rgb="FFABABAB"/>
      </right>
      <top style="thin">
        <color rgb="FFABABAB"/>
      </top>
      <bottom style="thin">
        <color rgb="FFABABAB"/>
      </bottom>
      <diagonal/>
    </border>
    <border>
      <left/>
      <right style="thin">
        <color rgb="FFABABAB"/>
      </right>
      <top style="thin">
        <color indexed="65"/>
      </top>
      <bottom/>
      <diagonal/>
    </border>
  </borders>
  <cellStyleXfs count="2">
    <xf numFmtId="0" fontId="0" fillId="0" borderId="0"/>
    <xf numFmtId="9" fontId="3" fillId="0" borderId="0" applyFont="0" applyFill="0" applyBorder="0" applyAlignment="0" applyProtection="0"/>
  </cellStyleXfs>
  <cellXfs count="43">
    <xf numFmtId="0" fontId="0" fillId="0" borderId="0" xfId="0"/>
    <xf numFmtId="0" fontId="1" fillId="0" borderId="0" xfId="0" applyFont="1"/>
    <xf numFmtId="17" fontId="2" fillId="0" borderId="0" xfId="0" applyNumberFormat="1" applyFont="1"/>
    <xf numFmtId="164" fontId="2" fillId="0" borderId="0" xfId="0" applyNumberFormat="1" applyFont="1"/>
    <xf numFmtId="9" fontId="2" fillId="0" borderId="0" xfId="0" applyNumberFormat="1" applyFont="1"/>
    <xf numFmtId="1" fontId="2" fillId="0" borderId="0" xfId="0" applyNumberFormat="1" applyFont="1"/>
    <xf numFmtId="0" fontId="4" fillId="0" borderId="1" xfId="0" applyFont="1" applyBorder="1" applyAlignment="1">
      <alignment vertical="center" wrapText="1"/>
    </xf>
    <xf numFmtId="0" fontId="3" fillId="0" borderId="2" xfId="0" applyFont="1" applyBorder="1" applyAlignment="1">
      <alignment vertical="center" wrapText="1"/>
    </xf>
    <xf numFmtId="0" fontId="3" fillId="0" borderId="3" xfId="0" applyFont="1" applyBorder="1" applyAlignment="1">
      <alignment vertical="center" wrapText="1"/>
    </xf>
    <xf numFmtId="3" fontId="3" fillId="0" borderId="4" xfId="0" applyNumberFormat="1" applyFont="1" applyBorder="1" applyAlignment="1">
      <alignment horizontal="right" vertical="center" wrapText="1"/>
    </xf>
    <xf numFmtId="0" fontId="3" fillId="0" borderId="5" xfId="0" applyFont="1" applyBorder="1" applyAlignment="1">
      <alignment wrapText="1"/>
    </xf>
    <xf numFmtId="0" fontId="3" fillId="0" borderId="1" xfId="0" applyFont="1" applyBorder="1" applyAlignment="1">
      <alignment horizontal="center" vertical="center" wrapText="1"/>
    </xf>
    <xf numFmtId="9" fontId="3" fillId="0" borderId="3" xfId="0" applyNumberFormat="1" applyFont="1" applyBorder="1" applyAlignment="1">
      <alignment horizontal="center" vertical="center" wrapText="1"/>
    </xf>
    <xf numFmtId="0" fontId="3" fillId="0" borderId="5" xfId="0" applyFont="1" applyBorder="1" applyAlignment="1">
      <alignment horizontal="center" vertical="center" wrapText="1"/>
    </xf>
    <xf numFmtId="0" fontId="3" fillId="0" borderId="3" xfId="0" applyFont="1" applyBorder="1" applyAlignment="1">
      <alignment horizontal="center" vertical="center" wrapText="1"/>
    </xf>
    <xf numFmtId="0" fontId="3" fillId="0" borderId="6" xfId="0" applyFont="1" applyBorder="1" applyAlignment="1">
      <alignment horizontal="center" vertical="center" wrapText="1"/>
    </xf>
    <xf numFmtId="9" fontId="3" fillId="0" borderId="3" xfId="1" applyNumberFormat="1" applyFont="1" applyBorder="1" applyAlignment="1">
      <alignment horizontal="center" vertical="center" wrapText="1"/>
    </xf>
    <xf numFmtId="0" fontId="3" fillId="0" borderId="3" xfId="0" applyFont="1" applyBorder="1" applyAlignment="1">
      <alignment horizontal="left" vertical="top" wrapText="1"/>
    </xf>
    <xf numFmtId="0" fontId="4" fillId="0" borderId="4" xfId="0" applyFont="1" applyBorder="1" applyAlignment="1">
      <alignment horizontal="center" vertical="top" wrapText="1"/>
    </xf>
    <xf numFmtId="6" fontId="3" fillId="0" borderId="4" xfId="0" applyNumberFormat="1" applyFont="1" applyBorder="1" applyAlignment="1">
      <alignment horizontal="center" vertical="top" wrapText="1"/>
    </xf>
    <xf numFmtId="3" fontId="3" fillId="0" borderId="4" xfId="0" applyNumberFormat="1" applyFont="1" applyBorder="1" applyAlignment="1">
      <alignment horizontal="center" vertical="top" wrapText="1"/>
    </xf>
    <xf numFmtId="0" fontId="3" fillId="0" borderId="6" xfId="0" applyFont="1" applyBorder="1" applyAlignment="1">
      <alignment horizontal="left" vertical="top" wrapText="1"/>
    </xf>
    <xf numFmtId="0" fontId="3" fillId="0" borderId="6" xfId="0" applyFont="1" applyBorder="1" applyAlignment="1">
      <alignment horizontal="center" vertical="top" wrapText="1"/>
    </xf>
    <xf numFmtId="0" fontId="3" fillId="0" borderId="5" xfId="0" applyFont="1" applyBorder="1" applyAlignment="1">
      <alignment horizontal="left" vertical="top" wrapText="1"/>
    </xf>
    <xf numFmtId="0" fontId="3" fillId="0" borderId="5" xfId="0" applyFont="1" applyBorder="1" applyAlignment="1">
      <alignment horizontal="center" vertical="top" wrapText="1"/>
    </xf>
    <xf numFmtId="9" fontId="3" fillId="0" borderId="4" xfId="0" applyNumberFormat="1" applyFont="1" applyBorder="1" applyAlignment="1">
      <alignment horizontal="center" vertical="top" wrapText="1"/>
    </xf>
    <xf numFmtId="0" fontId="0" fillId="0" borderId="7" xfId="0" pivotButton="1" applyBorder="1"/>
    <xf numFmtId="0" fontId="0" fillId="0" borderId="7" xfId="0" applyBorder="1" applyAlignment="1">
      <alignment horizontal="left"/>
    </xf>
    <xf numFmtId="0" fontId="0" fillId="0" borderId="9" xfId="0" applyNumberFormat="1" applyBorder="1"/>
    <xf numFmtId="0" fontId="0" fillId="0" borderId="12" xfId="0" applyBorder="1" applyAlignment="1">
      <alignment horizontal="left"/>
    </xf>
    <xf numFmtId="0" fontId="0" fillId="0" borderId="11" xfId="0" applyNumberFormat="1" applyBorder="1"/>
    <xf numFmtId="0" fontId="0" fillId="0" borderId="13" xfId="0" applyBorder="1"/>
    <xf numFmtId="0" fontId="0" fillId="0" borderId="7" xfId="0" applyNumberFormat="1" applyBorder="1"/>
    <xf numFmtId="0" fontId="0" fillId="0" borderId="13" xfId="0" applyNumberFormat="1" applyBorder="1"/>
    <xf numFmtId="0" fontId="0" fillId="0" borderId="12" xfId="0" applyNumberFormat="1" applyBorder="1"/>
    <xf numFmtId="0" fontId="0" fillId="0" borderId="14" xfId="0" applyNumberFormat="1" applyBorder="1"/>
    <xf numFmtId="0" fontId="0" fillId="0" borderId="8" xfId="0" applyNumberFormat="1" applyBorder="1"/>
    <xf numFmtId="0" fontId="0" fillId="0" borderId="15" xfId="0" applyNumberFormat="1" applyBorder="1"/>
    <xf numFmtId="0" fontId="0" fillId="0" borderId="8" xfId="0" applyBorder="1" applyAlignment="1">
      <alignment horizontal="left"/>
    </xf>
    <xf numFmtId="0" fontId="0" fillId="0" borderId="10" xfId="0" applyNumberFormat="1" applyBorder="1"/>
    <xf numFmtId="0" fontId="0" fillId="0" borderId="0" xfId="0" applyNumberFormat="1"/>
    <xf numFmtId="165" fontId="3" fillId="0" borderId="4" xfId="0" applyNumberFormat="1" applyFont="1" applyBorder="1" applyAlignment="1">
      <alignment horizontal="right" vertical="center" wrapText="1"/>
    </xf>
    <xf numFmtId="0" fontId="0" fillId="2" borderId="0" xfId="0" applyFill="1" applyAlignment="1"/>
  </cellXfs>
  <cellStyles count="2">
    <cellStyle name="Normal" xfId="0" builtinId="0"/>
    <cellStyle name="Percent" xfId="1" builtinId="5"/>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1">
    <tableStyle name="Data-style" pivot="0" count="3" xr9:uid="{00000000-0011-0000-FFFF-FFFF00000000}">
      <tableStyleElement type="headerRow" dxfId="8"/>
      <tableStyleElement type="firstRowStripe" dxfId="7"/>
      <tableStyleElement type="secondRowStripe"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Share Profit.xlsx]Insight!PivotTable2</c:name>
    <c:fmtId val="3"/>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Insight!$M$1</c:f>
              <c:strCache>
                <c:ptCount val="1"/>
                <c:pt idx="0">
                  <c:v>Sum of Sales</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Insight!$L$2:$L$11</c:f>
              <c:strCache>
                <c:ptCount val="9"/>
                <c:pt idx="0">
                  <c:v>Jan</c:v>
                </c:pt>
                <c:pt idx="1">
                  <c:v>Feb</c:v>
                </c:pt>
                <c:pt idx="2">
                  <c:v>Mar</c:v>
                </c:pt>
                <c:pt idx="3">
                  <c:v>Apr</c:v>
                </c:pt>
                <c:pt idx="4">
                  <c:v>May</c:v>
                </c:pt>
                <c:pt idx="5">
                  <c:v>Jun</c:v>
                </c:pt>
                <c:pt idx="6">
                  <c:v>Jul</c:v>
                </c:pt>
                <c:pt idx="7">
                  <c:v>Aug</c:v>
                </c:pt>
                <c:pt idx="8">
                  <c:v>Sep</c:v>
                </c:pt>
              </c:strCache>
            </c:strRef>
          </c:cat>
          <c:val>
            <c:numRef>
              <c:f>Insight!$M$2:$M$11</c:f>
              <c:numCache>
                <c:formatCode>General</c:formatCode>
                <c:ptCount val="9"/>
                <c:pt idx="0">
                  <c:v>30000</c:v>
                </c:pt>
                <c:pt idx="1">
                  <c:v>45000</c:v>
                </c:pt>
                <c:pt idx="2">
                  <c:v>60000</c:v>
                </c:pt>
                <c:pt idx="3">
                  <c:v>54999.999999999993</c:v>
                </c:pt>
                <c:pt idx="4">
                  <c:v>80000.000000000015</c:v>
                </c:pt>
                <c:pt idx="5">
                  <c:v>100000.00000000001</c:v>
                </c:pt>
                <c:pt idx="6">
                  <c:v>129940.69999999998</c:v>
                </c:pt>
                <c:pt idx="7">
                  <c:v>130000.00000000003</c:v>
                </c:pt>
                <c:pt idx="8">
                  <c:v>125000</c:v>
                </c:pt>
              </c:numCache>
            </c:numRef>
          </c:val>
          <c:extLst>
            <c:ext xmlns:c16="http://schemas.microsoft.com/office/drawing/2014/chart" uri="{C3380CC4-5D6E-409C-BE32-E72D297353CC}">
              <c16:uniqueId val="{00000000-3D75-41C8-ACE8-FB13A3D5CB24}"/>
            </c:ext>
          </c:extLst>
        </c:ser>
        <c:ser>
          <c:idx val="1"/>
          <c:order val="1"/>
          <c:tx>
            <c:strRef>
              <c:f>Insight!$N$1</c:f>
              <c:strCache>
                <c:ptCount val="1"/>
                <c:pt idx="0">
                  <c:v>Sum of Target Sales</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Insight!$L$2:$L$11</c:f>
              <c:strCache>
                <c:ptCount val="9"/>
                <c:pt idx="0">
                  <c:v>Jan</c:v>
                </c:pt>
                <c:pt idx="1">
                  <c:v>Feb</c:v>
                </c:pt>
                <c:pt idx="2">
                  <c:v>Mar</c:v>
                </c:pt>
                <c:pt idx="3">
                  <c:v>Apr</c:v>
                </c:pt>
                <c:pt idx="4">
                  <c:v>May</c:v>
                </c:pt>
                <c:pt idx="5">
                  <c:v>Jun</c:v>
                </c:pt>
                <c:pt idx="6">
                  <c:v>Jul</c:v>
                </c:pt>
                <c:pt idx="7">
                  <c:v>Aug</c:v>
                </c:pt>
                <c:pt idx="8">
                  <c:v>Sep</c:v>
                </c:pt>
              </c:strCache>
            </c:strRef>
          </c:cat>
          <c:val>
            <c:numRef>
              <c:f>Insight!$N$2:$N$11</c:f>
              <c:numCache>
                <c:formatCode>General</c:formatCode>
                <c:ptCount val="9"/>
                <c:pt idx="0">
                  <c:v>20000.000000000004</c:v>
                </c:pt>
                <c:pt idx="1">
                  <c:v>10000.000000000002</c:v>
                </c:pt>
                <c:pt idx="2">
                  <c:v>10000.000000000002</c:v>
                </c:pt>
                <c:pt idx="3">
                  <c:v>40000.000000000007</c:v>
                </c:pt>
                <c:pt idx="4">
                  <c:v>20000.000000000004</c:v>
                </c:pt>
                <c:pt idx="5">
                  <c:v>5999.9999999999991</c:v>
                </c:pt>
                <c:pt idx="6">
                  <c:v>5000.0000000000009</c:v>
                </c:pt>
                <c:pt idx="7">
                  <c:v>5000.0000000000009</c:v>
                </c:pt>
                <c:pt idx="8">
                  <c:v>2000.0000000000002</c:v>
                </c:pt>
              </c:numCache>
            </c:numRef>
          </c:val>
          <c:extLst>
            <c:ext xmlns:c16="http://schemas.microsoft.com/office/drawing/2014/chart" uri="{C3380CC4-5D6E-409C-BE32-E72D297353CC}">
              <c16:uniqueId val="{00000001-3D75-41C8-ACE8-FB13A3D5CB24}"/>
            </c:ext>
          </c:extLst>
        </c:ser>
        <c:dLbls>
          <c:showLegendKey val="0"/>
          <c:showVal val="1"/>
          <c:showCatName val="0"/>
          <c:showSerName val="0"/>
          <c:showPercent val="0"/>
          <c:showBubbleSize val="0"/>
        </c:dLbls>
        <c:gapWidth val="150"/>
        <c:shape val="box"/>
        <c:axId val="1727937503"/>
        <c:axId val="1727936671"/>
        <c:axId val="0"/>
      </c:bar3DChart>
      <c:catAx>
        <c:axId val="1727937503"/>
        <c:scaling>
          <c:orientation val="minMax"/>
        </c:scaling>
        <c:delete val="1"/>
        <c:axPos val="b"/>
        <c:numFmt formatCode="General" sourceLinked="1"/>
        <c:majorTickMark val="none"/>
        <c:minorTickMark val="none"/>
        <c:tickLblPos val="nextTo"/>
        <c:crossAx val="1727936671"/>
        <c:crosses val="autoZero"/>
        <c:auto val="1"/>
        <c:lblAlgn val="ctr"/>
        <c:lblOffset val="100"/>
        <c:noMultiLvlLbl val="0"/>
      </c:catAx>
      <c:valAx>
        <c:axId val="1727936671"/>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7279375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Share Profit.xlsx]Insight!PivotTable3</c:name>
    <c:fmtId val="8"/>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Insight!$M$14</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Insight!$L$15:$L$24</c:f>
              <c:strCache>
                <c:ptCount val="9"/>
                <c:pt idx="0">
                  <c:v>Jan</c:v>
                </c:pt>
                <c:pt idx="1">
                  <c:v>Feb</c:v>
                </c:pt>
                <c:pt idx="2">
                  <c:v>Mar</c:v>
                </c:pt>
                <c:pt idx="3">
                  <c:v>Apr</c:v>
                </c:pt>
                <c:pt idx="4">
                  <c:v>May</c:v>
                </c:pt>
                <c:pt idx="5">
                  <c:v>Jun</c:v>
                </c:pt>
                <c:pt idx="6">
                  <c:v>Jul</c:v>
                </c:pt>
                <c:pt idx="7">
                  <c:v>Aug</c:v>
                </c:pt>
                <c:pt idx="8">
                  <c:v>Sep</c:v>
                </c:pt>
              </c:strCache>
            </c:strRef>
          </c:cat>
          <c:val>
            <c:numRef>
              <c:f>Insight!$M$15:$M$24</c:f>
              <c:numCache>
                <c:formatCode>General</c:formatCode>
                <c:ptCount val="9"/>
                <c:pt idx="0">
                  <c:v>300</c:v>
                </c:pt>
                <c:pt idx="1">
                  <c:v>310</c:v>
                </c:pt>
                <c:pt idx="2">
                  <c:v>300</c:v>
                </c:pt>
                <c:pt idx="3">
                  <c:v>700</c:v>
                </c:pt>
                <c:pt idx="4">
                  <c:v>650</c:v>
                </c:pt>
                <c:pt idx="5">
                  <c:v>1600</c:v>
                </c:pt>
                <c:pt idx="6">
                  <c:v>1800</c:v>
                </c:pt>
                <c:pt idx="7">
                  <c:v>1700</c:v>
                </c:pt>
                <c:pt idx="8">
                  <c:v>2000</c:v>
                </c:pt>
              </c:numCache>
            </c:numRef>
          </c:val>
          <c:smooth val="0"/>
          <c:extLst>
            <c:ext xmlns:c16="http://schemas.microsoft.com/office/drawing/2014/chart" uri="{C3380CC4-5D6E-409C-BE32-E72D297353CC}">
              <c16:uniqueId val="{00000000-76AE-42AF-9A65-87C1CF9E466A}"/>
            </c:ext>
          </c:extLst>
        </c:ser>
        <c:dLbls>
          <c:dLblPos val="t"/>
          <c:showLegendKey val="0"/>
          <c:showVal val="1"/>
          <c:showCatName val="0"/>
          <c:showSerName val="0"/>
          <c:showPercent val="0"/>
          <c:showBubbleSize val="0"/>
        </c:dLbls>
        <c:smooth val="0"/>
        <c:axId val="1726874287"/>
        <c:axId val="1726868879"/>
      </c:lineChart>
      <c:catAx>
        <c:axId val="172687428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6868879"/>
        <c:crosses val="autoZero"/>
        <c:auto val="1"/>
        <c:lblAlgn val="ctr"/>
        <c:lblOffset val="100"/>
        <c:noMultiLvlLbl val="0"/>
      </c:catAx>
      <c:valAx>
        <c:axId val="17268688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6874287"/>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Share Profit.xlsx]Insight!PivotTable4</c:name>
    <c:fmtId val="1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Insight!$M$28</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Insight!$L$29:$L$36</c:f>
              <c:strCache>
                <c:ptCount val="7"/>
                <c:pt idx="0">
                  <c:v>Argentina</c:v>
                </c:pt>
                <c:pt idx="1">
                  <c:v>Brazil</c:v>
                </c:pt>
                <c:pt idx="2">
                  <c:v>Chicaco</c:v>
                </c:pt>
                <c:pt idx="3">
                  <c:v>Chile</c:v>
                </c:pt>
                <c:pt idx="4">
                  <c:v>Columbia</c:v>
                </c:pt>
                <c:pt idx="5">
                  <c:v>Los Angeles</c:v>
                </c:pt>
                <c:pt idx="6">
                  <c:v>Peru</c:v>
                </c:pt>
              </c:strCache>
            </c:strRef>
          </c:cat>
          <c:val>
            <c:numRef>
              <c:f>Insight!$M$29:$M$36</c:f>
              <c:numCache>
                <c:formatCode>General</c:formatCode>
                <c:ptCount val="7"/>
                <c:pt idx="0">
                  <c:v>126081</c:v>
                </c:pt>
                <c:pt idx="1">
                  <c:v>129875</c:v>
                </c:pt>
                <c:pt idx="2">
                  <c:v>126793</c:v>
                </c:pt>
                <c:pt idx="3">
                  <c:v>128833</c:v>
                </c:pt>
                <c:pt idx="4">
                  <c:v>125980</c:v>
                </c:pt>
                <c:pt idx="5">
                  <c:v>126209</c:v>
                </c:pt>
                <c:pt idx="6">
                  <c:v>127340</c:v>
                </c:pt>
              </c:numCache>
            </c:numRef>
          </c:val>
          <c:extLst>
            <c:ext xmlns:c16="http://schemas.microsoft.com/office/drawing/2014/chart" uri="{C3380CC4-5D6E-409C-BE32-E72D297353CC}">
              <c16:uniqueId val="{00000000-1A1E-4809-AB7F-FB38BCF9DCB3}"/>
            </c:ext>
          </c:extLst>
        </c:ser>
        <c:dLbls>
          <c:dLblPos val="ctr"/>
          <c:showLegendKey val="0"/>
          <c:showVal val="1"/>
          <c:showCatName val="0"/>
          <c:showSerName val="0"/>
          <c:showPercent val="0"/>
          <c:showBubbleSize val="0"/>
        </c:dLbls>
        <c:gapWidth val="150"/>
        <c:overlap val="100"/>
        <c:axId val="1914894767"/>
        <c:axId val="1914891439"/>
      </c:barChart>
      <c:catAx>
        <c:axId val="191489476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4891439"/>
        <c:crosses val="autoZero"/>
        <c:auto val="1"/>
        <c:lblAlgn val="ctr"/>
        <c:lblOffset val="100"/>
        <c:noMultiLvlLbl val="0"/>
      </c:catAx>
      <c:valAx>
        <c:axId val="191489143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48947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A05-4CF2-B217-2B593DBBB04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A05-4CF2-B217-2B593DBBB04D}"/>
              </c:ext>
            </c:extLst>
          </c:dPt>
          <c:dLbls>
            <c:dLbl>
              <c:idx val="0"/>
              <c:layout>
                <c:manualLayout>
                  <c:x val="-0.13175507666804806"/>
                  <c:y val="-0.24854662295326968"/>
                </c:manualLayout>
              </c:layout>
              <c:showLegendKey val="0"/>
              <c:showVal val="1"/>
              <c:showCatName val="0"/>
              <c:showSerName val="0"/>
              <c:showPercent val="0"/>
              <c:showBubbleSize val="0"/>
              <c:extLst>
                <c:ext xmlns:c15="http://schemas.microsoft.com/office/drawing/2012/chart" uri="{CE6537A1-D6FC-4f65-9D91-7224C49458BB}">
                  <c15:layout>
                    <c:manualLayout>
                      <c:w val="0.31363326516700751"/>
                      <c:h val="0.26753812636165575"/>
                    </c:manualLayout>
                  </c15:layout>
                </c:ext>
                <c:ext xmlns:c16="http://schemas.microsoft.com/office/drawing/2014/chart" uri="{C3380CC4-5D6E-409C-BE32-E72D297353CC}">
                  <c16:uniqueId val="{00000001-8A05-4CF2-B217-2B593DBBB04D}"/>
                </c:ext>
              </c:extLst>
            </c:dLbl>
            <c:dLbl>
              <c:idx val="1"/>
              <c:delete val="1"/>
              <c:extLst>
                <c:ext xmlns:c15="http://schemas.microsoft.com/office/drawing/2012/chart" uri="{CE6537A1-D6FC-4f65-9D91-7224C49458BB}">
                  <c15:layout>
                    <c:manualLayout>
                      <c:w val="1.9651958928019561E-2"/>
                      <c:h val="2.6944147194582418E-2"/>
                    </c:manualLayout>
                  </c15:layout>
                </c:ext>
                <c:ext xmlns:c16="http://schemas.microsoft.com/office/drawing/2014/chart" uri="{C3380CC4-5D6E-409C-BE32-E72D297353CC}">
                  <c16:uniqueId val="{00000003-8A05-4CF2-B217-2B593DBBB04D}"/>
                </c:ext>
              </c:extLst>
            </c:dLbl>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accent1">
                        <a:lumMod val="50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Insight!$F$14:$F$15</c:f>
              <c:strCache>
                <c:ptCount val="2"/>
                <c:pt idx="0">
                  <c:v>Profit Completion</c:v>
                </c:pt>
                <c:pt idx="1">
                  <c:v>Profit Incompletion</c:v>
                </c:pt>
              </c:strCache>
            </c:strRef>
          </c:cat>
          <c:val>
            <c:numRef>
              <c:f>Insight!$G$14:$G$15</c:f>
              <c:numCache>
                <c:formatCode>0%</c:formatCode>
                <c:ptCount val="2"/>
                <c:pt idx="0">
                  <c:v>0.85</c:v>
                </c:pt>
                <c:pt idx="1">
                  <c:v>0.15</c:v>
                </c:pt>
              </c:numCache>
            </c:numRef>
          </c:val>
          <c:extLst>
            <c:ext xmlns:c16="http://schemas.microsoft.com/office/drawing/2014/chart" uri="{C3380CC4-5D6E-409C-BE32-E72D297353CC}">
              <c16:uniqueId val="{00000004-8A05-4CF2-B217-2B593DBBB04D}"/>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FEE-48ED-811A-4E993113EB4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FEE-48ED-811A-4E993113EB4A}"/>
              </c:ext>
            </c:extLst>
          </c:dPt>
          <c:dLbls>
            <c:dLbl>
              <c:idx val="0"/>
              <c:layout>
                <c:manualLayout>
                  <c:x val="-0.11859681001413284"/>
                  <c:y val="-0.26913255594959035"/>
                </c:manualLayout>
              </c:layout>
              <c:showLegendKey val="0"/>
              <c:showVal val="1"/>
              <c:showCatName val="0"/>
              <c:showSerName val="0"/>
              <c:showPercent val="0"/>
              <c:showBubbleSize val="0"/>
              <c:extLst>
                <c:ext xmlns:c15="http://schemas.microsoft.com/office/drawing/2012/chart" uri="{CE6537A1-D6FC-4f65-9D91-7224C49458BB}">
                  <c15:layout>
                    <c:manualLayout>
                      <c:w val="0.31363326516700751"/>
                      <c:h val="0.26753812636165575"/>
                    </c:manualLayout>
                  </c15:layout>
                </c:ext>
                <c:ext xmlns:c16="http://schemas.microsoft.com/office/drawing/2014/chart" uri="{C3380CC4-5D6E-409C-BE32-E72D297353CC}">
                  <c16:uniqueId val="{00000001-4FEE-48ED-811A-4E993113EB4A}"/>
                </c:ext>
              </c:extLst>
            </c:dLbl>
            <c:dLbl>
              <c:idx val="1"/>
              <c:delete val="1"/>
              <c:extLst>
                <c:ext xmlns:c15="http://schemas.microsoft.com/office/drawing/2012/chart" uri="{CE6537A1-D6FC-4f65-9D91-7224C49458BB}">
                  <c15:layout>
                    <c:manualLayout>
                      <c:w val="1.9651958928019561E-2"/>
                      <c:h val="2.6944147194582418E-2"/>
                    </c:manualLayout>
                  </c15:layout>
                </c:ext>
                <c:ext xmlns:c16="http://schemas.microsoft.com/office/drawing/2014/chart" uri="{C3380CC4-5D6E-409C-BE32-E72D297353CC}">
                  <c16:uniqueId val="{00000003-4FEE-48ED-811A-4E993113EB4A}"/>
                </c:ext>
              </c:extLst>
            </c:dLbl>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accent1">
                        <a:lumMod val="50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Insight!$F$17:$F$18</c:f>
              <c:strCache>
                <c:ptCount val="2"/>
                <c:pt idx="0">
                  <c:v>Customer Completion</c:v>
                </c:pt>
                <c:pt idx="1">
                  <c:v>Customer Incompletion</c:v>
                </c:pt>
              </c:strCache>
            </c:strRef>
          </c:cat>
          <c:val>
            <c:numRef>
              <c:f>Insight!$G$17:$G$18</c:f>
              <c:numCache>
                <c:formatCode>0%</c:formatCode>
                <c:ptCount val="2"/>
                <c:pt idx="0">
                  <c:v>0.84</c:v>
                </c:pt>
                <c:pt idx="1">
                  <c:v>0.16</c:v>
                </c:pt>
              </c:numCache>
            </c:numRef>
          </c:val>
          <c:extLst>
            <c:ext xmlns:c16="http://schemas.microsoft.com/office/drawing/2014/chart" uri="{C3380CC4-5D6E-409C-BE32-E72D297353CC}">
              <c16:uniqueId val="{00000004-4FEE-48ED-811A-4E993113EB4A}"/>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991-4BB8-B92A-C76EB2F6545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991-4BB8-B92A-C76EB2F6545E}"/>
              </c:ext>
            </c:extLst>
          </c:dPt>
          <c:dLbls>
            <c:dLbl>
              <c:idx val="0"/>
              <c:layout>
                <c:manualLayout>
                  <c:x val="-0.10669245129570076"/>
                  <c:y val="-0.24733365902254925"/>
                </c:manualLayout>
              </c:layout>
              <c:showLegendKey val="0"/>
              <c:showVal val="1"/>
              <c:showCatName val="0"/>
              <c:showSerName val="0"/>
              <c:showPercent val="0"/>
              <c:showBubbleSize val="0"/>
              <c:extLst>
                <c:ext xmlns:c15="http://schemas.microsoft.com/office/drawing/2012/chart" uri="{CE6537A1-D6FC-4f65-9D91-7224C49458BB}">
                  <c15:layout>
                    <c:manualLayout>
                      <c:w val="0.31363326516700751"/>
                      <c:h val="0.26753812636165575"/>
                    </c:manualLayout>
                  </c15:layout>
                </c:ext>
                <c:ext xmlns:c16="http://schemas.microsoft.com/office/drawing/2014/chart" uri="{C3380CC4-5D6E-409C-BE32-E72D297353CC}">
                  <c16:uniqueId val="{00000001-1991-4BB8-B92A-C76EB2F6545E}"/>
                </c:ext>
              </c:extLst>
            </c:dLbl>
            <c:dLbl>
              <c:idx val="1"/>
              <c:delete val="1"/>
              <c:extLst>
                <c:ext xmlns:c15="http://schemas.microsoft.com/office/drawing/2012/chart" uri="{CE6537A1-D6FC-4f65-9D91-7224C49458BB}">
                  <c15:layout>
                    <c:manualLayout>
                      <c:w val="1.9651958928019561E-2"/>
                      <c:h val="2.6944147194582418E-2"/>
                    </c:manualLayout>
                  </c15:layout>
                </c:ext>
                <c:ext xmlns:c16="http://schemas.microsoft.com/office/drawing/2014/chart" uri="{C3380CC4-5D6E-409C-BE32-E72D297353CC}">
                  <c16:uniqueId val="{00000003-1991-4BB8-B92A-C76EB2F6545E}"/>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1">
                        <a:lumMod val="50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Insight!$F$11:$F$12</c:f>
              <c:strCache>
                <c:ptCount val="2"/>
                <c:pt idx="0">
                  <c:v>Sales Completion</c:v>
                </c:pt>
                <c:pt idx="1">
                  <c:v>Sales Incompletion</c:v>
                </c:pt>
              </c:strCache>
            </c:strRef>
          </c:cat>
          <c:val>
            <c:numRef>
              <c:f>Insight!$G$11:$G$12</c:f>
              <c:numCache>
                <c:formatCode>0%</c:formatCode>
                <c:ptCount val="2"/>
                <c:pt idx="0">
                  <c:v>0.86</c:v>
                </c:pt>
                <c:pt idx="1">
                  <c:v>0.14000000000000001</c:v>
                </c:pt>
              </c:numCache>
            </c:numRef>
          </c:val>
          <c:extLst>
            <c:ext xmlns:c16="http://schemas.microsoft.com/office/drawing/2014/chart" uri="{C3380CC4-5D6E-409C-BE32-E72D297353CC}">
              <c16:uniqueId val="{00000004-1991-4BB8-B92A-C76EB2F6545E}"/>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4.xml"/><Relationship Id="rId3" Type="http://schemas.openxmlformats.org/officeDocument/2006/relationships/image" Target="../media/image3.png"/><Relationship Id="rId7" Type="http://schemas.openxmlformats.org/officeDocument/2006/relationships/chart" Target="../charts/chart3.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2.xml"/><Relationship Id="rId5" Type="http://schemas.openxmlformats.org/officeDocument/2006/relationships/chart" Target="../charts/chart1.xml"/><Relationship Id="rId10" Type="http://schemas.openxmlformats.org/officeDocument/2006/relationships/chart" Target="../charts/chart6.xml"/><Relationship Id="rId4" Type="http://schemas.openxmlformats.org/officeDocument/2006/relationships/image" Target="../media/image4.png"/><Relationship Id="rId9"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71718</xdr:rowOff>
    </xdr:from>
    <xdr:to>
      <xdr:col>2</xdr:col>
      <xdr:colOff>76200</xdr:colOff>
      <xdr:row>33</xdr:row>
      <xdr:rowOff>121921</xdr:rowOff>
    </xdr:to>
    <xdr:sp macro="" textlink="">
      <xdr:nvSpPr>
        <xdr:cNvPr id="2" name="Rectangle 1">
          <a:extLst>
            <a:ext uri="{FF2B5EF4-FFF2-40B4-BE49-F238E27FC236}">
              <a16:creationId xmlns:a16="http://schemas.microsoft.com/office/drawing/2014/main" id="{D94C897B-60CA-4A70-8AE5-3604809F4BF8}"/>
            </a:ext>
          </a:extLst>
        </xdr:cNvPr>
        <xdr:cNvSpPr/>
      </xdr:nvSpPr>
      <xdr:spPr>
        <a:xfrm>
          <a:off x="0" y="71718"/>
          <a:ext cx="1420906" cy="655857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91440</xdr:colOff>
      <xdr:row>0</xdr:row>
      <xdr:rowOff>0</xdr:rowOff>
    </xdr:from>
    <xdr:to>
      <xdr:col>18</xdr:col>
      <xdr:colOff>76200</xdr:colOff>
      <xdr:row>33</xdr:row>
      <xdr:rowOff>121920</xdr:rowOff>
    </xdr:to>
    <xdr:sp macro="" textlink="">
      <xdr:nvSpPr>
        <xdr:cNvPr id="4" name="Rectangle 3">
          <a:extLst>
            <a:ext uri="{FF2B5EF4-FFF2-40B4-BE49-F238E27FC236}">
              <a16:creationId xmlns:a16="http://schemas.microsoft.com/office/drawing/2014/main" id="{1037C4AE-55D0-4CA2-9DE2-28FE28C81F3B}"/>
            </a:ext>
          </a:extLst>
        </xdr:cNvPr>
        <xdr:cNvSpPr/>
      </xdr:nvSpPr>
      <xdr:spPr>
        <a:xfrm>
          <a:off x="1432560" y="0"/>
          <a:ext cx="10713720" cy="6659880"/>
        </a:xfrm>
        <a:prstGeom prst="rect">
          <a:avLst/>
        </a:prstGeom>
        <a:solidFill>
          <a:schemeClr val="bg2">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144780</xdr:colOff>
      <xdr:row>0</xdr:row>
      <xdr:rowOff>106680</xdr:rowOff>
    </xdr:from>
    <xdr:to>
      <xdr:col>18</xdr:col>
      <xdr:colOff>22860</xdr:colOff>
      <xdr:row>4</xdr:row>
      <xdr:rowOff>7620</xdr:rowOff>
    </xdr:to>
    <xdr:sp macro="" textlink="">
      <xdr:nvSpPr>
        <xdr:cNvPr id="5" name="Rectangle: Rounded Corners 4">
          <a:extLst>
            <a:ext uri="{FF2B5EF4-FFF2-40B4-BE49-F238E27FC236}">
              <a16:creationId xmlns:a16="http://schemas.microsoft.com/office/drawing/2014/main" id="{B241D264-0C3F-4620-B62D-8A5E371B35C5}"/>
            </a:ext>
          </a:extLst>
        </xdr:cNvPr>
        <xdr:cNvSpPr/>
      </xdr:nvSpPr>
      <xdr:spPr>
        <a:xfrm>
          <a:off x="1485900" y="106680"/>
          <a:ext cx="10607040" cy="69342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b="1">
              <a:solidFill>
                <a:schemeClr val="tx1">
                  <a:lumMod val="95000"/>
                  <a:lumOff val="5000"/>
                </a:schemeClr>
              </a:solidFill>
              <a:latin typeface="Arial Black" panose="020B0A04020102020204" pitchFamily="34" charset="0"/>
            </a:rPr>
            <a:t>Sales Profit Dashboard</a:t>
          </a:r>
        </a:p>
      </xdr:txBody>
    </xdr:sp>
    <xdr:clientData/>
  </xdr:twoCellAnchor>
  <xdr:twoCellAnchor>
    <xdr:from>
      <xdr:col>2</xdr:col>
      <xdr:colOff>144780</xdr:colOff>
      <xdr:row>4</xdr:row>
      <xdr:rowOff>38100</xdr:rowOff>
    </xdr:from>
    <xdr:to>
      <xdr:col>7</xdr:col>
      <xdr:colOff>160020</xdr:colOff>
      <xdr:row>10</xdr:row>
      <xdr:rowOff>68580</xdr:rowOff>
    </xdr:to>
    <xdr:sp macro="" textlink="">
      <xdr:nvSpPr>
        <xdr:cNvPr id="6" name="Rectangle: Rounded Corners 5">
          <a:extLst>
            <a:ext uri="{FF2B5EF4-FFF2-40B4-BE49-F238E27FC236}">
              <a16:creationId xmlns:a16="http://schemas.microsoft.com/office/drawing/2014/main" id="{9AAE8B85-6958-4E39-8FD2-B369487CC88E}"/>
            </a:ext>
          </a:extLst>
        </xdr:cNvPr>
        <xdr:cNvSpPr/>
      </xdr:nvSpPr>
      <xdr:spPr>
        <a:xfrm>
          <a:off x="1485900" y="830580"/>
          <a:ext cx="3368040" cy="121920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259080</xdr:colOff>
      <xdr:row>4</xdr:row>
      <xdr:rowOff>49530</xdr:rowOff>
    </xdr:from>
    <xdr:to>
      <xdr:col>12</xdr:col>
      <xdr:colOff>419100</xdr:colOff>
      <xdr:row>10</xdr:row>
      <xdr:rowOff>45720</xdr:rowOff>
    </xdr:to>
    <xdr:sp macro="" textlink="">
      <xdr:nvSpPr>
        <xdr:cNvPr id="7" name="Rectangle: Rounded Corners 6">
          <a:extLst>
            <a:ext uri="{FF2B5EF4-FFF2-40B4-BE49-F238E27FC236}">
              <a16:creationId xmlns:a16="http://schemas.microsoft.com/office/drawing/2014/main" id="{6716A663-227B-4423-AE33-DAAEA867D71F}"/>
            </a:ext>
          </a:extLst>
        </xdr:cNvPr>
        <xdr:cNvSpPr/>
      </xdr:nvSpPr>
      <xdr:spPr>
        <a:xfrm>
          <a:off x="4953000" y="842010"/>
          <a:ext cx="3512820" cy="118491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510540</xdr:colOff>
      <xdr:row>4</xdr:row>
      <xdr:rowOff>60960</xdr:rowOff>
    </xdr:from>
    <xdr:to>
      <xdr:col>18</xdr:col>
      <xdr:colOff>15240</xdr:colOff>
      <xdr:row>10</xdr:row>
      <xdr:rowOff>53340</xdr:rowOff>
    </xdr:to>
    <xdr:sp macro="" textlink="">
      <xdr:nvSpPr>
        <xdr:cNvPr id="8" name="Rectangle: Rounded Corners 7">
          <a:extLst>
            <a:ext uri="{FF2B5EF4-FFF2-40B4-BE49-F238E27FC236}">
              <a16:creationId xmlns:a16="http://schemas.microsoft.com/office/drawing/2014/main" id="{F7EF1EF4-FE84-4616-B61E-3B847CA83777}"/>
            </a:ext>
          </a:extLst>
        </xdr:cNvPr>
        <xdr:cNvSpPr/>
      </xdr:nvSpPr>
      <xdr:spPr>
        <a:xfrm>
          <a:off x="8557260" y="853440"/>
          <a:ext cx="3528060" cy="118110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182880</xdr:colOff>
      <xdr:row>10</xdr:row>
      <xdr:rowOff>167640</xdr:rowOff>
    </xdr:from>
    <xdr:to>
      <xdr:col>10</xdr:col>
      <xdr:colOff>91440</xdr:colOff>
      <xdr:row>33</xdr:row>
      <xdr:rowOff>68580</xdr:rowOff>
    </xdr:to>
    <xdr:sp macro="" textlink="">
      <xdr:nvSpPr>
        <xdr:cNvPr id="9" name="Rectangle 8">
          <a:extLst>
            <a:ext uri="{FF2B5EF4-FFF2-40B4-BE49-F238E27FC236}">
              <a16:creationId xmlns:a16="http://schemas.microsoft.com/office/drawing/2014/main" id="{D88B7425-2E45-4127-9A90-465217BD32E0}"/>
            </a:ext>
          </a:extLst>
        </xdr:cNvPr>
        <xdr:cNvSpPr/>
      </xdr:nvSpPr>
      <xdr:spPr>
        <a:xfrm>
          <a:off x="1524000" y="2148840"/>
          <a:ext cx="5273040" cy="44577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121920</xdr:colOff>
      <xdr:row>10</xdr:row>
      <xdr:rowOff>152400</xdr:rowOff>
    </xdr:from>
    <xdr:to>
      <xdr:col>18</xdr:col>
      <xdr:colOff>30480</xdr:colOff>
      <xdr:row>20</xdr:row>
      <xdr:rowOff>137160</xdr:rowOff>
    </xdr:to>
    <xdr:sp macro="" textlink="">
      <xdr:nvSpPr>
        <xdr:cNvPr id="10" name="Rectangle 9">
          <a:extLst>
            <a:ext uri="{FF2B5EF4-FFF2-40B4-BE49-F238E27FC236}">
              <a16:creationId xmlns:a16="http://schemas.microsoft.com/office/drawing/2014/main" id="{8ECBB920-073D-49EB-959F-749E89D43572}"/>
            </a:ext>
          </a:extLst>
        </xdr:cNvPr>
        <xdr:cNvSpPr/>
      </xdr:nvSpPr>
      <xdr:spPr>
        <a:xfrm>
          <a:off x="6827520" y="2133600"/>
          <a:ext cx="5273040" cy="196596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144780</xdr:colOff>
      <xdr:row>21</xdr:row>
      <xdr:rowOff>0</xdr:rowOff>
    </xdr:from>
    <xdr:to>
      <xdr:col>18</xdr:col>
      <xdr:colOff>53340</xdr:colOff>
      <xdr:row>33</xdr:row>
      <xdr:rowOff>91440</xdr:rowOff>
    </xdr:to>
    <xdr:sp macro="" textlink="">
      <xdr:nvSpPr>
        <xdr:cNvPr id="11" name="Rectangle 10">
          <a:extLst>
            <a:ext uri="{FF2B5EF4-FFF2-40B4-BE49-F238E27FC236}">
              <a16:creationId xmlns:a16="http://schemas.microsoft.com/office/drawing/2014/main" id="{E55ABDDA-3B6C-4995-A945-1840462323B1}"/>
            </a:ext>
          </a:extLst>
        </xdr:cNvPr>
        <xdr:cNvSpPr/>
      </xdr:nvSpPr>
      <xdr:spPr>
        <a:xfrm>
          <a:off x="6850380" y="4160520"/>
          <a:ext cx="5273040" cy="246888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2</xdr:col>
      <xdr:colOff>266702</xdr:colOff>
      <xdr:row>0</xdr:row>
      <xdr:rowOff>175260</xdr:rowOff>
    </xdr:from>
    <xdr:to>
      <xdr:col>3</xdr:col>
      <xdr:colOff>274320</xdr:colOff>
      <xdr:row>3</xdr:row>
      <xdr:rowOff>182879</xdr:rowOff>
    </xdr:to>
    <xdr:pic>
      <xdr:nvPicPr>
        <xdr:cNvPr id="13" name="Picture 12">
          <a:extLst>
            <a:ext uri="{FF2B5EF4-FFF2-40B4-BE49-F238E27FC236}">
              <a16:creationId xmlns:a16="http://schemas.microsoft.com/office/drawing/2014/main" id="{91608C27-CE16-436E-993D-EF57E9F9A2B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07822" y="175260"/>
          <a:ext cx="678178" cy="601979"/>
        </a:xfrm>
        <a:prstGeom prst="rect">
          <a:avLst/>
        </a:prstGeom>
      </xdr:spPr>
    </xdr:pic>
    <xdr:clientData/>
  </xdr:twoCellAnchor>
  <xdr:twoCellAnchor>
    <xdr:from>
      <xdr:col>3</xdr:col>
      <xdr:colOff>91440</xdr:colOff>
      <xdr:row>7</xdr:row>
      <xdr:rowOff>60960</xdr:rowOff>
    </xdr:from>
    <xdr:to>
      <xdr:col>6</xdr:col>
      <xdr:colOff>45720</xdr:colOff>
      <xdr:row>9</xdr:row>
      <xdr:rowOff>175260</xdr:rowOff>
    </xdr:to>
    <xdr:sp macro="" textlink="Insight!G6">
      <xdr:nvSpPr>
        <xdr:cNvPr id="15" name="TextBox 14">
          <a:extLst>
            <a:ext uri="{FF2B5EF4-FFF2-40B4-BE49-F238E27FC236}">
              <a16:creationId xmlns:a16="http://schemas.microsoft.com/office/drawing/2014/main" id="{338F477E-76D8-434C-8705-750EC1546E15}"/>
            </a:ext>
          </a:extLst>
        </xdr:cNvPr>
        <xdr:cNvSpPr txBox="1"/>
      </xdr:nvSpPr>
      <xdr:spPr>
        <a:xfrm>
          <a:off x="2103120" y="1447800"/>
          <a:ext cx="1965960" cy="5105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51672D3-9E45-4EC0-B869-8F9988FEBA4E}" type="TxLink">
            <a:rPr lang="en-US" sz="2000" b="0" i="0" u="none" strike="noStrike">
              <a:solidFill>
                <a:schemeClr val="accent1">
                  <a:lumMod val="50000"/>
                </a:schemeClr>
              </a:solidFill>
              <a:latin typeface="Arial Black" panose="020B0A04020102020204" pitchFamily="34" charset="0"/>
              <a:ea typeface="Calibri"/>
              <a:cs typeface="Calibri"/>
            </a:rPr>
            <a:pPr algn="ctr"/>
            <a:t>$754,941 </a:t>
          </a:fld>
          <a:endParaRPr lang="en-US" sz="2000">
            <a:solidFill>
              <a:schemeClr val="accent1">
                <a:lumMod val="50000"/>
              </a:schemeClr>
            </a:solidFill>
            <a:latin typeface="Arial Black" panose="020B0A04020102020204" pitchFamily="34" charset="0"/>
          </a:endParaRPr>
        </a:p>
      </xdr:txBody>
    </xdr:sp>
    <xdr:clientData/>
  </xdr:twoCellAnchor>
  <xdr:twoCellAnchor>
    <xdr:from>
      <xdr:col>2</xdr:col>
      <xdr:colOff>624840</xdr:colOff>
      <xdr:row>5</xdr:row>
      <xdr:rowOff>83820</xdr:rowOff>
    </xdr:from>
    <xdr:to>
      <xdr:col>6</xdr:col>
      <xdr:colOff>106680</xdr:colOff>
      <xdr:row>7</xdr:row>
      <xdr:rowOff>0</xdr:rowOff>
    </xdr:to>
    <xdr:sp macro="" textlink="">
      <xdr:nvSpPr>
        <xdr:cNvPr id="16" name="TextBox 15">
          <a:extLst>
            <a:ext uri="{FF2B5EF4-FFF2-40B4-BE49-F238E27FC236}">
              <a16:creationId xmlns:a16="http://schemas.microsoft.com/office/drawing/2014/main" id="{84011C10-1820-4089-AD2C-CBCA2853F9C0}"/>
            </a:ext>
          </a:extLst>
        </xdr:cNvPr>
        <xdr:cNvSpPr txBox="1"/>
      </xdr:nvSpPr>
      <xdr:spPr>
        <a:xfrm>
          <a:off x="1965960" y="1074420"/>
          <a:ext cx="2164080" cy="3124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chemeClr val="tx1">
                  <a:lumMod val="85000"/>
                  <a:lumOff val="15000"/>
                </a:schemeClr>
              </a:solidFill>
            </a:rPr>
            <a:t>Total Sales</a:t>
          </a:r>
        </a:p>
      </xdr:txBody>
    </xdr:sp>
    <xdr:clientData/>
  </xdr:twoCellAnchor>
  <xdr:twoCellAnchor editAs="oneCell">
    <xdr:from>
      <xdr:col>2</xdr:col>
      <xdr:colOff>289561</xdr:colOff>
      <xdr:row>5</xdr:row>
      <xdr:rowOff>192405</xdr:rowOff>
    </xdr:from>
    <xdr:to>
      <xdr:col>3</xdr:col>
      <xdr:colOff>15241</xdr:colOff>
      <xdr:row>7</xdr:row>
      <xdr:rowOff>192405</xdr:rowOff>
    </xdr:to>
    <xdr:pic>
      <xdr:nvPicPr>
        <xdr:cNvPr id="20" name="Picture 19">
          <a:extLst>
            <a:ext uri="{FF2B5EF4-FFF2-40B4-BE49-F238E27FC236}">
              <a16:creationId xmlns:a16="http://schemas.microsoft.com/office/drawing/2014/main" id="{5BAB4BC8-B384-4660-A88A-66F7CC6E45A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30681" y="1183005"/>
          <a:ext cx="396240" cy="396240"/>
        </a:xfrm>
        <a:prstGeom prst="rect">
          <a:avLst/>
        </a:prstGeom>
      </xdr:spPr>
    </xdr:pic>
    <xdr:clientData/>
  </xdr:twoCellAnchor>
  <xdr:twoCellAnchor>
    <xdr:from>
      <xdr:col>8</xdr:col>
      <xdr:colOff>45720</xdr:colOff>
      <xdr:row>5</xdr:row>
      <xdr:rowOff>91440</xdr:rowOff>
    </xdr:from>
    <xdr:to>
      <xdr:col>11</xdr:col>
      <xdr:colOff>198120</xdr:colOff>
      <xdr:row>7</xdr:row>
      <xdr:rowOff>7620</xdr:rowOff>
    </xdr:to>
    <xdr:sp macro="" textlink="">
      <xdr:nvSpPr>
        <xdr:cNvPr id="22" name="TextBox 21">
          <a:extLst>
            <a:ext uri="{FF2B5EF4-FFF2-40B4-BE49-F238E27FC236}">
              <a16:creationId xmlns:a16="http://schemas.microsoft.com/office/drawing/2014/main" id="{4F0C83B8-39F2-4E08-AC09-8760A87F5A11}"/>
            </a:ext>
          </a:extLst>
        </xdr:cNvPr>
        <xdr:cNvSpPr txBox="1"/>
      </xdr:nvSpPr>
      <xdr:spPr>
        <a:xfrm>
          <a:off x="5410200" y="1082040"/>
          <a:ext cx="2164080" cy="3124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chemeClr val="tx1">
                  <a:lumMod val="85000"/>
                  <a:lumOff val="15000"/>
                </a:schemeClr>
              </a:solidFill>
            </a:rPr>
            <a:t>Total Profit</a:t>
          </a:r>
        </a:p>
      </xdr:txBody>
    </xdr:sp>
    <xdr:clientData/>
  </xdr:twoCellAnchor>
  <xdr:twoCellAnchor>
    <xdr:from>
      <xdr:col>8</xdr:col>
      <xdr:colOff>220980</xdr:colOff>
      <xdr:row>7</xdr:row>
      <xdr:rowOff>0</xdr:rowOff>
    </xdr:from>
    <xdr:to>
      <xdr:col>11</xdr:col>
      <xdr:colOff>175260</xdr:colOff>
      <xdr:row>9</xdr:row>
      <xdr:rowOff>114300</xdr:rowOff>
    </xdr:to>
    <xdr:sp macro="" textlink="Insight!G7">
      <xdr:nvSpPr>
        <xdr:cNvPr id="23" name="TextBox 22">
          <a:extLst>
            <a:ext uri="{FF2B5EF4-FFF2-40B4-BE49-F238E27FC236}">
              <a16:creationId xmlns:a16="http://schemas.microsoft.com/office/drawing/2014/main" id="{44C8FE41-075C-4B52-B2F4-B75CDC814447}"/>
            </a:ext>
          </a:extLst>
        </xdr:cNvPr>
        <xdr:cNvSpPr txBox="1"/>
      </xdr:nvSpPr>
      <xdr:spPr>
        <a:xfrm>
          <a:off x="5585460" y="1386840"/>
          <a:ext cx="1965960" cy="5105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A4619BE-04B8-4E8B-B7B0-41B1A4819CAC}" type="TxLink">
            <a:rPr lang="en-US" sz="2000" b="0" i="0" u="none" strike="noStrike">
              <a:solidFill>
                <a:schemeClr val="accent1">
                  <a:lumMod val="50000"/>
                </a:schemeClr>
              </a:solidFill>
              <a:latin typeface="Arial Black" panose="020B0A04020102020204" pitchFamily="34" charset="0"/>
              <a:ea typeface="Calibri"/>
              <a:cs typeface="Calibri"/>
            </a:rPr>
            <a:pPr algn="ctr"/>
            <a:t>$891,111 </a:t>
          </a:fld>
          <a:endParaRPr lang="en-US" sz="3600">
            <a:solidFill>
              <a:schemeClr val="accent1">
                <a:lumMod val="50000"/>
              </a:schemeClr>
            </a:solidFill>
            <a:latin typeface="Arial Black" panose="020B0A04020102020204" pitchFamily="34" charset="0"/>
          </a:endParaRPr>
        </a:p>
      </xdr:txBody>
    </xdr:sp>
    <xdr:clientData/>
  </xdr:twoCellAnchor>
  <xdr:twoCellAnchor editAs="oneCell">
    <xdr:from>
      <xdr:col>7</xdr:col>
      <xdr:colOff>342900</xdr:colOff>
      <xdr:row>5</xdr:row>
      <xdr:rowOff>186168</xdr:rowOff>
    </xdr:from>
    <xdr:to>
      <xdr:col>8</xdr:col>
      <xdr:colOff>175260</xdr:colOff>
      <xdr:row>8</xdr:row>
      <xdr:rowOff>94728</xdr:rowOff>
    </xdr:to>
    <xdr:pic>
      <xdr:nvPicPr>
        <xdr:cNvPr id="24" name="Picture 23">
          <a:extLst>
            <a:ext uri="{FF2B5EF4-FFF2-40B4-BE49-F238E27FC236}">
              <a16:creationId xmlns:a16="http://schemas.microsoft.com/office/drawing/2014/main" id="{3745B15F-AA1E-441B-BB44-FBC4C2CC3DE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036820" y="1176768"/>
          <a:ext cx="502920" cy="502920"/>
        </a:xfrm>
        <a:prstGeom prst="rect">
          <a:avLst/>
        </a:prstGeom>
      </xdr:spPr>
    </xdr:pic>
    <xdr:clientData/>
  </xdr:twoCellAnchor>
  <xdr:twoCellAnchor>
    <xdr:from>
      <xdr:col>13</xdr:col>
      <xdr:colOff>411480</xdr:colOff>
      <xdr:row>4</xdr:row>
      <xdr:rowOff>175260</xdr:rowOff>
    </xdr:from>
    <xdr:to>
      <xdr:col>16</xdr:col>
      <xdr:colOff>563880</xdr:colOff>
      <xdr:row>6</xdr:row>
      <xdr:rowOff>91440</xdr:rowOff>
    </xdr:to>
    <xdr:sp macro="" textlink="">
      <xdr:nvSpPr>
        <xdr:cNvPr id="26" name="TextBox 25">
          <a:extLst>
            <a:ext uri="{FF2B5EF4-FFF2-40B4-BE49-F238E27FC236}">
              <a16:creationId xmlns:a16="http://schemas.microsoft.com/office/drawing/2014/main" id="{1BB1D5DC-AB44-4B42-9C1F-63DF01B39759}"/>
            </a:ext>
          </a:extLst>
        </xdr:cNvPr>
        <xdr:cNvSpPr txBox="1"/>
      </xdr:nvSpPr>
      <xdr:spPr>
        <a:xfrm>
          <a:off x="9128760" y="967740"/>
          <a:ext cx="2164080" cy="3124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chemeClr val="tx1">
                  <a:lumMod val="85000"/>
                  <a:lumOff val="15000"/>
                </a:schemeClr>
              </a:solidFill>
            </a:rPr>
            <a:t>Number of Customers</a:t>
          </a:r>
        </a:p>
      </xdr:txBody>
    </xdr:sp>
    <xdr:clientData/>
  </xdr:twoCellAnchor>
  <xdr:twoCellAnchor>
    <xdr:from>
      <xdr:col>13</xdr:col>
      <xdr:colOff>571500</xdr:colOff>
      <xdr:row>7</xdr:row>
      <xdr:rowOff>30480</xdr:rowOff>
    </xdr:from>
    <xdr:to>
      <xdr:col>16</xdr:col>
      <xdr:colOff>525780</xdr:colOff>
      <xdr:row>9</xdr:row>
      <xdr:rowOff>144780</xdr:rowOff>
    </xdr:to>
    <xdr:sp macro="" textlink="Insight!G8">
      <xdr:nvSpPr>
        <xdr:cNvPr id="27" name="TextBox 26">
          <a:extLst>
            <a:ext uri="{FF2B5EF4-FFF2-40B4-BE49-F238E27FC236}">
              <a16:creationId xmlns:a16="http://schemas.microsoft.com/office/drawing/2014/main" id="{C7433715-1B7B-4448-90AF-ED4297FD92C1}"/>
            </a:ext>
          </a:extLst>
        </xdr:cNvPr>
        <xdr:cNvSpPr txBox="1"/>
      </xdr:nvSpPr>
      <xdr:spPr>
        <a:xfrm>
          <a:off x="9288780" y="1417320"/>
          <a:ext cx="1965960" cy="5105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9DC7B8B-73C9-430D-BEBA-39F0D1846879}" type="TxLink">
            <a:rPr lang="en-US" sz="2000" b="0" i="0" u="none" strike="noStrike">
              <a:solidFill>
                <a:schemeClr val="accent1">
                  <a:lumMod val="50000"/>
                </a:schemeClr>
              </a:solidFill>
              <a:latin typeface="Arial Black" panose="020B0A04020102020204" pitchFamily="34" charset="0"/>
              <a:ea typeface="Calibri"/>
              <a:cs typeface="Calibri"/>
            </a:rPr>
            <a:pPr algn="ctr"/>
            <a:t>9,360</a:t>
          </a:fld>
          <a:endParaRPr lang="en-US" sz="5400">
            <a:solidFill>
              <a:schemeClr val="accent1">
                <a:lumMod val="50000"/>
              </a:schemeClr>
            </a:solidFill>
            <a:latin typeface="Arial Black" panose="020B0A04020102020204" pitchFamily="34" charset="0"/>
          </a:endParaRPr>
        </a:p>
      </xdr:txBody>
    </xdr:sp>
    <xdr:clientData/>
  </xdr:twoCellAnchor>
  <xdr:twoCellAnchor editAs="oneCell">
    <xdr:from>
      <xdr:col>13</xdr:col>
      <xdr:colOff>7620</xdr:colOff>
      <xdr:row>6</xdr:row>
      <xdr:rowOff>15240</xdr:rowOff>
    </xdr:from>
    <xdr:to>
      <xdr:col>13</xdr:col>
      <xdr:colOff>419100</xdr:colOff>
      <xdr:row>8</xdr:row>
      <xdr:rowOff>30480</xdr:rowOff>
    </xdr:to>
    <xdr:pic>
      <xdr:nvPicPr>
        <xdr:cNvPr id="28" name="Picture 27">
          <a:extLst>
            <a:ext uri="{FF2B5EF4-FFF2-40B4-BE49-F238E27FC236}">
              <a16:creationId xmlns:a16="http://schemas.microsoft.com/office/drawing/2014/main" id="{4CC724CA-E089-4B92-AE61-CC1A63448C1E}"/>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8724900" y="1203960"/>
          <a:ext cx="411480" cy="411480"/>
        </a:xfrm>
        <a:prstGeom prst="rect">
          <a:avLst/>
        </a:prstGeom>
      </xdr:spPr>
    </xdr:pic>
    <xdr:clientData/>
  </xdr:twoCellAnchor>
  <xdr:twoCellAnchor>
    <xdr:from>
      <xdr:col>2</xdr:col>
      <xdr:colOff>228600</xdr:colOff>
      <xdr:row>15</xdr:row>
      <xdr:rowOff>144780</xdr:rowOff>
    </xdr:from>
    <xdr:to>
      <xdr:col>10</xdr:col>
      <xdr:colOff>83820</xdr:colOff>
      <xdr:row>33</xdr:row>
      <xdr:rowOff>15240</xdr:rowOff>
    </xdr:to>
    <xdr:graphicFrame macro="">
      <xdr:nvGraphicFramePr>
        <xdr:cNvPr id="31" name="Chart 30">
          <a:extLst>
            <a:ext uri="{FF2B5EF4-FFF2-40B4-BE49-F238E27FC236}">
              <a16:creationId xmlns:a16="http://schemas.microsoft.com/office/drawing/2014/main" id="{E0875668-2727-4368-9512-1CDC47802C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83820</xdr:colOff>
      <xdr:row>12</xdr:row>
      <xdr:rowOff>38100</xdr:rowOff>
    </xdr:from>
    <xdr:to>
      <xdr:col>8</xdr:col>
      <xdr:colOff>243840</xdr:colOff>
      <xdr:row>13</xdr:row>
      <xdr:rowOff>182880</xdr:rowOff>
    </xdr:to>
    <xdr:sp macro="" textlink="">
      <xdr:nvSpPr>
        <xdr:cNvPr id="29" name="TextBox 28">
          <a:extLst>
            <a:ext uri="{FF2B5EF4-FFF2-40B4-BE49-F238E27FC236}">
              <a16:creationId xmlns:a16="http://schemas.microsoft.com/office/drawing/2014/main" id="{1C20171C-438B-40B5-B1BD-37B53CBA9B0C}"/>
            </a:ext>
          </a:extLst>
        </xdr:cNvPr>
        <xdr:cNvSpPr txBox="1"/>
      </xdr:nvSpPr>
      <xdr:spPr>
        <a:xfrm>
          <a:off x="2095500" y="2415540"/>
          <a:ext cx="3512820" cy="342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a:solidFill>
                <a:schemeClr val="accent1">
                  <a:lumMod val="50000"/>
                </a:schemeClr>
              </a:solidFill>
              <a:latin typeface="Arial Black" panose="020B0A04020102020204" pitchFamily="34" charset="0"/>
            </a:rPr>
            <a:t>Sales Per Month</a:t>
          </a:r>
        </a:p>
      </xdr:txBody>
    </xdr:sp>
    <xdr:clientData/>
  </xdr:twoCellAnchor>
  <xdr:twoCellAnchor>
    <xdr:from>
      <xdr:col>11</xdr:col>
      <xdr:colOff>251460</xdr:colOff>
      <xdr:row>11</xdr:row>
      <xdr:rowOff>38100</xdr:rowOff>
    </xdr:from>
    <xdr:to>
      <xdr:col>16</xdr:col>
      <xdr:colOff>411480</xdr:colOff>
      <xdr:row>12</xdr:row>
      <xdr:rowOff>182880</xdr:rowOff>
    </xdr:to>
    <xdr:sp macro="" textlink="">
      <xdr:nvSpPr>
        <xdr:cNvPr id="33" name="TextBox 32">
          <a:extLst>
            <a:ext uri="{FF2B5EF4-FFF2-40B4-BE49-F238E27FC236}">
              <a16:creationId xmlns:a16="http://schemas.microsoft.com/office/drawing/2014/main" id="{2511EC4F-F915-4FAF-B35F-E7ED9068EBD0}"/>
            </a:ext>
          </a:extLst>
        </xdr:cNvPr>
        <xdr:cNvSpPr txBox="1"/>
      </xdr:nvSpPr>
      <xdr:spPr>
        <a:xfrm>
          <a:off x="7627620" y="2217420"/>
          <a:ext cx="3512820" cy="342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solidFill>
                <a:schemeClr val="accent1">
                  <a:lumMod val="50000"/>
                </a:schemeClr>
              </a:solidFill>
              <a:latin typeface="Arial Black" panose="020B0A04020102020204" pitchFamily="34" charset="0"/>
            </a:rPr>
            <a:t>Customers Per Month</a:t>
          </a:r>
        </a:p>
      </xdr:txBody>
    </xdr:sp>
    <xdr:clientData/>
  </xdr:twoCellAnchor>
  <xdr:twoCellAnchor>
    <xdr:from>
      <xdr:col>10</xdr:col>
      <xdr:colOff>137160</xdr:colOff>
      <xdr:row>13</xdr:row>
      <xdr:rowOff>7620</xdr:rowOff>
    </xdr:from>
    <xdr:to>
      <xdr:col>18</xdr:col>
      <xdr:colOff>0</xdr:colOff>
      <xdr:row>20</xdr:row>
      <xdr:rowOff>68580</xdr:rowOff>
    </xdr:to>
    <xdr:graphicFrame macro="">
      <xdr:nvGraphicFramePr>
        <xdr:cNvPr id="34" name="Chart 33">
          <a:extLst>
            <a:ext uri="{FF2B5EF4-FFF2-40B4-BE49-F238E27FC236}">
              <a16:creationId xmlns:a16="http://schemas.microsoft.com/office/drawing/2014/main" id="{C975369A-0491-4229-91A2-F94A84B9D1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175260</xdr:colOff>
      <xdr:row>23</xdr:row>
      <xdr:rowOff>15240</xdr:rowOff>
    </xdr:from>
    <xdr:to>
      <xdr:col>17</xdr:col>
      <xdr:colOff>579120</xdr:colOff>
      <xdr:row>32</xdr:row>
      <xdr:rowOff>152400</xdr:rowOff>
    </xdr:to>
    <xdr:graphicFrame macro="">
      <xdr:nvGraphicFramePr>
        <xdr:cNvPr id="35" name="Chart 34">
          <a:extLst>
            <a:ext uri="{FF2B5EF4-FFF2-40B4-BE49-F238E27FC236}">
              <a16:creationId xmlns:a16="http://schemas.microsoft.com/office/drawing/2014/main" id="{985EB993-7AC5-429B-A3E1-B362491262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11</xdr:col>
      <xdr:colOff>381000</xdr:colOff>
      <xdr:row>21</xdr:row>
      <xdr:rowOff>45720</xdr:rowOff>
    </xdr:from>
    <xdr:to>
      <xdr:col>16</xdr:col>
      <xdr:colOff>541020</xdr:colOff>
      <xdr:row>22</xdr:row>
      <xdr:rowOff>190500</xdr:rowOff>
    </xdr:to>
    <xdr:sp macro="" textlink="">
      <xdr:nvSpPr>
        <xdr:cNvPr id="36" name="TextBox 35">
          <a:extLst>
            <a:ext uri="{FF2B5EF4-FFF2-40B4-BE49-F238E27FC236}">
              <a16:creationId xmlns:a16="http://schemas.microsoft.com/office/drawing/2014/main" id="{344B01FC-5C55-47A8-AF9C-F3D26888B22E}"/>
            </a:ext>
          </a:extLst>
        </xdr:cNvPr>
        <xdr:cNvSpPr txBox="1"/>
      </xdr:nvSpPr>
      <xdr:spPr>
        <a:xfrm>
          <a:off x="7757160" y="4206240"/>
          <a:ext cx="3512820" cy="342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solidFill>
                <a:schemeClr val="accent1">
                  <a:lumMod val="50000"/>
                </a:schemeClr>
              </a:solidFill>
              <a:latin typeface="Arial Black" panose="020B0A04020102020204" pitchFamily="34" charset="0"/>
            </a:rPr>
            <a:t>Profit Per Region</a:t>
          </a:r>
        </a:p>
      </xdr:txBody>
    </xdr:sp>
    <xdr:clientData/>
  </xdr:twoCellAnchor>
  <xdr:twoCellAnchor>
    <xdr:from>
      <xdr:col>10</xdr:col>
      <xdr:colOff>632460</xdr:colOff>
      <xdr:row>4</xdr:row>
      <xdr:rowOff>76200</xdr:rowOff>
    </xdr:from>
    <xdr:to>
      <xdr:col>12</xdr:col>
      <xdr:colOff>304800</xdr:colOff>
      <xdr:row>9</xdr:row>
      <xdr:rowOff>156210</xdr:rowOff>
    </xdr:to>
    <xdr:graphicFrame macro="">
      <xdr:nvGraphicFramePr>
        <xdr:cNvPr id="37" name="Chart 36">
          <a:extLst>
            <a:ext uri="{FF2B5EF4-FFF2-40B4-BE49-F238E27FC236}">
              <a16:creationId xmlns:a16="http://schemas.microsoft.com/office/drawing/2014/main" id="{F4A35868-A225-4CED-B3B3-F05B1272A0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16</xdr:col>
      <xdr:colOff>312420</xdr:colOff>
      <xdr:row>4</xdr:row>
      <xdr:rowOff>99060</xdr:rowOff>
    </xdr:from>
    <xdr:to>
      <xdr:col>17</xdr:col>
      <xdr:colOff>632460</xdr:colOff>
      <xdr:row>9</xdr:row>
      <xdr:rowOff>144780</xdr:rowOff>
    </xdr:to>
    <xdr:graphicFrame macro="">
      <xdr:nvGraphicFramePr>
        <xdr:cNvPr id="38" name="Chart 37">
          <a:extLst>
            <a:ext uri="{FF2B5EF4-FFF2-40B4-BE49-F238E27FC236}">
              <a16:creationId xmlns:a16="http://schemas.microsoft.com/office/drawing/2014/main" id="{03BD1B79-5C1D-42BF-BF17-365EDA94AA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xdr:col>
      <xdr:colOff>350520</xdr:colOff>
      <xdr:row>4</xdr:row>
      <xdr:rowOff>114300</xdr:rowOff>
    </xdr:from>
    <xdr:to>
      <xdr:col>7</xdr:col>
      <xdr:colOff>91440</xdr:colOff>
      <xdr:row>9</xdr:row>
      <xdr:rowOff>167640</xdr:rowOff>
    </xdr:to>
    <xdr:graphicFrame macro="">
      <xdr:nvGraphicFramePr>
        <xdr:cNvPr id="39" name="Chart 38">
          <a:extLst>
            <a:ext uri="{FF2B5EF4-FFF2-40B4-BE49-F238E27FC236}">
              <a16:creationId xmlns:a16="http://schemas.microsoft.com/office/drawing/2014/main" id="{EC9ADC4E-1AA5-4654-BF84-B5BC8A52B4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0</xdr:col>
      <xdr:colOff>0</xdr:colOff>
      <xdr:row>13</xdr:row>
      <xdr:rowOff>98612</xdr:rowOff>
    </xdr:from>
    <xdr:to>
      <xdr:col>2</xdr:col>
      <xdr:colOff>22860</xdr:colOff>
      <xdr:row>26</xdr:row>
      <xdr:rowOff>26893</xdr:rowOff>
    </xdr:to>
    <mc:AlternateContent xmlns:mc="http://schemas.openxmlformats.org/markup-compatibility/2006" xmlns:a14="http://schemas.microsoft.com/office/drawing/2010/main">
      <mc:Choice Requires="a14">
        <xdr:graphicFrame macro="">
          <xdr:nvGraphicFramePr>
            <xdr:cNvPr id="41" name="Region">
              <a:extLst>
                <a:ext uri="{FF2B5EF4-FFF2-40B4-BE49-F238E27FC236}">
                  <a16:creationId xmlns:a16="http://schemas.microsoft.com/office/drawing/2014/main" id="{7D601D7A-1A6D-46DD-9655-59F80CBE8DE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2645869"/>
              <a:ext cx="1372689" cy="247553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35860</xdr:colOff>
      <xdr:row>26</xdr:row>
      <xdr:rowOff>186914</xdr:rowOff>
    </xdr:from>
    <xdr:to>
      <xdr:col>2</xdr:col>
      <xdr:colOff>35860</xdr:colOff>
      <xdr:row>33</xdr:row>
      <xdr:rowOff>73511</xdr:rowOff>
    </xdr:to>
    <mc:AlternateContent xmlns:mc="http://schemas.openxmlformats.org/markup-compatibility/2006" xmlns:a14="http://schemas.microsoft.com/office/drawing/2010/main">
      <mc:Choice Requires="a14">
        <xdr:graphicFrame macro="">
          <xdr:nvGraphicFramePr>
            <xdr:cNvPr id="42" name="Quarter">
              <a:extLst>
                <a:ext uri="{FF2B5EF4-FFF2-40B4-BE49-F238E27FC236}">
                  <a16:creationId xmlns:a16="http://schemas.microsoft.com/office/drawing/2014/main" id="{484BD925-925A-4D12-B618-4A3B021B3C70}"/>
                </a:ext>
              </a:extLst>
            </xdr:cNvPr>
            <xdr:cNvGraphicFramePr/>
          </xdr:nvGraphicFramePr>
          <xdr:xfrm>
            <a:off x="0" y="0"/>
            <a:ext cx="0" cy="0"/>
          </xdr:xfrm>
          <a:graphic>
            <a:graphicData uri="http://schemas.microsoft.com/office/drawing/2010/slicer">
              <sle:slicer xmlns:sle="http://schemas.microsoft.com/office/drawing/2010/slicer" name="Quarter"/>
            </a:graphicData>
          </a:graphic>
        </xdr:graphicFrame>
      </mc:Choice>
      <mc:Fallback xmlns="">
        <xdr:sp macro="" textlink="">
          <xdr:nvSpPr>
            <xdr:cNvPr id="0" name=""/>
            <xdr:cNvSpPr>
              <a:spLocks noTextEdit="1"/>
            </xdr:cNvSpPr>
          </xdr:nvSpPr>
          <xdr:spPr>
            <a:xfrm>
              <a:off x="35860" y="5281428"/>
              <a:ext cx="1349829" cy="125819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0</xdr:row>
      <xdr:rowOff>0</xdr:rowOff>
    </xdr:from>
    <xdr:to>
      <xdr:col>2</xdr:col>
      <xdr:colOff>44824</xdr:colOff>
      <xdr:row>12</xdr:row>
      <xdr:rowOff>188260</xdr:rowOff>
    </xdr:to>
    <mc:AlternateContent xmlns:mc="http://schemas.openxmlformats.org/markup-compatibility/2006" xmlns:a14="http://schemas.microsoft.com/office/drawing/2010/main">
      <mc:Choice Requires="a14">
        <xdr:graphicFrame macro="">
          <xdr:nvGraphicFramePr>
            <xdr:cNvPr id="43" name="Months">
              <a:extLst>
                <a:ext uri="{FF2B5EF4-FFF2-40B4-BE49-F238E27FC236}">
                  <a16:creationId xmlns:a16="http://schemas.microsoft.com/office/drawing/2014/main" id="{418C64B1-942C-4ED9-96A7-E031F0BA354D}"/>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mlns="">
        <xdr:sp macro="" textlink="">
          <xdr:nvSpPr>
            <xdr:cNvPr id="0" name=""/>
            <xdr:cNvSpPr>
              <a:spLocks noTextEdit="1"/>
            </xdr:cNvSpPr>
          </xdr:nvSpPr>
          <xdr:spPr>
            <a:xfrm>
              <a:off x="0" y="0"/>
              <a:ext cx="1394653" cy="25395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880.077037731484" createdVersion="7" refreshedVersion="7" minRefreshableVersion="3" recordCount="63" xr:uid="{794042CB-3EF4-49AC-A42D-BDC8AD77E878}">
  <cacheSource type="worksheet">
    <worksheetSource name="Table_1"/>
  </cacheSource>
  <cacheFields count="11">
    <cacheField name="Month" numFmtId="17">
      <sharedItems containsSemiMixedTypes="0" containsNonDate="0" containsDate="1" containsString="0" minDate="2023-01-01T00:00:00" maxDate="2023-09-02T00:00:00" count="9">
        <d v="2023-01-01T00:00:00"/>
        <d v="2023-02-01T00:00:00"/>
        <d v="2023-03-01T00:00:00"/>
        <d v="2023-04-01T00:00:00"/>
        <d v="2023-05-01T00:00:00"/>
        <d v="2023-06-01T00:00:00"/>
        <d v="2023-07-01T00:00:00"/>
        <d v="2023-08-01T00:00:00"/>
        <d v="2023-09-01T00:00:00"/>
      </sharedItems>
      <fieldGroup par="10" base="0">
        <rangePr groupBy="days" startDate="2023-01-01T00:00:00" endDate="2023-09-02T00:00:00"/>
        <groupItems count="368">
          <s v="&lt;1/1/2023"/>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9/2/2023"/>
        </groupItems>
      </fieldGroup>
    </cacheField>
    <cacheField name="Region" numFmtId="0">
      <sharedItems count="7">
        <s v="Argentina"/>
        <s v="Brazil"/>
        <s v="Chicaco"/>
        <s v="Chile"/>
        <s v="Columbia"/>
        <s v="Los Angeles"/>
        <s v="Peru"/>
      </sharedItems>
    </cacheField>
    <cacheField name="Sales" numFmtId="164">
      <sharedItems containsSemiMixedTypes="0" containsString="0" containsNumber="1" minValue="1500" maxValue="18571.428571428572"/>
    </cacheField>
    <cacheField name="Profit" numFmtId="0">
      <sharedItems containsSemiMixedTypes="0" containsString="0" containsNumber="1" containsInteger="1" minValue="2000" maxValue="25000"/>
    </cacheField>
    <cacheField name="Target Sales" numFmtId="164">
      <sharedItems containsSemiMixedTypes="0" containsString="0" containsNumber="1" minValue="285.71428571428572" maxValue="5714.2857142857147"/>
    </cacheField>
    <cacheField name="Customers" numFmtId="0">
      <sharedItems containsSemiMixedTypes="0" containsString="0" containsNumber="1" containsInteger="1" minValue="15" maxValue="310"/>
    </cacheField>
    <cacheField name="Quarter" numFmtId="0">
      <sharedItems count="3">
        <s v="Quarter 1"/>
        <s v="Quarter 2"/>
        <s v="Quarter 3"/>
      </sharedItems>
    </cacheField>
    <cacheField name="Sales Completion Rate" numFmtId="9">
      <sharedItems containsSemiMixedTypes="0" containsString="0" containsNumber="1" minValue="0.7" maxValue="0.99"/>
    </cacheField>
    <cacheField name="Profit Completion Rate" numFmtId="9">
      <sharedItems containsSemiMixedTypes="0" containsString="0" containsNumber="1" minValue="0.7" maxValue="0.99"/>
    </cacheField>
    <cacheField name="Customer Completion Rate" numFmtId="9">
      <sharedItems containsSemiMixedTypes="0" containsString="0" containsNumber="1" minValue="0.7" maxValue="0.99"/>
    </cacheField>
    <cacheField name="Months" numFmtId="0" databaseField="0">
      <fieldGroup base="0">
        <rangePr groupBy="months" startDate="2023-01-01T00:00:00" endDate="2023-09-02T00:00:00"/>
        <groupItems count="14">
          <s v="&lt;1/1/2023"/>
          <s v="Jan"/>
          <s v="Feb"/>
          <s v="Mar"/>
          <s v="Apr"/>
          <s v="May"/>
          <s v="Jun"/>
          <s v="Jul"/>
          <s v="Aug"/>
          <s v="Sep"/>
          <s v="Oct"/>
          <s v="Nov"/>
          <s v="Dec"/>
          <s v="&gt;9/2/2023"/>
        </groupItems>
      </fieldGroup>
    </cacheField>
  </cacheFields>
  <extLst>
    <ext xmlns:x14="http://schemas.microsoft.com/office/spreadsheetml/2009/9/main" uri="{725AE2AE-9491-48be-B2B4-4EB974FC3084}">
      <x14:pivotCacheDefinition pivotCacheId="9303048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
  <r>
    <x v="0"/>
    <x v="0"/>
    <n v="5000"/>
    <n v="2581"/>
    <n v="2857.1428571428573"/>
    <n v="80"/>
    <x v="0"/>
    <n v="0.89"/>
    <n v="0.85"/>
    <n v="0.72"/>
  </r>
  <r>
    <x v="0"/>
    <x v="1"/>
    <n v="3500"/>
    <n v="3944"/>
    <n v="2857.1428571428573"/>
    <n v="30"/>
    <x v="0"/>
    <n v="0.94"/>
    <n v="0.95"/>
    <n v="0.86"/>
  </r>
  <r>
    <x v="0"/>
    <x v="2"/>
    <n v="1500"/>
    <n v="3293"/>
    <n v="2857.1428571428573"/>
    <n v="15"/>
    <x v="0"/>
    <n v="0.82"/>
    <n v="0.8"/>
    <n v="0.76"/>
  </r>
  <r>
    <x v="0"/>
    <x v="3"/>
    <n v="1500"/>
    <n v="2019"/>
    <n v="2857.1428571428573"/>
    <n v="40"/>
    <x v="0"/>
    <n v="0.79"/>
    <n v="0.79"/>
    <n v="0.79"/>
  </r>
  <r>
    <x v="0"/>
    <x v="4"/>
    <n v="6000"/>
    <n v="2980"/>
    <n v="2857.1428571428573"/>
    <n v="100"/>
    <x v="0"/>
    <n v="0.96"/>
    <n v="0.79"/>
    <n v="0.7"/>
  </r>
  <r>
    <x v="0"/>
    <x v="5"/>
    <n v="2500"/>
    <n v="2209"/>
    <n v="2857.1428571428573"/>
    <n v="15"/>
    <x v="0"/>
    <n v="0.79"/>
    <n v="0.79"/>
    <n v="0.77"/>
  </r>
  <r>
    <x v="0"/>
    <x v="6"/>
    <n v="10000"/>
    <n v="2440"/>
    <n v="2857.1428571428573"/>
    <n v="20"/>
    <x v="0"/>
    <n v="0.75"/>
    <n v="0.72"/>
    <n v="0.93"/>
  </r>
  <r>
    <x v="1"/>
    <x v="0"/>
    <n v="5000"/>
    <n v="2000"/>
    <n v="1428.5714285714287"/>
    <n v="90"/>
    <x v="0"/>
    <n v="0.92"/>
    <n v="0.99"/>
    <n v="0.74"/>
  </r>
  <r>
    <x v="1"/>
    <x v="1"/>
    <n v="15000"/>
    <n v="14431"/>
    <n v="1428.5714285714287"/>
    <n v="30"/>
    <x v="0"/>
    <n v="0.7"/>
    <n v="0.99"/>
    <n v="0.95"/>
  </r>
  <r>
    <x v="1"/>
    <x v="2"/>
    <n v="1500"/>
    <n v="3000"/>
    <n v="1428.5714285714287"/>
    <n v="15"/>
    <x v="0"/>
    <n v="0.91"/>
    <n v="0.98"/>
    <n v="0.89"/>
  </r>
  <r>
    <x v="1"/>
    <x v="3"/>
    <n v="3500"/>
    <n v="4000"/>
    <n v="1428.5714285714287"/>
    <n v="40"/>
    <x v="0"/>
    <n v="0.74"/>
    <n v="0.85"/>
    <n v="0.7"/>
  </r>
  <r>
    <x v="1"/>
    <x v="4"/>
    <n v="6000"/>
    <n v="2000"/>
    <n v="1428.5714285714287"/>
    <n v="100"/>
    <x v="0"/>
    <n v="0.9"/>
    <n v="0.9"/>
    <n v="0.72"/>
  </r>
  <r>
    <x v="1"/>
    <x v="5"/>
    <n v="4000"/>
    <n v="2000"/>
    <n v="1428.5714285714287"/>
    <n v="15"/>
    <x v="0"/>
    <n v="0.95"/>
    <n v="0.97"/>
    <n v="0.81"/>
  </r>
  <r>
    <x v="1"/>
    <x v="6"/>
    <n v="10000"/>
    <n v="2000"/>
    <n v="1428.5714285714287"/>
    <n v="20"/>
    <x v="0"/>
    <n v="0.99"/>
    <n v="0.79"/>
    <n v="0.75"/>
  </r>
  <r>
    <x v="2"/>
    <x v="0"/>
    <n v="8571.4285714285706"/>
    <n v="4000"/>
    <n v="1428.5714285714287"/>
    <n v="45"/>
    <x v="0"/>
    <n v="0.86"/>
    <n v="0.97"/>
    <n v="0.89"/>
  </r>
  <r>
    <x v="2"/>
    <x v="1"/>
    <n v="8571.4285714285706"/>
    <n v="6000"/>
    <n v="1428.5714285714287"/>
    <n v="43"/>
    <x v="0"/>
    <n v="0.83"/>
    <n v="0.72"/>
    <n v="0.74"/>
  </r>
  <r>
    <x v="2"/>
    <x v="2"/>
    <n v="8571.4285714285706"/>
    <n v="6500"/>
    <n v="1428.5714285714287"/>
    <n v="43"/>
    <x v="0"/>
    <n v="0.74"/>
    <n v="0.78"/>
    <n v="0.94"/>
  </r>
  <r>
    <x v="2"/>
    <x v="3"/>
    <n v="8571.4285714285706"/>
    <n v="12000"/>
    <n v="1428.5714285714287"/>
    <n v="43"/>
    <x v="0"/>
    <n v="0.8"/>
    <n v="0.84"/>
    <n v="0.81"/>
  </r>
  <r>
    <x v="2"/>
    <x v="4"/>
    <n v="8571.4285714285706"/>
    <n v="3000"/>
    <n v="1428.5714285714287"/>
    <n v="43"/>
    <x v="0"/>
    <n v="0.89"/>
    <n v="0.99"/>
    <n v="0.97"/>
  </r>
  <r>
    <x v="2"/>
    <x v="5"/>
    <n v="8571.4285714285706"/>
    <n v="2000"/>
    <n v="1428.5714285714287"/>
    <n v="40"/>
    <x v="0"/>
    <n v="0.71"/>
    <n v="0.87"/>
    <n v="0.94"/>
  </r>
  <r>
    <x v="2"/>
    <x v="6"/>
    <n v="8571.4285714285706"/>
    <n v="2000"/>
    <n v="1428.5714285714287"/>
    <n v="43"/>
    <x v="0"/>
    <n v="0.9"/>
    <n v="0.72"/>
    <n v="0.94"/>
  </r>
  <r>
    <x v="3"/>
    <x v="0"/>
    <n v="7857.1428571428569"/>
    <n v="3000"/>
    <n v="5714.2857142857147"/>
    <n v="100"/>
    <x v="1"/>
    <n v="0.89"/>
    <n v="0.85"/>
    <n v="0.87"/>
  </r>
  <r>
    <x v="3"/>
    <x v="1"/>
    <n v="7857.1428571428569"/>
    <n v="4500"/>
    <n v="5714.2857142857147"/>
    <n v="100"/>
    <x v="1"/>
    <n v="0.89"/>
    <n v="0.8"/>
    <n v="0.88"/>
  </r>
  <r>
    <x v="3"/>
    <x v="2"/>
    <n v="7857.1428571428569"/>
    <n v="5500"/>
    <n v="5714.2857142857147"/>
    <n v="100"/>
    <x v="1"/>
    <n v="0.98"/>
    <n v="0.99"/>
    <n v="0.81"/>
  </r>
  <r>
    <x v="3"/>
    <x v="3"/>
    <n v="7857.1428571428569"/>
    <n v="10000"/>
    <n v="5714.2857142857147"/>
    <n v="100"/>
    <x v="1"/>
    <n v="0.81"/>
    <n v="0.91"/>
    <n v="0.95"/>
  </r>
  <r>
    <x v="3"/>
    <x v="4"/>
    <n v="7857.1428571428569"/>
    <n v="2000"/>
    <n v="5714.2857142857147"/>
    <n v="100"/>
    <x v="1"/>
    <n v="0.97"/>
    <n v="0.85"/>
    <n v="0.85"/>
  </r>
  <r>
    <x v="3"/>
    <x v="5"/>
    <n v="7857.1428571428569"/>
    <n v="2000"/>
    <n v="5714.2857142857147"/>
    <n v="100"/>
    <x v="1"/>
    <n v="0.89"/>
    <n v="0.94"/>
    <n v="0.8"/>
  </r>
  <r>
    <x v="3"/>
    <x v="6"/>
    <n v="7857.1428571428569"/>
    <n v="2000"/>
    <n v="5714.2857142857147"/>
    <n v="100"/>
    <x v="1"/>
    <n v="0.88"/>
    <n v="0.94"/>
    <n v="0.7"/>
  </r>
  <r>
    <x v="4"/>
    <x v="0"/>
    <n v="11428.571428571429"/>
    <n v="20000"/>
    <n v="2857.1428571428573"/>
    <n v="90"/>
    <x v="1"/>
    <n v="0.75"/>
    <n v="0.77"/>
    <n v="0.84"/>
  </r>
  <r>
    <x v="4"/>
    <x v="1"/>
    <n v="11428.571428571429"/>
    <n v="17000"/>
    <n v="2857.1428571428573"/>
    <n v="80"/>
    <x v="1"/>
    <n v="0.73"/>
    <n v="0.96"/>
    <n v="0.93"/>
  </r>
  <r>
    <x v="4"/>
    <x v="2"/>
    <n v="11428.571428571429"/>
    <n v="16000"/>
    <n v="2857.1428571428573"/>
    <n v="90"/>
    <x v="1"/>
    <n v="0.93"/>
    <n v="0.74"/>
    <n v="0.93"/>
  </r>
  <r>
    <x v="4"/>
    <x v="3"/>
    <n v="11428.571428571429"/>
    <n v="12000"/>
    <n v="2857.1428571428573"/>
    <n v="110"/>
    <x v="1"/>
    <n v="0.85"/>
    <n v="0.7"/>
    <n v="0.99"/>
  </r>
  <r>
    <x v="4"/>
    <x v="4"/>
    <n v="11428.571428571429"/>
    <n v="20500"/>
    <n v="2857.1428571428573"/>
    <n v="90"/>
    <x v="1"/>
    <n v="0.92"/>
    <n v="0.99"/>
    <n v="0.88"/>
  </r>
  <r>
    <x v="4"/>
    <x v="5"/>
    <n v="11428.571428571429"/>
    <n v="21000"/>
    <n v="2857.1428571428573"/>
    <n v="100"/>
    <x v="1"/>
    <n v="0.75"/>
    <n v="0.97"/>
    <n v="0.83"/>
  </r>
  <r>
    <x v="4"/>
    <x v="6"/>
    <n v="11428.571428571429"/>
    <n v="21500"/>
    <n v="2857.1428571428573"/>
    <n v="90"/>
    <x v="1"/>
    <n v="0.77"/>
    <n v="0.97"/>
    <n v="0.78"/>
  </r>
  <r>
    <x v="5"/>
    <x v="0"/>
    <n v="14285.714285714286"/>
    <n v="22000"/>
    <n v="857.14285714285711"/>
    <n v="228"/>
    <x v="1"/>
    <n v="0.79"/>
    <n v="0.75"/>
    <n v="0.93"/>
  </r>
  <r>
    <x v="5"/>
    <x v="1"/>
    <n v="14285.714285714286"/>
    <n v="18000"/>
    <n v="857.14285714285711"/>
    <n v="220"/>
    <x v="1"/>
    <n v="0.81"/>
    <n v="0.98"/>
    <n v="0.86"/>
  </r>
  <r>
    <x v="5"/>
    <x v="2"/>
    <n v="14285.714285714286"/>
    <n v="18500"/>
    <n v="857.14285714285711"/>
    <n v="228"/>
    <x v="1"/>
    <n v="0.86"/>
    <n v="0.82"/>
    <n v="0.86"/>
  </r>
  <r>
    <x v="5"/>
    <x v="3"/>
    <n v="14285.714285714286"/>
    <n v="14314"/>
    <n v="857.14285714285711"/>
    <n v="238"/>
    <x v="1"/>
    <n v="0.72"/>
    <n v="0.95"/>
    <n v="0.9"/>
  </r>
  <r>
    <x v="5"/>
    <x v="4"/>
    <n v="14285.714285714286"/>
    <n v="21000"/>
    <n v="857.14285714285711"/>
    <n v="228"/>
    <x v="1"/>
    <n v="0.71"/>
    <n v="0.8"/>
    <n v="0.76"/>
  </r>
  <r>
    <x v="5"/>
    <x v="5"/>
    <n v="14285.714285714286"/>
    <n v="22500"/>
    <n v="857.14285714285711"/>
    <n v="230"/>
    <x v="1"/>
    <n v="0.97"/>
    <n v="0.95"/>
    <n v="0.85"/>
  </r>
  <r>
    <x v="5"/>
    <x v="6"/>
    <n v="14285.714285714286"/>
    <n v="22900"/>
    <n v="857.14285714285711"/>
    <n v="228"/>
    <x v="1"/>
    <n v="0.95"/>
    <n v="0.85"/>
    <n v="0.91"/>
  </r>
  <r>
    <x v="6"/>
    <x v="0"/>
    <n v="18562.957142857143"/>
    <n v="25000"/>
    <n v="714.28571428571433"/>
    <n v="250"/>
    <x v="2"/>
    <n v="0.97"/>
    <n v="0.7"/>
    <n v="0.93"/>
  </r>
  <r>
    <x v="6"/>
    <x v="1"/>
    <n v="18562.957142857143"/>
    <n v="22000"/>
    <n v="714.28571428571433"/>
    <n v="240"/>
    <x v="2"/>
    <n v="0.9"/>
    <n v="0.98"/>
    <n v="0.96"/>
  </r>
  <r>
    <x v="6"/>
    <x v="2"/>
    <n v="18562.957142857143"/>
    <n v="25000"/>
    <n v="714.28571428571433"/>
    <n v="270"/>
    <x v="2"/>
    <n v="0.9"/>
    <n v="0.95"/>
    <n v="0.98"/>
  </r>
  <r>
    <x v="6"/>
    <x v="3"/>
    <n v="18562.957142857143"/>
    <n v="25000"/>
    <n v="714.28571428571433"/>
    <n v="259"/>
    <x v="2"/>
    <n v="0.96"/>
    <n v="0.81"/>
    <n v="0.85"/>
  </r>
  <r>
    <x v="6"/>
    <x v="4"/>
    <n v="18562.957142857143"/>
    <n v="25000"/>
    <n v="714.28571428571433"/>
    <n v="260"/>
    <x v="2"/>
    <n v="0.98"/>
    <n v="0.84"/>
    <n v="0.89"/>
  </r>
  <r>
    <x v="6"/>
    <x v="5"/>
    <n v="18562.957142857143"/>
    <n v="25000"/>
    <n v="714.28571428571433"/>
    <n v="260"/>
    <x v="2"/>
    <n v="0.76"/>
    <n v="0.7"/>
    <n v="0.86"/>
  </r>
  <r>
    <x v="6"/>
    <x v="6"/>
    <n v="18562.957142857143"/>
    <n v="25000"/>
    <n v="714.28571428571433"/>
    <n v="261"/>
    <x v="2"/>
    <n v="0.91"/>
    <n v="0.77"/>
    <n v="0.75"/>
  </r>
  <r>
    <x v="7"/>
    <x v="0"/>
    <n v="18571.428571428572"/>
    <n v="25000"/>
    <n v="714.28571428571433"/>
    <n v="242"/>
    <x v="2"/>
    <n v="0.79"/>
    <n v="0.81"/>
    <n v="0.74"/>
  </r>
  <r>
    <x v="7"/>
    <x v="1"/>
    <n v="18571.428571428572"/>
    <n v="22500"/>
    <n v="714.28571428571433"/>
    <n v="250"/>
    <x v="2"/>
    <n v="0.85"/>
    <n v="0.82"/>
    <n v="0.73"/>
  </r>
  <r>
    <x v="7"/>
    <x v="2"/>
    <n v="18571.428571428572"/>
    <n v="25000"/>
    <n v="714.28571428571433"/>
    <n v="242"/>
    <x v="2"/>
    <n v="0.88"/>
    <n v="0.84"/>
    <n v="0.75"/>
  </r>
  <r>
    <x v="7"/>
    <x v="3"/>
    <n v="18571.428571428572"/>
    <n v="25000"/>
    <n v="714.28571428571433"/>
    <n v="242"/>
    <x v="2"/>
    <n v="0.81"/>
    <n v="0.92"/>
    <n v="0.91"/>
  </r>
  <r>
    <x v="7"/>
    <x v="4"/>
    <n v="18571.428571428572"/>
    <n v="25000"/>
    <n v="714.28571428571433"/>
    <n v="242"/>
    <x v="2"/>
    <n v="0.84"/>
    <n v="0.73"/>
    <n v="0.99"/>
  </r>
  <r>
    <x v="7"/>
    <x v="5"/>
    <n v="18571.428571428572"/>
    <n v="25000"/>
    <n v="714.28571428571433"/>
    <n v="240"/>
    <x v="2"/>
    <n v="0.93"/>
    <n v="0.79"/>
    <n v="0.72"/>
  </r>
  <r>
    <x v="7"/>
    <x v="6"/>
    <n v="18571.428571428572"/>
    <n v="25000"/>
    <n v="714.28571428571433"/>
    <n v="242"/>
    <x v="2"/>
    <n v="0.84"/>
    <n v="0.79"/>
    <n v="0.8"/>
  </r>
  <r>
    <x v="8"/>
    <x v="0"/>
    <n v="17857.142857142859"/>
    <n v="22500"/>
    <n v="285.71428571428572"/>
    <n v="285"/>
    <x v="2"/>
    <n v="0.85"/>
    <n v="0.91"/>
    <n v="0.84"/>
  </r>
  <r>
    <x v="8"/>
    <x v="1"/>
    <n v="17857.142857142859"/>
    <n v="21500"/>
    <n v="285.71428571428572"/>
    <n v="275"/>
    <x v="2"/>
    <n v="0.86"/>
    <n v="0.75"/>
    <n v="0.96"/>
  </r>
  <r>
    <x v="8"/>
    <x v="2"/>
    <n v="17857.142857142859"/>
    <n v="24000"/>
    <n v="285.71428571428572"/>
    <n v="285"/>
    <x v="2"/>
    <n v="0.96"/>
    <n v="0.77"/>
    <n v="0.92"/>
  </r>
  <r>
    <x v="8"/>
    <x v="3"/>
    <n v="17857.142857142859"/>
    <n v="24500"/>
    <n v="285.71428571428572"/>
    <n v="290"/>
    <x v="2"/>
    <n v="0.99"/>
    <n v="0.97"/>
    <n v="0.73"/>
  </r>
  <r>
    <x v="8"/>
    <x v="4"/>
    <n v="17857.142857142859"/>
    <n v="24500"/>
    <n v="285.71428571428572"/>
    <n v="310"/>
    <x v="2"/>
    <n v="0.77"/>
    <n v="0.72"/>
    <n v="0.85"/>
  </r>
  <r>
    <x v="8"/>
    <x v="5"/>
    <n v="17857.142857142859"/>
    <n v="24500"/>
    <n v="285.71428571428572"/>
    <n v="270"/>
    <x v="2"/>
    <n v="0.77"/>
    <n v="0.96"/>
    <n v="0.78"/>
  </r>
  <r>
    <x v="8"/>
    <x v="6"/>
    <n v="17857.142857142859"/>
    <n v="24500"/>
    <n v="285.71428571428572"/>
    <n v="285"/>
    <x v="2"/>
    <n v="0.78"/>
    <n v="0.8"/>
    <n v="0.8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30317E8-33B8-4F2D-A24E-45F5EFAB10D0}"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L1:N11" firstHeaderRow="0" firstDataRow="1" firstDataCol="1"/>
  <pivotFields count="11">
    <pivotField numFmtId="17"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0"/>
        <item x="1"/>
        <item x="2"/>
        <item x="3"/>
        <item x="4"/>
        <item x="5"/>
        <item x="6"/>
        <item t="default"/>
      </items>
    </pivotField>
    <pivotField dataField="1" numFmtId="164" showAll="0"/>
    <pivotField showAll="0"/>
    <pivotField dataField="1" numFmtId="164" showAll="0"/>
    <pivotField showAll="0"/>
    <pivotField showAll="0">
      <items count="4">
        <item x="0"/>
        <item x="1"/>
        <item x="2"/>
        <item t="default"/>
      </items>
    </pivotField>
    <pivotField numFmtId="9" showAll="0"/>
    <pivotField numFmtId="9" showAll="0"/>
    <pivotField numFmtId="9" showAll="0"/>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10"/>
  </rowFields>
  <rowItems count="10">
    <i>
      <x v="1"/>
    </i>
    <i>
      <x v="2"/>
    </i>
    <i>
      <x v="3"/>
    </i>
    <i>
      <x v="4"/>
    </i>
    <i>
      <x v="5"/>
    </i>
    <i>
      <x v="6"/>
    </i>
    <i>
      <x v="7"/>
    </i>
    <i>
      <x v="8"/>
    </i>
    <i>
      <x v="9"/>
    </i>
    <i t="grand">
      <x/>
    </i>
  </rowItems>
  <colFields count="1">
    <field x="-2"/>
  </colFields>
  <colItems count="2">
    <i>
      <x/>
    </i>
    <i i="1">
      <x v="1"/>
    </i>
  </colItems>
  <dataFields count="2">
    <dataField name="Sum of Sales" fld="2" baseField="0" baseItem="0"/>
    <dataField name="Sum of Target Sales" fld="4" baseField="0" baseItem="0"/>
  </dataFields>
  <formats count="2">
    <format dxfId="1">
      <pivotArea outline="0" collapsedLevelsAreSubtotals="1" fieldPosition="0">
        <references count="1">
          <reference field="4294967294" count="1" selected="0">
            <x v="0"/>
          </reference>
        </references>
      </pivotArea>
    </format>
    <format dxfId="0">
      <pivotArea dataOnly="0" labelOnly="1" outline="0" fieldPosition="0">
        <references count="1">
          <reference field="4294967294" count="1">
            <x v="0"/>
          </reference>
        </references>
      </pivotArea>
    </format>
  </formats>
  <chartFormats count="2">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5C8CDA4-A1A1-409D-8DDB-B89E3FB38E30}"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3">
  <location ref="L28:M36" firstHeaderRow="1" firstDataRow="1" firstDataCol="1"/>
  <pivotFields count="11">
    <pivotField numFmtId="17"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8">
        <item x="0"/>
        <item x="1"/>
        <item x="2"/>
        <item x="3"/>
        <item x="4"/>
        <item x="5"/>
        <item x="6"/>
        <item t="default"/>
      </items>
    </pivotField>
    <pivotField numFmtId="164" showAll="0"/>
    <pivotField dataField="1" showAll="0"/>
    <pivotField numFmtId="164" showAll="0"/>
    <pivotField showAll="0"/>
    <pivotField showAll="0"/>
    <pivotField numFmtId="9" showAll="0"/>
    <pivotField numFmtId="9" showAll="0"/>
    <pivotField numFmtId="9" showAll="0"/>
    <pivotField showAll="0" defaultSubtotal="0">
      <items count="14">
        <item sd="0" x="0"/>
        <item sd="0" x="1"/>
        <item sd="0" x="2"/>
        <item sd="0" x="3"/>
        <item sd="0" x="4"/>
        <item sd="0" x="5"/>
        <item sd="0" x="6"/>
        <item sd="0" x="7"/>
        <item sd="0" x="8"/>
        <item sd="0" x="9"/>
        <item sd="0" x="10"/>
        <item sd="0" x="11"/>
        <item sd="0" x="12"/>
        <item sd="0" x="13"/>
      </items>
    </pivotField>
  </pivotFields>
  <rowFields count="1">
    <field x="1"/>
  </rowFields>
  <rowItems count="8">
    <i>
      <x/>
    </i>
    <i>
      <x v="1"/>
    </i>
    <i>
      <x v="2"/>
    </i>
    <i>
      <x v="3"/>
    </i>
    <i>
      <x v="4"/>
    </i>
    <i>
      <x v="5"/>
    </i>
    <i>
      <x v="6"/>
    </i>
    <i t="grand">
      <x/>
    </i>
  </rowItems>
  <colItems count="1">
    <i/>
  </colItems>
  <dataFields count="1">
    <dataField name="Sum of Profit" fld="3" baseField="0" baseItem="0"/>
  </dataFields>
  <formats count="2">
    <format dxfId="3">
      <pivotArea outline="0" collapsedLevelsAreSubtotals="1" fieldPosition="0"/>
    </format>
    <format dxfId="2">
      <pivotArea dataOnly="0" labelOnly="1" outline="0" axis="axisValues" fieldPosition="0"/>
    </format>
  </formats>
  <chartFormats count="1">
    <chartFormat chart="1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3B81964-A1DB-436A-8957-1F47B3BD2F70}"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location ref="L14:M24" firstHeaderRow="1" firstDataRow="1" firstDataCol="1"/>
  <pivotFields count="11">
    <pivotField numFmtId="17"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0"/>
        <item x="1"/>
        <item x="2"/>
        <item x="3"/>
        <item x="4"/>
        <item x="5"/>
        <item x="6"/>
        <item t="default"/>
      </items>
    </pivotField>
    <pivotField numFmtId="164" showAll="0"/>
    <pivotField showAll="0"/>
    <pivotField numFmtId="164" showAll="0"/>
    <pivotField dataField="1" showAll="0"/>
    <pivotField showAll="0"/>
    <pivotField numFmtId="9" showAll="0"/>
    <pivotField numFmtId="9" showAll="0"/>
    <pivotField numFmtId="9" showAll="0"/>
    <pivotField axis="axisRow" showAll="0" defaultSubtotal="0">
      <items count="14">
        <item sd="0" x="0"/>
        <item sd="0" x="1"/>
        <item sd="0" x="2"/>
        <item sd="0" x="3"/>
        <item sd="0" x="4"/>
        <item sd="0" x="5"/>
        <item sd="0" x="6"/>
        <item sd="0" x="7"/>
        <item sd="0" x="8"/>
        <item sd="0" x="9"/>
        <item sd="0" x="10"/>
        <item sd="0" x="11"/>
        <item sd="0" x="12"/>
        <item sd="0" x="13"/>
      </items>
    </pivotField>
  </pivotFields>
  <rowFields count="1">
    <field x="10"/>
  </rowFields>
  <rowItems count="10">
    <i>
      <x v="1"/>
    </i>
    <i>
      <x v="2"/>
    </i>
    <i>
      <x v="3"/>
    </i>
    <i>
      <x v="4"/>
    </i>
    <i>
      <x v="5"/>
    </i>
    <i>
      <x v="6"/>
    </i>
    <i>
      <x v="7"/>
    </i>
    <i>
      <x v="8"/>
    </i>
    <i>
      <x v="9"/>
    </i>
    <i t="grand">
      <x/>
    </i>
  </rowItems>
  <colItems count="1">
    <i/>
  </colItems>
  <dataFields count="1">
    <dataField name="Sum of Customers" fld="5" baseField="0" baseItem="0"/>
  </dataFields>
  <formats count="2">
    <format dxfId="5">
      <pivotArea outline="0" collapsedLevelsAreSubtotals="1" fieldPosition="0"/>
    </format>
    <format dxfId="4">
      <pivotArea dataOnly="0" labelOnly="1" outline="0" axis="axisValues" fieldPosition="0"/>
    </format>
  </formats>
  <chartFormats count="1">
    <chartFormat chart="8"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CE8EC18-CDDE-4D54-A1AA-C71A7EC0D1B8}" sourceName="Region">
  <pivotTables>
    <pivotTable tabId="6" name="PivotTable2"/>
    <pivotTable tabId="6" name="PivotTable3"/>
    <pivotTable tabId="6" name="PivotTable4"/>
  </pivotTables>
  <data>
    <tabular pivotCacheId="930304871">
      <items count="7">
        <i x="0" s="1"/>
        <i x="1" s="1"/>
        <i x="2" s="1"/>
        <i x="3" s="1"/>
        <i x="4" s="1"/>
        <i x="5"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 xr10:uid="{9346862C-B2EC-4956-A575-B99EA1E161BE}" sourceName="Quarter">
  <pivotTables>
    <pivotTable tabId="6" name="PivotTable2"/>
  </pivotTables>
  <data>
    <tabular pivotCacheId="930304871">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 xr10:uid="{6D0C8707-44B9-48E7-B283-6732C4180B60}" sourceName="Months">
  <pivotTables>
    <pivotTable tabId="6" name="PivotTable3"/>
    <pivotTable tabId="6" name="PivotTable2"/>
    <pivotTable tabId="6" name="PivotTable4"/>
  </pivotTables>
  <data>
    <tabular pivotCacheId="930304871">
      <items count="14">
        <i x="1" s="1"/>
        <i x="2" s="1"/>
        <i x="3" s="1"/>
        <i x="4" s="1"/>
        <i x="5" s="1"/>
        <i x="6" s="1"/>
        <i x="7" s="1"/>
        <i x="8" s="1"/>
        <i x="9" s="1"/>
        <i x="10" s="1" nd="1"/>
        <i x="11" s="1" nd="1"/>
        <i x="12" s="1" nd="1"/>
        <i x="0" s="1" nd="1"/>
        <i x="1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040B2030-8FFA-4E85-AD71-9DA2B27F8DC8}" cache="Slicer_Region" caption="Region" rowHeight="260350"/>
  <slicer name="Quarter" xr10:uid="{E6B0BA94-8528-4742-B482-05625EE73FC3}" cache="Slicer_Quarter" caption="Quarter" rowHeight="260350"/>
  <slicer name="Months" xr10:uid="{2B85146B-19C6-4F6F-B777-0BABD21CCEF5}" cache="Slicer_Months" caption="Months"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J64">
  <tableColumns count="10">
    <tableColumn id="1" xr3:uid="{00000000-0010-0000-0000-000001000000}" name="Month"/>
    <tableColumn id="2" xr3:uid="{00000000-0010-0000-0000-000002000000}" name="Region"/>
    <tableColumn id="3" xr3:uid="{00000000-0010-0000-0000-000003000000}" name="Sales"/>
    <tableColumn id="4" xr3:uid="{00000000-0010-0000-0000-000004000000}" name="Profit"/>
    <tableColumn id="5" xr3:uid="{00000000-0010-0000-0000-000005000000}" name="Target Sales"/>
    <tableColumn id="6" xr3:uid="{00000000-0010-0000-0000-000006000000}" name="Customers"/>
    <tableColumn id="7" xr3:uid="{00000000-0010-0000-0000-000007000000}" name="Quarter"/>
    <tableColumn id="8" xr3:uid="{00000000-0010-0000-0000-000008000000}" name="Sales Completion Rate"/>
    <tableColumn id="9" xr3:uid="{00000000-0010-0000-0000-000009000000}" name="Profit Completion Rate"/>
    <tableColumn id="10" xr3:uid="{00000000-0010-0000-0000-00000A000000}" name="Customer Completion Rate"/>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64"/>
  <sheetViews>
    <sheetView workbookViewId="0">
      <selection activeCell="C1" sqref="C1:C1048576"/>
    </sheetView>
  </sheetViews>
  <sheetFormatPr defaultColWidth="11.19921875" defaultRowHeight="15" customHeight="1" x14ac:dyDescent="0.3"/>
  <cols>
    <col min="1" max="1" width="8.3984375" customWidth="1"/>
    <col min="2" max="2" width="10.19921875" customWidth="1"/>
    <col min="3" max="3" width="8.3984375" customWidth="1"/>
    <col min="4" max="4" width="9.8984375" customWidth="1"/>
    <col min="5" max="5" width="12.69921875" customWidth="1"/>
    <col min="6" max="6" width="11.69921875" customWidth="1"/>
    <col min="7" max="7" width="9.69921875" customWidth="1"/>
    <col min="8" max="8" width="19.59765625" customWidth="1"/>
    <col min="9" max="9" width="20.09765625" customWidth="1"/>
    <col min="10" max="10" width="23.59765625" customWidth="1"/>
    <col min="11" max="26" width="8.59765625" customWidth="1"/>
  </cols>
  <sheetData>
    <row r="1" spans="1:10" ht="15" customHeight="1" x14ac:dyDescent="0.3">
      <c r="A1" s="1" t="s">
        <v>0</v>
      </c>
      <c r="B1" s="1" t="s">
        <v>1</v>
      </c>
      <c r="C1" s="1" t="s">
        <v>2</v>
      </c>
      <c r="D1" s="1" t="s">
        <v>3</v>
      </c>
      <c r="E1" s="1" t="s">
        <v>4</v>
      </c>
      <c r="F1" s="1" t="s">
        <v>5</v>
      </c>
      <c r="G1" s="1" t="s">
        <v>6</v>
      </c>
      <c r="H1" s="1" t="s">
        <v>7</v>
      </c>
      <c r="I1" s="1" t="s">
        <v>8</v>
      </c>
      <c r="J1" s="1" t="s">
        <v>9</v>
      </c>
    </row>
    <row r="2" spans="1:10" ht="15" customHeight="1" x14ac:dyDescent="0.3">
      <c r="A2" s="2">
        <v>44927</v>
      </c>
      <c r="B2" s="1" t="s">
        <v>10</v>
      </c>
      <c r="C2" s="3">
        <v>5000</v>
      </c>
      <c r="D2" s="3">
        <v>2581</v>
      </c>
      <c r="E2" s="3">
        <v>2857.1428571428573</v>
      </c>
      <c r="F2" s="1">
        <v>80</v>
      </c>
      <c r="G2" s="3" t="s">
        <v>11</v>
      </c>
      <c r="H2" s="4">
        <v>0.89</v>
      </c>
      <c r="I2" s="4">
        <v>0.85</v>
      </c>
      <c r="J2" s="4">
        <v>0.72</v>
      </c>
    </row>
    <row r="3" spans="1:10" ht="15" customHeight="1" x14ac:dyDescent="0.3">
      <c r="A3" s="2">
        <v>44927</v>
      </c>
      <c r="B3" s="1" t="s">
        <v>12</v>
      </c>
      <c r="C3" s="3">
        <v>3500</v>
      </c>
      <c r="D3" s="3">
        <v>3944</v>
      </c>
      <c r="E3" s="3">
        <v>2857.1428571428573</v>
      </c>
      <c r="F3" s="1">
        <v>30</v>
      </c>
      <c r="G3" s="3" t="s">
        <v>11</v>
      </c>
      <c r="H3" s="4">
        <v>0.94</v>
      </c>
      <c r="I3" s="4">
        <v>0.95</v>
      </c>
      <c r="J3" s="4">
        <v>0.86</v>
      </c>
    </row>
    <row r="4" spans="1:10" ht="15" customHeight="1" x14ac:dyDescent="0.3">
      <c r="A4" s="2">
        <v>44927</v>
      </c>
      <c r="B4" s="1" t="s">
        <v>13</v>
      </c>
      <c r="C4" s="3">
        <v>1500</v>
      </c>
      <c r="D4" s="1">
        <v>3293</v>
      </c>
      <c r="E4" s="3">
        <v>2857.1428571428573</v>
      </c>
      <c r="F4" s="1">
        <v>15</v>
      </c>
      <c r="G4" s="3" t="s">
        <v>11</v>
      </c>
      <c r="H4" s="4">
        <v>0.82</v>
      </c>
      <c r="I4" s="4">
        <v>0.8</v>
      </c>
      <c r="J4" s="4">
        <v>0.76</v>
      </c>
    </row>
    <row r="5" spans="1:10" ht="15" customHeight="1" x14ac:dyDescent="0.3">
      <c r="A5" s="2">
        <v>44927</v>
      </c>
      <c r="B5" s="1" t="s">
        <v>14</v>
      </c>
      <c r="C5" s="3">
        <v>1500</v>
      </c>
      <c r="D5" s="1">
        <v>2019</v>
      </c>
      <c r="E5" s="3">
        <v>2857.1428571428573</v>
      </c>
      <c r="F5" s="1">
        <v>40</v>
      </c>
      <c r="G5" s="3" t="s">
        <v>11</v>
      </c>
      <c r="H5" s="4">
        <v>0.79</v>
      </c>
      <c r="I5" s="4">
        <v>0.79</v>
      </c>
      <c r="J5" s="4">
        <v>0.79</v>
      </c>
    </row>
    <row r="6" spans="1:10" ht="15" customHeight="1" x14ac:dyDescent="0.3">
      <c r="A6" s="2">
        <v>44927</v>
      </c>
      <c r="B6" s="1" t="s">
        <v>15</v>
      </c>
      <c r="C6" s="3">
        <v>6000</v>
      </c>
      <c r="D6" s="1">
        <v>2980</v>
      </c>
      <c r="E6" s="3">
        <v>2857.1428571428573</v>
      </c>
      <c r="F6" s="1">
        <v>100</v>
      </c>
      <c r="G6" s="3" t="s">
        <v>11</v>
      </c>
      <c r="H6" s="4">
        <v>0.96</v>
      </c>
      <c r="I6" s="4">
        <v>0.79</v>
      </c>
      <c r="J6" s="4">
        <v>0.7</v>
      </c>
    </row>
    <row r="7" spans="1:10" ht="15" customHeight="1" x14ac:dyDescent="0.3">
      <c r="A7" s="2">
        <v>44927</v>
      </c>
      <c r="B7" s="1" t="s">
        <v>16</v>
      </c>
      <c r="C7" s="3">
        <v>2500</v>
      </c>
      <c r="D7" s="1">
        <v>2209</v>
      </c>
      <c r="E7" s="3">
        <v>2857.1428571428573</v>
      </c>
      <c r="F7" s="1">
        <v>15</v>
      </c>
      <c r="G7" s="3" t="s">
        <v>11</v>
      </c>
      <c r="H7" s="4">
        <v>0.79</v>
      </c>
      <c r="I7" s="4">
        <v>0.79</v>
      </c>
      <c r="J7" s="4">
        <v>0.77</v>
      </c>
    </row>
    <row r="8" spans="1:10" ht="15" customHeight="1" x14ac:dyDescent="0.3">
      <c r="A8" s="2">
        <v>44927</v>
      </c>
      <c r="B8" s="1" t="s">
        <v>17</v>
      </c>
      <c r="C8" s="3">
        <v>10000</v>
      </c>
      <c r="D8" s="1">
        <v>2440</v>
      </c>
      <c r="E8" s="3">
        <v>2857.1428571428573</v>
      </c>
      <c r="F8" s="1">
        <v>20</v>
      </c>
      <c r="G8" s="3" t="s">
        <v>11</v>
      </c>
      <c r="H8" s="4">
        <v>0.75</v>
      </c>
      <c r="I8" s="4">
        <v>0.72</v>
      </c>
      <c r="J8" s="4">
        <v>0.93</v>
      </c>
    </row>
    <row r="9" spans="1:10" ht="15" customHeight="1" x14ac:dyDescent="0.3">
      <c r="A9" s="2">
        <v>44958</v>
      </c>
      <c r="B9" s="1" t="s">
        <v>10</v>
      </c>
      <c r="C9" s="3">
        <v>5000</v>
      </c>
      <c r="D9" s="3">
        <v>2000</v>
      </c>
      <c r="E9" s="3">
        <v>1428.5714285714287</v>
      </c>
      <c r="F9" s="1">
        <v>90</v>
      </c>
      <c r="G9" s="3" t="s">
        <v>11</v>
      </c>
      <c r="H9" s="4">
        <v>0.92</v>
      </c>
      <c r="I9" s="4">
        <v>0.99</v>
      </c>
      <c r="J9" s="4">
        <v>0.74</v>
      </c>
    </row>
    <row r="10" spans="1:10" ht="15" customHeight="1" x14ac:dyDescent="0.3">
      <c r="A10" s="2">
        <v>44958</v>
      </c>
      <c r="B10" s="1" t="s">
        <v>12</v>
      </c>
      <c r="C10" s="3">
        <v>15000</v>
      </c>
      <c r="D10" s="3">
        <v>14431</v>
      </c>
      <c r="E10" s="3">
        <v>1428.5714285714287</v>
      </c>
      <c r="F10" s="1">
        <v>30</v>
      </c>
      <c r="G10" s="3" t="s">
        <v>11</v>
      </c>
      <c r="H10" s="4">
        <v>0.7</v>
      </c>
      <c r="I10" s="4">
        <v>0.99</v>
      </c>
      <c r="J10" s="4">
        <v>0.95</v>
      </c>
    </row>
    <row r="11" spans="1:10" ht="15" customHeight="1" x14ac:dyDescent="0.3">
      <c r="A11" s="2">
        <v>44958</v>
      </c>
      <c r="B11" s="1" t="s">
        <v>13</v>
      </c>
      <c r="C11" s="3">
        <v>1500</v>
      </c>
      <c r="D11" s="1">
        <v>3000</v>
      </c>
      <c r="E11" s="3">
        <v>1428.5714285714287</v>
      </c>
      <c r="F11" s="1">
        <v>15</v>
      </c>
      <c r="G11" s="3" t="s">
        <v>11</v>
      </c>
      <c r="H11" s="4">
        <v>0.91</v>
      </c>
      <c r="I11" s="4">
        <v>0.98</v>
      </c>
      <c r="J11" s="4">
        <v>0.89</v>
      </c>
    </row>
    <row r="12" spans="1:10" ht="15" customHeight="1" x14ac:dyDescent="0.3">
      <c r="A12" s="2">
        <v>44958</v>
      </c>
      <c r="B12" s="1" t="s">
        <v>14</v>
      </c>
      <c r="C12" s="3">
        <v>3500</v>
      </c>
      <c r="D12" s="1">
        <v>4000</v>
      </c>
      <c r="E12" s="3">
        <v>1428.5714285714287</v>
      </c>
      <c r="F12" s="1">
        <v>40</v>
      </c>
      <c r="G12" s="3" t="s">
        <v>11</v>
      </c>
      <c r="H12" s="4">
        <v>0.74</v>
      </c>
      <c r="I12" s="4">
        <v>0.85</v>
      </c>
      <c r="J12" s="4">
        <v>0.7</v>
      </c>
    </row>
    <row r="13" spans="1:10" ht="15" customHeight="1" x14ac:dyDescent="0.3">
      <c r="A13" s="2">
        <v>44958</v>
      </c>
      <c r="B13" s="1" t="s">
        <v>15</v>
      </c>
      <c r="C13" s="3">
        <v>6000</v>
      </c>
      <c r="D13" s="1">
        <v>2000</v>
      </c>
      <c r="E13" s="3">
        <v>1428.5714285714287</v>
      </c>
      <c r="F13" s="1">
        <v>100</v>
      </c>
      <c r="G13" s="3" t="s">
        <v>11</v>
      </c>
      <c r="H13" s="4">
        <v>0.9</v>
      </c>
      <c r="I13" s="4">
        <v>0.9</v>
      </c>
      <c r="J13" s="4">
        <v>0.72</v>
      </c>
    </row>
    <row r="14" spans="1:10" ht="15" customHeight="1" x14ac:dyDescent="0.3">
      <c r="A14" s="2">
        <v>44958</v>
      </c>
      <c r="B14" s="1" t="s">
        <v>16</v>
      </c>
      <c r="C14" s="3">
        <v>4000</v>
      </c>
      <c r="D14" s="1">
        <v>2000</v>
      </c>
      <c r="E14" s="3">
        <v>1428.5714285714287</v>
      </c>
      <c r="F14" s="1">
        <v>15</v>
      </c>
      <c r="G14" s="3" t="s">
        <v>11</v>
      </c>
      <c r="H14" s="4">
        <v>0.95</v>
      </c>
      <c r="I14" s="4">
        <v>0.97</v>
      </c>
      <c r="J14" s="4">
        <v>0.81</v>
      </c>
    </row>
    <row r="15" spans="1:10" ht="15" customHeight="1" x14ac:dyDescent="0.3">
      <c r="A15" s="2">
        <v>44958</v>
      </c>
      <c r="B15" s="1" t="s">
        <v>17</v>
      </c>
      <c r="C15" s="3">
        <v>10000</v>
      </c>
      <c r="D15" s="1">
        <v>2000</v>
      </c>
      <c r="E15" s="3">
        <v>1428.5714285714287</v>
      </c>
      <c r="F15" s="1">
        <v>20</v>
      </c>
      <c r="G15" s="3" t="s">
        <v>11</v>
      </c>
      <c r="H15" s="4">
        <v>0.99</v>
      </c>
      <c r="I15" s="4">
        <v>0.79</v>
      </c>
      <c r="J15" s="4">
        <v>0.75</v>
      </c>
    </row>
    <row r="16" spans="1:10" ht="15" customHeight="1" x14ac:dyDescent="0.3">
      <c r="A16" s="2">
        <v>44986</v>
      </c>
      <c r="B16" s="1" t="s">
        <v>10</v>
      </c>
      <c r="C16" s="3">
        <v>8571.4285714285706</v>
      </c>
      <c r="D16" s="3">
        <v>4000</v>
      </c>
      <c r="E16" s="3">
        <v>1428.5714285714287</v>
      </c>
      <c r="F16" s="1">
        <v>45</v>
      </c>
      <c r="G16" s="3" t="s">
        <v>11</v>
      </c>
      <c r="H16" s="4">
        <v>0.86</v>
      </c>
      <c r="I16" s="4">
        <v>0.97</v>
      </c>
      <c r="J16" s="4">
        <v>0.89</v>
      </c>
    </row>
    <row r="17" spans="1:10" ht="15" customHeight="1" x14ac:dyDescent="0.3">
      <c r="A17" s="2">
        <v>44986</v>
      </c>
      <c r="B17" s="1" t="s">
        <v>12</v>
      </c>
      <c r="C17" s="3">
        <v>8571.4285714285706</v>
      </c>
      <c r="D17" s="3">
        <v>6000</v>
      </c>
      <c r="E17" s="3">
        <v>1428.5714285714287</v>
      </c>
      <c r="F17" s="1">
        <v>43</v>
      </c>
      <c r="G17" s="3" t="s">
        <v>11</v>
      </c>
      <c r="H17" s="4">
        <v>0.83</v>
      </c>
      <c r="I17" s="4">
        <v>0.72</v>
      </c>
      <c r="J17" s="4">
        <v>0.74</v>
      </c>
    </row>
    <row r="18" spans="1:10" ht="15" customHeight="1" x14ac:dyDescent="0.3">
      <c r="A18" s="2">
        <v>44986</v>
      </c>
      <c r="B18" s="1" t="s">
        <v>13</v>
      </c>
      <c r="C18" s="3">
        <v>8571.4285714285706</v>
      </c>
      <c r="D18" s="1">
        <v>6500</v>
      </c>
      <c r="E18" s="3">
        <v>1428.5714285714287</v>
      </c>
      <c r="F18" s="1">
        <v>43</v>
      </c>
      <c r="G18" s="3" t="s">
        <v>11</v>
      </c>
      <c r="H18" s="4">
        <v>0.74</v>
      </c>
      <c r="I18" s="4">
        <v>0.78</v>
      </c>
      <c r="J18" s="4">
        <v>0.94</v>
      </c>
    </row>
    <row r="19" spans="1:10" ht="15" customHeight="1" x14ac:dyDescent="0.3">
      <c r="A19" s="2">
        <v>44986</v>
      </c>
      <c r="B19" s="1" t="s">
        <v>14</v>
      </c>
      <c r="C19" s="3">
        <v>8571.4285714285706</v>
      </c>
      <c r="D19" s="1">
        <v>12000</v>
      </c>
      <c r="E19" s="3">
        <v>1428.5714285714287</v>
      </c>
      <c r="F19" s="1">
        <v>43</v>
      </c>
      <c r="G19" s="3" t="s">
        <v>11</v>
      </c>
      <c r="H19" s="4">
        <v>0.8</v>
      </c>
      <c r="I19" s="4">
        <v>0.84</v>
      </c>
      <c r="J19" s="4">
        <v>0.81</v>
      </c>
    </row>
    <row r="20" spans="1:10" ht="15" customHeight="1" x14ac:dyDescent="0.3">
      <c r="A20" s="2">
        <v>44986</v>
      </c>
      <c r="B20" s="1" t="s">
        <v>15</v>
      </c>
      <c r="C20" s="3">
        <v>8571.4285714285706</v>
      </c>
      <c r="D20" s="1">
        <v>3000</v>
      </c>
      <c r="E20" s="3">
        <v>1428.5714285714287</v>
      </c>
      <c r="F20" s="1">
        <v>43</v>
      </c>
      <c r="G20" s="3" t="s">
        <v>11</v>
      </c>
      <c r="H20" s="4">
        <v>0.89</v>
      </c>
      <c r="I20" s="4">
        <v>0.99</v>
      </c>
      <c r="J20" s="4">
        <v>0.97</v>
      </c>
    </row>
    <row r="21" spans="1:10" ht="15" customHeight="1" x14ac:dyDescent="0.3">
      <c r="A21" s="2">
        <v>44986</v>
      </c>
      <c r="B21" s="1" t="s">
        <v>16</v>
      </c>
      <c r="C21" s="3">
        <v>8571.4285714285706</v>
      </c>
      <c r="D21" s="1">
        <v>2000</v>
      </c>
      <c r="E21" s="3">
        <v>1428.5714285714287</v>
      </c>
      <c r="F21" s="1">
        <v>40</v>
      </c>
      <c r="G21" s="3" t="s">
        <v>11</v>
      </c>
      <c r="H21" s="4">
        <v>0.71</v>
      </c>
      <c r="I21" s="4">
        <v>0.87</v>
      </c>
      <c r="J21" s="4">
        <v>0.94</v>
      </c>
    </row>
    <row r="22" spans="1:10" ht="15" customHeight="1" x14ac:dyDescent="0.3">
      <c r="A22" s="2">
        <v>44986</v>
      </c>
      <c r="B22" s="1" t="s">
        <v>17</v>
      </c>
      <c r="C22" s="3">
        <v>8571.4285714285706</v>
      </c>
      <c r="D22" s="1">
        <v>2000</v>
      </c>
      <c r="E22" s="3">
        <v>1428.5714285714287</v>
      </c>
      <c r="F22" s="1">
        <v>43</v>
      </c>
      <c r="G22" s="3" t="s">
        <v>11</v>
      </c>
      <c r="H22" s="4">
        <v>0.9</v>
      </c>
      <c r="I22" s="4">
        <v>0.72</v>
      </c>
      <c r="J22" s="4">
        <v>0.94</v>
      </c>
    </row>
    <row r="23" spans="1:10" ht="15" customHeight="1" x14ac:dyDescent="0.3">
      <c r="A23" s="2">
        <v>45017</v>
      </c>
      <c r="B23" s="1" t="s">
        <v>10</v>
      </c>
      <c r="C23" s="3">
        <v>7857.1428571428569</v>
      </c>
      <c r="D23" s="3">
        <v>3000</v>
      </c>
      <c r="E23" s="3">
        <v>5714.2857142857147</v>
      </c>
      <c r="F23" s="1">
        <v>100</v>
      </c>
      <c r="G23" s="1" t="s">
        <v>18</v>
      </c>
      <c r="H23" s="4">
        <v>0.89</v>
      </c>
      <c r="I23" s="4">
        <v>0.85</v>
      </c>
      <c r="J23" s="4">
        <v>0.87</v>
      </c>
    </row>
    <row r="24" spans="1:10" ht="15" customHeight="1" x14ac:dyDescent="0.3">
      <c r="A24" s="2">
        <v>45017</v>
      </c>
      <c r="B24" s="1" t="s">
        <v>12</v>
      </c>
      <c r="C24" s="3">
        <v>7857.1428571428569</v>
      </c>
      <c r="D24" s="3">
        <v>4500</v>
      </c>
      <c r="E24" s="3">
        <v>5714.2857142857147</v>
      </c>
      <c r="F24" s="1">
        <v>100</v>
      </c>
      <c r="G24" s="1" t="s">
        <v>18</v>
      </c>
      <c r="H24" s="4">
        <v>0.89</v>
      </c>
      <c r="I24" s="4">
        <v>0.8</v>
      </c>
      <c r="J24" s="4">
        <v>0.88</v>
      </c>
    </row>
    <row r="25" spans="1:10" ht="15" customHeight="1" x14ac:dyDescent="0.3">
      <c r="A25" s="2">
        <v>45017</v>
      </c>
      <c r="B25" s="1" t="s">
        <v>13</v>
      </c>
      <c r="C25" s="3">
        <v>7857.1428571428569</v>
      </c>
      <c r="D25" s="1">
        <v>5500</v>
      </c>
      <c r="E25" s="3">
        <v>5714.2857142857147</v>
      </c>
      <c r="F25" s="1">
        <v>100</v>
      </c>
      <c r="G25" s="1" t="s">
        <v>18</v>
      </c>
      <c r="H25" s="4">
        <v>0.98</v>
      </c>
      <c r="I25" s="4">
        <v>0.99</v>
      </c>
      <c r="J25" s="4">
        <v>0.81</v>
      </c>
    </row>
    <row r="26" spans="1:10" ht="15" customHeight="1" x14ac:dyDescent="0.3">
      <c r="A26" s="2">
        <v>45017</v>
      </c>
      <c r="B26" s="1" t="s">
        <v>14</v>
      </c>
      <c r="C26" s="3">
        <v>7857.1428571428569</v>
      </c>
      <c r="D26" s="1">
        <v>10000</v>
      </c>
      <c r="E26" s="3">
        <v>5714.2857142857147</v>
      </c>
      <c r="F26" s="1">
        <v>100</v>
      </c>
      <c r="G26" s="1" t="s">
        <v>18</v>
      </c>
      <c r="H26" s="4">
        <v>0.81</v>
      </c>
      <c r="I26" s="4">
        <v>0.91</v>
      </c>
      <c r="J26" s="4">
        <v>0.95</v>
      </c>
    </row>
    <row r="27" spans="1:10" ht="15" customHeight="1" x14ac:dyDescent="0.3">
      <c r="A27" s="2">
        <v>45017</v>
      </c>
      <c r="B27" s="1" t="s">
        <v>15</v>
      </c>
      <c r="C27" s="3">
        <v>7857.1428571428569</v>
      </c>
      <c r="D27" s="1">
        <v>2000</v>
      </c>
      <c r="E27" s="3">
        <v>5714.2857142857147</v>
      </c>
      <c r="F27" s="1">
        <v>100</v>
      </c>
      <c r="G27" s="1" t="s">
        <v>18</v>
      </c>
      <c r="H27" s="4">
        <v>0.97</v>
      </c>
      <c r="I27" s="4">
        <v>0.85</v>
      </c>
      <c r="J27" s="4">
        <v>0.85</v>
      </c>
    </row>
    <row r="28" spans="1:10" ht="15" customHeight="1" x14ac:dyDescent="0.3">
      <c r="A28" s="2">
        <v>45017</v>
      </c>
      <c r="B28" s="1" t="s">
        <v>16</v>
      </c>
      <c r="C28" s="3">
        <v>7857.1428571428569</v>
      </c>
      <c r="D28" s="1">
        <v>2000</v>
      </c>
      <c r="E28" s="3">
        <v>5714.2857142857147</v>
      </c>
      <c r="F28" s="1">
        <v>100</v>
      </c>
      <c r="G28" s="1" t="s">
        <v>18</v>
      </c>
      <c r="H28" s="4">
        <v>0.89</v>
      </c>
      <c r="I28" s="4">
        <v>0.94</v>
      </c>
      <c r="J28" s="4">
        <v>0.8</v>
      </c>
    </row>
    <row r="29" spans="1:10" ht="15.6" x14ac:dyDescent="0.3">
      <c r="A29" s="2">
        <v>45017</v>
      </c>
      <c r="B29" s="1" t="s">
        <v>17</v>
      </c>
      <c r="C29" s="3">
        <v>7857.1428571428569</v>
      </c>
      <c r="D29" s="1">
        <v>2000</v>
      </c>
      <c r="E29" s="3">
        <v>5714.2857142857147</v>
      </c>
      <c r="F29" s="1">
        <v>100</v>
      </c>
      <c r="G29" s="1" t="s">
        <v>18</v>
      </c>
      <c r="H29" s="4">
        <v>0.88</v>
      </c>
      <c r="I29" s="4">
        <v>0.94</v>
      </c>
      <c r="J29" s="4">
        <v>0.7</v>
      </c>
    </row>
    <row r="30" spans="1:10" ht="15.6" x14ac:dyDescent="0.3">
      <c r="A30" s="2">
        <v>45047</v>
      </c>
      <c r="B30" s="1" t="s">
        <v>10</v>
      </c>
      <c r="C30" s="3">
        <v>11428.571428571429</v>
      </c>
      <c r="D30" s="3">
        <v>20000</v>
      </c>
      <c r="E30" s="3">
        <v>2857.1428571428573</v>
      </c>
      <c r="F30" s="1">
        <v>90</v>
      </c>
      <c r="G30" s="1" t="s">
        <v>18</v>
      </c>
      <c r="H30" s="4">
        <v>0.75</v>
      </c>
      <c r="I30" s="4">
        <v>0.77</v>
      </c>
      <c r="J30" s="4">
        <v>0.84</v>
      </c>
    </row>
    <row r="31" spans="1:10" ht="15.6" x14ac:dyDescent="0.3">
      <c r="A31" s="2">
        <v>45047</v>
      </c>
      <c r="B31" s="1" t="s">
        <v>12</v>
      </c>
      <c r="C31" s="3">
        <v>11428.571428571429</v>
      </c>
      <c r="D31" s="3">
        <v>17000</v>
      </c>
      <c r="E31" s="3">
        <v>2857.1428571428573</v>
      </c>
      <c r="F31" s="1">
        <v>80</v>
      </c>
      <c r="G31" s="1" t="s">
        <v>18</v>
      </c>
      <c r="H31" s="4">
        <v>0.73</v>
      </c>
      <c r="I31" s="4">
        <v>0.96</v>
      </c>
      <c r="J31" s="4">
        <v>0.93</v>
      </c>
    </row>
    <row r="32" spans="1:10" ht="15.6" x14ac:dyDescent="0.3">
      <c r="A32" s="2">
        <v>45047</v>
      </c>
      <c r="B32" s="1" t="s">
        <v>13</v>
      </c>
      <c r="C32" s="3">
        <v>11428.571428571429</v>
      </c>
      <c r="D32" s="1">
        <v>16000</v>
      </c>
      <c r="E32" s="3">
        <v>2857.1428571428573</v>
      </c>
      <c r="F32" s="1">
        <v>90</v>
      </c>
      <c r="G32" s="1" t="s">
        <v>18</v>
      </c>
      <c r="H32" s="4">
        <v>0.93</v>
      </c>
      <c r="I32" s="4">
        <v>0.74</v>
      </c>
      <c r="J32" s="4">
        <v>0.93</v>
      </c>
    </row>
    <row r="33" spans="1:12" ht="15.6" x14ac:dyDescent="0.3">
      <c r="A33" s="2">
        <v>45047</v>
      </c>
      <c r="B33" s="1" t="s">
        <v>14</v>
      </c>
      <c r="C33" s="3">
        <v>11428.571428571429</v>
      </c>
      <c r="D33" s="1">
        <v>12000</v>
      </c>
      <c r="E33" s="3">
        <v>2857.1428571428573</v>
      </c>
      <c r="F33" s="1">
        <v>110</v>
      </c>
      <c r="G33" s="1" t="s">
        <v>18</v>
      </c>
      <c r="H33" s="4">
        <v>0.85</v>
      </c>
      <c r="I33" s="4">
        <v>0.7</v>
      </c>
      <c r="J33" s="4">
        <v>0.99</v>
      </c>
    </row>
    <row r="34" spans="1:12" ht="15.6" x14ac:dyDescent="0.3">
      <c r="A34" s="2">
        <v>45047</v>
      </c>
      <c r="B34" s="1" t="s">
        <v>15</v>
      </c>
      <c r="C34" s="3">
        <v>11428.571428571429</v>
      </c>
      <c r="D34" s="1">
        <v>20500</v>
      </c>
      <c r="E34" s="3">
        <v>2857.1428571428573</v>
      </c>
      <c r="F34" s="1">
        <v>90</v>
      </c>
      <c r="G34" s="1" t="s">
        <v>18</v>
      </c>
      <c r="H34" s="4">
        <v>0.92</v>
      </c>
      <c r="I34" s="4">
        <v>0.99</v>
      </c>
      <c r="J34" s="4">
        <v>0.88</v>
      </c>
    </row>
    <row r="35" spans="1:12" ht="15.6" x14ac:dyDescent="0.3">
      <c r="A35" s="2">
        <v>45047</v>
      </c>
      <c r="B35" s="1" t="s">
        <v>16</v>
      </c>
      <c r="C35" s="3">
        <v>11428.571428571429</v>
      </c>
      <c r="D35" s="1">
        <v>21000</v>
      </c>
      <c r="E35" s="3">
        <v>2857.1428571428573</v>
      </c>
      <c r="F35" s="1">
        <v>100</v>
      </c>
      <c r="G35" s="1" t="s">
        <v>18</v>
      </c>
      <c r="H35" s="4">
        <v>0.75</v>
      </c>
      <c r="I35" s="4">
        <v>0.97</v>
      </c>
      <c r="J35" s="4">
        <v>0.83</v>
      </c>
    </row>
    <row r="36" spans="1:12" ht="15.6" x14ac:dyDescent="0.3">
      <c r="A36" s="2">
        <v>45047</v>
      </c>
      <c r="B36" s="1" t="s">
        <v>17</v>
      </c>
      <c r="C36" s="3">
        <v>11428.571428571429</v>
      </c>
      <c r="D36" s="1">
        <v>21500</v>
      </c>
      <c r="E36" s="3">
        <v>2857.1428571428573</v>
      </c>
      <c r="F36" s="1">
        <v>90</v>
      </c>
      <c r="G36" s="1" t="s">
        <v>18</v>
      </c>
      <c r="H36" s="4">
        <v>0.77</v>
      </c>
      <c r="I36" s="4">
        <v>0.97</v>
      </c>
      <c r="J36" s="4">
        <v>0.78</v>
      </c>
    </row>
    <row r="37" spans="1:12" ht="15.6" x14ac:dyDescent="0.3">
      <c r="A37" s="2">
        <v>45078</v>
      </c>
      <c r="B37" s="1" t="s">
        <v>10</v>
      </c>
      <c r="C37" s="3">
        <v>14285.714285714286</v>
      </c>
      <c r="D37" s="3">
        <v>22000</v>
      </c>
      <c r="E37" s="3">
        <v>857.14285714285711</v>
      </c>
      <c r="F37" s="1">
        <v>228</v>
      </c>
      <c r="G37" s="1" t="s">
        <v>18</v>
      </c>
      <c r="H37" s="4">
        <v>0.79</v>
      </c>
      <c r="I37" s="4">
        <v>0.75</v>
      </c>
      <c r="J37" s="4">
        <v>0.93</v>
      </c>
    </row>
    <row r="38" spans="1:12" ht="15.6" x14ac:dyDescent="0.3">
      <c r="A38" s="2">
        <v>45078</v>
      </c>
      <c r="B38" s="1" t="s">
        <v>12</v>
      </c>
      <c r="C38" s="3">
        <v>14285.714285714286</v>
      </c>
      <c r="D38" s="3">
        <v>18000</v>
      </c>
      <c r="E38" s="3">
        <v>857.14285714285711</v>
      </c>
      <c r="F38" s="1">
        <v>220</v>
      </c>
      <c r="G38" s="1" t="s">
        <v>18</v>
      </c>
      <c r="H38" s="4">
        <v>0.81</v>
      </c>
      <c r="I38" s="4">
        <v>0.98</v>
      </c>
      <c r="J38" s="4">
        <v>0.86</v>
      </c>
    </row>
    <row r="39" spans="1:12" ht="15.6" x14ac:dyDescent="0.3">
      <c r="A39" s="2">
        <v>45078</v>
      </c>
      <c r="B39" s="1" t="s">
        <v>13</v>
      </c>
      <c r="C39" s="3">
        <v>14285.714285714286</v>
      </c>
      <c r="D39" s="1">
        <v>18500</v>
      </c>
      <c r="E39" s="3">
        <v>857.14285714285711</v>
      </c>
      <c r="F39" s="1">
        <v>228</v>
      </c>
      <c r="G39" s="1" t="s">
        <v>18</v>
      </c>
      <c r="H39" s="4">
        <v>0.86</v>
      </c>
      <c r="I39" s="4">
        <v>0.82</v>
      </c>
      <c r="J39" s="4">
        <v>0.86</v>
      </c>
    </row>
    <row r="40" spans="1:12" ht="15.6" x14ac:dyDescent="0.3">
      <c r="A40" s="2">
        <v>45078</v>
      </c>
      <c r="B40" s="1" t="s">
        <v>14</v>
      </c>
      <c r="C40" s="3">
        <v>14285.714285714286</v>
      </c>
      <c r="D40" s="1">
        <v>14314</v>
      </c>
      <c r="E40" s="3">
        <v>857.14285714285711</v>
      </c>
      <c r="F40" s="1">
        <v>238</v>
      </c>
      <c r="G40" s="1" t="s">
        <v>18</v>
      </c>
      <c r="H40" s="4">
        <v>0.72</v>
      </c>
      <c r="I40" s="4">
        <v>0.95</v>
      </c>
      <c r="J40" s="4">
        <v>0.9</v>
      </c>
    </row>
    <row r="41" spans="1:12" ht="15.6" x14ac:dyDescent="0.3">
      <c r="A41" s="2">
        <v>45078</v>
      </c>
      <c r="B41" s="1" t="s">
        <v>15</v>
      </c>
      <c r="C41" s="3">
        <v>14285.714285714286</v>
      </c>
      <c r="D41" s="1">
        <v>21000</v>
      </c>
      <c r="E41" s="3">
        <v>857.14285714285711</v>
      </c>
      <c r="F41" s="1">
        <v>228</v>
      </c>
      <c r="G41" s="1" t="s">
        <v>18</v>
      </c>
      <c r="H41" s="4">
        <v>0.71</v>
      </c>
      <c r="I41" s="4">
        <v>0.8</v>
      </c>
      <c r="J41" s="4">
        <v>0.76</v>
      </c>
    </row>
    <row r="42" spans="1:12" ht="15.6" x14ac:dyDescent="0.3">
      <c r="A42" s="2">
        <v>45078</v>
      </c>
      <c r="B42" s="1" t="s">
        <v>16</v>
      </c>
      <c r="C42" s="3">
        <v>14285.714285714286</v>
      </c>
      <c r="D42" s="1">
        <v>22500</v>
      </c>
      <c r="E42" s="3">
        <v>857.14285714285711</v>
      </c>
      <c r="F42" s="1">
        <v>230</v>
      </c>
      <c r="G42" s="1" t="s">
        <v>18</v>
      </c>
      <c r="H42" s="4">
        <v>0.97</v>
      </c>
      <c r="I42" s="4">
        <v>0.95</v>
      </c>
      <c r="J42" s="4">
        <v>0.85</v>
      </c>
    </row>
    <row r="43" spans="1:12" ht="15.6" x14ac:dyDescent="0.3">
      <c r="A43" s="2">
        <v>45078</v>
      </c>
      <c r="B43" s="1" t="s">
        <v>17</v>
      </c>
      <c r="C43" s="3">
        <v>14285.714285714286</v>
      </c>
      <c r="D43" s="1">
        <v>22900</v>
      </c>
      <c r="E43" s="3">
        <v>857.14285714285711</v>
      </c>
      <c r="F43" s="1">
        <v>228</v>
      </c>
      <c r="G43" s="1" t="s">
        <v>18</v>
      </c>
      <c r="H43" s="4">
        <v>0.95</v>
      </c>
      <c r="I43" s="4">
        <v>0.85</v>
      </c>
      <c r="J43" s="4">
        <v>0.91</v>
      </c>
    </row>
    <row r="44" spans="1:12" ht="15.6" x14ac:dyDescent="0.3">
      <c r="A44" s="2">
        <v>45108</v>
      </c>
      <c r="B44" s="1" t="s">
        <v>10</v>
      </c>
      <c r="C44" s="3">
        <v>18562.957142857143</v>
      </c>
      <c r="D44" s="3">
        <v>25000</v>
      </c>
      <c r="E44" s="3">
        <v>714.28571428571433</v>
      </c>
      <c r="F44" s="1">
        <v>250</v>
      </c>
      <c r="G44" s="1" t="s">
        <v>19</v>
      </c>
      <c r="H44" s="4">
        <v>0.97</v>
      </c>
      <c r="I44" s="4">
        <v>0.7</v>
      </c>
      <c r="J44" s="4">
        <v>0.93</v>
      </c>
      <c r="K44" s="5"/>
      <c r="L44" s="5"/>
    </row>
    <row r="45" spans="1:12" ht="15.6" x14ac:dyDescent="0.3">
      <c r="A45" s="2">
        <v>45108</v>
      </c>
      <c r="B45" s="1" t="s">
        <v>12</v>
      </c>
      <c r="C45" s="3">
        <v>18562.957142857143</v>
      </c>
      <c r="D45" s="3">
        <v>22000</v>
      </c>
      <c r="E45" s="3">
        <v>714.28571428571433</v>
      </c>
      <c r="F45" s="1">
        <v>240</v>
      </c>
      <c r="G45" s="1" t="s">
        <v>19</v>
      </c>
      <c r="H45" s="4">
        <v>0.9</v>
      </c>
      <c r="I45" s="4">
        <v>0.98</v>
      </c>
      <c r="J45" s="4">
        <v>0.96</v>
      </c>
    </row>
    <row r="46" spans="1:12" ht="15.6" x14ac:dyDescent="0.3">
      <c r="A46" s="2">
        <v>45108</v>
      </c>
      <c r="B46" s="1" t="s">
        <v>13</v>
      </c>
      <c r="C46" s="3">
        <v>18562.957142857143</v>
      </c>
      <c r="D46" s="1">
        <v>25000</v>
      </c>
      <c r="E46" s="3">
        <v>714.28571428571433</v>
      </c>
      <c r="F46" s="1">
        <v>270</v>
      </c>
      <c r="G46" s="1" t="s">
        <v>19</v>
      </c>
      <c r="H46" s="4">
        <v>0.9</v>
      </c>
      <c r="I46" s="4">
        <v>0.95</v>
      </c>
      <c r="J46" s="4">
        <v>0.98</v>
      </c>
    </row>
    <row r="47" spans="1:12" ht="15.6" x14ac:dyDescent="0.3">
      <c r="A47" s="2">
        <v>45108</v>
      </c>
      <c r="B47" s="1" t="s">
        <v>14</v>
      </c>
      <c r="C47" s="3">
        <v>18562.957142857143</v>
      </c>
      <c r="D47" s="1">
        <v>25000</v>
      </c>
      <c r="E47" s="3">
        <v>714.28571428571433</v>
      </c>
      <c r="F47" s="1">
        <v>259</v>
      </c>
      <c r="G47" s="1" t="s">
        <v>19</v>
      </c>
      <c r="H47" s="4">
        <v>0.96</v>
      </c>
      <c r="I47" s="4">
        <v>0.81</v>
      </c>
      <c r="J47" s="4">
        <v>0.85</v>
      </c>
    </row>
    <row r="48" spans="1:12" ht="15.6" x14ac:dyDescent="0.3">
      <c r="A48" s="2">
        <v>45108</v>
      </c>
      <c r="B48" s="1" t="s">
        <v>15</v>
      </c>
      <c r="C48" s="3">
        <v>18562.957142857143</v>
      </c>
      <c r="D48" s="1">
        <v>25000</v>
      </c>
      <c r="E48" s="3">
        <v>714.28571428571433</v>
      </c>
      <c r="F48" s="1">
        <v>260</v>
      </c>
      <c r="G48" s="1" t="s">
        <v>19</v>
      </c>
      <c r="H48" s="4">
        <v>0.98</v>
      </c>
      <c r="I48" s="4">
        <v>0.84</v>
      </c>
      <c r="J48" s="4">
        <v>0.89</v>
      </c>
    </row>
    <row r="49" spans="1:10" ht="15.6" x14ac:dyDescent="0.3">
      <c r="A49" s="2">
        <v>45108</v>
      </c>
      <c r="B49" s="1" t="s">
        <v>16</v>
      </c>
      <c r="C49" s="3">
        <v>18562.957142857143</v>
      </c>
      <c r="D49" s="1">
        <v>25000</v>
      </c>
      <c r="E49" s="3">
        <v>714.28571428571433</v>
      </c>
      <c r="F49" s="1">
        <v>260</v>
      </c>
      <c r="G49" s="1" t="s">
        <v>19</v>
      </c>
      <c r="H49" s="4">
        <v>0.76</v>
      </c>
      <c r="I49" s="4">
        <v>0.7</v>
      </c>
      <c r="J49" s="4">
        <v>0.86</v>
      </c>
    </row>
    <row r="50" spans="1:10" ht="15.6" x14ac:dyDescent="0.3">
      <c r="A50" s="2">
        <v>45108</v>
      </c>
      <c r="B50" s="1" t="s">
        <v>17</v>
      </c>
      <c r="C50" s="3">
        <v>18562.957142857143</v>
      </c>
      <c r="D50" s="1">
        <v>25000</v>
      </c>
      <c r="E50" s="3">
        <v>714.28571428571433</v>
      </c>
      <c r="F50" s="1">
        <v>261</v>
      </c>
      <c r="G50" s="1" t="s">
        <v>19</v>
      </c>
      <c r="H50" s="4">
        <v>0.91</v>
      </c>
      <c r="I50" s="4">
        <v>0.77</v>
      </c>
      <c r="J50" s="4">
        <v>0.75</v>
      </c>
    </row>
    <row r="51" spans="1:10" ht="15.6" x14ac:dyDescent="0.3">
      <c r="A51" s="2">
        <v>45139</v>
      </c>
      <c r="B51" s="1" t="s">
        <v>10</v>
      </c>
      <c r="C51" s="3">
        <v>18571.428571428572</v>
      </c>
      <c r="D51" s="3">
        <v>25000</v>
      </c>
      <c r="E51" s="3">
        <v>714.28571428571433</v>
      </c>
      <c r="F51" s="1">
        <v>242</v>
      </c>
      <c r="G51" s="1" t="s">
        <v>19</v>
      </c>
      <c r="H51" s="4">
        <v>0.79</v>
      </c>
      <c r="I51" s="4">
        <v>0.81</v>
      </c>
      <c r="J51" s="4">
        <v>0.74</v>
      </c>
    </row>
    <row r="52" spans="1:10" ht="15.6" x14ac:dyDescent="0.3">
      <c r="A52" s="2">
        <v>45139</v>
      </c>
      <c r="B52" s="1" t="s">
        <v>12</v>
      </c>
      <c r="C52" s="3">
        <v>18571.428571428572</v>
      </c>
      <c r="D52" s="3">
        <v>22500</v>
      </c>
      <c r="E52" s="3">
        <v>714.28571428571433</v>
      </c>
      <c r="F52" s="1">
        <v>250</v>
      </c>
      <c r="G52" s="1" t="s">
        <v>19</v>
      </c>
      <c r="H52" s="4">
        <v>0.85</v>
      </c>
      <c r="I52" s="4">
        <v>0.82</v>
      </c>
      <c r="J52" s="4">
        <v>0.73</v>
      </c>
    </row>
    <row r="53" spans="1:10" ht="15.6" x14ac:dyDescent="0.3">
      <c r="A53" s="2">
        <v>45139</v>
      </c>
      <c r="B53" s="1" t="s">
        <v>13</v>
      </c>
      <c r="C53" s="3">
        <v>18571.428571428572</v>
      </c>
      <c r="D53" s="1">
        <v>25000</v>
      </c>
      <c r="E53" s="3">
        <v>714.28571428571433</v>
      </c>
      <c r="F53" s="1">
        <v>242</v>
      </c>
      <c r="G53" s="1" t="s">
        <v>19</v>
      </c>
      <c r="H53" s="4">
        <v>0.88</v>
      </c>
      <c r="I53" s="4">
        <v>0.84</v>
      </c>
      <c r="J53" s="4">
        <v>0.75</v>
      </c>
    </row>
    <row r="54" spans="1:10" ht="15.6" x14ac:dyDescent="0.3">
      <c r="A54" s="2">
        <v>45139</v>
      </c>
      <c r="B54" s="1" t="s">
        <v>14</v>
      </c>
      <c r="C54" s="3">
        <v>18571.428571428572</v>
      </c>
      <c r="D54" s="1">
        <v>25000</v>
      </c>
      <c r="E54" s="3">
        <v>714.28571428571433</v>
      </c>
      <c r="F54" s="1">
        <v>242</v>
      </c>
      <c r="G54" s="1" t="s">
        <v>19</v>
      </c>
      <c r="H54" s="4">
        <v>0.81</v>
      </c>
      <c r="I54" s="4">
        <v>0.92</v>
      </c>
      <c r="J54" s="4">
        <v>0.91</v>
      </c>
    </row>
    <row r="55" spans="1:10" ht="15.6" x14ac:dyDescent="0.3">
      <c r="A55" s="2">
        <v>45139</v>
      </c>
      <c r="B55" s="1" t="s">
        <v>15</v>
      </c>
      <c r="C55" s="3">
        <v>18571.428571428572</v>
      </c>
      <c r="D55" s="1">
        <v>25000</v>
      </c>
      <c r="E55" s="3">
        <v>714.28571428571433</v>
      </c>
      <c r="F55" s="1">
        <v>242</v>
      </c>
      <c r="G55" s="1" t="s">
        <v>19</v>
      </c>
      <c r="H55" s="4">
        <v>0.84</v>
      </c>
      <c r="I55" s="4">
        <v>0.73</v>
      </c>
      <c r="J55" s="4">
        <v>0.99</v>
      </c>
    </row>
    <row r="56" spans="1:10" ht="15.6" x14ac:dyDescent="0.3">
      <c r="A56" s="2">
        <v>45139</v>
      </c>
      <c r="B56" s="1" t="s">
        <v>16</v>
      </c>
      <c r="C56" s="3">
        <v>18571.428571428572</v>
      </c>
      <c r="D56" s="1">
        <v>25000</v>
      </c>
      <c r="E56" s="3">
        <v>714.28571428571433</v>
      </c>
      <c r="F56" s="1">
        <v>240</v>
      </c>
      <c r="G56" s="1" t="s">
        <v>19</v>
      </c>
      <c r="H56" s="4">
        <v>0.93</v>
      </c>
      <c r="I56" s="4">
        <v>0.79</v>
      </c>
      <c r="J56" s="4">
        <v>0.72</v>
      </c>
    </row>
    <row r="57" spans="1:10" ht="15.6" x14ac:dyDescent="0.3">
      <c r="A57" s="2">
        <v>45139</v>
      </c>
      <c r="B57" s="1" t="s">
        <v>17</v>
      </c>
      <c r="C57" s="3">
        <v>18571.428571428572</v>
      </c>
      <c r="D57" s="1">
        <v>25000</v>
      </c>
      <c r="E57" s="3">
        <v>714.28571428571433</v>
      </c>
      <c r="F57" s="1">
        <v>242</v>
      </c>
      <c r="G57" s="1" t="s">
        <v>19</v>
      </c>
      <c r="H57" s="4">
        <v>0.84</v>
      </c>
      <c r="I57" s="4">
        <v>0.79</v>
      </c>
      <c r="J57" s="4">
        <v>0.8</v>
      </c>
    </row>
    <row r="58" spans="1:10" ht="15.6" x14ac:dyDescent="0.3">
      <c r="A58" s="2">
        <v>45170</v>
      </c>
      <c r="B58" s="1" t="s">
        <v>10</v>
      </c>
      <c r="C58" s="3">
        <v>17857.142857142859</v>
      </c>
      <c r="D58" s="3">
        <v>22500</v>
      </c>
      <c r="E58" s="3">
        <v>285.71428571428572</v>
      </c>
      <c r="F58" s="1">
        <v>285</v>
      </c>
      <c r="G58" s="1" t="s">
        <v>19</v>
      </c>
      <c r="H58" s="4">
        <v>0.85</v>
      </c>
      <c r="I58" s="4">
        <v>0.91</v>
      </c>
      <c r="J58" s="4">
        <v>0.84</v>
      </c>
    </row>
    <row r="59" spans="1:10" ht="15.6" x14ac:dyDescent="0.3">
      <c r="A59" s="2">
        <v>45170</v>
      </c>
      <c r="B59" s="1" t="s">
        <v>12</v>
      </c>
      <c r="C59" s="3">
        <v>17857.142857142859</v>
      </c>
      <c r="D59" s="3">
        <v>21500</v>
      </c>
      <c r="E59" s="3">
        <v>285.71428571428572</v>
      </c>
      <c r="F59" s="1">
        <v>275</v>
      </c>
      <c r="G59" s="1" t="s">
        <v>19</v>
      </c>
      <c r="H59" s="4">
        <v>0.86</v>
      </c>
      <c r="I59" s="4">
        <v>0.75</v>
      </c>
      <c r="J59" s="4">
        <v>0.96</v>
      </c>
    </row>
    <row r="60" spans="1:10" ht="15.6" x14ac:dyDescent="0.3">
      <c r="A60" s="2">
        <v>45170</v>
      </c>
      <c r="B60" s="1" t="s">
        <v>13</v>
      </c>
      <c r="C60" s="3">
        <v>17857.142857142859</v>
      </c>
      <c r="D60" s="1">
        <v>24000</v>
      </c>
      <c r="E60" s="3">
        <v>285.71428571428572</v>
      </c>
      <c r="F60" s="1">
        <v>285</v>
      </c>
      <c r="G60" s="1" t="s">
        <v>19</v>
      </c>
      <c r="H60" s="4">
        <v>0.96</v>
      </c>
      <c r="I60" s="4">
        <v>0.77</v>
      </c>
      <c r="J60" s="4">
        <v>0.92</v>
      </c>
    </row>
    <row r="61" spans="1:10" ht="15.6" x14ac:dyDescent="0.3">
      <c r="A61" s="2">
        <v>45170</v>
      </c>
      <c r="B61" s="1" t="s">
        <v>14</v>
      </c>
      <c r="C61" s="3">
        <v>17857.142857142859</v>
      </c>
      <c r="D61" s="1">
        <v>24500</v>
      </c>
      <c r="E61" s="3">
        <v>285.71428571428572</v>
      </c>
      <c r="F61" s="1">
        <v>290</v>
      </c>
      <c r="G61" s="1" t="s">
        <v>19</v>
      </c>
      <c r="H61" s="4">
        <v>0.99</v>
      </c>
      <c r="I61" s="4">
        <v>0.97</v>
      </c>
      <c r="J61" s="4">
        <v>0.73</v>
      </c>
    </row>
    <row r="62" spans="1:10" ht="15.6" x14ac:dyDescent="0.3">
      <c r="A62" s="2">
        <v>45170</v>
      </c>
      <c r="B62" s="1" t="s">
        <v>15</v>
      </c>
      <c r="C62" s="3">
        <v>17857.142857142859</v>
      </c>
      <c r="D62" s="1">
        <v>24500</v>
      </c>
      <c r="E62" s="3">
        <v>285.71428571428572</v>
      </c>
      <c r="F62" s="1">
        <v>310</v>
      </c>
      <c r="G62" s="1" t="s">
        <v>19</v>
      </c>
      <c r="H62" s="4">
        <v>0.77</v>
      </c>
      <c r="I62" s="4">
        <v>0.72</v>
      </c>
      <c r="J62" s="4">
        <v>0.85</v>
      </c>
    </row>
    <row r="63" spans="1:10" ht="15.6" x14ac:dyDescent="0.3">
      <c r="A63" s="2">
        <v>45170</v>
      </c>
      <c r="B63" s="1" t="s">
        <v>16</v>
      </c>
      <c r="C63" s="3">
        <v>17857.142857142859</v>
      </c>
      <c r="D63" s="1">
        <v>24500</v>
      </c>
      <c r="E63" s="3">
        <v>285.71428571428572</v>
      </c>
      <c r="F63" s="1">
        <v>270</v>
      </c>
      <c r="G63" s="1" t="s">
        <v>19</v>
      </c>
      <c r="H63" s="4">
        <v>0.77</v>
      </c>
      <c r="I63" s="4">
        <v>0.96</v>
      </c>
      <c r="J63" s="4">
        <v>0.78</v>
      </c>
    </row>
    <row r="64" spans="1:10" ht="15.6" x14ac:dyDescent="0.3">
      <c r="A64" s="2">
        <v>45170</v>
      </c>
      <c r="B64" s="1" t="s">
        <v>17</v>
      </c>
      <c r="C64" s="3">
        <v>17857.142857142859</v>
      </c>
      <c r="D64" s="1">
        <v>24500</v>
      </c>
      <c r="E64" s="3">
        <v>285.71428571428572</v>
      </c>
      <c r="F64" s="1">
        <v>285</v>
      </c>
      <c r="G64" s="1" t="s">
        <v>19</v>
      </c>
      <c r="H64" s="4">
        <v>0.78</v>
      </c>
      <c r="I64" s="4">
        <v>0.8</v>
      </c>
      <c r="J64" s="4">
        <v>0.85</v>
      </c>
    </row>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02CE2-E47D-48F1-81FC-EF9BA32D7F5B}">
  <dimension ref="A1"/>
  <sheetViews>
    <sheetView tabSelected="1" zoomScale="70" zoomScaleNormal="70" workbookViewId="0">
      <selection sqref="A1:XFD1048576"/>
    </sheetView>
  </sheetViews>
  <sheetFormatPr defaultRowHeight="15.6" x14ac:dyDescent="0.3"/>
  <cols>
    <col min="1" max="16384" width="8.796875" style="42"/>
  </cols>
  <sheetData/>
  <mergeCells count="1">
    <mergeCell ref="A1:XFD1048576"/>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BEF60-A3C6-46CC-B893-64304BDD9C68}">
  <dimension ref="A1:N36"/>
  <sheetViews>
    <sheetView topLeftCell="C1" workbookViewId="0">
      <selection activeCell="L19" sqref="L19"/>
    </sheetView>
  </sheetViews>
  <sheetFormatPr defaultRowHeight="15.6" x14ac:dyDescent="0.3"/>
  <cols>
    <col min="1" max="1" width="33.8984375" customWidth="1"/>
    <col min="2" max="2" width="22.3984375" customWidth="1"/>
    <col min="6" max="6" width="29.59765625" customWidth="1"/>
    <col min="7" max="7" width="29.69921875" customWidth="1"/>
    <col min="11" max="11" width="11.69921875" customWidth="1"/>
    <col min="12" max="12" width="12.19921875" bestFit="1" customWidth="1"/>
    <col min="13" max="13" width="11.796875" style="40" bestFit="1" customWidth="1"/>
    <col min="14" max="14" width="17.3984375" bestFit="1" customWidth="1"/>
  </cols>
  <sheetData>
    <row r="1" spans="1:14" x14ac:dyDescent="0.3">
      <c r="L1" s="26" t="s">
        <v>34</v>
      </c>
      <c r="M1" s="32" t="s">
        <v>21</v>
      </c>
      <c r="N1" s="31" t="s">
        <v>45</v>
      </c>
    </row>
    <row r="2" spans="1:14" ht="16.2" thickBot="1" x14ac:dyDescent="0.35">
      <c r="L2" s="27" t="s">
        <v>36</v>
      </c>
      <c r="M2" s="32">
        <v>30000</v>
      </c>
      <c r="N2" s="33">
        <v>20000.000000000004</v>
      </c>
    </row>
    <row r="3" spans="1:14" ht="16.2" thickBot="1" x14ac:dyDescent="0.35">
      <c r="A3" s="6" t="s">
        <v>20</v>
      </c>
      <c r="B3" s="7"/>
      <c r="L3" s="38" t="s">
        <v>37</v>
      </c>
      <c r="M3" s="36">
        <v>45000</v>
      </c>
      <c r="N3" s="37">
        <v>10000.000000000002</v>
      </c>
    </row>
    <row r="4" spans="1:14" ht="16.2" thickBot="1" x14ac:dyDescent="0.35">
      <c r="A4" s="8" t="s">
        <v>21</v>
      </c>
      <c r="B4" s="41">
        <f>SUM(Data!C:C)</f>
        <v>754940.69999999937</v>
      </c>
      <c r="F4" s="10"/>
      <c r="G4" s="10"/>
      <c r="L4" s="38" t="s">
        <v>38</v>
      </c>
      <c r="M4" s="36">
        <v>60000</v>
      </c>
      <c r="N4" s="37">
        <v>10000.000000000002</v>
      </c>
    </row>
    <row r="5" spans="1:14" ht="16.2" thickBot="1" x14ac:dyDescent="0.35">
      <c r="A5" s="8" t="s">
        <v>22</v>
      </c>
      <c r="B5" s="9">
        <f>SUM(Data!D:D)</f>
        <v>891111</v>
      </c>
      <c r="F5" s="17"/>
      <c r="G5" s="18" t="s">
        <v>27</v>
      </c>
      <c r="L5" s="38" t="s">
        <v>39</v>
      </c>
      <c r="M5" s="36">
        <v>54999.999999999993</v>
      </c>
      <c r="N5" s="37">
        <v>40000.000000000007</v>
      </c>
    </row>
    <row r="6" spans="1:14" ht="16.2" thickBot="1" x14ac:dyDescent="0.35">
      <c r="A6" s="8" t="s">
        <v>23</v>
      </c>
      <c r="B6" s="9">
        <f>SUM(Data!F:F)</f>
        <v>9360</v>
      </c>
      <c r="F6" s="17" t="s">
        <v>2</v>
      </c>
      <c r="G6" s="19">
        <v>754941</v>
      </c>
      <c r="L6" s="38" t="s">
        <v>40</v>
      </c>
      <c r="M6" s="36">
        <v>80000.000000000015</v>
      </c>
      <c r="N6" s="37">
        <v>20000.000000000004</v>
      </c>
    </row>
    <row r="7" spans="1:14" ht="16.2" thickBot="1" x14ac:dyDescent="0.35">
      <c r="F7" s="17" t="s">
        <v>3</v>
      </c>
      <c r="G7" s="19">
        <v>891111</v>
      </c>
      <c r="L7" s="38" t="s">
        <v>41</v>
      </c>
      <c r="M7" s="36">
        <v>100000.00000000001</v>
      </c>
      <c r="N7" s="37">
        <v>5999.9999999999991</v>
      </c>
    </row>
    <row r="8" spans="1:14" ht="16.2" thickBot="1" x14ac:dyDescent="0.35">
      <c r="F8" s="17" t="s">
        <v>5</v>
      </c>
      <c r="G8" s="20">
        <v>9360</v>
      </c>
      <c r="L8" s="38" t="s">
        <v>42</v>
      </c>
      <c r="M8" s="36">
        <v>129940.69999999998</v>
      </c>
      <c r="N8" s="37">
        <v>5000.0000000000009</v>
      </c>
    </row>
    <row r="9" spans="1:14" ht="16.2" thickBot="1" x14ac:dyDescent="0.35">
      <c r="F9" s="21"/>
      <c r="G9" s="22"/>
      <c r="L9" s="38" t="s">
        <v>43</v>
      </c>
      <c r="M9" s="36">
        <v>130000.00000000003</v>
      </c>
      <c r="N9" s="37">
        <v>5000.0000000000009</v>
      </c>
    </row>
    <row r="10" spans="1:14" ht="16.2" thickBot="1" x14ac:dyDescent="0.35">
      <c r="A10" s="11" t="s">
        <v>24</v>
      </c>
      <c r="F10" s="23"/>
      <c r="G10" s="24"/>
      <c r="L10" s="38" t="s">
        <v>44</v>
      </c>
      <c r="M10" s="36">
        <v>125000</v>
      </c>
      <c r="N10" s="37">
        <v>2000.0000000000002</v>
      </c>
    </row>
    <row r="11" spans="1:14" ht="16.2" thickBot="1" x14ac:dyDescent="0.35">
      <c r="A11" s="16">
        <f>AVERAGE(Data!H:H)</f>
        <v>0.85555555555555574</v>
      </c>
      <c r="F11" s="17" t="s">
        <v>28</v>
      </c>
      <c r="G11" s="25">
        <v>0.86</v>
      </c>
      <c r="L11" s="29" t="s">
        <v>35</v>
      </c>
      <c r="M11" s="34">
        <v>754940.7</v>
      </c>
      <c r="N11" s="35">
        <v>118000.00000000001</v>
      </c>
    </row>
    <row r="12" spans="1:14" ht="16.2" thickBot="1" x14ac:dyDescent="0.35">
      <c r="A12" s="13"/>
      <c r="F12" s="17" t="s">
        <v>29</v>
      </c>
      <c r="G12" s="25">
        <v>0.14000000000000001</v>
      </c>
    </row>
    <row r="13" spans="1:14" ht="16.2" thickBot="1" x14ac:dyDescent="0.35">
      <c r="A13" s="14" t="s">
        <v>25</v>
      </c>
      <c r="F13" s="23"/>
      <c r="G13" s="24"/>
    </row>
    <row r="14" spans="1:14" ht="16.2" thickBot="1" x14ac:dyDescent="0.35">
      <c r="A14" s="12">
        <f>AVERAGE(Data!I:I)</f>
        <v>0.85492063492063519</v>
      </c>
      <c r="F14" s="17" t="s">
        <v>30</v>
      </c>
      <c r="G14" s="25">
        <v>0.85</v>
      </c>
      <c r="L14" s="26" t="s">
        <v>34</v>
      </c>
      <c r="M14" s="28" t="s">
        <v>23</v>
      </c>
    </row>
    <row r="15" spans="1:14" ht="16.2" thickBot="1" x14ac:dyDescent="0.35">
      <c r="A15" s="13"/>
      <c r="F15" s="17" t="s">
        <v>31</v>
      </c>
      <c r="G15" s="25">
        <v>0.15</v>
      </c>
      <c r="L15" s="27" t="s">
        <v>36</v>
      </c>
      <c r="M15" s="28">
        <v>300</v>
      </c>
    </row>
    <row r="16" spans="1:14" ht="16.2" thickBot="1" x14ac:dyDescent="0.35">
      <c r="A16" s="14" t="s">
        <v>26</v>
      </c>
      <c r="F16" s="23"/>
      <c r="G16" s="24"/>
      <c r="L16" s="38" t="s">
        <v>37</v>
      </c>
      <c r="M16" s="39">
        <v>310</v>
      </c>
    </row>
    <row r="17" spans="1:13" ht="16.2" thickBot="1" x14ac:dyDescent="0.35">
      <c r="A17" s="12">
        <f>AVERAGE(Table_1[Customer Completion Rate])</f>
        <v>0.8447619047619046</v>
      </c>
      <c r="F17" s="17" t="s">
        <v>32</v>
      </c>
      <c r="G17" s="25">
        <v>0.84</v>
      </c>
      <c r="L17" s="38" t="s">
        <v>38</v>
      </c>
      <c r="M17" s="39">
        <v>300</v>
      </c>
    </row>
    <row r="18" spans="1:13" ht="16.2" thickBot="1" x14ac:dyDescent="0.35">
      <c r="A18" s="15"/>
      <c r="F18" s="17" t="s">
        <v>33</v>
      </c>
      <c r="G18" s="25">
        <v>0.16</v>
      </c>
      <c r="L18" s="38" t="s">
        <v>39</v>
      </c>
      <c r="M18" s="39">
        <v>700</v>
      </c>
    </row>
    <row r="19" spans="1:13" x14ac:dyDescent="0.3">
      <c r="L19" s="38" t="s">
        <v>40</v>
      </c>
      <c r="M19" s="39">
        <v>650</v>
      </c>
    </row>
    <row r="20" spans="1:13" x14ac:dyDescent="0.3">
      <c r="L20" s="38" t="s">
        <v>41</v>
      </c>
      <c r="M20" s="39">
        <v>1600</v>
      </c>
    </row>
    <row r="21" spans="1:13" x14ac:dyDescent="0.3">
      <c r="L21" s="38" t="s">
        <v>42</v>
      </c>
      <c r="M21" s="39">
        <v>1800</v>
      </c>
    </row>
    <row r="22" spans="1:13" x14ac:dyDescent="0.3">
      <c r="L22" s="38" t="s">
        <v>43</v>
      </c>
      <c r="M22" s="39">
        <v>1700</v>
      </c>
    </row>
    <row r="23" spans="1:13" x14ac:dyDescent="0.3">
      <c r="L23" s="38" t="s">
        <v>44</v>
      </c>
      <c r="M23" s="39">
        <v>2000</v>
      </c>
    </row>
    <row r="24" spans="1:13" x14ac:dyDescent="0.3">
      <c r="L24" s="29" t="s">
        <v>35</v>
      </c>
      <c r="M24" s="30">
        <v>9360</v>
      </c>
    </row>
    <row r="28" spans="1:13" x14ac:dyDescent="0.3">
      <c r="L28" s="26" t="s">
        <v>34</v>
      </c>
      <c r="M28" s="28" t="s">
        <v>22</v>
      </c>
    </row>
    <row r="29" spans="1:13" x14ac:dyDescent="0.3">
      <c r="L29" s="27" t="s">
        <v>10</v>
      </c>
      <c r="M29" s="28">
        <v>126081</v>
      </c>
    </row>
    <row r="30" spans="1:13" x14ac:dyDescent="0.3">
      <c r="L30" s="38" t="s">
        <v>12</v>
      </c>
      <c r="M30" s="39">
        <v>129875</v>
      </c>
    </row>
    <row r="31" spans="1:13" x14ac:dyDescent="0.3">
      <c r="L31" s="38" t="s">
        <v>13</v>
      </c>
      <c r="M31" s="39">
        <v>126793</v>
      </c>
    </row>
    <row r="32" spans="1:13" x14ac:dyDescent="0.3">
      <c r="L32" s="38" t="s">
        <v>14</v>
      </c>
      <c r="M32" s="39">
        <v>128833</v>
      </c>
    </row>
    <row r="33" spans="12:13" x14ac:dyDescent="0.3">
      <c r="L33" s="38" t="s">
        <v>15</v>
      </c>
      <c r="M33" s="39">
        <v>125980</v>
      </c>
    </row>
    <row r="34" spans="12:13" x14ac:dyDescent="0.3">
      <c r="L34" s="38" t="s">
        <v>16</v>
      </c>
      <c r="M34" s="39">
        <v>126209</v>
      </c>
    </row>
    <row r="35" spans="12:13" x14ac:dyDescent="0.3">
      <c r="L35" s="38" t="s">
        <v>17</v>
      </c>
      <c r="M35" s="39">
        <v>127340</v>
      </c>
    </row>
    <row r="36" spans="12:13" x14ac:dyDescent="0.3">
      <c r="L36" s="29" t="s">
        <v>35</v>
      </c>
      <c r="M36" s="30">
        <v>891111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Data</vt:lpstr>
      <vt:lpstr>Dashboard</vt:lpstr>
      <vt:lpstr>Insight</vt:lpstr>
      <vt:lpstr>_xlcn.WorksheetConnection_deliveries.csvA1N180791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2025-08-07T06:57:09Z</dcterms:created>
  <dcterms:modified xsi:type="dcterms:W3CDTF">2025-08-11T00:05:06Z</dcterms:modified>
</cp:coreProperties>
</file>