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2.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3.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4.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5.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6.xml" ContentType="application/vnd.openxmlformats-officedocument.themeOverrid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7.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defaultThemeVersion="166925"/>
  <mc:AlternateContent xmlns:mc="http://schemas.openxmlformats.org/markup-compatibility/2006">
    <mc:Choice Requires="x15">
      <x15ac:absPath xmlns:x15ac="http://schemas.microsoft.com/office/spreadsheetml/2010/11/ac" url="C:\Users\ELBOSTAN\Downloads\"/>
    </mc:Choice>
  </mc:AlternateContent>
  <xr:revisionPtr revIDLastSave="0" documentId="13_ncr:1_{C0121DC3-EEAA-42A1-9B32-2E636F2FF2BB}" xr6:coauthVersionLast="47" xr6:coauthVersionMax="47" xr10:uidLastSave="{00000000-0000-0000-0000-000000000000}"/>
  <bookViews>
    <workbookView xWindow="-120" yWindow="-120" windowWidth="20730" windowHeight="11160" xr2:uid="{A867A832-77FE-43CB-BFF0-4024E2EEC0DB}"/>
  </bookViews>
  <sheets>
    <sheet name="Sales Overview" sheetId="3" r:id="rId1"/>
    <sheet name="Customers" sheetId="5" r:id="rId2"/>
    <sheet name="Sheet2" sheetId="9" r:id="rId3"/>
    <sheet name="Pivot Tables" sheetId="1" r:id="rId4"/>
    <sheet name="Sheet1" sheetId="6" r:id="rId5"/>
    <sheet name="pivot" sheetId="8" r:id="rId6"/>
  </sheets>
  <externalReferences>
    <externalReference r:id="rId7"/>
  </externalReferences>
  <definedNames>
    <definedName name="_xlcn.WorksheetConnection_alldataset.xlsxcategories1" hidden="1">[1]!categories[#Data]</definedName>
    <definedName name="_xlcn.WorksheetConnection_alldataset.xlsxcustomers1" hidden="1">[1]!customers[#Data]</definedName>
    <definedName name="_xlcn.WorksheetConnection_alldataset.xlsxemployees11" hidden="1">[1]!employees[#Data]</definedName>
    <definedName name="_xlcn.WorksheetConnection_alldataset.xlsxorder_details1" hidden="1">[1]!order_details[#Data]</definedName>
    <definedName name="_xlcn.WorksheetConnection_alldataset.xlsxorders1" hidden="1">[1]!orders[#Data]</definedName>
    <definedName name="_xlcn.WorksheetConnection_alldataset.xlsxproducts1" hidden="1">[1]!products[#Data]</definedName>
    <definedName name="_xlcn.WorksheetConnection_alldataset.xlsxshippers11" hidden="1">[1]!shippers[#Data]</definedName>
    <definedName name="ExternalData_1" localSheetId="2" hidden="1">Sheet2!$A$3:$N$163</definedName>
    <definedName name="Slicer_categoryName1">#N/A</definedName>
    <definedName name="Slicer_city">#N/A</definedName>
    <definedName name="Slicer_companyName1">#N/A</definedName>
    <definedName name="Slicer_country1">#N/A</definedName>
    <definedName name="Slicer_Date__Month">#N/A</definedName>
    <definedName name="Slicer_Date__Quarter">#N/A</definedName>
    <definedName name="Slicer_Date__Year">#N/A</definedName>
    <definedName name="Slicer_shippedDate__Month">#N/A</definedName>
    <definedName name="Slicer_shippedDate__Year">#N/A</definedName>
  </definedNames>
  <calcPr calcId="191029"/>
  <pivotCaches>
    <pivotCache cacheId="1472" r:id="rId8"/>
    <pivotCache cacheId="1944" r:id="rId9"/>
    <pivotCache cacheId="4643" r:id="rId10"/>
    <pivotCache cacheId="5186" r:id="rId11"/>
    <pivotCache cacheId="5189" r:id="rId12"/>
    <pivotCache cacheId="5192" r:id="rId13"/>
    <pivotCache cacheId="5195" r:id="rId14"/>
    <pivotCache cacheId="5198" r:id="rId15"/>
    <pivotCache cacheId="5201" r:id="rId16"/>
    <pivotCache cacheId="5204" r:id="rId17"/>
    <pivotCache cacheId="5207" r:id="rId18"/>
    <pivotCache cacheId="5210" r:id="rId19"/>
    <pivotCache cacheId="5213" r:id="rId20"/>
    <pivotCache cacheId="5216" r:id="rId21"/>
    <pivotCache cacheId="5219" r:id="rId22"/>
    <pivotCache cacheId="5222" r:id="rId23"/>
    <pivotCache cacheId="5225" r:id="rId24"/>
    <pivotCache cacheId="5228" r:id="rId25"/>
    <pivotCache cacheId="5231" r:id="rId26"/>
    <pivotCache cacheId="5234" r:id="rId27"/>
    <pivotCache cacheId="5237" r:id="rId28"/>
    <pivotCache cacheId="5240" r:id="rId29"/>
    <pivotCache cacheId="5243" r:id="rId30"/>
    <pivotCache cacheId="5246" r:id="rId31"/>
    <pivotCache cacheId="5249" r:id="rId32"/>
    <pivotCache cacheId="5252" r:id="rId33"/>
    <pivotCache cacheId="5255" r:id="rId34"/>
    <pivotCache cacheId="5258" r:id="rId35"/>
    <pivotCache cacheId="5261" r:id="rId36"/>
    <pivotCache cacheId="5264" r:id="rId37"/>
    <pivotCache cacheId="5267" r:id="rId38"/>
    <pivotCache cacheId="5270" r:id="rId39"/>
    <pivotCache cacheId="5273" r:id="rId40"/>
  </pivotCaches>
  <extLst>
    <ext xmlns:x14="http://schemas.microsoft.com/office/spreadsheetml/2009/9/main" uri="{876F7934-8845-4945-9796-88D515C7AA90}">
      <x14:pivotCaches>
        <pivotCache cacheId="191" r:id="rId41"/>
        <pivotCache cacheId="264" r:id="rId42"/>
        <pivotCache cacheId="278" r:id="rId43"/>
      </x14:pivotCaches>
    </ext>
    <ext xmlns:x14="http://schemas.microsoft.com/office/spreadsheetml/2009/9/main" uri="{BBE1A952-AA13-448e-AADC-164F8A28A991}">
      <x14:slicerCaches>
        <x14:slicerCache r:id="rId44"/>
        <x14:slicerCache r:id="rId45"/>
        <x14:slicerCache r:id="rId46"/>
        <x14:slicerCache r:id="rId47"/>
        <x14:slicerCache r:id="rId48"/>
        <x14:slicerCache r:id="rId49"/>
        <x14:slicerCache r:id="rId50"/>
        <x14:slicerCache r:id="rId51"/>
        <x14:slicerCache r:id="rId5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s_6307e7c6-ed81-408b-9cc2-b16096453ecd" name="Dim_Customers" connection="Query - Dim_Customers"/>
          <x15:modelTable id="Dim_Date_3add2dd6-281f-479c-add1-505237986c77" name="Dim_Date" connection="Query - Dim_Date"/>
          <x15:modelTable id="Dim_Employees_794bf199-dc21-49fe-a147-64d247c98001" name="Dim_Employees" connection="Query - Dim_Employees"/>
          <x15:modelTable id="Dim_Products_e263028a-0e08-4c10-9338-52d10c4c47d5" name="Dim_Products" connection="Query - Dim_Products"/>
          <x15:modelTable id="Dim_Shippers_c4357648-2d80-409c-9b3f-0a3c6991faf2" name="Dim_Shippers" connection="Query - Dim_Shippers"/>
          <x15:modelTable id="Fact_Orders_947a2482-e82c-4cb1-b217-cab2970075ed" name="Fact_Orders" connection="Query - Fact_Orders"/>
          <x15:modelTable id="shippers-9fd4a457-197d-4c50-9331-cb8929456293" name="shippers1" connection="WorksheetConnection_alldataset.xlsx!shippers1"/>
          <x15:modelTable id="products-8602e35e-d61c-411a-8dcc-9fd357962b34" name="products" connection="WorksheetConnection_alldataset.xlsx!products"/>
          <x15:modelTable id="orders-1f98b7d5-4c5b-4ba1-b9a7-e018e71d6453" name="orders" connection="WorksheetConnection_alldataset.xlsx!orders"/>
          <x15:modelTable id="order_details-b64fcf6d-ce43-4587-b1ed-38b46f6b47ac" name="order_details" connection="WorksheetConnection_alldataset.xlsx!order_details"/>
          <x15:modelTable id="employees-128af1cd-da5b-49d0-9fc2-c3e446b9455a" name="employees1" connection="WorksheetConnection_alldataset.xlsx!employees1"/>
          <x15:modelTable id="customers-b6f0c0a0-be62-4230-a97e-c2fd258a2185" name="customers" connection="WorksheetConnection_alldataset.xlsx!customers"/>
          <x15:modelTable id="categories-6467ff2d-0305-4462-937a-bd9693fdd2ff" name="categories" connection="WorksheetConnection_alldataset.xlsx!categories"/>
        </x15:modelTables>
        <x15:modelRelationships>
          <x15:modelRelationship fromTable="Fact_Orders" fromColumn="productID" toTable="Dim_Products" toColumn="productID"/>
          <x15:modelRelationship fromTable="Fact_Orders" fromColumn="customerID" toTable="Dim_Customers" toColumn="customerID"/>
          <x15:modelRelationship fromTable="Fact_Orders" fromColumn="employeeID" toTable="Dim_Employees" toColumn="employeeID"/>
          <x15:modelRelationship fromTable="Fact_Orders" fromColumn="orderDate" toTable="Dim_Date" toColumn="Date"/>
          <x15:modelRelationship fromTable="Fact_Orders" fromColumn="shipperID" toTable="Dim_Shippers" toColumn="shipperID"/>
          <x15:modelRelationship fromTable="orders" fromColumn="customerID" toTable="customers" toColumn="customerID"/>
          <x15:modelRelationship fromTable="orders" fromColumn="employeeID" toTable="employees1" toColumn="employeeID"/>
          <x15:modelRelationship fromTable="orders" fromColumn="shipperID" toTable="shippers1" toColumn="shipperID"/>
          <x15:modelRelationship fromTable="products" fromColumn="categoryID" toTable="categories" toColumn="categoryID"/>
          <x15:modelRelationship fromTable="order_details" fromColumn="orderID" toTable="orders" toColumn="orderID"/>
          <x15:modelRelationship fromTable="order_details" fromColumn="productID" toTable="products" toColumn="productID"/>
        </x15:modelRelationships>
        <x15:extLst>
          <ext xmlns:x16="http://schemas.microsoft.com/office/spreadsheetml/2014/11/main" uri="{9835A34E-60A6-4A7C-AAB8-D5F71C897F49}">
            <x16:modelTimeGroupings>
              <x16:modelTimeGrouping tableName="Dim_Dat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orders" columnName="shippedDate" columnId="shippedDate">
                <x16:calculatedTimeColumn columnName="shippedDate (Year)" columnId="shippedDate (Year)" contentType="years" isSelected="1"/>
                <x16:calculatedTimeColumn columnName="shippedDate (Quarter)" columnId="shippedDate (Quarter)" contentType="quarters" isSelected="1"/>
                <x16:calculatedTimeColumn columnName="shippedDate (Month Index)" columnId="shippedDate (Month Index)" contentType="monthsindex" isSelected="1"/>
                <x16:calculatedTimeColumn columnName="shippedDate (Month)" columnId="shippedDate (Month)" contentType="months" isSelected="1"/>
              </x16:modelTimeGrouping>
            </x16:modelTimeGroupings>
          </ext>
        </x15:extLst>
      </x15:dataModel>
    </ext>
  </extLst>
</workbook>
</file>

<file path=xl/calcChain.xml><?xml version="1.0" encoding="utf-8"?>
<calcChain xmlns="http://schemas.openxmlformats.org/spreadsheetml/2006/main">
  <c r="P3" i="6" l="1"/>
  <c r="T3" i="6"/>
  <c r="R3" i="6"/>
  <c r="N3" i="6"/>
  <c r="L3" i="6"/>
  <c r="T2" i="6"/>
  <c r="R2" i="6"/>
  <c r="P2" i="6"/>
  <c r="N2" i="6"/>
  <c r="L2" i="6"/>
  <c r="C87" i="1"/>
  <c r="C85" i="1"/>
  <c r="C8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4B840B-4D31-4822-95EF-AC03D1C637B0}" keepAlive="1" name="ModelConnection_ExternalData_1" description="Data Model" type="5" refreshedVersion="7" minRefreshableVersion="5" saveData="1">
    <dbPr connection="Data Model Connection" command="DRILLTHROUGH MAXROWS 1000 SELECT FROM [Model] WHERE (([Dim_Customers].[RFM Category].&amp;[At Risk/Need Attention],[Measures].[# of Customers],[Dim_Date].[Date (Year)].&amp;[2014])) RETURN [$Fact_Orders].[Fact-ID],[$Fact_Orders].[orderID],[$Fact_Orders].[customerID],[$Fact_Orders].[employeeID],[$Fact_Orders].[orderDate],[$Fact_Orders].[requiredDate],[$Fact_Orders].[shippedDate],[$Fact_Orders].[shipperID],[$Fact_Orders].[freight],[$Fact_Orders].[OrderDetailsID],[$Fact_Orders].[productID],[$Fact_Orders].[unitPrice],[$Fact_Orders].[quantity],[$Fact_Orders].[discount]" commandType="4"/>
    <extLst>
      <ext xmlns:x15="http://schemas.microsoft.com/office/spreadsheetml/2010/11/main" uri="{DE250136-89BD-433C-8126-D09CA5730AF9}">
        <x15:connection id="" model="1"/>
      </ext>
    </extLst>
  </connection>
  <connection id="2" xr16:uid="{5790E897-1E63-4D24-948B-373557783CD3}" name="Query - Dim_Customers" description="Connection to the 'Dim_Customers' query in the workbook." type="100" refreshedVersion="7" minRefreshableVersion="5">
    <extLst>
      <ext xmlns:x15="http://schemas.microsoft.com/office/spreadsheetml/2010/11/main" uri="{DE250136-89BD-433C-8126-D09CA5730AF9}">
        <x15:connection id="a21a9367-f9d5-4395-a048-1b4367c0fa67"/>
      </ext>
    </extLst>
  </connection>
  <connection id="3" xr16:uid="{4981BD6F-CC02-4632-9FC6-4EFD140EC39C}" name="Query - Dim_Date" description="Connection to the 'Dim_Date' query in the workbook." type="100" refreshedVersion="7" minRefreshableVersion="5">
    <extLst>
      <ext xmlns:x15="http://schemas.microsoft.com/office/spreadsheetml/2010/11/main" uri="{DE250136-89BD-433C-8126-D09CA5730AF9}">
        <x15:connection id="eca68c5b-ecfd-4e82-8993-84d144a5792a"/>
      </ext>
    </extLst>
  </connection>
  <connection id="4" xr16:uid="{812BAC10-612E-495B-BB24-A1E7E172DB8A}" name="Query - Dim_Employees" description="Connection to the 'Dim_Employees' query in the workbook." type="100" refreshedVersion="7" minRefreshableVersion="5">
    <extLst>
      <ext xmlns:x15="http://schemas.microsoft.com/office/spreadsheetml/2010/11/main" uri="{DE250136-89BD-433C-8126-D09CA5730AF9}">
        <x15:connection id="0bb2ec39-14e4-47f6-9ce6-6e1db09131e6"/>
      </ext>
    </extLst>
  </connection>
  <connection id="5" xr16:uid="{54EE840F-19CB-4A23-9965-AD2D6DE999B1}" name="Query - Dim_Products" description="Connection to the 'Dim_Products' query in the workbook." type="100" refreshedVersion="7" minRefreshableVersion="5">
    <extLst>
      <ext xmlns:x15="http://schemas.microsoft.com/office/spreadsheetml/2010/11/main" uri="{DE250136-89BD-433C-8126-D09CA5730AF9}">
        <x15:connection id="6096a635-4c1c-42e3-86bc-dad8f6f3cee3"/>
      </ext>
    </extLst>
  </connection>
  <connection id="6" xr16:uid="{E3BE61B3-15BD-4351-B5C5-03E83CB751B3}" name="Query - Dim_Shippers" description="Connection to the 'Dim_Shippers' query in the workbook." type="100" refreshedVersion="7" minRefreshableVersion="5">
    <extLst>
      <ext xmlns:x15="http://schemas.microsoft.com/office/spreadsheetml/2010/11/main" uri="{DE250136-89BD-433C-8126-D09CA5730AF9}">
        <x15:connection id="c7bd0e15-4ed4-4a21-941c-4516b722c82b"/>
      </ext>
    </extLst>
  </connection>
  <connection id="7" xr16:uid="{643A6D1D-F29E-4E52-A42F-D0E03D92DBC9}" name="Query - Fact_Orders" description="Connection to the 'Fact_Orders' query in the workbook." type="100" refreshedVersion="7" minRefreshableVersion="5">
    <extLst>
      <ext xmlns:x15="http://schemas.microsoft.com/office/spreadsheetml/2010/11/main" uri="{DE250136-89BD-433C-8126-D09CA5730AF9}">
        <x15:connection id="b44967db-0820-4e37-8b3a-eabfb34b5000"/>
      </ext>
    </extLst>
  </connection>
  <connection id="8" xr16:uid="{F49D19A1-2F85-4A18-8150-CA0C8C876D9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8AA5DEE6-514A-407C-B8C5-C903644CFF6E}" name="WorksheetConnection_alldataset.xlsx!categories" type="102" refreshedVersion="8" minRefreshableVersion="5">
    <extLst>
      <ext xmlns:x15="http://schemas.microsoft.com/office/spreadsheetml/2010/11/main" uri="{DE250136-89BD-433C-8126-D09CA5730AF9}">
        <x15:connection id="categories-6467ff2d-0305-4462-937a-bd9693fdd2ff">
          <x15:rangePr sourceName="_xlcn.WorksheetConnection_alldataset.xlsxcategories1"/>
        </x15:connection>
      </ext>
    </extLst>
  </connection>
  <connection id="10" xr16:uid="{8D8310CB-4397-4024-941C-9E86EF17567F}" name="WorksheetConnection_alldataset.xlsx!customers" type="102" refreshedVersion="8" minRefreshableVersion="5">
    <extLst>
      <ext xmlns:x15="http://schemas.microsoft.com/office/spreadsheetml/2010/11/main" uri="{DE250136-89BD-433C-8126-D09CA5730AF9}">
        <x15:connection id="customers-b6f0c0a0-be62-4230-a97e-c2fd258a2185">
          <x15:rangePr sourceName="_xlcn.WorksheetConnection_alldataset.xlsxcustomers1"/>
        </x15:connection>
      </ext>
    </extLst>
  </connection>
  <connection id="11" xr16:uid="{1F435658-4FF0-46F6-93CE-A30A70E037F4}" name="WorksheetConnection_alldataset.xlsx!employees1" type="102" refreshedVersion="8" minRefreshableVersion="5">
    <extLst>
      <ext xmlns:x15="http://schemas.microsoft.com/office/spreadsheetml/2010/11/main" uri="{DE250136-89BD-433C-8126-D09CA5730AF9}">
        <x15:connection id="employees-128af1cd-da5b-49d0-9fc2-c3e446b9455a">
          <x15:rangePr sourceName="_xlcn.WorksheetConnection_alldataset.xlsxemployees11"/>
        </x15:connection>
      </ext>
    </extLst>
  </connection>
  <connection id="12" xr16:uid="{6D5444F7-360E-4DBA-A0EC-6AE28E7496CE}" name="WorksheetConnection_alldataset.xlsx!order_details" type="102" refreshedVersion="8" minRefreshableVersion="5">
    <extLst>
      <ext xmlns:x15="http://schemas.microsoft.com/office/spreadsheetml/2010/11/main" uri="{DE250136-89BD-433C-8126-D09CA5730AF9}">
        <x15:connection id="order_details-b64fcf6d-ce43-4587-b1ed-38b46f6b47ac">
          <x15:rangePr sourceName="_xlcn.WorksheetConnection_alldataset.xlsxorder_details1"/>
        </x15:connection>
      </ext>
    </extLst>
  </connection>
  <connection id="13" xr16:uid="{DCC262E3-9A1D-445D-99DA-C69513244AC4}" name="WorksheetConnection_alldataset.xlsx!orders" type="102" refreshedVersion="8" minRefreshableVersion="5">
    <extLst>
      <ext xmlns:x15="http://schemas.microsoft.com/office/spreadsheetml/2010/11/main" uri="{DE250136-89BD-433C-8126-D09CA5730AF9}">
        <x15:connection id="orders-1f98b7d5-4c5b-4ba1-b9a7-e018e71d6453">
          <x15:rangePr sourceName="_xlcn.WorksheetConnection_alldataset.xlsxorders1"/>
        </x15:connection>
      </ext>
    </extLst>
  </connection>
  <connection id="14" xr16:uid="{E444D61A-1956-4D77-A981-EE5FEE4D19D0}" name="WorksheetConnection_alldataset.xlsx!products" type="102" refreshedVersion="8" minRefreshableVersion="5">
    <extLst>
      <ext xmlns:x15="http://schemas.microsoft.com/office/spreadsheetml/2010/11/main" uri="{DE250136-89BD-433C-8126-D09CA5730AF9}">
        <x15:connection id="products-8602e35e-d61c-411a-8dcc-9fd357962b34">
          <x15:rangePr sourceName="_xlcn.WorksheetConnection_alldataset.xlsxproducts1"/>
        </x15:connection>
      </ext>
    </extLst>
  </connection>
  <connection id="15" xr16:uid="{626B5500-95B4-426D-8096-AE8DF5B4934F}" name="WorksheetConnection_alldataset.xlsx!shippers1" type="102" refreshedVersion="8" minRefreshableVersion="5">
    <extLst>
      <ext xmlns:x15="http://schemas.microsoft.com/office/spreadsheetml/2010/11/main" uri="{DE250136-89BD-433C-8126-D09CA5730AF9}">
        <x15:connection id="shippers-9fd4a457-197d-4c50-9331-cb8929456293">
          <x15:rangePr sourceName="_xlcn.WorksheetConnection_alldataset.xlsxshippers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Dim_Customers].[RFM Category].&amp;[Immediate Attention]}"/>
    <s v="{[Dim_Customers].[RFM Category].&amp;[At Risk/Need Attention]}"/>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<sst xmlns="http://schemas.openxmlformats.org/spreadsheetml/2006/main" count="466" uniqueCount="174">
  <si>
    <t>Total Revenue</t>
  </si>
  <si>
    <t>Row Labels</t>
  </si>
  <si>
    <t>Austria</t>
  </si>
  <si>
    <t>Brazil</t>
  </si>
  <si>
    <t>Canada</t>
  </si>
  <si>
    <t>France</t>
  </si>
  <si>
    <t>Germany</t>
  </si>
  <si>
    <t>Ireland</t>
  </si>
  <si>
    <t>Sweden</t>
  </si>
  <si>
    <t>UK</t>
  </si>
  <si>
    <t>USA</t>
  </si>
  <si>
    <t>Venezuela</t>
  </si>
  <si>
    <t>Grand Total</t>
  </si>
  <si>
    <t>Beverages</t>
  </si>
  <si>
    <t>Confections</t>
  </si>
  <si>
    <t>Dairy Products</t>
  </si>
  <si>
    <t>Meat &amp; Poultry</t>
  </si>
  <si>
    <t>Seafood</t>
  </si>
  <si>
    <t>Alice Mutton</t>
  </si>
  <si>
    <t>Camembert Pierrot</t>
  </si>
  <si>
    <t>Carnarvon Tigers</t>
  </si>
  <si>
    <t>Côte de Blaye</t>
  </si>
  <si>
    <t>Gnocchi di nonna Alice</t>
  </si>
  <si>
    <t>Manjimup Dried Apples</t>
  </si>
  <si>
    <t>Raclette Courdavault</t>
  </si>
  <si>
    <t>Rössle Sauerkraut</t>
  </si>
  <si>
    <t>Tarte au sucre</t>
  </si>
  <si>
    <t>Thüringer Rostbratwurst</t>
  </si>
  <si>
    <t>2013</t>
  </si>
  <si>
    <t>2014</t>
  </si>
  <si>
    <t>2015</t>
  </si>
  <si>
    <t>Total Orders</t>
  </si>
  <si>
    <t>Total Customers</t>
  </si>
  <si>
    <t>Count of employee</t>
  </si>
  <si>
    <t>Condiments</t>
  </si>
  <si>
    <t>Grains &amp; Cereals</t>
  </si>
  <si>
    <t>Produce</t>
  </si>
  <si>
    <t>WOLZA</t>
  </si>
  <si>
    <t>WILMK</t>
  </si>
  <si>
    <t>WHITC</t>
  </si>
  <si>
    <t>WELLI</t>
  </si>
  <si>
    <t>WARTH</t>
  </si>
  <si>
    <t>WANDK</t>
  </si>
  <si>
    <t>VINET</t>
  </si>
  <si>
    <t>VICTE</t>
  </si>
  <si>
    <t>VAFFE</t>
  </si>
  <si>
    <t>TRAIH</t>
  </si>
  <si>
    <t>TRADH</t>
  </si>
  <si>
    <t>TORTU</t>
  </si>
  <si>
    <t>TOMSP</t>
  </si>
  <si>
    <t>THECR</t>
  </si>
  <si>
    <t>THEBI</t>
  </si>
  <si>
    <t>SUPRD</t>
  </si>
  <si>
    <t>SPLIR</t>
  </si>
  <si>
    <t>SPECD</t>
  </si>
  <si>
    <t>SIMOB</t>
  </si>
  <si>
    <t>SEVES</t>
  </si>
  <si>
    <t>SAVEA</t>
  </si>
  <si>
    <t>SANTG</t>
  </si>
  <si>
    <t>ROMEY</t>
  </si>
  <si>
    <t>RICSU</t>
  </si>
  <si>
    <t>RICAR</t>
  </si>
  <si>
    <t>REGGC</t>
  </si>
  <si>
    <t>RATTC</t>
  </si>
  <si>
    <t>RANCH</t>
  </si>
  <si>
    <t>QUICK</t>
  </si>
  <si>
    <t>QUEEN</t>
  </si>
  <si>
    <t>QUEDE</t>
  </si>
  <si>
    <t>PRINI</t>
  </si>
  <si>
    <t>PICCO</t>
  </si>
  <si>
    <t>PERIC</t>
  </si>
  <si>
    <t>OTTIK</t>
  </si>
  <si>
    <t>OLDWO</t>
  </si>
  <si>
    <t>OCEAN</t>
  </si>
  <si>
    <t>NORTS</t>
  </si>
  <si>
    <t>MORGK</t>
  </si>
  <si>
    <t>MEREP</t>
  </si>
  <si>
    <t>MAISD</t>
  </si>
  <si>
    <t>MAGAA</t>
  </si>
  <si>
    <t>LONEP</t>
  </si>
  <si>
    <t>LINOD</t>
  </si>
  <si>
    <t>LILAS</t>
  </si>
  <si>
    <t>LETSS</t>
  </si>
  <si>
    <t>LEHMS</t>
  </si>
  <si>
    <t>LAZYK</t>
  </si>
  <si>
    <t>LAUGB</t>
  </si>
  <si>
    <t>LAMAI</t>
  </si>
  <si>
    <t>LACOR</t>
  </si>
  <si>
    <t>KOENE</t>
  </si>
  <si>
    <t>ISLAT</t>
  </si>
  <si>
    <t>HUNGO</t>
  </si>
  <si>
    <t>HUNGC</t>
  </si>
  <si>
    <t>HILAA</t>
  </si>
  <si>
    <t>HANAR</t>
  </si>
  <si>
    <t>GROSR</t>
  </si>
  <si>
    <t>GREAL</t>
  </si>
  <si>
    <t>GOURL</t>
  </si>
  <si>
    <t>GODOS</t>
  </si>
  <si>
    <t>GALED</t>
  </si>
  <si>
    <t>FURIB</t>
  </si>
  <si>
    <t>FRANS</t>
  </si>
  <si>
    <t>FRANR</t>
  </si>
  <si>
    <t>FRANK</t>
  </si>
  <si>
    <t/>
  </si>
  <si>
    <t>FOLKO</t>
  </si>
  <si>
    <t>FOLIG</t>
  </si>
  <si>
    <t>FAMIA</t>
  </si>
  <si>
    <t>ERNSH</t>
  </si>
  <si>
    <t>Nancy Davolio</t>
  </si>
  <si>
    <t>EASTC</t>
  </si>
  <si>
    <t>New York</t>
  </si>
  <si>
    <t>DUMON</t>
  </si>
  <si>
    <t>United Package</t>
  </si>
  <si>
    <t>Margaret Peacock</t>
  </si>
  <si>
    <t>DRACD</t>
  </si>
  <si>
    <t>Speedy Express</t>
  </si>
  <si>
    <t>Laura Callahan</t>
  </si>
  <si>
    <t>CONSH</t>
  </si>
  <si>
    <t>Federal Shipping</t>
  </si>
  <si>
    <t>Janet Leverling</t>
  </si>
  <si>
    <t>COMMI</t>
  </si>
  <si>
    <t>CHOPS</t>
  </si>
  <si>
    <t>Andrew Fuller</t>
  </si>
  <si>
    <t>CENTC</t>
  </si>
  <si>
    <t>average order value</t>
  </si>
  <si>
    <t>CACTU</t>
  </si>
  <si>
    <t>BSBEV</t>
  </si>
  <si>
    <t>BOTTM</t>
  </si>
  <si>
    <t>Count of orderID</t>
  </si>
  <si>
    <t>BONAP</t>
  </si>
  <si>
    <t>BOLID</t>
  </si>
  <si>
    <t>BLONP</t>
  </si>
  <si>
    <t>BLAUS</t>
  </si>
  <si>
    <t>total quantity</t>
  </si>
  <si>
    <t>BERGS</t>
  </si>
  <si>
    <t>AROUT</t>
  </si>
  <si>
    <t>ANTON</t>
  </si>
  <si>
    <t>Total of revenue</t>
  </si>
  <si>
    <t>ANATR</t>
  </si>
  <si>
    <t>Column Labels</t>
  </si>
  <si>
    <t>ALFKI</t>
  </si>
  <si>
    <t>Sum of unitPrice</t>
  </si>
  <si>
    <t>Count of customerID</t>
  </si>
  <si>
    <t>Sum of productID</t>
  </si>
  <si>
    <t>Total delay _day</t>
  </si>
  <si>
    <t>Total Discount</t>
  </si>
  <si>
    <t>Total freight</t>
  </si>
  <si>
    <t>Anne Dodsworth</t>
  </si>
  <si>
    <t>Michael Suyama</t>
  </si>
  <si>
    <t>Robert King</t>
  </si>
  <si>
    <t>Steven Buchanan</t>
  </si>
  <si>
    <t>London</t>
  </si>
  <si>
    <t>At Risk/Need Attention</t>
  </si>
  <si>
    <t>Immediate Attention</t>
  </si>
  <si>
    <t>Loyal Customers</t>
  </si>
  <si>
    <t>Top Customers</t>
  </si>
  <si>
    <t>Count of RFM Category</t>
  </si>
  <si>
    <t># of Customers</t>
  </si>
  <si>
    <t>RFM Category</t>
  </si>
  <si>
    <t>Fact_Orders[Fact-ID]</t>
  </si>
  <si>
    <t>Fact_Orders[orderID]</t>
  </si>
  <si>
    <t>Fact_Orders[customerID]</t>
  </si>
  <si>
    <t>Fact_Orders[employeeID]</t>
  </si>
  <si>
    <t>Fact_Orders[orderDate]</t>
  </si>
  <si>
    <t>Fact_Orders[requiredDate]</t>
  </si>
  <si>
    <t>Fact_Orders[shippedDate]</t>
  </si>
  <si>
    <t>Fact_Orders[shipperID]</t>
  </si>
  <si>
    <t>Fact_Orders[freight]</t>
  </si>
  <si>
    <t>Fact_Orders[OrderDetailsID]</t>
  </si>
  <si>
    <t>Fact_Orders[productID]</t>
  </si>
  <si>
    <t>Fact_Orders[unitPrice]</t>
  </si>
  <si>
    <t>Fact_Orders[quantity]</t>
  </si>
  <si>
    <t>Fact_Orders[discount]</t>
  </si>
  <si>
    <t>Data returned for # of Customers, 2014, At Risk/Need Attention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</si>
</sst>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0.00\);\$#,##0.00"/>
  </numFmts>
  <fonts count="2" x14ac:knownFonts="1">
    <font>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EDF6F9"/>
        <bgColor indexed="64"/>
      </patternFill>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right style="thin">
        <color rgb="FF999999"/>
      </right>
      <top style="thin">
        <color rgb="FF999999"/>
      </top>
      <bottom/>
      <diagonal/>
    </border>
    <border>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164" fontId="0" fillId="0" borderId="0" xfId="0" applyNumberFormat="1"/>
    <xf numFmtId="0" fontId="0" fillId="0" borderId="0" xfId="0" pivotButton="1"/>
    <xf numFmtId="0" fontId="0" fillId="0" borderId="0" xfId="0" applyAlignment="1">
      <alignment horizontal="left"/>
    </xf>
    <xf numFmtId="3" fontId="0" fillId="0" borderId="0" xfId="0" applyNumberFormat="1"/>
    <xf numFmtId="1" fontId="0" fillId="0" borderId="0" xfId="0" applyNumberFormat="1"/>
    <xf numFmtId="44" fontId="0" fillId="0" borderId="0" xfId="1" applyFont="1"/>
    <xf numFmtId="0" fontId="0" fillId="2" borderId="0" xfId="0" applyFill="1"/>
    <xf numFmtId="44" fontId="0" fillId="2" borderId="0" xfId="0" applyNumberFormat="1" applyFill="1"/>
    <xf numFmtId="0" fontId="0" fillId="0" borderId="0" xfId="0" applyAlignment="1">
      <alignment horizontal="left" indent="1"/>
    </xf>
    <xf numFmtId="44" fontId="0" fillId="0" borderId="0" xfId="0" applyNumberFormat="1"/>
    <xf numFmtId="0" fontId="0" fillId="0" borderId="0" xfId="0" applyNumberForma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1" xfId="0" applyNumberFormat="1" applyBorder="1"/>
    <xf numFmtId="0" fontId="0" fillId="0" borderId="3" xfId="0" applyNumberFormat="1" applyBorder="1"/>
    <xf numFmtId="0" fontId="0" fillId="0" borderId="2" xfId="0" applyBorder="1" applyAlignment="1">
      <alignment horizontal="left"/>
    </xf>
    <xf numFmtId="0" fontId="0" fillId="0" borderId="2" xfId="0" applyNumberFormat="1" applyBorder="1"/>
    <xf numFmtId="0" fontId="0" fillId="0" borderId="4" xfId="0" applyNumberFormat="1" applyBorder="1"/>
    <xf numFmtId="0" fontId="0" fillId="0" borderId="5" xfId="0" applyBorder="1" applyAlignment="1">
      <alignment horizontal="left"/>
    </xf>
    <xf numFmtId="0" fontId="0" fillId="0" borderId="5" xfId="0" applyNumberFormat="1" applyBorder="1"/>
    <xf numFmtId="0" fontId="0" fillId="0" borderId="6" xfId="0" applyNumberFormat="1" applyBorder="1"/>
    <xf numFmtId="14" fontId="0" fillId="0" borderId="0" xfId="0" applyNumberFormat="1"/>
    <xf numFmtId="0" fontId="0" fillId="3" borderId="0" xfId="0" applyFill="1"/>
  </cellXfs>
  <cellStyles count="2">
    <cellStyle name="Currency" xfId="1" builtinId="4"/>
    <cellStyle name="Normal" xfId="0" builtinId="0"/>
  </cellStyles>
  <dxfs count="99">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9" formatCode="m/d/yyyy"/>
    </dxf>
    <dxf>
      <numFmt numFmtId="19" formatCode="m/d/yyyy"/>
    </dxf>
    <dxf>
      <numFmt numFmtId="19" formatCode="m/d/yyyy"/>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colors>
    <mruColors>
      <color rgb="FFEDF6F9"/>
      <color rgb="FFD8E2DC"/>
      <color rgb="FF83C5BE"/>
      <color rgb="FFF9C74F"/>
      <color rgb="FF52B788"/>
      <color rgb="FF5E6472"/>
      <color rgb="FF9BC53D"/>
      <color rgb="FF619B8A"/>
      <color rgb="FF70A288"/>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pivotCacheDefinition" Target="pivotCache/pivotCacheDefinition35.xml"/><Relationship Id="rId47" Type="http://schemas.microsoft.com/office/2007/relationships/slicerCache" Target="slicerCaches/slicerCache4.xml"/><Relationship Id="rId63" Type="http://schemas.openxmlformats.org/officeDocument/2006/relationships/customXml" Target="../customXml/item4.xml"/><Relationship Id="rId68" Type="http://schemas.openxmlformats.org/officeDocument/2006/relationships/customXml" Target="../customXml/item9.xml"/><Relationship Id="rId84" Type="http://schemas.openxmlformats.org/officeDocument/2006/relationships/customXml" Target="../customXml/item25.xml"/><Relationship Id="rId89" Type="http://schemas.openxmlformats.org/officeDocument/2006/relationships/customXml" Target="../customXml/item30.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32" Type="http://schemas.openxmlformats.org/officeDocument/2006/relationships/pivotCacheDefinition" Target="pivotCache/pivotCacheDefinition25.xml"/><Relationship Id="rId37" Type="http://schemas.openxmlformats.org/officeDocument/2006/relationships/pivotCacheDefinition" Target="pivotCache/pivotCacheDefinition30.xml"/><Relationship Id="rId53" Type="http://schemas.openxmlformats.org/officeDocument/2006/relationships/theme" Target="theme/theme1.xml"/><Relationship Id="rId58" Type="http://schemas.openxmlformats.org/officeDocument/2006/relationships/powerPivotData" Target="model/item.data"/><Relationship Id="rId74" Type="http://schemas.openxmlformats.org/officeDocument/2006/relationships/customXml" Target="../customXml/item15.xml"/><Relationship Id="rId79" Type="http://schemas.openxmlformats.org/officeDocument/2006/relationships/customXml" Target="../customXml/item20.xml"/><Relationship Id="rId102" Type="http://schemas.openxmlformats.org/officeDocument/2006/relationships/customXml" Target="../customXml/item43.xml"/><Relationship Id="rId5" Type="http://schemas.openxmlformats.org/officeDocument/2006/relationships/worksheet" Target="worksheets/sheet5.xml"/><Relationship Id="rId90" Type="http://schemas.openxmlformats.org/officeDocument/2006/relationships/customXml" Target="../customXml/item31.xml"/><Relationship Id="rId95" Type="http://schemas.openxmlformats.org/officeDocument/2006/relationships/customXml" Target="../customXml/item36.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43" Type="http://schemas.openxmlformats.org/officeDocument/2006/relationships/pivotCacheDefinition" Target="pivotCache/pivotCacheDefinition36.xml"/><Relationship Id="rId48" Type="http://schemas.microsoft.com/office/2007/relationships/slicerCache" Target="slicerCaches/slicerCache5.xml"/><Relationship Id="rId64" Type="http://schemas.openxmlformats.org/officeDocument/2006/relationships/customXml" Target="../customXml/item5.xml"/><Relationship Id="rId69" Type="http://schemas.openxmlformats.org/officeDocument/2006/relationships/customXml" Target="../customXml/item10.xml"/><Relationship Id="rId80" Type="http://schemas.openxmlformats.org/officeDocument/2006/relationships/customXml" Target="../customXml/item21.xml"/><Relationship Id="rId85" Type="http://schemas.openxmlformats.org/officeDocument/2006/relationships/customXml" Target="../customXml/item26.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33" Type="http://schemas.openxmlformats.org/officeDocument/2006/relationships/pivotCacheDefinition" Target="pivotCache/pivotCacheDefinition26.xml"/><Relationship Id="rId38" Type="http://schemas.openxmlformats.org/officeDocument/2006/relationships/pivotCacheDefinition" Target="pivotCache/pivotCacheDefinition31.xml"/><Relationship Id="rId59" Type="http://schemas.openxmlformats.org/officeDocument/2006/relationships/calcChain" Target="calcChain.xml"/><Relationship Id="rId103" Type="http://schemas.openxmlformats.org/officeDocument/2006/relationships/customXml" Target="../customXml/item44.xml"/><Relationship Id="rId20" Type="http://schemas.openxmlformats.org/officeDocument/2006/relationships/pivotCacheDefinition" Target="pivotCache/pivotCacheDefinition13.xml"/><Relationship Id="rId41" Type="http://schemas.openxmlformats.org/officeDocument/2006/relationships/pivotCacheDefinition" Target="pivotCache/pivotCacheDefinition34.xml"/><Relationship Id="rId54" Type="http://schemas.openxmlformats.org/officeDocument/2006/relationships/connections" Target="connections.xml"/><Relationship Id="rId62" Type="http://schemas.openxmlformats.org/officeDocument/2006/relationships/customXml" Target="../customXml/item3.xml"/><Relationship Id="rId70" Type="http://schemas.openxmlformats.org/officeDocument/2006/relationships/customXml" Target="../customXml/item11.xml"/><Relationship Id="rId75" Type="http://schemas.openxmlformats.org/officeDocument/2006/relationships/customXml" Target="../customXml/item16.xml"/><Relationship Id="rId83" Type="http://schemas.openxmlformats.org/officeDocument/2006/relationships/customXml" Target="../customXml/item24.xml"/><Relationship Id="rId88" Type="http://schemas.openxmlformats.org/officeDocument/2006/relationships/customXml" Target="../customXml/item29.xml"/><Relationship Id="rId91" Type="http://schemas.openxmlformats.org/officeDocument/2006/relationships/customXml" Target="../customXml/item32.xml"/><Relationship Id="rId96"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pivotCacheDefinition" Target="pivotCache/pivotCacheDefinition29.xml"/><Relationship Id="rId49" Type="http://schemas.microsoft.com/office/2007/relationships/slicerCache" Target="slicerCaches/slicerCache6.xml"/><Relationship Id="rId57" Type="http://schemas.openxmlformats.org/officeDocument/2006/relationships/sheetMetadata" Target="metadata.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microsoft.com/office/2007/relationships/slicerCache" Target="slicerCaches/slicerCache1.xml"/><Relationship Id="rId52" Type="http://schemas.microsoft.com/office/2007/relationships/slicerCache" Target="slicerCaches/slicerCache9.xml"/><Relationship Id="rId60" Type="http://schemas.openxmlformats.org/officeDocument/2006/relationships/customXml" Target="../customXml/item1.xml"/><Relationship Id="rId65" Type="http://schemas.openxmlformats.org/officeDocument/2006/relationships/customXml" Target="../customXml/item6.xml"/><Relationship Id="rId73" Type="http://schemas.openxmlformats.org/officeDocument/2006/relationships/customXml" Target="../customXml/item14.xml"/><Relationship Id="rId78" Type="http://schemas.openxmlformats.org/officeDocument/2006/relationships/customXml" Target="../customXml/item19.xml"/><Relationship Id="rId81" Type="http://schemas.openxmlformats.org/officeDocument/2006/relationships/customXml" Target="../customXml/item22.xml"/><Relationship Id="rId86" Type="http://schemas.openxmlformats.org/officeDocument/2006/relationships/customXml" Target="../customXml/item27.xml"/><Relationship Id="rId94" Type="http://schemas.openxmlformats.org/officeDocument/2006/relationships/customXml" Target="../customXml/item35.xml"/><Relationship Id="rId99" Type="http://schemas.openxmlformats.org/officeDocument/2006/relationships/customXml" Target="../customXml/item40.xml"/><Relationship Id="rId101"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pivotCacheDefinition" Target="pivotCache/pivotCacheDefinition32.xml"/><Relationship Id="rId34" Type="http://schemas.openxmlformats.org/officeDocument/2006/relationships/pivotCacheDefinition" Target="pivotCache/pivotCacheDefinition27.xml"/><Relationship Id="rId50" Type="http://schemas.microsoft.com/office/2007/relationships/slicerCache" Target="slicerCaches/slicerCache7.xml"/><Relationship Id="rId55" Type="http://schemas.openxmlformats.org/officeDocument/2006/relationships/styles" Target="styles.xml"/><Relationship Id="rId76" Type="http://schemas.openxmlformats.org/officeDocument/2006/relationships/customXml" Target="../customXml/item17.xml"/><Relationship Id="rId97" Type="http://schemas.openxmlformats.org/officeDocument/2006/relationships/customXml" Target="../customXml/item38.xml"/><Relationship Id="rId104" Type="http://schemas.openxmlformats.org/officeDocument/2006/relationships/customXml" Target="../customXml/item45.xml"/><Relationship Id="rId7" Type="http://schemas.openxmlformats.org/officeDocument/2006/relationships/externalLink" Target="externalLinks/externalLink1.xml"/><Relationship Id="rId71" Type="http://schemas.openxmlformats.org/officeDocument/2006/relationships/customXml" Target="../customXml/item12.xml"/><Relationship Id="rId92" Type="http://schemas.openxmlformats.org/officeDocument/2006/relationships/customXml" Target="../customXml/item33.xml"/><Relationship Id="rId2" Type="http://schemas.openxmlformats.org/officeDocument/2006/relationships/worksheet" Target="worksheets/sheet2.xml"/><Relationship Id="rId29" Type="http://schemas.openxmlformats.org/officeDocument/2006/relationships/pivotCacheDefinition" Target="pivotCache/pivotCacheDefinition22.xml"/><Relationship Id="rId24" Type="http://schemas.openxmlformats.org/officeDocument/2006/relationships/pivotCacheDefinition" Target="pivotCache/pivotCacheDefinition17.xml"/><Relationship Id="rId40" Type="http://schemas.openxmlformats.org/officeDocument/2006/relationships/pivotCacheDefinition" Target="pivotCache/pivotCacheDefinition33.xml"/><Relationship Id="rId45" Type="http://schemas.microsoft.com/office/2007/relationships/slicerCache" Target="slicerCaches/slicerCache2.xml"/><Relationship Id="rId66" Type="http://schemas.openxmlformats.org/officeDocument/2006/relationships/customXml" Target="../customXml/item7.xml"/><Relationship Id="rId87" Type="http://schemas.openxmlformats.org/officeDocument/2006/relationships/customXml" Target="../customXml/item28.xml"/><Relationship Id="rId61" Type="http://schemas.openxmlformats.org/officeDocument/2006/relationships/customXml" Target="../customXml/item2.xml"/><Relationship Id="rId82" Type="http://schemas.openxmlformats.org/officeDocument/2006/relationships/customXml" Target="../customXml/item2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30" Type="http://schemas.openxmlformats.org/officeDocument/2006/relationships/pivotCacheDefinition" Target="pivotCache/pivotCacheDefinition23.xml"/><Relationship Id="rId35" Type="http://schemas.openxmlformats.org/officeDocument/2006/relationships/pivotCacheDefinition" Target="pivotCache/pivotCacheDefinition28.xml"/><Relationship Id="rId56" Type="http://schemas.openxmlformats.org/officeDocument/2006/relationships/sharedStrings" Target="sharedStrings.xml"/><Relationship Id="rId77" Type="http://schemas.openxmlformats.org/officeDocument/2006/relationships/customXml" Target="../customXml/item18.xml"/><Relationship Id="rId100" Type="http://schemas.openxmlformats.org/officeDocument/2006/relationships/customXml" Target="../customXml/item41.xml"/><Relationship Id="rId105" Type="http://schemas.openxmlformats.org/officeDocument/2006/relationships/customXml" Target="../customXml/item46.xml"/><Relationship Id="rId8" Type="http://schemas.openxmlformats.org/officeDocument/2006/relationships/pivotCacheDefinition" Target="pivotCache/pivotCacheDefinition1.xml"/><Relationship Id="rId51" Type="http://schemas.microsoft.com/office/2007/relationships/slicerCache" Target="slicerCaches/slicerCache8.xml"/><Relationship Id="rId72" Type="http://schemas.openxmlformats.org/officeDocument/2006/relationships/customXml" Target="../customXml/item13.xml"/><Relationship Id="rId93" Type="http://schemas.openxmlformats.org/officeDocument/2006/relationships/customXml" Target="../customXml/item34.xml"/><Relationship Id="rId98" Type="http://schemas.openxmlformats.org/officeDocument/2006/relationships/customXml" Target="../customXml/item39.xml"/><Relationship Id="rId3" Type="http://schemas.openxmlformats.org/officeDocument/2006/relationships/worksheet" Target="worksheets/sheet3.xml"/><Relationship Id="rId25" Type="http://schemas.openxmlformats.org/officeDocument/2006/relationships/pivotCacheDefinition" Target="pivotCache/pivotCacheDefinition18.xml"/><Relationship Id="rId46" Type="http://schemas.microsoft.com/office/2007/relationships/slicerCache" Target="slicerCaches/slicerCache3.xml"/><Relationship Id="rId67"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Tables!PivotTable1</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Tables'!$B$3:$B$13</c:f>
              <c:strCache>
                <c:ptCount val="10"/>
                <c:pt idx="0">
                  <c:v>Austria</c:v>
                </c:pt>
                <c:pt idx="1">
                  <c:v>Brazil</c:v>
                </c:pt>
                <c:pt idx="2">
                  <c:v>Canada</c:v>
                </c:pt>
                <c:pt idx="3">
                  <c:v>France</c:v>
                </c:pt>
                <c:pt idx="4">
                  <c:v>Germany</c:v>
                </c:pt>
                <c:pt idx="5">
                  <c:v>Ireland</c:v>
                </c:pt>
                <c:pt idx="6">
                  <c:v>Sweden</c:v>
                </c:pt>
                <c:pt idx="7">
                  <c:v>UK</c:v>
                </c:pt>
                <c:pt idx="8">
                  <c:v>USA</c:v>
                </c:pt>
                <c:pt idx="9">
                  <c:v>Venezuela</c:v>
                </c:pt>
              </c:strCache>
            </c:strRef>
          </c:cat>
          <c:val>
            <c:numRef>
              <c:f>'Pivot Tables'!$C$3:$C$13</c:f>
              <c:numCache>
                <c:formatCode>\$#,##0.00;\(\$#,##0.00\);\$#,##0.00</c:formatCode>
                <c:ptCount val="10"/>
                <c:pt idx="0">
                  <c:v>139496.63000000003</c:v>
                </c:pt>
                <c:pt idx="1">
                  <c:v>114968.48000000005</c:v>
                </c:pt>
                <c:pt idx="2">
                  <c:v>55334.100000000006</c:v>
                </c:pt>
                <c:pt idx="3">
                  <c:v>85498.760000000024</c:v>
                </c:pt>
                <c:pt idx="4">
                  <c:v>244640.62999999995</c:v>
                </c:pt>
                <c:pt idx="5">
                  <c:v>57317.39</c:v>
                </c:pt>
                <c:pt idx="6">
                  <c:v>59523.7</c:v>
                </c:pt>
                <c:pt idx="7">
                  <c:v>60616.51</c:v>
                </c:pt>
                <c:pt idx="8">
                  <c:v>263566.98</c:v>
                </c:pt>
                <c:pt idx="9">
                  <c:v>60814.890000000007</c:v>
                </c:pt>
              </c:numCache>
            </c:numRef>
          </c:val>
          <c:smooth val="0"/>
          <c:extLst>
            <c:ext xmlns:c16="http://schemas.microsoft.com/office/drawing/2014/chart" uri="{C3380CC4-5D6E-409C-BE32-E72D297353CC}">
              <c16:uniqueId val="{00000001-6DDA-40EA-B0F9-C2BC78D6972C}"/>
            </c:ext>
          </c:extLst>
        </c:ser>
        <c:dLbls>
          <c:showLegendKey val="0"/>
          <c:showVal val="0"/>
          <c:showCatName val="0"/>
          <c:showSerName val="0"/>
          <c:showPercent val="0"/>
          <c:showBubbleSize val="0"/>
        </c:dLbls>
        <c:marker val="1"/>
        <c:smooth val="0"/>
        <c:axId val="335370752"/>
        <c:axId val="335369920"/>
      </c:lineChart>
      <c:catAx>
        <c:axId val="3353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369920"/>
        <c:crosses val="autoZero"/>
        <c:auto val="1"/>
        <c:lblAlgn val="ctr"/>
        <c:lblOffset val="100"/>
        <c:noMultiLvlLbl val="0"/>
      </c:catAx>
      <c:valAx>
        <c:axId val="335369920"/>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3707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manualLayout>
          <c:layoutTarget val="inner"/>
          <c:xMode val="edge"/>
          <c:yMode val="edge"/>
          <c:x val="0.26419515048842468"/>
          <c:y val="0.19722688221053419"/>
          <c:w val="0.5149491465517767"/>
          <c:h val="0.7727936835189565"/>
        </c:manualLayout>
      </c:layout>
      <c:doughnutChart>
        <c:varyColors val="1"/>
        <c:ser>
          <c:idx val="0"/>
          <c:order val="0"/>
          <c:tx>
            <c:strRef>
              <c:f>'Pivot Tables'!$C$27</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Tables'!$B$28:$B$36</c:f>
              <c:strCache>
                <c:ptCount val="8"/>
                <c:pt idx="0">
                  <c:v>Beverages</c:v>
                </c:pt>
                <c:pt idx="1">
                  <c:v>Dairy Products</c:v>
                </c:pt>
                <c:pt idx="2">
                  <c:v>Meat &amp; Poultry</c:v>
                </c:pt>
                <c:pt idx="3">
                  <c:v>Confections</c:v>
                </c:pt>
                <c:pt idx="4">
                  <c:v>Seafood</c:v>
                </c:pt>
                <c:pt idx="5">
                  <c:v>Condiments</c:v>
                </c:pt>
                <c:pt idx="6">
                  <c:v>Produce</c:v>
                </c:pt>
                <c:pt idx="7">
                  <c:v>Grains &amp; Cereals</c:v>
                </c:pt>
              </c:strCache>
            </c:strRef>
          </c:cat>
          <c:val>
            <c:numRef>
              <c:f>'Pivot Tables'!$C$28:$C$36</c:f>
              <c:numCache>
                <c:formatCode>\$#,##0.00;\(\$#,##0.00\);\$#,##0.00</c:formatCode>
                <c:ptCount val="8"/>
                <c:pt idx="0">
                  <c:v>286526.94999999995</c:v>
                </c:pt>
                <c:pt idx="1">
                  <c:v>251330.5</c:v>
                </c:pt>
                <c:pt idx="2">
                  <c:v>178188.79999999999</c:v>
                </c:pt>
                <c:pt idx="3">
                  <c:v>177099.09999999998</c:v>
                </c:pt>
                <c:pt idx="4">
                  <c:v>141623.09000000005</c:v>
                </c:pt>
                <c:pt idx="5">
                  <c:v>113694.75000000003</c:v>
                </c:pt>
                <c:pt idx="6">
                  <c:v>105268.59999999999</c:v>
                </c:pt>
                <c:pt idx="7">
                  <c:v>100726.79999999999</c:v>
                </c:pt>
              </c:numCache>
            </c:numRef>
          </c:val>
          <c:extLst>
            <c:ext xmlns:c16="http://schemas.microsoft.com/office/drawing/2014/chart" uri="{C3380CC4-5D6E-409C-BE32-E72D297353CC}">
              <c16:uniqueId val="{00000011-4356-4D8F-9660-FF94D03B2D3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241445712649071"/>
          <c:y val="0.33942928088718693"/>
          <c:w val="0.19000717337501527"/>
          <c:h val="0.66057055052599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Tables'!$C$44</c:f>
              <c:strCache>
                <c:ptCount val="1"/>
                <c:pt idx="0">
                  <c:v>Total</c:v>
                </c:pt>
              </c:strCache>
            </c:strRef>
          </c:tx>
          <c:spPr>
            <a:solidFill>
              <a:schemeClr val="accent1"/>
            </a:solidFill>
            <a:ln>
              <a:noFill/>
            </a:ln>
            <a:effectLst/>
          </c:spPr>
          <c:invertIfNegative val="0"/>
          <c:cat>
            <c:strRef>
              <c:f>'Pivot Tables'!$B$45:$B$55</c:f>
              <c:strCache>
                <c:ptCount val="10"/>
                <c:pt idx="0">
                  <c:v>Côte de Blaye</c:v>
                </c:pt>
                <c:pt idx="1">
                  <c:v>Thüringer Rostbratwurst</c:v>
                </c:pt>
                <c:pt idx="2">
                  <c:v>Raclette Courdavault</c:v>
                </c:pt>
                <c:pt idx="3">
                  <c:v>Camembert Pierrot</c:v>
                </c:pt>
                <c:pt idx="4">
                  <c:v>Tarte au sucre</c:v>
                </c:pt>
                <c:pt idx="5">
                  <c:v>Gnocchi di nonna Alice</c:v>
                </c:pt>
                <c:pt idx="6">
                  <c:v>Manjimup Dried Apples</c:v>
                </c:pt>
                <c:pt idx="7">
                  <c:v>Alice Mutton</c:v>
                </c:pt>
                <c:pt idx="8">
                  <c:v>Carnarvon Tigers</c:v>
                </c:pt>
                <c:pt idx="9">
                  <c:v>Rössle Sauerkraut</c:v>
                </c:pt>
              </c:strCache>
            </c:strRef>
          </c:cat>
          <c:val>
            <c:numRef>
              <c:f>'Pivot Tables'!$C$45:$C$55</c:f>
              <c:numCache>
                <c:formatCode>\$#,##0.00;\(\$#,##0.00\);\$#,##0.00</c:formatCode>
                <c:ptCount val="10"/>
                <c:pt idx="0">
                  <c:v>149984.20000000001</c:v>
                </c:pt>
                <c:pt idx="1">
                  <c:v>87736.400000000009</c:v>
                </c:pt>
                <c:pt idx="2">
                  <c:v>76296</c:v>
                </c:pt>
                <c:pt idx="3">
                  <c:v>50286</c:v>
                </c:pt>
                <c:pt idx="4">
                  <c:v>49827.9</c:v>
                </c:pt>
                <c:pt idx="5">
                  <c:v>45121.2</c:v>
                </c:pt>
                <c:pt idx="6">
                  <c:v>44742.599999999991</c:v>
                </c:pt>
                <c:pt idx="7">
                  <c:v>35482.199999999997</c:v>
                </c:pt>
                <c:pt idx="8">
                  <c:v>31987.5</c:v>
                </c:pt>
                <c:pt idx="9">
                  <c:v>26865.599999999999</c:v>
                </c:pt>
              </c:numCache>
            </c:numRef>
          </c:val>
          <c:extLst>
            <c:ext xmlns:c16="http://schemas.microsoft.com/office/drawing/2014/chart" uri="{C3380CC4-5D6E-409C-BE32-E72D297353CC}">
              <c16:uniqueId val="{00000001-0D73-4FD7-95B9-3EF0EC5BEDED}"/>
            </c:ext>
          </c:extLst>
        </c:ser>
        <c:dLbls>
          <c:showLegendKey val="0"/>
          <c:showVal val="0"/>
          <c:showCatName val="0"/>
          <c:showSerName val="0"/>
          <c:showPercent val="0"/>
          <c:showBubbleSize val="0"/>
        </c:dLbls>
        <c:gapWidth val="219"/>
        <c:overlap val="-27"/>
        <c:axId val="213184992"/>
        <c:axId val="213185408"/>
      </c:barChart>
      <c:catAx>
        <c:axId val="21318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85408"/>
        <c:crosses val="autoZero"/>
        <c:auto val="1"/>
        <c:lblAlgn val="ctr"/>
        <c:lblOffset val="100"/>
        <c:noMultiLvlLbl val="0"/>
      </c:catAx>
      <c:valAx>
        <c:axId val="213185408"/>
        <c:scaling>
          <c:orientation val="minMax"/>
          <c:max val="150000"/>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8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Tables'!$C$65</c:f>
              <c:strCache>
                <c:ptCount val="1"/>
                <c:pt idx="0">
                  <c:v>Total</c:v>
                </c:pt>
              </c:strCache>
            </c:strRef>
          </c:tx>
          <c:spPr>
            <a:ln w="28575" cap="rnd">
              <a:solidFill>
                <a:schemeClr val="accent1"/>
              </a:solidFill>
              <a:round/>
            </a:ln>
            <a:effectLst/>
          </c:spPr>
          <c:marker>
            <c:symbol val="none"/>
          </c:marker>
          <c:cat>
            <c:strRef>
              <c:f>'Pivot Tables'!$B$66:$B$69</c:f>
              <c:strCache>
                <c:ptCount val="3"/>
                <c:pt idx="0">
                  <c:v>2013</c:v>
                </c:pt>
                <c:pt idx="1">
                  <c:v>2014</c:v>
                </c:pt>
                <c:pt idx="2">
                  <c:v>2015</c:v>
                </c:pt>
              </c:strCache>
            </c:strRef>
          </c:cat>
          <c:val>
            <c:numRef>
              <c:f>'Pivot Tables'!$C$66:$C$69</c:f>
              <c:numCache>
                <c:formatCode>\$#,##0.00;\(\$#,##0.00\);\$#,##0.00</c:formatCode>
                <c:ptCount val="3"/>
                <c:pt idx="0">
                  <c:v>226298.5</c:v>
                </c:pt>
                <c:pt idx="1">
                  <c:v>658388.75</c:v>
                </c:pt>
                <c:pt idx="2">
                  <c:v>469771.33999999997</c:v>
                </c:pt>
              </c:numCache>
            </c:numRef>
          </c:val>
          <c:smooth val="0"/>
          <c:extLst>
            <c:ext xmlns:c16="http://schemas.microsoft.com/office/drawing/2014/chart" uri="{C3380CC4-5D6E-409C-BE32-E72D297353CC}">
              <c16:uniqueId val="{00000001-D547-4EF6-A8F3-705CC21C84AF}"/>
            </c:ext>
          </c:extLst>
        </c:ser>
        <c:dLbls>
          <c:showLegendKey val="0"/>
          <c:showVal val="0"/>
          <c:showCatName val="0"/>
          <c:showSerName val="0"/>
          <c:showPercent val="0"/>
          <c:showBubbleSize val="0"/>
        </c:dLbls>
        <c:smooth val="0"/>
        <c:axId val="1254297440"/>
        <c:axId val="1254298688"/>
      </c:lineChart>
      <c:catAx>
        <c:axId val="125429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298688"/>
        <c:crosses val="autoZero"/>
        <c:auto val="1"/>
        <c:lblAlgn val="ctr"/>
        <c:lblOffset val="100"/>
        <c:noMultiLvlLbl val="0"/>
      </c:catAx>
      <c:valAx>
        <c:axId val="1254298688"/>
        <c:scaling>
          <c:orientation val="minMax"/>
        </c:scaling>
        <c:delete val="0"/>
        <c:axPos val="l"/>
        <c:majorGridlines>
          <c:spPr>
            <a:ln w="9525" cap="flat" cmpd="sng" algn="ctr">
              <a:no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29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Tables!Emps Vs Orders</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Tables'!$C$184</c:f>
              <c:strCache>
                <c:ptCount val="1"/>
                <c:pt idx="0">
                  <c:v>Total</c:v>
                </c:pt>
              </c:strCache>
            </c:strRef>
          </c:tx>
          <c:spPr>
            <a:solidFill>
              <a:schemeClr val="accent1"/>
            </a:solidFill>
            <a:ln>
              <a:noFill/>
            </a:ln>
            <a:effectLst/>
          </c:spPr>
          <c:invertIfNegative val="0"/>
          <c:cat>
            <c:strRef>
              <c:f>'Pivot Tables'!$B$185:$B$194</c:f>
              <c:strCache>
                <c:ptCount val="9"/>
                <c:pt idx="0">
                  <c:v>Steven Buchanan</c:v>
                </c:pt>
                <c:pt idx="1">
                  <c:v>Anne Dodsworth</c:v>
                </c:pt>
                <c:pt idx="2">
                  <c:v>Michael Suyama</c:v>
                </c:pt>
                <c:pt idx="3">
                  <c:v>Robert King</c:v>
                </c:pt>
                <c:pt idx="4">
                  <c:v>Andrew Fuller</c:v>
                </c:pt>
                <c:pt idx="5">
                  <c:v>Laura Callahan</c:v>
                </c:pt>
                <c:pt idx="6">
                  <c:v>Nancy Davolio</c:v>
                </c:pt>
                <c:pt idx="7">
                  <c:v>Janet Leverling</c:v>
                </c:pt>
                <c:pt idx="8">
                  <c:v>Margaret Peacock</c:v>
                </c:pt>
              </c:strCache>
            </c:strRef>
          </c:cat>
          <c:val>
            <c:numRef>
              <c:f>'Pivot Tables'!$C$185:$C$194</c:f>
              <c:numCache>
                <c:formatCode>#,##0</c:formatCode>
                <c:ptCount val="9"/>
                <c:pt idx="0">
                  <c:v>42</c:v>
                </c:pt>
                <c:pt idx="1">
                  <c:v>43</c:v>
                </c:pt>
                <c:pt idx="2">
                  <c:v>67</c:v>
                </c:pt>
                <c:pt idx="3">
                  <c:v>72</c:v>
                </c:pt>
                <c:pt idx="4">
                  <c:v>96</c:v>
                </c:pt>
                <c:pt idx="5">
                  <c:v>104</c:v>
                </c:pt>
                <c:pt idx="6">
                  <c:v>123</c:v>
                </c:pt>
                <c:pt idx="7">
                  <c:v>127</c:v>
                </c:pt>
                <c:pt idx="8">
                  <c:v>156</c:v>
                </c:pt>
              </c:numCache>
            </c:numRef>
          </c:val>
          <c:extLst>
            <c:ext xmlns:c16="http://schemas.microsoft.com/office/drawing/2014/chart" uri="{C3380CC4-5D6E-409C-BE32-E72D297353CC}">
              <c16:uniqueId val="{00000002-5C98-4194-9D5D-0C78A5492AC3}"/>
            </c:ext>
          </c:extLst>
        </c:ser>
        <c:dLbls>
          <c:showLegendKey val="0"/>
          <c:showVal val="0"/>
          <c:showCatName val="0"/>
          <c:showSerName val="0"/>
          <c:showPercent val="0"/>
          <c:showBubbleSize val="0"/>
        </c:dLbls>
        <c:gapWidth val="182"/>
        <c:axId val="372846767"/>
        <c:axId val="372845103"/>
      </c:barChart>
      <c:catAx>
        <c:axId val="37284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845103"/>
        <c:crosses val="autoZero"/>
        <c:auto val="1"/>
        <c:lblAlgn val="ctr"/>
        <c:lblOffset val="100"/>
        <c:noMultiLvlLbl val="0"/>
      </c:catAx>
      <c:valAx>
        <c:axId val="3728451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84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Tables'!$C$101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D8-48C8-BE71-0320451017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D8-48C8-BE71-0320451017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D8-48C8-BE71-0320451017B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D8-48C8-BE71-0320451017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Tables'!$B$102:$B$106</c:f>
              <c:strCache>
                <c:ptCount val="4"/>
                <c:pt idx="0">
                  <c:v>At Risk/Need Attention</c:v>
                </c:pt>
                <c:pt idx="1">
                  <c:v>Immediate Attention</c:v>
                </c:pt>
                <c:pt idx="2">
                  <c:v>Loyal Customers</c:v>
                </c:pt>
                <c:pt idx="3">
                  <c:v>Top Customers</c:v>
                </c:pt>
              </c:strCache>
            </c:strRef>
          </c:cat>
          <c:val>
            <c:numRef>
              <c:f>'Pivot Tables'!$C$102:$C$106</c:f>
              <c:numCache>
                <c:formatCode>0</c:formatCode>
                <c:ptCount val="4"/>
                <c:pt idx="0">
                  <c:v>28</c:v>
                </c:pt>
                <c:pt idx="1">
                  <c:v>11</c:v>
                </c:pt>
                <c:pt idx="2">
                  <c:v>25</c:v>
                </c:pt>
                <c:pt idx="3">
                  <c:v>27</c:v>
                </c:pt>
              </c:numCache>
            </c:numRef>
          </c:val>
          <c:extLst>
            <c:ext xmlns:c16="http://schemas.microsoft.com/office/drawing/2014/chart" uri="{C3380CC4-5D6E-409C-BE32-E72D297353CC}">
              <c16:uniqueId val="{00000008-17D8-48C8-BE71-0320451017B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Tables!At Risk</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Tables'!$C$116</c:f>
              <c:strCache>
                <c:ptCount val="1"/>
                <c:pt idx="0">
                  <c:v>Total</c:v>
                </c:pt>
              </c:strCache>
            </c:strRef>
          </c:tx>
          <c:spPr>
            <a:ln w="28575" cap="rnd">
              <a:solidFill>
                <a:schemeClr val="accent1"/>
              </a:solidFill>
              <a:round/>
            </a:ln>
            <a:effectLst/>
          </c:spPr>
          <c:marker>
            <c:symbol val="none"/>
          </c:marker>
          <c:cat>
            <c:strRef>
              <c:f>'Pivot Tables'!$B$117:$B$120</c:f>
              <c:strCache>
                <c:ptCount val="3"/>
                <c:pt idx="0">
                  <c:v>2013</c:v>
                </c:pt>
                <c:pt idx="1">
                  <c:v>2014</c:v>
                </c:pt>
                <c:pt idx="2">
                  <c:v>2015</c:v>
                </c:pt>
              </c:strCache>
            </c:strRef>
          </c:cat>
          <c:val>
            <c:numRef>
              <c:f>'Pivot Tables'!$C$117:$C$120</c:f>
              <c:numCache>
                <c:formatCode>#,##0</c:formatCode>
                <c:ptCount val="3"/>
                <c:pt idx="0">
                  <c:v>7</c:v>
                </c:pt>
                <c:pt idx="1">
                  <c:v>10</c:v>
                </c:pt>
                <c:pt idx="2">
                  <c:v>6</c:v>
                </c:pt>
              </c:numCache>
            </c:numRef>
          </c:val>
          <c:smooth val="0"/>
          <c:extLst>
            <c:ext xmlns:c16="http://schemas.microsoft.com/office/drawing/2014/chart" uri="{C3380CC4-5D6E-409C-BE32-E72D297353CC}">
              <c16:uniqueId val="{00000000-8D63-4A8B-BE23-A4A58868CA8E}"/>
            </c:ext>
          </c:extLst>
        </c:ser>
        <c:dLbls>
          <c:showLegendKey val="0"/>
          <c:showVal val="0"/>
          <c:showCatName val="0"/>
          <c:showSerName val="0"/>
          <c:showPercent val="0"/>
          <c:showBubbleSize val="0"/>
        </c:dLbls>
        <c:smooth val="0"/>
        <c:axId val="1964256048"/>
        <c:axId val="1964256880"/>
      </c:lineChart>
      <c:catAx>
        <c:axId val="196425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56880"/>
        <c:crosses val="autoZero"/>
        <c:auto val="1"/>
        <c:lblAlgn val="ctr"/>
        <c:lblOffset val="100"/>
        <c:noMultiLvlLbl val="0"/>
      </c:catAx>
      <c:valAx>
        <c:axId val="1964256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5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Tables!PivotTable2</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Tables'!$C$90</c:f>
              <c:strCache>
                <c:ptCount val="1"/>
                <c:pt idx="0">
                  <c:v>Total</c:v>
                </c:pt>
              </c:strCache>
            </c:strRef>
          </c:tx>
          <c:spPr>
            <a:ln w="28575" cap="rnd">
              <a:solidFill>
                <a:schemeClr val="accent1"/>
              </a:solidFill>
              <a:round/>
            </a:ln>
            <a:effectLst/>
          </c:spPr>
          <c:marker>
            <c:symbol val="none"/>
          </c:marker>
          <c:cat>
            <c:strRef>
              <c:f>'Pivot Tables'!$B$91:$B$95</c:f>
              <c:strCache>
                <c:ptCount val="4"/>
                <c:pt idx="0">
                  <c:v>Top Customers</c:v>
                </c:pt>
                <c:pt idx="1">
                  <c:v>Loyal Customers</c:v>
                </c:pt>
                <c:pt idx="2">
                  <c:v>At Risk/Need Attention</c:v>
                </c:pt>
                <c:pt idx="3">
                  <c:v>Immediate Attention</c:v>
                </c:pt>
              </c:strCache>
            </c:strRef>
          </c:cat>
          <c:val>
            <c:numRef>
              <c:f>'Pivot Tables'!$C$91:$C$95</c:f>
              <c:numCache>
                <c:formatCode>\$#,##0.00;\(\$#,##0.00\);\$#,##0.00</c:formatCode>
                <c:ptCount val="4"/>
                <c:pt idx="0">
                  <c:v>955889.6</c:v>
                </c:pt>
                <c:pt idx="1">
                  <c:v>275242.00999999995</c:v>
                </c:pt>
                <c:pt idx="2">
                  <c:v>109168.93000000002</c:v>
                </c:pt>
                <c:pt idx="3">
                  <c:v>14158.050000000001</c:v>
                </c:pt>
              </c:numCache>
            </c:numRef>
          </c:val>
          <c:smooth val="0"/>
          <c:extLst>
            <c:ext xmlns:c16="http://schemas.microsoft.com/office/drawing/2014/chart" uri="{C3380CC4-5D6E-409C-BE32-E72D297353CC}">
              <c16:uniqueId val="{00000002-494A-4561-B068-1F38837462EA}"/>
            </c:ext>
          </c:extLst>
        </c:ser>
        <c:dLbls>
          <c:showLegendKey val="0"/>
          <c:showVal val="0"/>
          <c:showCatName val="0"/>
          <c:showSerName val="0"/>
          <c:showPercent val="0"/>
          <c:showBubbleSize val="0"/>
        </c:dLbls>
        <c:smooth val="0"/>
        <c:axId val="219751391"/>
        <c:axId val="219756799"/>
      </c:lineChart>
      <c:catAx>
        <c:axId val="2197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56799"/>
        <c:crosses val="autoZero"/>
        <c:auto val="1"/>
        <c:lblAlgn val="ctr"/>
        <c:lblOffset val="100"/>
        <c:noMultiLvlLbl val="0"/>
      </c:catAx>
      <c:valAx>
        <c:axId val="219756799"/>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5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Tables!Immediate</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Tables'!$C$132</c:f>
              <c:strCache>
                <c:ptCount val="1"/>
                <c:pt idx="0">
                  <c:v>Total</c:v>
                </c:pt>
              </c:strCache>
            </c:strRef>
          </c:tx>
          <c:spPr>
            <a:ln w="28575" cap="rnd">
              <a:solidFill>
                <a:schemeClr val="accent1"/>
              </a:solidFill>
              <a:round/>
            </a:ln>
            <a:effectLst/>
          </c:spPr>
          <c:marker>
            <c:symbol val="none"/>
          </c:marker>
          <c:cat>
            <c:strRef>
              <c:f>'Pivot Tables'!$B$133:$B$136</c:f>
              <c:strCache>
                <c:ptCount val="3"/>
                <c:pt idx="0">
                  <c:v>2013</c:v>
                </c:pt>
                <c:pt idx="1">
                  <c:v>2014</c:v>
                </c:pt>
                <c:pt idx="2">
                  <c:v>2015</c:v>
                </c:pt>
              </c:strCache>
            </c:strRef>
          </c:cat>
          <c:val>
            <c:numRef>
              <c:f>'Pivot Tables'!$C$133:$C$136</c:f>
              <c:numCache>
                <c:formatCode>#,##0</c:formatCode>
                <c:ptCount val="3"/>
                <c:pt idx="0">
                  <c:v>13</c:v>
                </c:pt>
                <c:pt idx="1">
                  <c:v>24</c:v>
                </c:pt>
                <c:pt idx="2">
                  <c:v>24</c:v>
                </c:pt>
              </c:numCache>
            </c:numRef>
          </c:val>
          <c:smooth val="0"/>
          <c:extLst>
            <c:ext xmlns:c16="http://schemas.microsoft.com/office/drawing/2014/chart" uri="{C3380CC4-5D6E-409C-BE32-E72D297353CC}">
              <c16:uniqueId val="{00000000-C75F-4ED9-88A6-63B4AB85214C}"/>
            </c:ext>
          </c:extLst>
        </c:ser>
        <c:dLbls>
          <c:showLegendKey val="0"/>
          <c:showVal val="0"/>
          <c:showCatName val="0"/>
          <c:showSerName val="0"/>
          <c:showPercent val="0"/>
          <c:showBubbleSize val="0"/>
        </c:dLbls>
        <c:smooth val="0"/>
        <c:axId val="1967069744"/>
        <c:axId val="1967068912"/>
      </c:lineChart>
      <c:catAx>
        <c:axId val="196706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68912"/>
        <c:crosses val="autoZero"/>
        <c:auto val="1"/>
        <c:lblAlgn val="ctr"/>
        <c:lblOffset val="100"/>
        <c:noMultiLvlLbl val="0"/>
      </c:catAx>
      <c:valAx>
        <c:axId val="1967068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6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Tables!PivotTable12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Tables'!$C$149:$C$150</c:f>
              <c:strCache>
                <c:ptCount val="1"/>
                <c:pt idx="0">
                  <c:v>At Risk/Need Attention</c:v>
                </c:pt>
              </c:strCache>
            </c:strRef>
          </c:tx>
          <c:spPr>
            <a:solidFill>
              <a:schemeClr val="accent1"/>
            </a:solidFill>
            <a:ln>
              <a:noFill/>
            </a:ln>
            <a:effectLst/>
          </c:spPr>
          <c:invertIfNegative val="0"/>
          <c:cat>
            <c:strRef>
              <c:f>'Pivot Tables'!$B$151:$B$161</c:f>
              <c:strCache>
                <c:ptCount val="10"/>
                <c:pt idx="0">
                  <c:v>Ireland</c:v>
                </c:pt>
                <c:pt idx="1">
                  <c:v>Austria</c:v>
                </c:pt>
                <c:pt idx="2">
                  <c:v>Sweden</c:v>
                </c:pt>
                <c:pt idx="3">
                  <c:v>Canada</c:v>
                </c:pt>
                <c:pt idx="4">
                  <c:v>Venezuela</c:v>
                </c:pt>
                <c:pt idx="5">
                  <c:v>UK</c:v>
                </c:pt>
                <c:pt idx="6">
                  <c:v>Brazil</c:v>
                </c:pt>
                <c:pt idx="7">
                  <c:v>Germany</c:v>
                </c:pt>
                <c:pt idx="8">
                  <c:v>France</c:v>
                </c:pt>
                <c:pt idx="9">
                  <c:v>USA</c:v>
                </c:pt>
              </c:strCache>
            </c:strRef>
          </c:cat>
          <c:val>
            <c:numRef>
              <c:f>'Pivot Tables'!$C$151:$C$161</c:f>
              <c:numCache>
                <c:formatCode>General</c:formatCode>
                <c:ptCount val="10"/>
                <c:pt idx="5">
                  <c:v>1</c:v>
                </c:pt>
                <c:pt idx="6">
                  <c:v>4</c:v>
                </c:pt>
                <c:pt idx="7">
                  <c:v>3</c:v>
                </c:pt>
                <c:pt idx="8">
                  <c:v>5</c:v>
                </c:pt>
                <c:pt idx="9">
                  <c:v>4</c:v>
                </c:pt>
              </c:numCache>
            </c:numRef>
          </c:val>
          <c:extLst>
            <c:ext xmlns:c16="http://schemas.microsoft.com/office/drawing/2014/chart" uri="{C3380CC4-5D6E-409C-BE32-E72D297353CC}">
              <c16:uniqueId val="{00000005-5670-49C7-8B11-B903401B1EA7}"/>
            </c:ext>
          </c:extLst>
        </c:ser>
        <c:ser>
          <c:idx val="1"/>
          <c:order val="1"/>
          <c:tx>
            <c:strRef>
              <c:f>'Pivot Tables'!$D$149:$D$150</c:f>
              <c:strCache>
                <c:ptCount val="1"/>
                <c:pt idx="0">
                  <c:v>Immediate Attention</c:v>
                </c:pt>
              </c:strCache>
            </c:strRef>
          </c:tx>
          <c:spPr>
            <a:solidFill>
              <a:schemeClr val="accent2"/>
            </a:solidFill>
            <a:ln>
              <a:noFill/>
            </a:ln>
            <a:effectLst/>
          </c:spPr>
          <c:invertIfNegative val="0"/>
          <c:cat>
            <c:strRef>
              <c:f>'Pivot Tables'!$B$151:$B$161</c:f>
              <c:strCache>
                <c:ptCount val="10"/>
                <c:pt idx="0">
                  <c:v>Ireland</c:v>
                </c:pt>
                <c:pt idx="1">
                  <c:v>Austria</c:v>
                </c:pt>
                <c:pt idx="2">
                  <c:v>Sweden</c:v>
                </c:pt>
                <c:pt idx="3">
                  <c:v>Canada</c:v>
                </c:pt>
                <c:pt idx="4">
                  <c:v>Venezuela</c:v>
                </c:pt>
                <c:pt idx="5">
                  <c:v>UK</c:v>
                </c:pt>
                <c:pt idx="6">
                  <c:v>Brazil</c:v>
                </c:pt>
                <c:pt idx="7">
                  <c:v>Germany</c:v>
                </c:pt>
                <c:pt idx="8">
                  <c:v>France</c:v>
                </c:pt>
                <c:pt idx="9">
                  <c:v>USA</c:v>
                </c:pt>
              </c:strCache>
            </c:strRef>
          </c:cat>
          <c:val>
            <c:numRef>
              <c:f>'Pivot Tables'!$D$151:$D$161</c:f>
              <c:numCache>
                <c:formatCode>General</c:formatCode>
                <c:ptCount val="10"/>
                <c:pt idx="3">
                  <c:v>1</c:v>
                </c:pt>
                <c:pt idx="4">
                  <c:v>1</c:v>
                </c:pt>
                <c:pt idx="5">
                  <c:v>1</c:v>
                </c:pt>
                <c:pt idx="8">
                  <c:v>2</c:v>
                </c:pt>
                <c:pt idx="9">
                  <c:v>3</c:v>
                </c:pt>
              </c:numCache>
            </c:numRef>
          </c:val>
          <c:extLst>
            <c:ext xmlns:c16="http://schemas.microsoft.com/office/drawing/2014/chart" uri="{C3380CC4-5D6E-409C-BE32-E72D297353CC}">
              <c16:uniqueId val="{00000006-5670-49C7-8B11-B903401B1EA7}"/>
            </c:ext>
          </c:extLst>
        </c:ser>
        <c:ser>
          <c:idx val="2"/>
          <c:order val="2"/>
          <c:tx>
            <c:strRef>
              <c:f>'Pivot Tables'!$E$149:$E$150</c:f>
              <c:strCache>
                <c:ptCount val="1"/>
                <c:pt idx="0">
                  <c:v>Loyal Customers</c:v>
                </c:pt>
              </c:strCache>
            </c:strRef>
          </c:tx>
          <c:spPr>
            <a:solidFill>
              <a:schemeClr val="accent3"/>
            </a:solidFill>
            <a:ln>
              <a:noFill/>
            </a:ln>
            <a:effectLst/>
          </c:spPr>
          <c:invertIfNegative val="0"/>
          <c:cat>
            <c:strRef>
              <c:f>'Pivot Tables'!$B$151:$B$161</c:f>
              <c:strCache>
                <c:ptCount val="10"/>
                <c:pt idx="0">
                  <c:v>Ireland</c:v>
                </c:pt>
                <c:pt idx="1">
                  <c:v>Austria</c:v>
                </c:pt>
                <c:pt idx="2">
                  <c:v>Sweden</c:v>
                </c:pt>
                <c:pt idx="3">
                  <c:v>Canada</c:v>
                </c:pt>
                <c:pt idx="4">
                  <c:v>Venezuela</c:v>
                </c:pt>
                <c:pt idx="5">
                  <c:v>UK</c:v>
                </c:pt>
                <c:pt idx="6">
                  <c:v>Brazil</c:v>
                </c:pt>
                <c:pt idx="7">
                  <c:v>Germany</c:v>
                </c:pt>
                <c:pt idx="8">
                  <c:v>France</c:v>
                </c:pt>
                <c:pt idx="9">
                  <c:v>USA</c:v>
                </c:pt>
              </c:strCache>
            </c:strRef>
          </c:cat>
          <c:val>
            <c:numRef>
              <c:f>'Pivot Tables'!$E$151:$E$161</c:f>
              <c:numCache>
                <c:formatCode>General</c:formatCode>
                <c:ptCount val="10"/>
                <c:pt idx="3">
                  <c:v>1</c:v>
                </c:pt>
                <c:pt idx="5">
                  <c:v>5</c:v>
                </c:pt>
                <c:pt idx="6">
                  <c:v>2</c:v>
                </c:pt>
                <c:pt idx="7">
                  <c:v>4</c:v>
                </c:pt>
                <c:pt idx="8">
                  <c:v>2</c:v>
                </c:pt>
                <c:pt idx="9">
                  <c:v>2</c:v>
                </c:pt>
              </c:numCache>
            </c:numRef>
          </c:val>
          <c:extLst>
            <c:ext xmlns:c16="http://schemas.microsoft.com/office/drawing/2014/chart" uri="{C3380CC4-5D6E-409C-BE32-E72D297353CC}">
              <c16:uniqueId val="{00000007-5670-49C7-8B11-B903401B1EA7}"/>
            </c:ext>
          </c:extLst>
        </c:ser>
        <c:ser>
          <c:idx val="3"/>
          <c:order val="3"/>
          <c:tx>
            <c:strRef>
              <c:f>'Pivot Tables'!$F$149:$F$150</c:f>
              <c:strCache>
                <c:ptCount val="1"/>
                <c:pt idx="0">
                  <c:v>Top Customers</c:v>
                </c:pt>
              </c:strCache>
            </c:strRef>
          </c:tx>
          <c:spPr>
            <a:solidFill>
              <a:schemeClr val="accent4"/>
            </a:solidFill>
            <a:ln>
              <a:noFill/>
            </a:ln>
            <a:effectLst/>
          </c:spPr>
          <c:invertIfNegative val="0"/>
          <c:cat>
            <c:strRef>
              <c:f>'Pivot Tables'!$B$151:$B$161</c:f>
              <c:strCache>
                <c:ptCount val="10"/>
                <c:pt idx="0">
                  <c:v>Ireland</c:v>
                </c:pt>
                <c:pt idx="1">
                  <c:v>Austria</c:v>
                </c:pt>
                <c:pt idx="2">
                  <c:v>Sweden</c:v>
                </c:pt>
                <c:pt idx="3">
                  <c:v>Canada</c:v>
                </c:pt>
                <c:pt idx="4">
                  <c:v>Venezuela</c:v>
                </c:pt>
                <c:pt idx="5">
                  <c:v>UK</c:v>
                </c:pt>
                <c:pt idx="6">
                  <c:v>Brazil</c:v>
                </c:pt>
                <c:pt idx="7">
                  <c:v>Germany</c:v>
                </c:pt>
                <c:pt idx="8">
                  <c:v>France</c:v>
                </c:pt>
                <c:pt idx="9">
                  <c:v>USA</c:v>
                </c:pt>
              </c:strCache>
            </c:strRef>
          </c:cat>
          <c:val>
            <c:numRef>
              <c:f>'Pivot Tables'!$F$151:$F$161</c:f>
              <c:numCache>
                <c:formatCode>General</c:formatCode>
                <c:ptCount val="10"/>
                <c:pt idx="0">
                  <c:v>1</c:v>
                </c:pt>
                <c:pt idx="1">
                  <c:v>2</c:v>
                </c:pt>
                <c:pt idx="2">
                  <c:v>2</c:v>
                </c:pt>
                <c:pt idx="3">
                  <c:v>1</c:v>
                </c:pt>
                <c:pt idx="4">
                  <c:v>3</c:v>
                </c:pt>
                <c:pt idx="6">
                  <c:v>3</c:v>
                </c:pt>
                <c:pt idx="7">
                  <c:v>4</c:v>
                </c:pt>
                <c:pt idx="8">
                  <c:v>2</c:v>
                </c:pt>
                <c:pt idx="9">
                  <c:v>4</c:v>
                </c:pt>
              </c:numCache>
            </c:numRef>
          </c:val>
          <c:extLst>
            <c:ext xmlns:c16="http://schemas.microsoft.com/office/drawing/2014/chart" uri="{C3380CC4-5D6E-409C-BE32-E72D297353CC}">
              <c16:uniqueId val="{00000008-5670-49C7-8B11-B903401B1EA7}"/>
            </c:ext>
          </c:extLst>
        </c:ser>
        <c:dLbls>
          <c:showLegendKey val="0"/>
          <c:showVal val="0"/>
          <c:showCatName val="0"/>
          <c:showSerName val="0"/>
          <c:showPercent val="0"/>
          <c:showBubbleSize val="0"/>
        </c:dLbls>
        <c:gapWidth val="182"/>
        <c:axId val="219770527"/>
        <c:axId val="219748063"/>
      </c:barChart>
      <c:catAx>
        <c:axId val="219770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48063"/>
        <c:crosses val="autoZero"/>
        <c:auto val="1"/>
        <c:lblAlgn val="ctr"/>
        <c:lblOffset val="100"/>
        <c:noMultiLvlLbl val="0"/>
      </c:catAx>
      <c:valAx>
        <c:axId val="219748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70527"/>
        <c:crosses val="autoZero"/>
        <c:crossBetween val="between"/>
      </c:valAx>
      <c:spPr>
        <a:noFill/>
        <a:ln>
          <a:noFill/>
        </a:ln>
        <a:effectLst/>
      </c:spPr>
    </c:plotArea>
    <c:legend>
      <c:legendPos val="r"/>
      <c:layout>
        <c:manualLayout>
          <c:xMode val="edge"/>
          <c:yMode val="edge"/>
          <c:x val="0.6882310572645236"/>
          <c:y val="0.53182742782152226"/>
          <c:w val="0.26386767612762835"/>
          <c:h val="0.31751156534229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Tables!PivotTable1</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Tables'!$B$3:$B$13</c:f>
              <c:strCache>
                <c:ptCount val="10"/>
                <c:pt idx="0">
                  <c:v>Austria</c:v>
                </c:pt>
                <c:pt idx="1">
                  <c:v>Brazil</c:v>
                </c:pt>
                <c:pt idx="2">
                  <c:v>Canada</c:v>
                </c:pt>
                <c:pt idx="3">
                  <c:v>France</c:v>
                </c:pt>
                <c:pt idx="4">
                  <c:v>Germany</c:v>
                </c:pt>
                <c:pt idx="5">
                  <c:v>Ireland</c:v>
                </c:pt>
                <c:pt idx="6">
                  <c:v>Sweden</c:v>
                </c:pt>
                <c:pt idx="7">
                  <c:v>UK</c:v>
                </c:pt>
                <c:pt idx="8">
                  <c:v>USA</c:v>
                </c:pt>
                <c:pt idx="9">
                  <c:v>Venezuela</c:v>
                </c:pt>
              </c:strCache>
            </c:strRef>
          </c:cat>
          <c:val>
            <c:numRef>
              <c:f>'Pivot Tables'!$C$3:$C$13</c:f>
              <c:numCache>
                <c:formatCode>\$#,##0.00;\(\$#,##0.00\);\$#,##0.00</c:formatCode>
                <c:ptCount val="10"/>
                <c:pt idx="0">
                  <c:v>139496.63000000003</c:v>
                </c:pt>
                <c:pt idx="1">
                  <c:v>114968.48000000005</c:v>
                </c:pt>
                <c:pt idx="2">
                  <c:v>55334.100000000006</c:v>
                </c:pt>
                <c:pt idx="3">
                  <c:v>85498.760000000024</c:v>
                </c:pt>
                <c:pt idx="4">
                  <c:v>244640.62999999995</c:v>
                </c:pt>
                <c:pt idx="5">
                  <c:v>57317.39</c:v>
                </c:pt>
                <c:pt idx="6">
                  <c:v>59523.7</c:v>
                </c:pt>
                <c:pt idx="7">
                  <c:v>60616.51</c:v>
                </c:pt>
                <c:pt idx="8">
                  <c:v>263566.98</c:v>
                </c:pt>
                <c:pt idx="9">
                  <c:v>60814.890000000007</c:v>
                </c:pt>
              </c:numCache>
            </c:numRef>
          </c:val>
          <c:smooth val="0"/>
          <c:extLst>
            <c:ext xmlns:c16="http://schemas.microsoft.com/office/drawing/2014/chart" uri="{C3380CC4-5D6E-409C-BE32-E72D297353CC}">
              <c16:uniqueId val="{00000001-DEE2-4B3A-9561-D1057FA70032}"/>
            </c:ext>
          </c:extLst>
        </c:ser>
        <c:dLbls>
          <c:showLegendKey val="0"/>
          <c:showVal val="0"/>
          <c:showCatName val="0"/>
          <c:showSerName val="0"/>
          <c:showPercent val="0"/>
          <c:showBubbleSize val="0"/>
        </c:dLbls>
        <c:marker val="1"/>
        <c:smooth val="0"/>
        <c:axId val="335370752"/>
        <c:axId val="335369920"/>
      </c:lineChart>
      <c:catAx>
        <c:axId val="3353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369920"/>
        <c:crosses val="autoZero"/>
        <c:auto val="1"/>
        <c:lblAlgn val="ctr"/>
        <c:lblOffset val="100"/>
        <c:noMultiLvlLbl val="0"/>
      </c:catAx>
      <c:valAx>
        <c:axId val="335369920"/>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3707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'Pivot Tables'!$C$27</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Tables'!$B$28:$B$36</c:f>
              <c:strCache>
                <c:ptCount val="8"/>
                <c:pt idx="0">
                  <c:v>Beverages</c:v>
                </c:pt>
                <c:pt idx="1">
                  <c:v>Dairy Products</c:v>
                </c:pt>
                <c:pt idx="2">
                  <c:v>Meat &amp; Poultry</c:v>
                </c:pt>
                <c:pt idx="3">
                  <c:v>Confections</c:v>
                </c:pt>
                <c:pt idx="4">
                  <c:v>Seafood</c:v>
                </c:pt>
                <c:pt idx="5">
                  <c:v>Condiments</c:v>
                </c:pt>
                <c:pt idx="6">
                  <c:v>Produce</c:v>
                </c:pt>
                <c:pt idx="7">
                  <c:v>Grains &amp; Cereals</c:v>
                </c:pt>
              </c:strCache>
            </c:strRef>
          </c:cat>
          <c:val>
            <c:numRef>
              <c:f>'Pivot Tables'!$C$28:$C$36</c:f>
              <c:numCache>
                <c:formatCode>\$#,##0.00;\(\$#,##0.00\);\$#,##0.00</c:formatCode>
                <c:ptCount val="8"/>
                <c:pt idx="0">
                  <c:v>286526.94999999995</c:v>
                </c:pt>
                <c:pt idx="1">
                  <c:v>251330.5</c:v>
                </c:pt>
                <c:pt idx="2">
                  <c:v>178188.79999999999</c:v>
                </c:pt>
                <c:pt idx="3">
                  <c:v>177099.09999999998</c:v>
                </c:pt>
                <c:pt idx="4">
                  <c:v>141623.09000000005</c:v>
                </c:pt>
                <c:pt idx="5">
                  <c:v>113694.75000000003</c:v>
                </c:pt>
                <c:pt idx="6">
                  <c:v>105268.59999999999</c:v>
                </c:pt>
                <c:pt idx="7">
                  <c:v>100726.79999999999</c:v>
                </c:pt>
              </c:numCache>
            </c:numRef>
          </c:val>
          <c:extLst>
            <c:ext xmlns:c16="http://schemas.microsoft.com/office/drawing/2014/chart" uri="{C3380CC4-5D6E-409C-BE32-E72D297353CC}">
              <c16:uniqueId val="{00000011-4A3A-4F00-8732-CA9226AF6C5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Tables'!$C$44</c:f>
              <c:strCache>
                <c:ptCount val="1"/>
                <c:pt idx="0">
                  <c:v>Total</c:v>
                </c:pt>
              </c:strCache>
            </c:strRef>
          </c:tx>
          <c:spPr>
            <a:solidFill>
              <a:schemeClr val="accent1"/>
            </a:solidFill>
            <a:ln>
              <a:noFill/>
            </a:ln>
            <a:effectLst/>
          </c:spPr>
          <c:invertIfNegative val="0"/>
          <c:cat>
            <c:strRef>
              <c:f>'Pivot Tables'!$B$45:$B$55</c:f>
              <c:strCache>
                <c:ptCount val="10"/>
                <c:pt idx="0">
                  <c:v>Côte de Blaye</c:v>
                </c:pt>
                <c:pt idx="1">
                  <c:v>Thüringer Rostbratwurst</c:v>
                </c:pt>
                <c:pt idx="2">
                  <c:v>Raclette Courdavault</c:v>
                </c:pt>
                <c:pt idx="3">
                  <c:v>Camembert Pierrot</c:v>
                </c:pt>
                <c:pt idx="4">
                  <c:v>Tarte au sucre</c:v>
                </c:pt>
                <c:pt idx="5">
                  <c:v>Gnocchi di nonna Alice</c:v>
                </c:pt>
                <c:pt idx="6">
                  <c:v>Manjimup Dried Apples</c:v>
                </c:pt>
                <c:pt idx="7">
                  <c:v>Alice Mutton</c:v>
                </c:pt>
                <c:pt idx="8">
                  <c:v>Carnarvon Tigers</c:v>
                </c:pt>
                <c:pt idx="9">
                  <c:v>Rössle Sauerkraut</c:v>
                </c:pt>
              </c:strCache>
            </c:strRef>
          </c:cat>
          <c:val>
            <c:numRef>
              <c:f>'Pivot Tables'!$C$45:$C$55</c:f>
              <c:numCache>
                <c:formatCode>\$#,##0.00;\(\$#,##0.00\);\$#,##0.00</c:formatCode>
                <c:ptCount val="10"/>
                <c:pt idx="0">
                  <c:v>149984.20000000001</c:v>
                </c:pt>
                <c:pt idx="1">
                  <c:v>87736.400000000009</c:v>
                </c:pt>
                <c:pt idx="2">
                  <c:v>76296</c:v>
                </c:pt>
                <c:pt idx="3">
                  <c:v>50286</c:v>
                </c:pt>
                <c:pt idx="4">
                  <c:v>49827.9</c:v>
                </c:pt>
                <c:pt idx="5">
                  <c:v>45121.2</c:v>
                </c:pt>
                <c:pt idx="6">
                  <c:v>44742.599999999991</c:v>
                </c:pt>
                <c:pt idx="7">
                  <c:v>35482.199999999997</c:v>
                </c:pt>
                <c:pt idx="8">
                  <c:v>31987.5</c:v>
                </c:pt>
                <c:pt idx="9">
                  <c:v>26865.599999999999</c:v>
                </c:pt>
              </c:numCache>
            </c:numRef>
          </c:val>
          <c:extLst>
            <c:ext xmlns:c16="http://schemas.microsoft.com/office/drawing/2014/chart" uri="{C3380CC4-5D6E-409C-BE32-E72D297353CC}">
              <c16:uniqueId val="{00000001-E083-4AB7-8B66-D295D98DC9C7}"/>
            </c:ext>
          </c:extLst>
        </c:ser>
        <c:dLbls>
          <c:showLegendKey val="0"/>
          <c:showVal val="0"/>
          <c:showCatName val="0"/>
          <c:showSerName val="0"/>
          <c:showPercent val="0"/>
          <c:showBubbleSize val="0"/>
        </c:dLbls>
        <c:gapWidth val="219"/>
        <c:overlap val="-27"/>
        <c:axId val="213184992"/>
        <c:axId val="213185408"/>
      </c:barChart>
      <c:catAx>
        <c:axId val="21318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85408"/>
        <c:crosses val="autoZero"/>
        <c:auto val="1"/>
        <c:lblAlgn val="ctr"/>
        <c:lblOffset val="100"/>
        <c:noMultiLvlLbl val="0"/>
      </c:catAx>
      <c:valAx>
        <c:axId val="213185408"/>
        <c:scaling>
          <c:orientation val="minMax"/>
          <c:max val="150000"/>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8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Tables'!$C$65</c:f>
              <c:strCache>
                <c:ptCount val="1"/>
                <c:pt idx="0">
                  <c:v>Total</c:v>
                </c:pt>
              </c:strCache>
            </c:strRef>
          </c:tx>
          <c:spPr>
            <a:ln w="28575" cap="rnd">
              <a:solidFill>
                <a:schemeClr val="accent1"/>
              </a:solidFill>
              <a:round/>
            </a:ln>
            <a:effectLst/>
          </c:spPr>
          <c:marker>
            <c:symbol val="none"/>
          </c:marker>
          <c:cat>
            <c:strRef>
              <c:f>'Pivot Tables'!$B$66:$B$69</c:f>
              <c:strCache>
                <c:ptCount val="3"/>
                <c:pt idx="0">
                  <c:v>2013</c:v>
                </c:pt>
                <c:pt idx="1">
                  <c:v>2014</c:v>
                </c:pt>
                <c:pt idx="2">
                  <c:v>2015</c:v>
                </c:pt>
              </c:strCache>
            </c:strRef>
          </c:cat>
          <c:val>
            <c:numRef>
              <c:f>'Pivot Tables'!$C$66:$C$69</c:f>
              <c:numCache>
                <c:formatCode>\$#,##0.00;\(\$#,##0.00\);\$#,##0.00</c:formatCode>
                <c:ptCount val="3"/>
                <c:pt idx="0">
                  <c:v>226298.5</c:v>
                </c:pt>
                <c:pt idx="1">
                  <c:v>658388.75</c:v>
                </c:pt>
                <c:pt idx="2">
                  <c:v>469771.33999999997</c:v>
                </c:pt>
              </c:numCache>
            </c:numRef>
          </c:val>
          <c:smooth val="0"/>
          <c:extLst>
            <c:ext xmlns:c16="http://schemas.microsoft.com/office/drawing/2014/chart" uri="{C3380CC4-5D6E-409C-BE32-E72D297353CC}">
              <c16:uniqueId val="{00000001-A52A-4A41-BA34-8CC03C81431B}"/>
            </c:ext>
          </c:extLst>
        </c:ser>
        <c:dLbls>
          <c:showLegendKey val="0"/>
          <c:showVal val="0"/>
          <c:showCatName val="0"/>
          <c:showSerName val="0"/>
          <c:showPercent val="0"/>
          <c:showBubbleSize val="0"/>
        </c:dLbls>
        <c:smooth val="0"/>
        <c:axId val="1254297440"/>
        <c:axId val="1254298688"/>
      </c:lineChart>
      <c:catAx>
        <c:axId val="125429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298688"/>
        <c:crosses val="autoZero"/>
        <c:auto val="1"/>
        <c:lblAlgn val="ctr"/>
        <c:lblOffset val="100"/>
        <c:noMultiLvlLbl val="0"/>
      </c:catAx>
      <c:valAx>
        <c:axId val="1254298688"/>
        <c:scaling>
          <c:orientation val="minMax"/>
        </c:scaling>
        <c:delete val="0"/>
        <c:axPos val="l"/>
        <c:majorGridlines>
          <c:spPr>
            <a:ln w="9525" cap="flat" cmpd="sng" algn="ctr">
              <a:no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29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Tables'!$C$90</c:f>
              <c:strCache>
                <c:ptCount val="1"/>
                <c:pt idx="0">
                  <c:v>Total</c:v>
                </c:pt>
              </c:strCache>
            </c:strRef>
          </c:tx>
          <c:spPr>
            <a:ln w="28575" cap="rnd">
              <a:solidFill>
                <a:schemeClr val="accent1"/>
              </a:solidFill>
              <a:round/>
            </a:ln>
            <a:effectLst/>
          </c:spPr>
          <c:marker>
            <c:symbol val="none"/>
          </c:marker>
          <c:cat>
            <c:strRef>
              <c:f>'Pivot Tables'!$B$91:$B$95</c:f>
              <c:strCache>
                <c:ptCount val="4"/>
                <c:pt idx="0">
                  <c:v>Top Customers</c:v>
                </c:pt>
                <c:pt idx="1">
                  <c:v>Loyal Customers</c:v>
                </c:pt>
                <c:pt idx="2">
                  <c:v>At Risk/Need Attention</c:v>
                </c:pt>
                <c:pt idx="3">
                  <c:v>Immediate Attention</c:v>
                </c:pt>
              </c:strCache>
            </c:strRef>
          </c:cat>
          <c:val>
            <c:numRef>
              <c:f>'Pivot Tables'!$C$91:$C$95</c:f>
              <c:numCache>
                <c:formatCode>\$#,##0.00;\(\$#,##0.00\);\$#,##0.00</c:formatCode>
                <c:ptCount val="4"/>
                <c:pt idx="0">
                  <c:v>955889.6</c:v>
                </c:pt>
                <c:pt idx="1">
                  <c:v>275242.00999999995</c:v>
                </c:pt>
                <c:pt idx="2">
                  <c:v>109168.93000000002</c:v>
                </c:pt>
                <c:pt idx="3">
                  <c:v>14158.050000000001</c:v>
                </c:pt>
              </c:numCache>
            </c:numRef>
          </c:val>
          <c:smooth val="0"/>
          <c:extLst>
            <c:ext xmlns:c16="http://schemas.microsoft.com/office/drawing/2014/chart" uri="{C3380CC4-5D6E-409C-BE32-E72D297353CC}">
              <c16:uniqueId val="{00000002-BBFB-4E9F-A0EB-4D13CA207AD1}"/>
            </c:ext>
          </c:extLst>
        </c:ser>
        <c:dLbls>
          <c:showLegendKey val="0"/>
          <c:showVal val="0"/>
          <c:showCatName val="0"/>
          <c:showSerName val="0"/>
          <c:showPercent val="0"/>
          <c:showBubbleSize val="0"/>
        </c:dLbls>
        <c:smooth val="0"/>
        <c:axId val="219751391"/>
        <c:axId val="219756799"/>
      </c:lineChart>
      <c:catAx>
        <c:axId val="2197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56799"/>
        <c:crosses val="autoZero"/>
        <c:auto val="1"/>
        <c:lblAlgn val="ctr"/>
        <c:lblOffset val="100"/>
        <c:noMultiLvlLbl val="0"/>
      </c:catAx>
      <c:valAx>
        <c:axId val="219756799"/>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5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Tables'!$C$101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Tables'!$B$102:$B$106</c:f>
              <c:strCache>
                <c:ptCount val="4"/>
                <c:pt idx="0">
                  <c:v>At Risk/Need Attention</c:v>
                </c:pt>
                <c:pt idx="1">
                  <c:v>Immediate Attention</c:v>
                </c:pt>
                <c:pt idx="2">
                  <c:v>Loyal Customers</c:v>
                </c:pt>
                <c:pt idx="3">
                  <c:v>Top Customers</c:v>
                </c:pt>
              </c:strCache>
            </c:strRef>
          </c:cat>
          <c:val>
            <c:numRef>
              <c:f>'Pivot Tables'!$C$102:$C$106</c:f>
              <c:numCache>
                <c:formatCode>0</c:formatCode>
                <c:ptCount val="4"/>
                <c:pt idx="0">
                  <c:v>28</c:v>
                </c:pt>
                <c:pt idx="1">
                  <c:v>11</c:v>
                </c:pt>
                <c:pt idx="2">
                  <c:v>25</c:v>
                </c:pt>
                <c:pt idx="3">
                  <c:v>27</c:v>
                </c:pt>
              </c:numCache>
            </c:numRef>
          </c:val>
          <c:extLst>
            <c:ext xmlns:c16="http://schemas.microsoft.com/office/drawing/2014/chart" uri="{C3380CC4-5D6E-409C-BE32-E72D297353CC}">
              <c16:uniqueId val="{00000000-6BFE-4D70-A12F-F0A697A531A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Tables!At Risk</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Tables'!$C$116</c:f>
              <c:strCache>
                <c:ptCount val="1"/>
                <c:pt idx="0">
                  <c:v>Total</c:v>
                </c:pt>
              </c:strCache>
            </c:strRef>
          </c:tx>
          <c:spPr>
            <a:ln w="28575" cap="rnd">
              <a:solidFill>
                <a:schemeClr val="accent1"/>
              </a:solidFill>
              <a:round/>
            </a:ln>
            <a:effectLst/>
          </c:spPr>
          <c:marker>
            <c:symbol val="none"/>
          </c:marker>
          <c:cat>
            <c:strRef>
              <c:f>'Pivot Tables'!$B$117:$B$120</c:f>
              <c:strCache>
                <c:ptCount val="3"/>
                <c:pt idx="0">
                  <c:v>2013</c:v>
                </c:pt>
                <c:pt idx="1">
                  <c:v>2014</c:v>
                </c:pt>
                <c:pt idx="2">
                  <c:v>2015</c:v>
                </c:pt>
              </c:strCache>
            </c:strRef>
          </c:cat>
          <c:val>
            <c:numRef>
              <c:f>'Pivot Tables'!$C$117:$C$120</c:f>
              <c:numCache>
                <c:formatCode>#,##0</c:formatCode>
                <c:ptCount val="3"/>
                <c:pt idx="0">
                  <c:v>7</c:v>
                </c:pt>
                <c:pt idx="1">
                  <c:v>10</c:v>
                </c:pt>
                <c:pt idx="2">
                  <c:v>6</c:v>
                </c:pt>
              </c:numCache>
            </c:numRef>
          </c:val>
          <c:smooth val="0"/>
          <c:extLst>
            <c:ext xmlns:c16="http://schemas.microsoft.com/office/drawing/2014/chart" uri="{C3380CC4-5D6E-409C-BE32-E72D297353CC}">
              <c16:uniqueId val="{00000000-F398-4F82-8A90-AEE0D6ADD06B}"/>
            </c:ext>
          </c:extLst>
        </c:ser>
        <c:dLbls>
          <c:showLegendKey val="0"/>
          <c:showVal val="0"/>
          <c:showCatName val="0"/>
          <c:showSerName val="0"/>
          <c:showPercent val="0"/>
          <c:showBubbleSize val="0"/>
        </c:dLbls>
        <c:smooth val="0"/>
        <c:axId val="1964256048"/>
        <c:axId val="1964256880"/>
      </c:lineChart>
      <c:catAx>
        <c:axId val="196425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56880"/>
        <c:crosses val="autoZero"/>
        <c:auto val="1"/>
        <c:lblAlgn val="ctr"/>
        <c:lblOffset val="100"/>
        <c:noMultiLvlLbl val="0"/>
      </c:catAx>
      <c:valAx>
        <c:axId val="1964256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5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Tables!Immediate</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Tables'!$C$132</c:f>
              <c:strCache>
                <c:ptCount val="1"/>
                <c:pt idx="0">
                  <c:v>Total</c:v>
                </c:pt>
              </c:strCache>
            </c:strRef>
          </c:tx>
          <c:spPr>
            <a:ln w="28575" cap="rnd">
              <a:solidFill>
                <a:schemeClr val="accent1"/>
              </a:solidFill>
              <a:round/>
            </a:ln>
            <a:effectLst/>
          </c:spPr>
          <c:marker>
            <c:symbol val="none"/>
          </c:marker>
          <c:cat>
            <c:strRef>
              <c:f>'Pivot Tables'!$B$133:$B$136</c:f>
              <c:strCache>
                <c:ptCount val="3"/>
                <c:pt idx="0">
                  <c:v>2013</c:v>
                </c:pt>
                <c:pt idx="1">
                  <c:v>2014</c:v>
                </c:pt>
                <c:pt idx="2">
                  <c:v>2015</c:v>
                </c:pt>
              </c:strCache>
            </c:strRef>
          </c:cat>
          <c:val>
            <c:numRef>
              <c:f>'Pivot Tables'!$C$133:$C$136</c:f>
              <c:numCache>
                <c:formatCode>#,##0</c:formatCode>
                <c:ptCount val="3"/>
                <c:pt idx="0">
                  <c:v>13</c:v>
                </c:pt>
                <c:pt idx="1">
                  <c:v>24</c:v>
                </c:pt>
                <c:pt idx="2">
                  <c:v>24</c:v>
                </c:pt>
              </c:numCache>
            </c:numRef>
          </c:val>
          <c:smooth val="0"/>
          <c:extLst>
            <c:ext xmlns:c16="http://schemas.microsoft.com/office/drawing/2014/chart" uri="{C3380CC4-5D6E-409C-BE32-E72D297353CC}">
              <c16:uniqueId val="{00000000-C914-478D-8289-9FB5A05CAE81}"/>
            </c:ext>
          </c:extLst>
        </c:ser>
        <c:dLbls>
          <c:showLegendKey val="0"/>
          <c:showVal val="0"/>
          <c:showCatName val="0"/>
          <c:showSerName val="0"/>
          <c:showPercent val="0"/>
          <c:showBubbleSize val="0"/>
        </c:dLbls>
        <c:smooth val="0"/>
        <c:axId val="1967069744"/>
        <c:axId val="1967068912"/>
      </c:lineChart>
      <c:catAx>
        <c:axId val="196706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68912"/>
        <c:crosses val="autoZero"/>
        <c:auto val="1"/>
        <c:lblAlgn val="ctr"/>
        <c:lblOffset val="100"/>
        <c:noMultiLvlLbl val="0"/>
      </c:catAx>
      <c:valAx>
        <c:axId val="1967068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6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Tables'!$C$149:$C$150</c:f>
              <c:strCache>
                <c:ptCount val="1"/>
                <c:pt idx="0">
                  <c:v>At Risk/Need Attention</c:v>
                </c:pt>
              </c:strCache>
            </c:strRef>
          </c:tx>
          <c:spPr>
            <a:solidFill>
              <a:schemeClr val="accent1"/>
            </a:solidFill>
            <a:ln>
              <a:noFill/>
            </a:ln>
            <a:effectLst/>
          </c:spPr>
          <c:invertIfNegative val="0"/>
          <c:cat>
            <c:strRef>
              <c:f>'Pivot Tables'!$B$151:$B$161</c:f>
              <c:strCache>
                <c:ptCount val="10"/>
                <c:pt idx="0">
                  <c:v>Ireland</c:v>
                </c:pt>
                <c:pt idx="1">
                  <c:v>Austria</c:v>
                </c:pt>
                <c:pt idx="2">
                  <c:v>Sweden</c:v>
                </c:pt>
                <c:pt idx="3">
                  <c:v>Canada</c:v>
                </c:pt>
                <c:pt idx="4">
                  <c:v>Venezuela</c:v>
                </c:pt>
                <c:pt idx="5">
                  <c:v>UK</c:v>
                </c:pt>
                <c:pt idx="6">
                  <c:v>Brazil</c:v>
                </c:pt>
                <c:pt idx="7">
                  <c:v>Germany</c:v>
                </c:pt>
                <c:pt idx="8">
                  <c:v>France</c:v>
                </c:pt>
                <c:pt idx="9">
                  <c:v>USA</c:v>
                </c:pt>
              </c:strCache>
            </c:strRef>
          </c:cat>
          <c:val>
            <c:numRef>
              <c:f>'Pivot Tables'!$C$151:$C$161</c:f>
              <c:numCache>
                <c:formatCode>General</c:formatCode>
                <c:ptCount val="10"/>
                <c:pt idx="5">
                  <c:v>1</c:v>
                </c:pt>
                <c:pt idx="6">
                  <c:v>4</c:v>
                </c:pt>
                <c:pt idx="7">
                  <c:v>3</c:v>
                </c:pt>
                <c:pt idx="8">
                  <c:v>5</c:v>
                </c:pt>
                <c:pt idx="9">
                  <c:v>4</c:v>
                </c:pt>
              </c:numCache>
            </c:numRef>
          </c:val>
          <c:extLst>
            <c:ext xmlns:c16="http://schemas.microsoft.com/office/drawing/2014/chart" uri="{C3380CC4-5D6E-409C-BE32-E72D297353CC}">
              <c16:uniqueId val="{00000005-6062-4E00-B5E0-134B4EAA89BC}"/>
            </c:ext>
          </c:extLst>
        </c:ser>
        <c:ser>
          <c:idx val="1"/>
          <c:order val="1"/>
          <c:tx>
            <c:strRef>
              <c:f>'Pivot Tables'!$D$149:$D$150</c:f>
              <c:strCache>
                <c:ptCount val="1"/>
                <c:pt idx="0">
                  <c:v>Immediate Attention</c:v>
                </c:pt>
              </c:strCache>
            </c:strRef>
          </c:tx>
          <c:spPr>
            <a:solidFill>
              <a:schemeClr val="accent2"/>
            </a:solidFill>
            <a:ln>
              <a:noFill/>
            </a:ln>
            <a:effectLst/>
          </c:spPr>
          <c:invertIfNegative val="0"/>
          <c:cat>
            <c:strRef>
              <c:f>'Pivot Tables'!$B$151:$B$161</c:f>
              <c:strCache>
                <c:ptCount val="10"/>
                <c:pt idx="0">
                  <c:v>Ireland</c:v>
                </c:pt>
                <c:pt idx="1">
                  <c:v>Austria</c:v>
                </c:pt>
                <c:pt idx="2">
                  <c:v>Sweden</c:v>
                </c:pt>
                <c:pt idx="3">
                  <c:v>Canada</c:v>
                </c:pt>
                <c:pt idx="4">
                  <c:v>Venezuela</c:v>
                </c:pt>
                <c:pt idx="5">
                  <c:v>UK</c:v>
                </c:pt>
                <c:pt idx="6">
                  <c:v>Brazil</c:v>
                </c:pt>
                <c:pt idx="7">
                  <c:v>Germany</c:v>
                </c:pt>
                <c:pt idx="8">
                  <c:v>France</c:v>
                </c:pt>
                <c:pt idx="9">
                  <c:v>USA</c:v>
                </c:pt>
              </c:strCache>
            </c:strRef>
          </c:cat>
          <c:val>
            <c:numRef>
              <c:f>'Pivot Tables'!$D$151:$D$161</c:f>
              <c:numCache>
                <c:formatCode>General</c:formatCode>
                <c:ptCount val="10"/>
                <c:pt idx="3">
                  <c:v>1</c:v>
                </c:pt>
                <c:pt idx="4">
                  <c:v>1</c:v>
                </c:pt>
                <c:pt idx="5">
                  <c:v>1</c:v>
                </c:pt>
                <c:pt idx="8">
                  <c:v>2</c:v>
                </c:pt>
                <c:pt idx="9">
                  <c:v>3</c:v>
                </c:pt>
              </c:numCache>
            </c:numRef>
          </c:val>
          <c:extLst>
            <c:ext xmlns:c16="http://schemas.microsoft.com/office/drawing/2014/chart" uri="{C3380CC4-5D6E-409C-BE32-E72D297353CC}">
              <c16:uniqueId val="{00000006-6062-4E00-B5E0-134B4EAA89BC}"/>
            </c:ext>
          </c:extLst>
        </c:ser>
        <c:ser>
          <c:idx val="2"/>
          <c:order val="2"/>
          <c:tx>
            <c:strRef>
              <c:f>'Pivot Tables'!$E$149:$E$150</c:f>
              <c:strCache>
                <c:ptCount val="1"/>
                <c:pt idx="0">
                  <c:v>Loyal Customers</c:v>
                </c:pt>
              </c:strCache>
            </c:strRef>
          </c:tx>
          <c:spPr>
            <a:solidFill>
              <a:schemeClr val="accent3"/>
            </a:solidFill>
            <a:ln>
              <a:noFill/>
            </a:ln>
            <a:effectLst/>
          </c:spPr>
          <c:invertIfNegative val="0"/>
          <c:cat>
            <c:strRef>
              <c:f>'Pivot Tables'!$B$151:$B$161</c:f>
              <c:strCache>
                <c:ptCount val="10"/>
                <c:pt idx="0">
                  <c:v>Ireland</c:v>
                </c:pt>
                <c:pt idx="1">
                  <c:v>Austria</c:v>
                </c:pt>
                <c:pt idx="2">
                  <c:v>Sweden</c:v>
                </c:pt>
                <c:pt idx="3">
                  <c:v>Canada</c:v>
                </c:pt>
                <c:pt idx="4">
                  <c:v>Venezuela</c:v>
                </c:pt>
                <c:pt idx="5">
                  <c:v>UK</c:v>
                </c:pt>
                <c:pt idx="6">
                  <c:v>Brazil</c:v>
                </c:pt>
                <c:pt idx="7">
                  <c:v>Germany</c:v>
                </c:pt>
                <c:pt idx="8">
                  <c:v>France</c:v>
                </c:pt>
                <c:pt idx="9">
                  <c:v>USA</c:v>
                </c:pt>
              </c:strCache>
            </c:strRef>
          </c:cat>
          <c:val>
            <c:numRef>
              <c:f>'Pivot Tables'!$E$151:$E$161</c:f>
              <c:numCache>
                <c:formatCode>General</c:formatCode>
                <c:ptCount val="10"/>
                <c:pt idx="3">
                  <c:v>1</c:v>
                </c:pt>
                <c:pt idx="5">
                  <c:v>5</c:v>
                </c:pt>
                <c:pt idx="6">
                  <c:v>2</c:v>
                </c:pt>
                <c:pt idx="7">
                  <c:v>4</c:v>
                </c:pt>
                <c:pt idx="8">
                  <c:v>2</c:v>
                </c:pt>
                <c:pt idx="9">
                  <c:v>2</c:v>
                </c:pt>
              </c:numCache>
            </c:numRef>
          </c:val>
          <c:extLst>
            <c:ext xmlns:c16="http://schemas.microsoft.com/office/drawing/2014/chart" uri="{C3380CC4-5D6E-409C-BE32-E72D297353CC}">
              <c16:uniqueId val="{00000007-6062-4E00-B5E0-134B4EAA89BC}"/>
            </c:ext>
          </c:extLst>
        </c:ser>
        <c:ser>
          <c:idx val="3"/>
          <c:order val="3"/>
          <c:tx>
            <c:strRef>
              <c:f>'Pivot Tables'!$F$149:$F$150</c:f>
              <c:strCache>
                <c:ptCount val="1"/>
                <c:pt idx="0">
                  <c:v>Top Customers</c:v>
                </c:pt>
              </c:strCache>
            </c:strRef>
          </c:tx>
          <c:spPr>
            <a:solidFill>
              <a:schemeClr val="accent4"/>
            </a:solidFill>
            <a:ln>
              <a:noFill/>
            </a:ln>
            <a:effectLst/>
          </c:spPr>
          <c:invertIfNegative val="0"/>
          <c:cat>
            <c:strRef>
              <c:f>'Pivot Tables'!$B$151:$B$161</c:f>
              <c:strCache>
                <c:ptCount val="10"/>
                <c:pt idx="0">
                  <c:v>Ireland</c:v>
                </c:pt>
                <c:pt idx="1">
                  <c:v>Austria</c:v>
                </c:pt>
                <c:pt idx="2">
                  <c:v>Sweden</c:v>
                </c:pt>
                <c:pt idx="3">
                  <c:v>Canada</c:v>
                </c:pt>
                <c:pt idx="4">
                  <c:v>Venezuela</c:v>
                </c:pt>
                <c:pt idx="5">
                  <c:v>UK</c:v>
                </c:pt>
                <c:pt idx="6">
                  <c:v>Brazil</c:v>
                </c:pt>
                <c:pt idx="7">
                  <c:v>Germany</c:v>
                </c:pt>
                <c:pt idx="8">
                  <c:v>France</c:v>
                </c:pt>
                <c:pt idx="9">
                  <c:v>USA</c:v>
                </c:pt>
              </c:strCache>
            </c:strRef>
          </c:cat>
          <c:val>
            <c:numRef>
              <c:f>'Pivot Tables'!$F$151:$F$161</c:f>
              <c:numCache>
                <c:formatCode>General</c:formatCode>
                <c:ptCount val="10"/>
                <c:pt idx="0">
                  <c:v>1</c:v>
                </c:pt>
                <c:pt idx="1">
                  <c:v>2</c:v>
                </c:pt>
                <c:pt idx="2">
                  <c:v>2</c:v>
                </c:pt>
                <c:pt idx="3">
                  <c:v>1</c:v>
                </c:pt>
                <c:pt idx="4">
                  <c:v>3</c:v>
                </c:pt>
                <c:pt idx="6">
                  <c:v>3</c:v>
                </c:pt>
                <c:pt idx="7">
                  <c:v>4</c:v>
                </c:pt>
                <c:pt idx="8">
                  <c:v>2</c:v>
                </c:pt>
                <c:pt idx="9">
                  <c:v>4</c:v>
                </c:pt>
              </c:numCache>
            </c:numRef>
          </c:val>
          <c:extLst>
            <c:ext xmlns:c16="http://schemas.microsoft.com/office/drawing/2014/chart" uri="{C3380CC4-5D6E-409C-BE32-E72D297353CC}">
              <c16:uniqueId val="{00000008-6062-4E00-B5E0-134B4EAA89BC}"/>
            </c:ext>
          </c:extLst>
        </c:ser>
        <c:dLbls>
          <c:showLegendKey val="0"/>
          <c:showVal val="0"/>
          <c:showCatName val="0"/>
          <c:showSerName val="0"/>
          <c:showPercent val="0"/>
          <c:showBubbleSize val="0"/>
        </c:dLbls>
        <c:gapWidth val="182"/>
        <c:axId val="219770527"/>
        <c:axId val="219748063"/>
      </c:barChart>
      <c:catAx>
        <c:axId val="219770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48063"/>
        <c:crosses val="autoZero"/>
        <c:auto val="1"/>
        <c:lblAlgn val="ctr"/>
        <c:lblOffset val="100"/>
        <c:noMultiLvlLbl val="0"/>
      </c:catAx>
      <c:valAx>
        <c:axId val="219748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7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 Tables!Emps Vs Orders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Tables'!$C$184</c:f>
              <c:strCache>
                <c:ptCount val="1"/>
                <c:pt idx="0">
                  <c:v>Total</c:v>
                </c:pt>
              </c:strCache>
            </c:strRef>
          </c:tx>
          <c:spPr>
            <a:solidFill>
              <a:schemeClr val="accent1"/>
            </a:solidFill>
            <a:ln>
              <a:noFill/>
            </a:ln>
            <a:effectLst/>
          </c:spPr>
          <c:invertIfNegative val="0"/>
          <c:cat>
            <c:strRef>
              <c:f>'Pivot Tables'!$B$185:$B$194</c:f>
              <c:strCache>
                <c:ptCount val="9"/>
                <c:pt idx="0">
                  <c:v>Steven Buchanan</c:v>
                </c:pt>
                <c:pt idx="1">
                  <c:v>Anne Dodsworth</c:v>
                </c:pt>
                <c:pt idx="2">
                  <c:v>Michael Suyama</c:v>
                </c:pt>
                <c:pt idx="3">
                  <c:v>Robert King</c:v>
                </c:pt>
                <c:pt idx="4">
                  <c:v>Andrew Fuller</c:v>
                </c:pt>
                <c:pt idx="5">
                  <c:v>Laura Callahan</c:v>
                </c:pt>
                <c:pt idx="6">
                  <c:v>Nancy Davolio</c:v>
                </c:pt>
                <c:pt idx="7">
                  <c:v>Janet Leverling</c:v>
                </c:pt>
                <c:pt idx="8">
                  <c:v>Margaret Peacock</c:v>
                </c:pt>
              </c:strCache>
            </c:strRef>
          </c:cat>
          <c:val>
            <c:numRef>
              <c:f>'Pivot Tables'!$C$185:$C$194</c:f>
              <c:numCache>
                <c:formatCode>#,##0</c:formatCode>
                <c:ptCount val="9"/>
                <c:pt idx="0">
                  <c:v>42</c:v>
                </c:pt>
                <c:pt idx="1">
                  <c:v>43</c:v>
                </c:pt>
                <c:pt idx="2">
                  <c:v>67</c:v>
                </c:pt>
                <c:pt idx="3">
                  <c:v>72</c:v>
                </c:pt>
                <c:pt idx="4">
                  <c:v>96</c:v>
                </c:pt>
                <c:pt idx="5">
                  <c:v>104</c:v>
                </c:pt>
                <c:pt idx="6">
                  <c:v>123</c:v>
                </c:pt>
                <c:pt idx="7">
                  <c:v>127</c:v>
                </c:pt>
                <c:pt idx="8">
                  <c:v>156</c:v>
                </c:pt>
              </c:numCache>
            </c:numRef>
          </c:val>
          <c:extLst>
            <c:ext xmlns:c16="http://schemas.microsoft.com/office/drawing/2014/chart" uri="{C3380CC4-5D6E-409C-BE32-E72D297353CC}">
              <c16:uniqueId val="{00000002-A3F9-4EA1-90BF-5AAE9E675C36}"/>
            </c:ext>
          </c:extLst>
        </c:ser>
        <c:dLbls>
          <c:showLegendKey val="0"/>
          <c:showVal val="0"/>
          <c:showCatName val="0"/>
          <c:showSerName val="0"/>
          <c:showPercent val="0"/>
          <c:showBubbleSize val="0"/>
        </c:dLbls>
        <c:gapWidth val="182"/>
        <c:axId val="372846767"/>
        <c:axId val="372845103"/>
      </c:barChart>
      <c:catAx>
        <c:axId val="37284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845103"/>
        <c:crosses val="autoZero"/>
        <c:auto val="1"/>
        <c:lblAlgn val="ctr"/>
        <c:lblOffset val="100"/>
        <c:noMultiLvlLbl val="0"/>
      </c:catAx>
      <c:valAx>
        <c:axId val="3728451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84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DB.xlsx]pivot!PivotTable16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a:t>
            </a:r>
            <a:r>
              <a:rPr lang="en-US" b="1" baseline="0">
                <a:solidFill>
                  <a:schemeClr val="tx1"/>
                </a:solidFill>
              </a:rPr>
              <a:t> order value by customer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pivot!$G$16</c:f>
              <c:strCache>
                <c:ptCount val="1"/>
                <c:pt idx="0">
                  <c:v>Total</c:v>
                </c:pt>
              </c:strCache>
            </c:strRef>
          </c:tx>
          <c:spPr>
            <a:solidFill>
              <a:schemeClr val="accent1"/>
            </a:solidFill>
            <a:ln>
              <a:noFill/>
            </a:ln>
            <a:effectLst/>
          </c:spPr>
          <c:invertIfNegative val="0"/>
          <c:cat>
            <c:strRef>
              <c:f>pivot!$F$17:$F$106</c:f>
              <c:strCache>
                <c:ptCount val="89"/>
                <c:pt idx="0">
                  <c:v>ALFKI</c:v>
                </c:pt>
                <c:pt idx="1">
                  <c:v>ANATR</c:v>
                </c:pt>
                <c:pt idx="2">
                  <c:v>ANTON</c:v>
                </c:pt>
                <c:pt idx="3">
                  <c:v>AROUT</c:v>
                </c:pt>
                <c:pt idx="4">
                  <c:v>BERGS</c:v>
                </c:pt>
                <c:pt idx="5">
                  <c:v>BLAUS</c:v>
                </c:pt>
                <c:pt idx="6">
                  <c:v>BLONP</c:v>
                </c:pt>
                <c:pt idx="7">
                  <c:v>BOLID</c:v>
                </c:pt>
                <c:pt idx="8">
                  <c:v>BONAP</c:v>
                </c:pt>
                <c:pt idx="9">
                  <c:v>BOTTM</c:v>
                </c:pt>
                <c:pt idx="10">
                  <c:v>BSBEV</c:v>
                </c:pt>
                <c:pt idx="11">
                  <c:v>CACTU</c:v>
                </c:pt>
                <c:pt idx="12">
                  <c:v>CENTC</c:v>
                </c:pt>
                <c:pt idx="13">
                  <c:v>CHOPS</c:v>
                </c:pt>
                <c:pt idx="14">
                  <c:v>COMMI</c:v>
                </c:pt>
                <c:pt idx="15">
                  <c:v>CONSH</c:v>
                </c:pt>
                <c:pt idx="16">
                  <c:v>DRACD</c:v>
                </c:pt>
                <c:pt idx="17">
                  <c:v>DUMON</c:v>
                </c:pt>
                <c:pt idx="18">
                  <c:v>EASTC</c:v>
                </c:pt>
                <c:pt idx="19">
                  <c:v>ERNSH</c:v>
                </c:pt>
                <c:pt idx="20">
                  <c:v>FAMIA</c:v>
                </c:pt>
                <c:pt idx="21">
                  <c:v>FOLIG</c:v>
                </c:pt>
                <c:pt idx="22">
                  <c:v>FOLKO</c:v>
                </c:pt>
                <c:pt idx="23">
                  <c:v>FRANK</c:v>
                </c:pt>
                <c:pt idx="24">
                  <c:v>FRANR</c:v>
                </c:pt>
                <c:pt idx="25">
                  <c:v>FRANS</c:v>
                </c:pt>
                <c:pt idx="26">
                  <c:v>FURIB</c:v>
                </c:pt>
                <c:pt idx="27">
                  <c:v>GALED</c:v>
                </c:pt>
                <c:pt idx="28">
                  <c:v>GODOS</c:v>
                </c:pt>
                <c:pt idx="29">
                  <c:v>GOURL</c:v>
                </c:pt>
                <c:pt idx="30">
                  <c:v>GREAL</c:v>
                </c:pt>
                <c:pt idx="31">
                  <c:v>GROSR</c:v>
                </c:pt>
                <c:pt idx="32">
                  <c:v>HANAR</c:v>
                </c:pt>
                <c:pt idx="33">
                  <c:v>HILAA</c:v>
                </c:pt>
                <c:pt idx="34">
                  <c:v>HUNGC</c:v>
                </c:pt>
                <c:pt idx="35">
                  <c:v>HUNGO</c:v>
                </c:pt>
                <c:pt idx="36">
                  <c:v>ISLAT</c:v>
                </c:pt>
                <c:pt idx="37">
                  <c:v>KOENE</c:v>
                </c:pt>
                <c:pt idx="38">
                  <c:v>LACOR</c:v>
                </c:pt>
                <c:pt idx="39">
                  <c:v>LAMAI</c:v>
                </c:pt>
                <c:pt idx="40">
                  <c:v>LAUGB</c:v>
                </c:pt>
                <c:pt idx="41">
                  <c:v>LAZYK</c:v>
                </c:pt>
                <c:pt idx="42">
                  <c:v>LEHMS</c:v>
                </c:pt>
                <c:pt idx="43">
                  <c:v>LETSS</c:v>
                </c:pt>
                <c:pt idx="44">
                  <c:v>LILAS</c:v>
                </c:pt>
                <c:pt idx="45">
                  <c:v>LINOD</c:v>
                </c:pt>
                <c:pt idx="46">
                  <c:v>LONEP</c:v>
                </c:pt>
                <c:pt idx="47">
                  <c:v>MAGAA</c:v>
                </c:pt>
                <c:pt idx="48">
                  <c:v>MAISD</c:v>
                </c:pt>
                <c:pt idx="49">
                  <c:v>MEREP</c:v>
                </c:pt>
                <c:pt idx="50">
                  <c:v>MORGK</c:v>
                </c:pt>
                <c:pt idx="51">
                  <c:v>NORTS</c:v>
                </c:pt>
                <c:pt idx="52">
                  <c:v>OCEAN</c:v>
                </c:pt>
                <c:pt idx="53">
                  <c:v>OLDWO</c:v>
                </c:pt>
                <c:pt idx="54">
                  <c:v>OTTIK</c:v>
                </c:pt>
                <c:pt idx="55">
                  <c:v>PERIC</c:v>
                </c:pt>
                <c:pt idx="56">
                  <c:v>PICCO</c:v>
                </c:pt>
                <c:pt idx="57">
                  <c:v>PRINI</c:v>
                </c:pt>
                <c:pt idx="58">
                  <c:v>QUEDE</c:v>
                </c:pt>
                <c:pt idx="59">
                  <c:v>QUEEN</c:v>
                </c:pt>
                <c:pt idx="60">
                  <c:v>QUICK</c:v>
                </c:pt>
                <c:pt idx="61">
                  <c:v>RANCH</c:v>
                </c:pt>
                <c:pt idx="62">
                  <c:v>RATTC</c:v>
                </c:pt>
                <c:pt idx="63">
                  <c:v>REGGC</c:v>
                </c:pt>
                <c:pt idx="64">
                  <c:v>RICAR</c:v>
                </c:pt>
                <c:pt idx="65">
                  <c:v>RICSU</c:v>
                </c:pt>
                <c:pt idx="66">
                  <c:v>ROMEY</c:v>
                </c:pt>
                <c:pt idx="67">
                  <c:v>SANTG</c:v>
                </c:pt>
                <c:pt idx="68">
                  <c:v>SAVEA</c:v>
                </c:pt>
                <c:pt idx="69">
                  <c:v>SEVES</c:v>
                </c:pt>
                <c:pt idx="70">
                  <c:v>SIMOB</c:v>
                </c:pt>
                <c:pt idx="71">
                  <c:v>SPECD</c:v>
                </c:pt>
                <c:pt idx="72">
                  <c:v>SPLIR</c:v>
                </c:pt>
                <c:pt idx="73">
                  <c:v>SUPRD</c:v>
                </c:pt>
                <c:pt idx="74">
                  <c:v>THEBI</c:v>
                </c:pt>
                <c:pt idx="75">
                  <c:v>THECR</c:v>
                </c:pt>
                <c:pt idx="76">
                  <c:v>TOMSP</c:v>
                </c:pt>
                <c:pt idx="77">
                  <c:v>TORTU</c:v>
                </c:pt>
                <c:pt idx="78">
                  <c:v>TRADH</c:v>
                </c:pt>
                <c:pt idx="79">
                  <c:v>TRAIH</c:v>
                </c:pt>
                <c:pt idx="80">
                  <c:v>VAFFE</c:v>
                </c:pt>
                <c:pt idx="81">
                  <c:v>VICTE</c:v>
                </c:pt>
                <c:pt idx="82">
                  <c:v>VINET</c:v>
                </c:pt>
                <c:pt idx="83">
                  <c:v>WANDK</c:v>
                </c:pt>
                <c:pt idx="84">
                  <c:v>WARTH</c:v>
                </c:pt>
                <c:pt idx="85">
                  <c:v>WELLI</c:v>
                </c:pt>
                <c:pt idx="86">
                  <c:v>WHITC</c:v>
                </c:pt>
                <c:pt idx="87">
                  <c:v>WILMK</c:v>
                </c:pt>
                <c:pt idx="88">
                  <c:v>WOLZA</c:v>
                </c:pt>
              </c:strCache>
            </c:strRef>
          </c:cat>
          <c:val>
            <c:numRef>
              <c:f>pivot!$G$17:$G$106</c:f>
              <c:numCache>
                <c:formatCode>General</c:formatCode>
                <c:ptCount val="89"/>
                <c:pt idx="0">
                  <c:v>766.0333333333333</c:v>
                </c:pt>
                <c:pt idx="1">
                  <c:v>350.73750000000001</c:v>
                </c:pt>
                <c:pt idx="2">
                  <c:v>1073.6214285714284</c:v>
                </c:pt>
                <c:pt idx="3">
                  <c:v>1062.0384615384614</c:v>
                </c:pt>
                <c:pt idx="4">
                  <c:v>1498.2305555555554</c:v>
                </c:pt>
                <c:pt idx="5">
                  <c:v>462.82857142857148</c:v>
                </c:pt>
                <c:pt idx="6">
                  <c:v>1735.2727272727273</c:v>
                </c:pt>
                <c:pt idx="7">
                  <c:v>1765.9333333333334</c:v>
                </c:pt>
                <c:pt idx="8">
                  <c:v>1402.9970588235294</c:v>
                </c:pt>
                <c:pt idx="9">
                  <c:v>1614.8357142857144</c:v>
                </c:pt>
                <c:pt idx="10">
                  <c:v>608.99</c:v>
                </c:pt>
                <c:pt idx="11">
                  <c:v>302.46666666666664</c:v>
                </c:pt>
                <c:pt idx="12">
                  <c:v>100.8</c:v>
                </c:pt>
                <c:pt idx="13">
                  <c:v>1610.7874999999999</c:v>
                </c:pt>
                <c:pt idx="14">
                  <c:v>762.15</c:v>
                </c:pt>
                <c:pt idx="15">
                  <c:v>573.0333333333333</c:v>
                </c:pt>
                <c:pt idx="16">
                  <c:v>627.20166666666671</c:v>
                </c:pt>
                <c:pt idx="17">
                  <c:v>403.97499999999997</c:v>
                </c:pt>
                <c:pt idx="18">
                  <c:v>1879.2075</c:v>
                </c:pt>
                <c:pt idx="19">
                  <c:v>3774.5559999999996</c:v>
                </c:pt>
                <c:pt idx="20">
                  <c:v>634.12857142857149</c:v>
                </c:pt>
                <c:pt idx="21">
                  <c:v>2333.38</c:v>
                </c:pt>
                <c:pt idx="22">
                  <c:v>1713.45</c:v>
                </c:pt>
                <c:pt idx="23">
                  <c:v>1914.8473333333334</c:v>
                </c:pt>
                <c:pt idx="24">
                  <c:v>1057.3866666666665</c:v>
                </c:pt>
                <c:pt idx="25">
                  <c:v>257.61666666666667</c:v>
                </c:pt>
                <c:pt idx="26">
                  <c:v>893.94375000000002</c:v>
                </c:pt>
                <c:pt idx="27">
                  <c:v>167.34</c:v>
                </c:pt>
                <c:pt idx="28">
                  <c:v>1183.01</c:v>
                </c:pt>
                <c:pt idx="29">
                  <c:v>966.91444444444437</c:v>
                </c:pt>
                <c:pt idx="30">
                  <c:v>1791.9209090909092</c:v>
                </c:pt>
                <c:pt idx="31">
                  <c:v>744.35</c:v>
                </c:pt>
                <c:pt idx="32">
                  <c:v>2435.7964285714288</c:v>
                </c:pt>
                <c:pt idx="33">
                  <c:v>1311.7544444444443</c:v>
                </c:pt>
                <c:pt idx="34">
                  <c:v>612.64</c:v>
                </c:pt>
                <c:pt idx="35">
                  <c:v>3016.7047368421054</c:v>
                </c:pt>
                <c:pt idx="36">
                  <c:v>614.63</c:v>
                </c:pt>
                <c:pt idx="37">
                  <c:v>2267.5535714285716</c:v>
                </c:pt>
                <c:pt idx="38">
                  <c:v>498.01250000000005</c:v>
                </c:pt>
                <c:pt idx="39">
                  <c:v>733.73928571428587</c:v>
                </c:pt>
                <c:pt idx="40">
                  <c:v>174.16666666666666</c:v>
                </c:pt>
                <c:pt idx="41">
                  <c:v>178.5</c:v>
                </c:pt>
                <c:pt idx="42">
                  <c:v>1418.8013333333331</c:v>
                </c:pt>
                <c:pt idx="43">
                  <c:v>872.505</c:v>
                </c:pt>
                <c:pt idx="44">
                  <c:v>1273.2185714285715</c:v>
                </c:pt>
                <c:pt idx="45">
                  <c:v>1490.7958333333336</c:v>
                </c:pt>
                <c:pt idx="46">
                  <c:v>532.32500000000005</c:v>
                </c:pt>
                <c:pt idx="47">
                  <c:v>760.38499999999999</c:v>
                </c:pt>
                <c:pt idx="48">
                  <c:v>1490.0828571428572</c:v>
                </c:pt>
                <c:pt idx="49">
                  <c:v>2477.2230769230769</c:v>
                </c:pt>
                <c:pt idx="50">
                  <c:v>1008.4399999999999</c:v>
                </c:pt>
                <c:pt idx="51">
                  <c:v>216.33333333333334</c:v>
                </c:pt>
                <c:pt idx="52">
                  <c:v>692.04</c:v>
                </c:pt>
                <c:pt idx="53">
                  <c:v>1632.5149999999999</c:v>
                </c:pt>
                <c:pt idx="54">
                  <c:v>1315.75</c:v>
                </c:pt>
                <c:pt idx="55">
                  <c:v>707.0333333333333</c:v>
                </c:pt>
                <c:pt idx="56">
                  <c:v>2625.9949999999999</c:v>
                </c:pt>
                <c:pt idx="57">
                  <c:v>1063.42</c:v>
                </c:pt>
                <c:pt idx="58">
                  <c:v>774.84777777777776</c:v>
                </c:pt>
                <c:pt idx="59">
                  <c:v>2325.0846153846151</c:v>
                </c:pt>
                <c:pt idx="60">
                  <c:v>4195.8353571428579</c:v>
                </c:pt>
                <c:pt idx="61">
                  <c:v>568.81999999999994</c:v>
                </c:pt>
                <c:pt idx="62">
                  <c:v>2902.55</c:v>
                </c:pt>
                <c:pt idx="63">
                  <c:v>629.63333333333333</c:v>
                </c:pt>
                <c:pt idx="64">
                  <c:v>1174.9454545454546</c:v>
                </c:pt>
                <c:pt idx="65">
                  <c:v>2003.3200000000004</c:v>
                </c:pt>
                <c:pt idx="66">
                  <c:v>293.45799999999997</c:v>
                </c:pt>
                <c:pt idx="67">
                  <c:v>955.85833333333346</c:v>
                </c:pt>
                <c:pt idx="68">
                  <c:v>3731.3996774193547</c:v>
                </c:pt>
                <c:pt idx="69">
                  <c:v>1908.005555555555</c:v>
                </c:pt>
                <c:pt idx="70">
                  <c:v>2591.207142857143</c:v>
                </c:pt>
                <c:pt idx="71">
                  <c:v>605.83749999999998</c:v>
                </c:pt>
                <c:pt idx="72">
                  <c:v>1387.7444444444445</c:v>
                </c:pt>
                <c:pt idx="73">
                  <c:v>2058.6999999999998</c:v>
                </c:pt>
                <c:pt idx="74">
                  <c:v>840.25</c:v>
                </c:pt>
                <c:pt idx="75">
                  <c:v>649.08000000000004</c:v>
                </c:pt>
                <c:pt idx="76">
                  <c:v>825.66666666666663</c:v>
                </c:pt>
                <c:pt idx="77">
                  <c:v>1081.2149999999999</c:v>
                </c:pt>
                <c:pt idx="78">
                  <c:v>1218.4366666666667</c:v>
                </c:pt>
                <c:pt idx="79">
                  <c:v>523.73333333333323</c:v>
                </c:pt>
                <c:pt idx="80">
                  <c:v>1513.0727272727272</c:v>
                </c:pt>
                <c:pt idx="81">
                  <c:v>993.71</c:v>
                </c:pt>
                <c:pt idx="82">
                  <c:v>296</c:v>
                </c:pt>
                <c:pt idx="83">
                  <c:v>1065.385</c:v>
                </c:pt>
                <c:pt idx="84">
                  <c:v>1107.8066666666666</c:v>
                </c:pt>
                <c:pt idx="85">
                  <c:v>720.07777777777778</c:v>
                </c:pt>
                <c:pt idx="86">
                  <c:v>2076.6750000000002</c:v>
                </c:pt>
                <c:pt idx="87">
                  <c:v>451.62142857142857</c:v>
                </c:pt>
                <c:pt idx="88">
                  <c:v>504.56428571428569</c:v>
                </c:pt>
              </c:numCache>
            </c:numRef>
          </c:val>
          <c:extLst>
            <c:ext xmlns:c16="http://schemas.microsoft.com/office/drawing/2014/chart" uri="{C3380CC4-5D6E-409C-BE32-E72D297353CC}">
              <c16:uniqueId val="{00000000-6FA3-4FB0-B68A-75159538A4B6}"/>
            </c:ext>
          </c:extLst>
        </c:ser>
        <c:dLbls>
          <c:showLegendKey val="0"/>
          <c:showVal val="0"/>
          <c:showCatName val="0"/>
          <c:showSerName val="0"/>
          <c:showPercent val="0"/>
          <c:showBubbleSize val="0"/>
        </c:dLbls>
        <c:gapWidth val="219"/>
        <c:overlap val="-27"/>
        <c:axId val="1818170592"/>
        <c:axId val="1818172992"/>
      </c:barChart>
      <c:catAx>
        <c:axId val="181817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72992"/>
        <c:crosses val="autoZero"/>
        <c:auto val="1"/>
        <c:lblAlgn val="ctr"/>
        <c:lblOffset val="100"/>
        <c:noMultiLvlLbl val="0"/>
      </c:catAx>
      <c:valAx>
        <c:axId val="181817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7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DB.xlsx]pivot!PivotTable3</c:name>
    <c:fmtId val="2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a:t>
            </a:r>
            <a:r>
              <a:rPr lang="en-US" b="1" baseline="0">
                <a:solidFill>
                  <a:schemeClr val="tx1"/>
                </a:solidFill>
              </a:rPr>
              <a:t> customer for each company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3E-44AF-B8D8-1DC02C9F84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3E-44AF-B8D8-1DC02C9F84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3E-44AF-B8D8-1DC02C9F846D}"/>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pivot!$A$11:$A$14</c:f>
              <c:strCache>
                <c:ptCount val="3"/>
                <c:pt idx="0">
                  <c:v>Federal Shipping</c:v>
                </c:pt>
                <c:pt idx="1">
                  <c:v>Speedy Express</c:v>
                </c:pt>
                <c:pt idx="2">
                  <c:v>United Package</c:v>
                </c:pt>
              </c:strCache>
            </c:strRef>
          </c:cat>
          <c:val>
            <c:numRef>
              <c:f>pivot!$B$11:$B$14</c:f>
              <c:numCache>
                <c:formatCode>General</c:formatCode>
                <c:ptCount val="3"/>
                <c:pt idx="0">
                  <c:v>255</c:v>
                </c:pt>
                <c:pt idx="1">
                  <c:v>249</c:v>
                </c:pt>
                <c:pt idx="2">
                  <c:v>326</c:v>
                </c:pt>
              </c:numCache>
            </c:numRef>
          </c:val>
          <c:extLst>
            <c:ext xmlns:c16="http://schemas.microsoft.com/office/drawing/2014/chart" uri="{C3380CC4-5D6E-409C-BE32-E72D297353CC}">
              <c16:uniqueId val="{00000006-293E-44AF-B8D8-1DC02C9F84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DB.xlsx]pivot!PivotTable13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a:t>
            </a:r>
            <a:r>
              <a:rPr lang="en-US" b="1" baseline="0">
                <a:solidFill>
                  <a:schemeClr val="tx1"/>
                </a:solidFill>
              </a:rPr>
              <a:t> delay for each company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1098981077147017"/>
              <c:y val="2.480158730158728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689606757670574"/>
                  <c:h val="7.4330552430946134E-2"/>
                </c:manualLayout>
              </c15:layout>
            </c:ext>
          </c:extLst>
        </c:dLbl>
      </c:pivotFmt>
    </c:pivotFmts>
    <c:plotArea>
      <c:layout/>
      <c:barChart>
        <c:barDir val="bar"/>
        <c:grouping val="clustered"/>
        <c:varyColors val="0"/>
        <c:ser>
          <c:idx val="0"/>
          <c:order val="0"/>
          <c:tx>
            <c:strRef>
              <c:f>pivot!$E$9</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1-1518-4820-85F6-27E514C66A4A}"/>
              </c:ext>
            </c:extLst>
          </c:dPt>
          <c:dLbls>
            <c:dLbl>
              <c:idx val="2"/>
              <c:layout>
                <c:manualLayout>
                  <c:x val="-0.11098981077147017"/>
                  <c:y val="2.480158730158728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689606757670574"/>
                      <c:h val="7.4330552430946134E-2"/>
                    </c:manualLayout>
                  </c15:layout>
                </c:ext>
                <c:ext xmlns:c16="http://schemas.microsoft.com/office/drawing/2014/chart" uri="{C3380CC4-5D6E-409C-BE32-E72D297353CC}">
                  <c16:uniqueId val="{00000001-1518-4820-85F6-27E514C66A4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pivot!$D$10:$D$13</c:f>
              <c:strCache>
                <c:ptCount val="3"/>
                <c:pt idx="0">
                  <c:v>Federal Shipping</c:v>
                </c:pt>
                <c:pt idx="1">
                  <c:v>Speedy Express</c:v>
                </c:pt>
                <c:pt idx="2">
                  <c:v>United Package</c:v>
                </c:pt>
              </c:strCache>
            </c:strRef>
          </c:cat>
          <c:val>
            <c:numRef>
              <c:f>pivot!$E$10:$E$13</c:f>
              <c:numCache>
                <c:formatCode>General</c:formatCode>
                <c:ptCount val="3"/>
                <c:pt idx="0">
                  <c:v>-250832</c:v>
                </c:pt>
                <c:pt idx="1">
                  <c:v>-166405</c:v>
                </c:pt>
                <c:pt idx="2">
                  <c:v>-460476</c:v>
                </c:pt>
              </c:numCache>
            </c:numRef>
          </c:val>
          <c:extLst>
            <c:ext xmlns:c16="http://schemas.microsoft.com/office/drawing/2014/chart" uri="{C3380CC4-5D6E-409C-BE32-E72D297353CC}">
              <c16:uniqueId val="{00000000-1518-4820-85F6-27E514C66A4A}"/>
            </c:ext>
          </c:extLst>
        </c:ser>
        <c:dLbls>
          <c:dLblPos val="outEnd"/>
          <c:showLegendKey val="0"/>
          <c:showVal val="1"/>
          <c:showCatName val="0"/>
          <c:showSerName val="0"/>
          <c:showPercent val="0"/>
          <c:showBubbleSize val="0"/>
        </c:dLbls>
        <c:gapWidth val="182"/>
        <c:axId val="17120863"/>
        <c:axId val="17121343"/>
      </c:barChart>
      <c:catAx>
        <c:axId val="1712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121343"/>
        <c:crosses val="autoZero"/>
        <c:auto val="1"/>
        <c:lblAlgn val="ctr"/>
        <c:lblOffset val="100"/>
        <c:noMultiLvlLbl val="0"/>
      </c:catAx>
      <c:valAx>
        <c:axId val="17121343"/>
        <c:scaling>
          <c:orientation val="minMax"/>
        </c:scaling>
        <c:delete val="1"/>
        <c:axPos val="b"/>
        <c:numFmt formatCode="General" sourceLinked="1"/>
        <c:majorTickMark val="none"/>
        <c:minorTickMark val="none"/>
        <c:tickLblPos val="nextTo"/>
        <c:crossAx val="1712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DB.xlsx]pivot!PivotTable32</c:name>
    <c:fmtId val="1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Average order value for employees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pivot!$J$28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pivot!$I$29:$I$38</c:f>
              <c:strCache>
                <c:ptCount val="9"/>
                <c:pt idx="0">
                  <c:v>Andrew Fuller</c:v>
                </c:pt>
                <c:pt idx="1">
                  <c:v>Anne Dodsworth</c:v>
                </c:pt>
                <c:pt idx="2">
                  <c:v>Janet Leverling</c:v>
                </c:pt>
                <c:pt idx="3">
                  <c:v>Laura Callahan</c:v>
                </c:pt>
                <c:pt idx="4">
                  <c:v>Margaret Peacock</c:v>
                </c:pt>
                <c:pt idx="5">
                  <c:v>Michael Suyama</c:v>
                </c:pt>
                <c:pt idx="6">
                  <c:v>Nancy Davolio</c:v>
                </c:pt>
                <c:pt idx="7">
                  <c:v>Robert King</c:v>
                </c:pt>
                <c:pt idx="8">
                  <c:v>Steven Buchanan</c:v>
                </c:pt>
              </c:strCache>
            </c:strRef>
          </c:cat>
          <c:val>
            <c:numRef>
              <c:f>pivot!$J$29:$J$38</c:f>
              <c:numCache>
                <c:formatCode>General</c:formatCode>
                <c:ptCount val="9"/>
                <c:pt idx="0">
                  <c:v>1851.5547916666671</c:v>
                </c:pt>
                <c:pt idx="1">
                  <c:v>1929.395348837209</c:v>
                </c:pt>
                <c:pt idx="2">
                  <c:v>1677.5692913385824</c:v>
                </c:pt>
                <c:pt idx="3">
                  <c:v>1281.7406730769228</c:v>
                </c:pt>
                <c:pt idx="4">
                  <c:v>1603.7657051282047</c:v>
                </c:pt>
                <c:pt idx="5">
                  <c:v>1167.1358208955223</c:v>
                </c:pt>
                <c:pt idx="6">
                  <c:v>1643.4447967479678</c:v>
                </c:pt>
                <c:pt idx="7">
                  <c:v>1962.4443055555555</c:v>
                </c:pt>
                <c:pt idx="8">
                  <c:v>1799.2321428571431</c:v>
                </c:pt>
              </c:numCache>
            </c:numRef>
          </c:val>
          <c:smooth val="0"/>
          <c:extLst>
            <c:ext xmlns:c16="http://schemas.microsoft.com/office/drawing/2014/chart" uri="{C3380CC4-5D6E-409C-BE32-E72D297353CC}">
              <c16:uniqueId val="{00000000-BA46-4266-A7A0-36D613E7C8F7}"/>
            </c:ext>
          </c:extLst>
        </c:ser>
        <c:dLbls>
          <c:showLegendKey val="0"/>
          <c:showVal val="0"/>
          <c:showCatName val="0"/>
          <c:showSerName val="0"/>
          <c:showPercent val="0"/>
          <c:showBubbleSize val="0"/>
        </c:dLbls>
        <c:marker val="1"/>
        <c:smooth val="0"/>
        <c:axId val="172623535"/>
        <c:axId val="172608175"/>
      </c:lineChart>
      <c:catAx>
        <c:axId val="172623535"/>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08175"/>
        <c:crosses val="autoZero"/>
        <c:auto val="1"/>
        <c:lblAlgn val="ctr"/>
        <c:lblOffset val="100"/>
        <c:noMultiLvlLbl val="0"/>
      </c:catAx>
      <c:valAx>
        <c:axId val="172608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2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DB.xlsx]pivot!PivotTable29</c:name>
    <c:fmtId val="1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count of order for company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pivot!$J$17:$J$21</c:f>
              <c:strCache>
                <c:ptCount val="1"/>
                <c:pt idx="0">
                  <c:v>2013</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pivot!$I$22:$I$25</c:f>
              <c:strCache>
                <c:ptCount val="3"/>
                <c:pt idx="0">
                  <c:v>Federal Shipping</c:v>
                </c:pt>
                <c:pt idx="1">
                  <c:v>Speedy Express</c:v>
                </c:pt>
                <c:pt idx="2">
                  <c:v>United Package</c:v>
                </c:pt>
              </c:strCache>
            </c:strRef>
          </c:cat>
          <c:val>
            <c:numRef>
              <c:f>pivot!$J$22:$J$25</c:f>
              <c:numCache>
                <c:formatCode>General</c:formatCode>
                <c:ptCount val="3"/>
                <c:pt idx="0">
                  <c:v>58</c:v>
                </c:pt>
                <c:pt idx="1">
                  <c:v>38</c:v>
                </c:pt>
                <c:pt idx="2">
                  <c:v>56</c:v>
                </c:pt>
              </c:numCache>
            </c:numRef>
          </c:val>
          <c:extLst>
            <c:ext xmlns:c16="http://schemas.microsoft.com/office/drawing/2014/chart" uri="{C3380CC4-5D6E-409C-BE32-E72D297353CC}">
              <c16:uniqueId val="{00000000-7D36-41FE-8E27-D500C6CBB560}"/>
            </c:ext>
          </c:extLst>
        </c:ser>
        <c:ser>
          <c:idx val="1"/>
          <c:order val="1"/>
          <c:tx>
            <c:strRef>
              <c:f>pivot!$K$17:$K$21</c:f>
              <c:strCache>
                <c:ptCount val="1"/>
                <c:pt idx="0">
                  <c:v>2014</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pivot!$I$22:$I$25</c:f>
              <c:strCache>
                <c:ptCount val="3"/>
                <c:pt idx="0">
                  <c:v>Federal Shipping</c:v>
                </c:pt>
                <c:pt idx="1">
                  <c:v>Speedy Express</c:v>
                </c:pt>
                <c:pt idx="2">
                  <c:v>United Package</c:v>
                </c:pt>
              </c:strCache>
            </c:strRef>
          </c:cat>
          <c:val>
            <c:numRef>
              <c:f>pivot!$K$22:$K$25</c:f>
              <c:numCache>
                <c:formatCode>General</c:formatCode>
                <c:ptCount val="3"/>
                <c:pt idx="0">
                  <c:v>122</c:v>
                </c:pt>
                <c:pt idx="1">
                  <c:v>133</c:v>
                </c:pt>
                <c:pt idx="2">
                  <c:v>153</c:v>
                </c:pt>
              </c:numCache>
            </c:numRef>
          </c:val>
          <c:extLst>
            <c:ext xmlns:c16="http://schemas.microsoft.com/office/drawing/2014/chart" uri="{C3380CC4-5D6E-409C-BE32-E72D297353CC}">
              <c16:uniqueId val="{00000001-7D36-41FE-8E27-D500C6CBB560}"/>
            </c:ext>
          </c:extLst>
        </c:ser>
        <c:ser>
          <c:idx val="2"/>
          <c:order val="2"/>
          <c:tx>
            <c:strRef>
              <c:f>pivot!$L$17:$L$21</c:f>
              <c:strCache>
                <c:ptCount val="1"/>
                <c:pt idx="0">
                  <c:v>2015</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pivot!$I$22:$I$25</c:f>
              <c:strCache>
                <c:ptCount val="3"/>
                <c:pt idx="0">
                  <c:v>Federal Shipping</c:v>
                </c:pt>
                <c:pt idx="1">
                  <c:v>Speedy Express</c:v>
                </c:pt>
                <c:pt idx="2">
                  <c:v>United Package</c:v>
                </c:pt>
              </c:strCache>
            </c:strRef>
          </c:cat>
          <c:val>
            <c:numRef>
              <c:f>pivot!$L$22:$L$25</c:f>
              <c:numCache>
                <c:formatCode>General</c:formatCode>
                <c:ptCount val="3"/>
                <c:pt idx="0">
                  <c:v>75</c:v>
                </c:pt>
                <c:pt idx="1">
                  <c:v>78</c:v>
                </c:pt>
                <c:pt idx="2">
                  <c:v>117</c:v>
                </c:pt>
              </c:numCache>
            </c:numRef>
          </c:val>
          <c:extLst>
            <c:ext xmlns:c16="http://schemas.microsoft.com/office/drawing/2014/chart" uri="{C3380CC4-5D6E-409C-BE32-E72D297353CC}">
              <c16:uniqueId val="{00000002-7D36-41FE-8E27-D500C6CBB560}"/>
            </c:ext>
          </c:extLst>
        </c:ser>
        <c:dLbls>
          <c:dLblPos val="outEnd"/>
          <c:showLegendKey val="0"/>
          <c:showVal val="1"/>
          <c:showCatName val="0"/>
          <c:showSerName val="0"/>
          <c:showPercent val="0"/>
          <c:showBubbleSize val="0"/>
        </c:dLbls>
        <c:gapWidth val="219"/>
        <c:overlap val="-27"/>
        <c:axId val="1818164352"/>
        <c:axId val="1818186432"/>
      </c:barChart>
      <c:catAx>
        <c:axId val="18181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18186432"/>
        <c:crosses val="autoZero"/>
        <c:auto val="1"/>
        <c:lblAlgn val="ctr"/>
        <c:lblOffset val="100"/>
        <c:noMultiLvlLbl val="0"/>
      </c:catAx>
      <c:valAx>
        <c:axId val="181818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181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DB.xlsx]pivot!PivotTable7</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Total product and Revenue by company</a:t>
            </a:r>
          </a:p>
        </c:rich>
      </c:tx>
      <c:overlay val="0"/>
      <c:spPr>
        <a:solidFill>
          <a:srgbClr val="00B05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7787380236007"/>
          <c:y val="0.3020066889632107"/>
          <c:w val="0.52633598645697743"/>
          <c:h val="0.63557264372053823"/>
        </c:manualLayout>
      </c:layout>
      <c:barChart>
        <c:barDir val="bar"/>
        <c:grouping val="clustered"/>
        <c:varyColors val="0"/>
        <c:ser>
          <c:idx val="0"/>
          <c:order val="0"/>
          <c:tx>
            <c:strRef>
              <c:f>pivot!$J$60</c:f>
              <c:strCache>
                <c:ptCount val="1"/>
                <c:pt idx="0">
                  <c:v>Sum of productID</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pivot!$I$61:$I$64</c:f>
              <c:strCache>
                <c:ptCount val="3"/>
                <c:pt idx="0">
                  <c:v>Federal Shipping</c:v>
                </c:pt>
                <c:pt idx="1">
                  <c:v>Speedy Express</c:v>
                </c:pt>
                <c:pt idx="2">
                  <c:v>United Package</c:v>
                </c:pt>
              </c:strCache>
            </c:strRef>
          </c:cat>
          <c:val>
            <c:numRef>
              <c:f>pivot!$J$61:$J$64</c:f>
              <c:numCache>
                <c:formatCode>General</c:formatCode>
                <c:ptCount val="3"/>
                <c:pt idx="0">
                  <c:v>26324</c:v>
                </c:pt>
                <c:pt idx="1">
                  <c:v>26971</c:v>
                </c:pt>
                <c:pt idx="2">
                  <c:v>34614</c:v>
                </c:pt>
              </c:numCache>
            </c:numRef>
          </c:val>
          <c:extLst>
            <c:ext xmlns:c16="http://schemas.microsoft.com/office/drawing/2014/chart" uri="{C3380CC4-5D6E-409C-BE32-E72D297353CC}">
              <c16:uniqueId val="{00000000-4AD4-4F5A-850E-674586924651}"/>
            </c:ext>
          </c:extLst>
        </c:ser>
        <c:ser>
          <c:idx val="1"/>
          <c:order val="1"/>
          <c:tx>
            <c:strRef>
              <c:f>pivot!$K$60</c:f>
              <c:strCache>
                <c:ptCount val="1"/>
                <c:pt idx="0">
                  <c:v>Total of revenue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pivot!$I$61:$I$64</c:f>
              <c:strCache>
                <c:ptCount val="3"/>
                <c:pt idx="0">
                  <c:v>Federal Shipping</c:v>
                </c:pt>
                <c:pt idx="1">
                  <c:v>Speedy Express</c:v>
                </c:pt>
                <c:pt idx="2">
                  <c:v>United Package</c:v>
                </c:pt>
              </c:strCache>
            </c:strRef>
          </c:cat>
          <c:val>
            <c:numRef>
              <c:f>pivot!$K$61:$K$64</c:f>
              <c:numCache>
                <c:formatCode>General</c:formatCode>
                <c:ptCount val="3"/>
                <c:pt idx="0">
                  <c:v>407750.81999999995</c:v>
                </c:pt>
                <c:pt idx="1">
                  <c:v>373983.18999999989</c:v>
                </c:pt>
                <c:pt idx="2">
                  <c:v>572724.58000000031</c:v>
                </c:pt>
              </c:numCache>
            </c:numRef>
          </c:val>
          <c:extLst>
            <c:ext xmlns:c16="http://schemas.microsoft.com/office/drawing/2014/chart" uri="{C3380CC4-5D6E-409C-BE32-E72D297353CC}">
              <c16:uniqueId val="{00000001-4AD4-4F5A-850E-674586924651}"/>
            </c:ext>
          </c:extLst>
        </c:ser>
        <c:dLbls>
          <c:dLblPos val="outEnd"/>
          <c:showLegendKey val="0"/>
          <c:showVal val="1"/>
          <c:showCatName val="0"/>
          <c:showSerName val="0"/>
          <c:showPercent val="0"/>
          <c:showBubbleSize val="0"/>
        </c:dLbls>
        <c:gapWidth val="182"/>
        <c:axId val="31421279"/>
        <c:axId val="31443839"/>
      </c:barChart>
      <c:catAx>
        <c:axId val="3142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1443839"/>
        <c:crosses val="autoZero"/>
        <c:auto val="1"/>
        <c:lblAlgn val="ctr"/>
        <c:lblOffset val="100"/>
        <c:noMultiLvlLbl val="0"/>
      </c:catAx>
      <c:valAx>
        <c:axId val="31443839"/>
        <c:scaling>
          <c:orientation val="minMax"/>
        </c:scaling>
        <c:delete val="1"/>
        <c:axPos val="b"/>
        <c:numFmt formatCode="General" sourceLinked="1"/>
        <c:majorTickMark val="none"/>
        <c:minorTickMark val="none"/>
        <c:tickLblPos val="nextTo"/>
        <c:crossAx val="31421279"/>
        <c:crosses val="autoZero"/>
        <c:crossBetween val="between"/>
      </c:valAx>
      <c:spPr>
        <a:noFill/>
        <a:ln>
          <a:noFill/>
        </a:ln>
        <a:effectLst/>
      </c:spPr>
    </c:plotArea>
    <c:legend>
      <c:legendPos val="r"/>
      <c:layout>
        <c:manualLayout>
          <c:xMode val="edge"/>
          <c:yMode val="edge"/>
          <c:x val="0.78861788617886175"/>
          <c:y val="0.46566200546001985"/>
          <c:w val="0.21138211382113817"/>
          <c:h val="0.4487205821680317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DB.xlsx]pivot!PivotTable16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a:t>
            </a:r>
          </a:p>
        </c:rich>
      </c:tx>
      <c:layout>
        <c:manualLayout>
          <c:xMode val="edge"/>
          <c:yMode val="edge"/>
          <c:x val="0.4442090395480226"/>
          <c:y val="0.1429038498215404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pivot!$G$16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pivot!$F$17:$F$106</c:f>
              <c:strCache>
                <c:ptCount val="89"/>
                <c:pt idx="0">
                  <c:v>ALFKI</c:v>
                </c:pt>
                <c:pt idx="1">
                  <c:v>ANATR</c:v>
                </c:pt>
                <c:pt idx="2">
                  <c:v>ANTON</c:v>
                </c:pt>
                <c:pt idx="3">
                  <c:v>AROUT</c:v>
                </c:pt>
                <c:pt idx="4">
                  <c:v>BERGS</c:v>
                </c:pt>
                <c:pt idx="5">
                  <c:v>BLAUS</c:v>
                </c:pt>
                <c:pt idx="6">
                  <c:v>BLONP</c:v>
                </c:pt>
                <c:pt idx="7">
                  <c:v>BOLID</c:v>
                </c:pt>
                <c:pt idx="8">
                  <c:v>BONAP</c:v>
                </c:pt>
                <c:pt idx="9">
                  <c:v>BOTTM</c:v>
                </c:pt>
                <c:pt idx="10">
                  <c:v>BSBEV</c:v>
                </c:pt>
                <c:pt idx="11">
                  <c:v>CACTU</c:v>
                </c:pt>
                <c:pt idx="12">
                  <c:v>CENTC</c:v>
                </c:pt>
                <c:pt idx="13">
                  <c:v>CHOPS</c:v>
                </c:pt>
                <c:pt idx="14">
                  <c:v>COMMI</c:v>
                </c:pt>
                <c:pt idx="15">
                  <c:v>CONSH</c:v>
                </c:pt>
                <c:pt idx="16">
                  <c:v>DRACD</c:v>
                </c:pt>
                <c:pt idx="17">
                  <c:v>DUMON</c:v>
                </c:pt>
                <c:pt idx="18">
                  <c:v>EASTC</c:v>
                </c:pt>
                <c:pt idx="19">
                  <c:v>ERNSH</c:v>
                </c:pt>
                <c:pt idx="20">
                  <c:v>FAMIA</c:v>
                </c:pt>
                <c:pt idx="21">
                  <c:v>FOLIG</c:v>
                </c:pt>
                <c:pt idx="22">
                  <c:v>FOLKO</c:v>
                </c:pt>
                <c:pt idx="23">
                  <c:v>FRANK</c:v>
                </c:pt>
                <c:pt idx="24">
                  <c:v>FRANR</c:v>
                </c:pt>
                <c:pt idx="25">
                  <c:v>FRANS</c:v>
                </c:pt>
                <c:pt idx="26">
                  <c:v>FURIB</c:v>
                </c:pt>
                <c:pt idx="27">
                  <c:v>GALED</c:v>
                </c:pt>
                <c:pt idx="28">
                  <c:v>GODOS</c:v>
                </c:pt>
                <c:pt idx="29">
                  <c:v>GOURL</c:v>
                </c:pt>
                <c:pt idx="30">
                  <c:v>GREAL</c:v>
                </c:pt>
                <c:pt idx="31">
                  <c:v>GROSR</c:v>
                </c:pt>
                <c:pt idx="32">
                  <c:v>HANAR</c:v>
                </c:pt>
                <c:pt idx="33">
                  <c:v>HILAA</c:v>
                </c:pt>
                <c:pt idx="34">
                  <c:v>HUNGC</c:v>
                </c:pt>
                <c:pt idx="35">
                  <c:v>HUNGO</c:v>
                </c:pt>
                <c:pt idx="36">
                  <c:v>ISLAT</c:v>
                </c:pt>
                <c:pt idx="37">
                  <c:v>KOENE</c:v>
                </c:pt>
                <c:pt idx="38">
                  <c:v>LACOR</c:v>
                </c:pt>
                <c:pt idx="39">
                  <c:v>LAMAI</c:v>
                </c:pt>
                <c:pt idx="40">
                  <c:v>LAUGB</c:v>
                </c:pt>
                <c:pt idx="41">
                  <c:v>LAZYK</c:v>
                </c:pt>
                <c:pt idx="42">
                  <c:v>LEHMS</c:v>
                </c:pt>
                <c:pt idx="43">
                  <c:v>LETSS</c:v>
                </c:pt>
                <c:pt idx="44">
                  <c:v>LILAS</c:v>
                </c:pt>
                <c:pt idx="45">
                  <c:v>LINOD</c:v>
                </c:pt>
                <c:pt idx="46">
                  <c:v>LONEP</c:v>
                </c:pt>
                <c:pt idx="47">
                  <c:v>MAGAA</c:v>
                </c:pt>
                <c:pt idx="48">
                  <c:v>MAISD</c:v>
                </c:pt>
                <c:pt idx="49">
                  <c:v>MEREP</c:v>
                </c:pt>
                <c:pt idx="50">
                  <c:v>MORGK</c:v>
                </c:pt>
                <c:pt idx="51">
                  <c:v>NORTS</c:v>
                </c:pt>
                <c:pt idx="52">
                  <c:v>OCEAN</c:v>
                </c:pt>
                <c:pt idx="53">
                  <c:v>OLDWO</c:v>
                </c:pt>
                <c:pt idx="54">
                  <c:v>OTTIK</c:v>
                </c:pt>
                <c:pt idx="55">
                  <c:v>PERIC</c:v>
                </c:pt>
                <c:pt idx="56">
                  <c:v>PICCO</c:v>
                </c:pt>
                <c:pt idx="57">
                  <c:v>PRINI</c:v>
                </c:pt>
                <c:pt idx="58">
                  <c:v>QUEDE</c:v>
                </c:pt>
                <c:pt idx="59">
                  <c:v>QUEEN</c:v>
                </c:pt>
                <c:pt idx="60">
                  <c:v>QUICK</c:v>
                </c:pt>
                <c:pt idx="61">
                  <c:v>RANCH</c:v>
                </c:pt>
                <c:pt idx="62">
                  <c:v>RATTC</c:v>
                </c:pt>
                <c:pt idx="63">
                  <c:v>REGGC</c:v>
                </c:pt>
                <c:pt idx="64">
                  <c:v>RICAR</c:v>
                </c:pt>
                <c:pt idx="65">
                  <c:v>RICSU</c:v>
                </c:pt>
                <c:pt idx="66">
                  <c:v>ROMEY</c:v>
                </c:pt>
                <c:pt idx="67">
                  <c:v>SANTG</c:v>
                </c:pt>
                <c:pt idx="68">
                  <c:v>SAVEA</c:v>
                </c:pt>
                <c:pt idx="69">
                  <c:v>SEVES</c:v>
                </c:pt>
                <c:pt idx="70">
                  <c:v>SIMOB</c:v>
                </c:pt>
                <c:pt idx="71">
                  <c:v>SPECD</c:v>
                </c:pt>
                <c:pt idx="72">
                  <c:v>SPLIR</c:v>
                </c:pt>
                <c:pt idx="73">
                  <c:v>SUPRD</c:v>
                </c:pt>
                <c:pt idx="74">
                  <c:v>THEBI</c:v>
                </c:pt>
                <c:pt idx="75">
                  <c:v>THECR</c:v>
                </c:pt>
                <c:pt idx="76">
                  <c:v>TOMSP</c:v>
                </c:pt>
                <c:pt idx="77">
                  <c:v>TORTU</c:v>
                </c:pt>
                <c:pt idx="78">
                  <c:v>TRADH</c:v>
                </c:pt>
                <c:pt idx="79">
                  <c:v>TRAIH</c:v>
                </c:pt>
                <c:pt idx="80">
                  <c:v>VAFFE</c:v>
                </c:pt>
                <c:pt idx="81">
                  <c:v>VICTE</c:v>
                </c:pt>
                <c:pt idx="82">
                  <c:v>VINET</c:v>
                </c:pt>
                <c:pt idx="83">
                  <c:v>WANDK</c:v>
                </c:pt>
                <c:pt idx="84">
                  <c:v>WARTH</c:v>
                </c:pt>
                <c:pt idx="85">
                  <c:v>WELLI</c:v>
                </c:pt>
                <c:pt idx="86">
                  <c:v>WHITC</c:v>
                </c:pt>
                <c:pt idx="87">
                  <c:v>WILMK</c:v>
                </c:pt>
                <c:pt idx="88">
                  <c:v>WOLZA</c:v>
                </c:pt>
              </c:strCache>
            </c:strRef>
          </c:cat>
          <c:val>
            <c:numRef>
              <c:f>pivot!$G$17:$G$106</c:f>
              <c:numCache>
                <c:formatCode>General</c:formatCode>
                <c:ptCount val="89"/>
                <c:pt idx="0">
                  <c:v>766.0333333333333</c:v>
                </c:pt>
                <c:pt idx="1">
                  <c:v>350.73750000000001</c:v>
                </c:pt>
                <c:pt idx="2">
                  <c:v>1073.6214285714284</c:v>
                </c:pt>
                <c:pt idx="3">
                  <c:v>1062.0384615384614</c:v>
                </c:pt>
                <c:pt idx="4">
                  <c:v>1498.2305555555554</c:v>
                </c:pt>
                <c:pt idx="5">
                  <c:v>462.82857142857148</c:v>
                </c:pt>
                <c:pt idx="6">
                  <c:v>1735.2727272727273</c:v>
                </c:pt>
                <c:pt idx="7">
                  <c:v>1765.9333333333334</c:v>
                </c:pt>
                <c:pt idx="8">
                  <c:v>1402.9970588235294</c:v>
                </c:pt>
                <c:pt idx="9">
                  <c:v>1614.8357142857144</c:v>
                </c:pt>
                <c:pt idx="10">
                  <c:v>608.99</c:v>
                </c:pt>
                <c:pt idx="11">
                  <c:v>302.46666666666664</c:v>
                </c:pt>
                <c:pt idx="12">
                  <c:v>100.8</c:v>
                </c:pt>
                <c:pt idx="13">
                  <c:v>1610.7874999999999</c:v>
                </c:pt>
                <c:pt idx="14">
                  <c:v>762.15</c:v>
                </c:pt>
                <c:pt idx="15">
                  <c:v>573.0333333333333</c:v>
                </c:pt>
                <c:pt idx="16">
                  <c:v>627.20166666666671</c:v>
                </c:pt>
                <c:pt idx="17">
                  <c:v>403.97499999999997</c:v>
                </c:pt>
                <c:pt idx="18">
                  <c:v>1879.2075</c:v>
                </c:pt>
                <c:pt idx="19">
                  <c:v>3774.5559999999996</c:v>
                </c:pt>
                <c:pt idx="20">
                  <c:v>634.12857142857149</c:v>
                </c:pt>
                <c:pt idx="21">
                  <c:v>2333.38</c:v>
                </c:pt>
                <c:pt idx="22">
                  <c:v>1713.45</c:v>
                </c:pt>
                <c:pt idx="23">
                  <c:v>1914.8473333333334</c:v>
                </c:pt>
                <c:pt idx="24">
                  <c:v>1057.3866666666665</c:v>
                </c:pt>
                <c:pt idx="25">
                  <c:v>257.61666666666667</c:v>
                </c:pt>
                <c:pt idx="26">
                  <c:v>893.94375000000002</c:v>
                </c:pt>
                <c:pt idx="27">
                  <c:v>167.34</c:v>
                </c:pt>
                <c:pt idx="28">
                  <c:v>1183.01</c:v>
                </c:pt>
                <c:pt idx="29">
                  <c:v>966.91444444444437</c:v>
                </c:pt>
                <c:pt idx="30">
                  <c:v>1791.9209090909092</c:v>
                </c:pt>
                <c:pt idx="31">
                  <c:v>744.35</c:v>
                </c:pt>
                <c:pt idx="32">
                  <c:v>2435.7964285714288</c:v>
                </c:pt>
                <c:pt idx="33">
                  <c:v>1311.7544444444443</c:v>
                </c:pt>
                <c:pt idx="34">
                  <c:v>612.64</c:v>
                </c:pt>
                <c:pt idx="35">
                  <c:v>3016.7047368421054</c:v>
                </c:pt>
                <c:pt idx="36">
                  <c:v>614.63</c:v>
                </c:pt>
                <c:pt idx="37">
                  <c:v>2267.5535714285716</c:v>
                </c:pt>
                <c:pt idx="38">
                  <c:v>498.01250000000005</c:v>
                </c:pt>
                <c:pt idx="39">
                  <c:v>733.73928571428587</c:v>
                </c:pt>
                <c:pt idx="40">
                  <c:v>174.16666666666666</c:v>
                </c:pt>
                <c:pt idx="41">
                  <c:v>178.5</c:v>
                </c:pt>
                <c:pt idx="42">
                  <c:v>1418.8013333333331</c:v>
                </c:pt>
                <c:pt idx="43">
                  <c:v>872.505</c:v>
                </c:pt>
                <c:pt idx="44">
                  <c:v>1273.2185714285715</c:v>
                </c:pt>
                <c:pt idx="45">
                  <c:v>1490.7958333333336</c:v>
                </c:pt>
                <c:pt idx="46">
                  <c:v>532.32500000000005</c:v>
                </c:pt>
                <c:pt idx="47">
                  <c:v>760.38499999999999</c:v>
                </c:pt>
                <c:pt idx="48">
                  <c:v>1490.0828571428572</c:v>
                </c:pt>
                <c:pt idx="49">
                  <c:v>2477.2230769230769</c:v>
                </c:pt>
                <c:pt idx="50">
                  <c:v>1008.4399999999999</c:v>
                </c:pt>
                <c:pt idx="51">
                  <c:v>216.33333333333334</c:v>
                </c:pt>
                <c:pt idx="52">
                  <c:v>692.04</c:v>
                </c:pt>
                <c:pt idx="53">
                  <c:v>1632.5149999999999</c:v>
                </c:pt>
                <c:pt idx="54">
                  <c:v>1315.75</c:v>
                </c:pt>
                <c:pt idx="55">
                  <c:v>707.0333333333333</c:v>
                </c:pt>
                <c:pt idx="56">
                  <c:v>2625.9949999999999</c:v>
                </c:pt>
                <c:pt idx="57">
                  <c:v>1063.42</c:v>
                </c:pt>
                <c:pt idx="58">
                  <c:v>774.84777777777776</c:v>
                </c:pt>
                <c:pt idx="59">
                  <c:v>2325.0846153846151</c:v>
                </c:pt>
                <c:pt idx="60">
                  <c:v>4195.8353571428579</c:v>
                </c:pt>
                <c:pt idx="61">
                  <c:v>568.81999999999994</c:v>
                </c:pt>
                <c:pt idx="62">
                  <c:v>2902.55</c:v>
                </c:pt>
                <c:pt idx="63">
                  <c:v>629.63333333333333</c:v>
                </c:pt>
                <c:pt idx="64">
                  <c:v>1174.9454545454546</c:v>
                </c:pt>
                <c:pt idx="65">
                  <c:v>2003.3200000000004</c:v>
                </c:pt>
                <c:pt idx="66">
                  <c:v>293.45799999999997</c:v>
                </c:pt>
                <c:pt idx="67">
                  <c:v>955.85833333333346</c:v>
                </c:pt>
                <c:pt idx="68">
                  <c:v>3731.3996774193547</c:v>
                </c:pt>
                <c:pt idx="69">
                  <c:v>1908.005555555555</c:v>
                </c:pt>
                <c:pt idx="70">
                  <c:v>2591.207142857143</c:v>
                </c:pt>
                <c:pt idx="71">
                  <c:v>605.83749999999998</c:v>
                </c:pt>
                <c:pt idx="72">
                  <c:v>1387.7444444444445</c:v>
                </c:pt>
                <c:pt idx="73">
                  <c:v>2058.6999999999998</c:v>
                </c:pt>
                <c:pt idx="74">
                  <c:v>840.25</c:v>
                </c:pt>
                <c:pt idx="75">
                  <c:v>649.08000000000004</c:v>
                </c:pt>
                <c:pt idx="76">
                  <c:v>825.66666666666663</c:v>
                </c:pt>
                <c:pt idx="77">
                  <c:v>1081.2149999999999</c:v>
                </c:pt>
                <c:pt idx="78">
                  <c:v>1218.4366666666667</c:v>
                </c:pt>
                <c:pt idx="79">
                  <c:v>523.73333333333323</c:v>
                </c:pt>
                <c:pt idx="80">
                  <c:v>1513.0727272727272</c:v>
                </c:pt>
                <c:pt idx="81">
                  <c:v>993.71</c:v>
                </c:pt>
                <c:pt idx="82">
                  <c:v>296</c:v>
                </c:pt>
                <c:pt idx="83">
                  <c:v>1065.385</c:v>
                </c:pt>
                <c:pt idx="84">
                  <c:v>1107.8066666666666</c:v>
                </c:pt>
                <c:pt idx="85">
                  <c:v>720.07777777777778</c:v>
                </c:pt>
                <c:pt idx="86">
                  <c:v>2076.6750000000002</c:v>
                </c:pt>
                <c:pt idx="87">
                  <c:v>451.62142857142857</c:v>
                </c:pt>
                <c:pt idx="88">
                  <c:v>504.56428571428569</c:v>
                </c:pt>
              </c:numCache>
            </c:numRef>
          </c:val>
          <c:smooth val="0"/>
          <c:extLst>
            <c:ext xmlns:c16="http://schemas.microsoft.com/office/drawing/2014/chart" uri="{C3380CC4-5D6E-409C-BE32-E72D297353CC}">
              <c16:uniqueId val="{00000000-6AC9-4A1E-8E4C-1B74F23A1538}"/>
            </c:ext>
          </c:extLst>
        </c:ser>
        <c:dLbls>
          <c:showLegendKey val="0"/>
          <c:showVal val="0"/>
          <c:showCatName val="0"/>
          <c:showSerName val="0"/>
          <c:showPercent val="0"/>
          <c:showBubbleSize val="0"/>
        </c:dLbls>
        <c:marker val="1"/>
        <c:smooth val="0"/>
        <c:axId val="8986911"/>
        <c:axId val="8985471"/>
      </c:lineChart>
      <c:catAx>
        <c:axId val="898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5471"/>
        <c:crosses val="autoZero"/>
        <c:auto val="1"/>
        <c:lblAlgn val="ctr"/>
        <c:lblOffset val="100"/>
        <c:noMultiLvlLbl val="0"/>
      </c:catAx>
      <c:valAx>
        <c:axId val="8985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pivot!$E$16</c:f>
              <c:strCache>
                <c:ptCount val="1"/>
                <c:pt idx="0">
                  <c:v>Total</c:v>
                </c:pt>
              </c:strCache>
            </c:strRef>
          </c:tx>
          <c:spPr>
            <a:solidFill>
              <a:schemeClr val="accent1"/>
            </a:solidFill>
            <a:ln>
              <a:noFill/>
            </a:ln>
            <a:effectLst/>
          </c:spPr>
          <c:invertIfNegative val="0"/>
          <c:cat>
            <c:strRef>
              <c:f>pivot!$D$17:$D$20</c:f>
              <c:strCache>
                <c:ptCount val="3"/>
                <c:pt idx="0">
                  <c:v>Federal Shipping</c:v>
                </c:pt>
                <c:pt idx="1">
                  <c:v>Speedy Express</c:v>
                </c:pt>
                <c:pt idx="2">
                  <c:v>United Package</c:v>
                </c:pt>
              </c:strCache>
            </c:strRef>
          </c:cat>
          <c:val>
            <c:numRef>
              <c:f>pivot!$E$17:$E$20</c:f>
              <c:numCache>
                <c:formatCode>General</c:formatCode>
                <c:ptCount val="3"/>
                <c:pt idx="0">
                  <c:v>407750.81999999995</c:v>
                </c:pt>
                <c:pt idx="1">
                  <c:v>373983.18999999989</c:v>
                </c:pt>
                <c:pt idx="2">
                  <c:v>572724.58000000031</c:v>
                </c:pt>
              </c:numCache>
            </c:numRef>
          </c:val>
          <c:extLst>
            <c:ext xmlns:c16="http://schemas.microsoft.com/office/drawing/2014/chart" uri="{C3380CC4-5D6E-409C-BE32-E72D297353CC}">
              <c16:uniqueId val="{00000000-A541-4A5A-84E0-C01A4A93193B}"/>
            </c:ext>
          </c:extLst>
        </c:ser>
        <c:dLbls>
          <c:showLegendKey val="0"/>
          <c:showVal val="0"/>
          <c:showCatName val="0"/>
          <c:showSerName val="0"/>
          <c:showPercent val="0"/>
          <c:showBubbleSize val="0"/>
        </c:dLbls>
        <c:gapWidth val="182"/>
        <c:axId val="745481567"/>
        <c:axId val="745469087"/>
      </c:barChart>
      <c:catAx>
        <c:axId val="74548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469087"/>
        <c:crosses val="autoZero"/>
        <c:auto val="1"/>
        <c:lblAlgn val="ctr"/>
        <c:lblOffset val="100"/>
        <c:noMultiLvlLbl val="0"/>
      </c:catAx>
      <c:valAx>
        <c:axId val="745469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48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DB.xlsx]pivot!PivotTable16</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pivot!$G$16</c:f>
              <c:strCache>
                <c:ptCount val="1"/>
                <c:pt idx="0">
                  <c:v>Total</c:v>
                </c:pt>
              </c:strCache>
            </c:strRef>
          </c:tx>
          <c:spPr>
            <a:solidFill>
              <a:schemeClr val="accent1"/>
            </a:solidFill>
            <a:ln>
              <a:noFill/>
            </a:ln>
            <a:effectLst/>
          </c:spPr>
          <c:invertIfNegative val="0"/>
          <c:cat>
            <c:strRef>
              <c:f>pivot!$F$17:$F$106</c:f>
              <c:strCache>
                <c:ptCount val="89"/>
                <c:pt idx="0">
                  <c:v>ALFKI</c:v>
                </c:pt>
                <c:pt idx="1">
                  <c:v>ANATR</c:v>
                </c:pt>
                <c:pt idx="2">
                  <c:v>ANTON</c:v>
                </c:pt>
                <c:pt idx="3">
                  <c:v>AROUT</c:v>
                </c:pt>
                <c:pt idx="4">
                  <c:v>BERGS</c:v>
                </c:pt>
                <c:pt idx="5">
                  <c:v>BLAUS</c:v>
                </c:pt>
                <c:pt idx="6">
                  <c:v>BLONP</c:v>
                </c:pt>
                <c:pt idx="7">
                  <c:v>BOLID</c:v>
                </c:pt>
                <c:pt idx="8">
                  <c:v>BONAP</c:v>
                </c:pt>
                <c:pt idx="9">
                  <c:v>BOTTM</c:v>
                </c:pt>
                <c:pt idx="10">
                  <c:v>BSBEV</c:v>
                </c:pt>
                <c:pt idx="11">
                  <c:v>CACTU</c:v>
                </c:pt>
                <c:pt idx="12">
                  <c:v>CENTC</c:v>
                </c:pt>
                <c:pt idx="13">
                  <c:v>CHOPS</c:v>
                </c:pt>
                <c:pt idx="14">
                  <c:v>COMMI</c:v>
                </c:pt>
                <c:pt idx="15">
                  <c:v>CONSH</c:v>
                </c:pt>
                <c:pt idx="16">
                  <c:v>DRACD</c:v>
                </c:pt>
                <c:pt idx="17">
                  <c:v>DUMON</c:v>
                </c:pt>
                <c:pt idx="18">
                  <c:v>EASTC</c:v>
                </c:pt>
                <c:pt idx="19">
                  <c:v>ERNSH</c:v>
                </c:pt>
                <c:pt idx="20">
                  <c:v>FAMIA</c:v>
                </c:pt>
                <c:pt idx="21">
                  <c:v>FOLIG</c:v>
                </c:pt>
                <c:pt idx="22">
                  <c:v>FOLKO</c:v>
                </c:pt>
                <c:pt idx="23">
                  <c:v>FRANK</c:v>
                </c:pt>
                <c:pt idx="24">
                  <c:v>FRANR</c:v>
                </c:pt>
                <c:pt idx="25">
                  <c:v>FRANS</c:v>
                </c:pt>
                <c:pt idx="26">
                  <c:v>FURIB</c:v>
                </c:pt>
                <c:pt idx="27">
                  <c:v>GALED</c:v>
                </c:pt>
                <c:pt idx="28">
                  <c:v>GODOS</c:v>
                </c:pt>
                <c:pt idx="29">
                  <c:v>GOURL</c:v>
                </c:pt>
                <c:pt idx="30">
                  <c:v>GREAL</c:v>
                </c:pt>
                <c:pt idx="31">
                  <c:v>GROSR</c:v>
                </c:pt>
                <c:pt idx="32">
                  <c:v>HANAR</c:v>
                </c:pt>
                <c:pt idx="33">
                  <c:v>HILAA</c:v>
                </c:pt>
                <c:pt idx="34">
                  <c:v>HUNGC</c:v>
                </c:pt>
                <c:pt idx="35">
                  <c:v>HUNGO</c:v>
                </c:pt>
                <c:pt idx="36">
                  <c:v>ISLAT</c:v>
                </c:pt>
                <c:pt idx="37">
                  <c:v>KOENE</c:v>
                </c:pt>
                <c:pt idx="38">
                  <c:v>LACOR</c:v>
                </c:pt>
                <c:pt idx="39">
                  <c:v>LAMAI</c:v>
                </c:pt>
                <c:pt idx="40">
                  <c:v>LAUGB</c:v>
                </c:pt>
                <c:pt idx="41">
                  <c:v>LAZYK</c:v>
                </c:pt>
                <c:pt idx="42">
                  <c:v>LEHMS</c:v>
                </c:pt>
                <c:pt idx="43">
                  <c:v>LETSS</c:v>
                </c:pt>
                <c:pt idx="44">
                  <c:v>LILAS</c:v>
                </c:pt>
                <c:pt idx="45">
                  <c:v>LINOD</c:v>
                </c:pt>
                <c:pt idx="46">
                  <c:v>LONEP</c:v>
                </c:pt>
                <c:pt idx="47">
                  <c:v>MAGAA</c:v>
                </c:pt>
                <c:pt idx="48">
                  <c:v>MAISD</c:v>
                </c:pt>
                <c:pt idx="49">
                  <c:v>MEREP</c:v>
                </c:pt>
                <c:pt idx="50">
                  <c:v>MORGK</c:v>
                </c:pt>
                <c:pt idx="51">
                  <c:v>NORTS</c:v>
                </c:pt>
                <c:pt idx="52">
                  <c:v>OCEAN</c:v>
                </c:pt>
                <c:pt idx="53">
                  <c:v>OLDWO</c:v>
                </c:pt>
                <c:pt idx="54">
                  <c:v>OTTIK</c:v>
                </c:pt>
                <c:pt idx="55">
                  <c:v>PERIC</c:v>
                </c:pt>
                <c:pt idx="56">
                  <c:v>PICCO</c:v>
                </c:pt>
                <c:pt idx="57">
                  <c:v>PRINI</c:v>
                </c:pt>
                <c:pt idx="58">
                  <c:v>QUEDE</c:v>
                </c:pt>
                <c:pt idx="59">
                  <c:v>QUEEN</c:v>
                </c:pt>
                <c:pt idx="60">
                  <c:v>QUICK</c:v>
                </c:pt>
                <c:pt idx="61">
                  <c:v>RANCH</c:v>
                </c:pt>
                <c:pt idx="62">
                  <c:v>RATTC</c:v>
                </c:pt>
                <c:pt idx="63">
                  <c:v>REGGC</c:v>
                </c:pt>
                <c:pt idx="64">
                  <c:v>RICAR</c:v>
                </c:pt>
                <c:pt idx="65">
                  <c:v>RICSU</c:v>
                </c:pt>
                <c:pt idx="66">
                  <c:v>ROMEY</c:v>
                </c:pt>
                <c:pt idx="67">
                  <c:v>SANTG</c:v>
                </c:pt>
                <c:pt idx="68">
                  <c:v>SAVEA</c:v>
                </c:pt>
                <c:pt idx="69">
                  <c:v>SEVES</c:v>
                </c:pt>
                <c:pt idx="70">
                  <c:v>SIMOB</c:v>
                </c:pt>
                <c:pt idx="71">
                  <c:v>SPECD</c:v>
                </c:pt>
                <c:pt idx="72">
                  <c:v>SPLIR</c:v>
                </c:pt>
                <c:pt idx="73">
                  <c:v>SUPRD</c:v>
                </c:pt>
                <c:pt idx="74">
                  <c:v>THEBI</c:v>
                </c:pt>
                <c:pt idx="75">
                  <c:v>THECR</c:v>
                </c:pt>
                <c:pt idx="76">
                  <c:v>TOMSP</c:v>
                </c:pt>
                <c:pt idx="77">
                  <c:v>TORTU</c:v>
                </c:pt>
                <c:pt idx="78">
                  <c:v>TRADH</c:v>
                </c:pt>
                <c:pt idx="79">
                  <c:v>TRAIH</c:v>
                </c:pt>
                <c:pt idx="80">
                  <c:v>VAFFE</c:v>
                </c:pt>
                <c:pt idx="81">
                  <c:v>VICTE</c:v>
                </c:pt>
                <c:pt idx="82">
                  <c:v>VINET</c:v>
                </c:pt>
                <c:pt idx="83">
                  <c:v>WANDK</c:v>
                </c:pt>
                <c:pt idx="84">
                  <c:v>WARTH</c:v>
                </c:pt>
                <c:pt idx="85">
                  <c:v>WELLI</c:v>
                </c:pt>
                <c:pt idx="86">
                  <c:v>WHITC</c:v>
                </c:pt>
                <c:pt idx="87">
                  <c:v>WILMK</c:v>
                </c:pt>
                <c:pt idx="88">
                  <c:v>WOLZA</c:v>
                </c:pt>
              </c:strCache>
            </c:strRef>
          </c:cat>
          <c:val>
            <c:numRef>
              <c:f>pivot!$G$17:$G$106</c:f>
              <c:numCache>
                <c:formatCode>General</c:formatCode>
                <c:ptCount val="89"/>
                <c:pt idx="0">
                  <c:v>766.0333333333333</c:v>
                </c:pt>
                <c:pt idx="1">
                  <c:v>350.73750000000001</c:v>
                </c:pt>
                <c:pt idx="2">
                  <c:v>1073.6214285714284</c:v>
                </c:pt>
                <c:pt idx="3">
                  <c:v>1062.0384615384614</c:v>
                </c:pt>
                <c:pt idx="4">
                  <c:v>1498.2305555555554</c:v>
                </c:pt>
                <c:pt idx="5">
                  <c:v>462.82857142857148</c:v>
                </c:pt>
                <c:pt idx="6">
                  <c:v>1735.2727272727273</c:v>
                </c:pt>
                <c:pt idx="7">
                  <c:v>1765.9333333333334</c:v>
                </c:pt>
                <c:pt idx="8">
                  <c:v>1402.9970588235294</c:v>
                </c:pt>
                <c:pt idx="9">
                  <c:v>1614.8357142857144</c:v>
                </c:pt>
                <c:pt idx="10">
                  <c:v>608.99</c:v>
                </c:pt>
                <c:pt idx="11">
                  <c:v>302.46666666666664</c:v>
                </c:pt>
                <c:pt idx="12">
                  <c:v>100.8</c:v>
                </c:pt>
                <c:pt idx="13">
                  <c:v>1610.7874999999999</c:v>
                </c:pt>
                <c:pt idx="14">
                  <c:v>762.15</c:v>
                </c:pt>
                <c:pt idx="15">
                  <c:v>573.0333333333333</c:v>
                </c:pt>
                <c:pt idx="16">
                  <c:v>627.20166666666671</c:v>
                </c:pt>
                <c:pt idx="17">
                  <c:v>403.97499999999997</c:v>
                </c:pt>
                <c:pt idx="18">
                  <c:v>1879.2075</c:v>
                </c:pt>
                <c:pt idx="19">
                  <c:v>3774.5559999999996</c:v>
                </c:pt>
                <c:pt idx="20">
                  <c:v>634.12857142857149</c:v>
                </c:pt>
                <c:pt idx="21">
                  <c:v>2333.38</c:v>
                </c:pt>
                <c:pt idx="22">
                  <c:v>1713.45</c:v>
                </c:pt>
                <c:pt idx="23">
                  <c:v>1914.8473333333334</c:v>
                </c:pt>
                <c:pt idx="24">
                  <c:v>1057.3866666666665</c:v>
                </c:pt>
                <c:pt idx="25">
                  <c:v>257.61666666666667</c:v>
                </c:pt>
                <c:pt idx="26">
                  <c:v>893.94375000000002</c:v>
                </c:pt>
                <c:pt idx="27">
                  <c:v>167.34</c:v>
                </c:pt>
                <c:pt idx="28">
                  <c:v>1183.01</c:v>
                </c:pt>
                <c:pt idx="29">
                  <c:v>966.91444444444437</c:v>
                </c:pt>
                <c:pt idx="30">
                  <c:v>1791.9209090909092</c:v>
                </c:pt>
                <c:pt idx="31">
                  <c:v>744.35</c:v>
                </c:pt>
                <c:pt idx="32">
                  <c:v>2435.7964285714288</c:v>
                </c:pt>
                <c:pt idx="33">
                  <c:v>1311.7544444444443</c:v>
                </c:pt>
                <c:pt idx="34">
                  <c:v>612.64</c:v>
                </c:pt>
                <c:pt idx="35">
                  <c:v>3016.7047368421054</c:v>
                </c:pt>
                <c:pt idx="36">
                  <c:v>614.63</c:v>
                </c:pt>
                <c:pt idx="37">
                  <c:v>2267.5535714285716</c:v>
                </c:pt>
                <c:pt idx="38">
                  <c:v>498.01250000000005</c:v>
                </c:pt>
                <c:pt idx="39">
                  <c:v>733.73928571428587</c:v>
                </c:pt>
                <c:pt idx="40">
                  <c:v>174.16666666666666</c:v>
                </c:pt>
                <c:pt idx="41">
                  <c:v>178.5</c:v>
                </c:pt>
                <c:pt idx="42">
                  <c:v>1418.8013333333331</c:v>
                </c:pt>
                <c:pt idx="43">
                  <c:v>872.505</c:v>
                </c:pt>
                <c:pt idx="44">
                  <c:v>1273.2185714285715</c:v>
                </c:pt>
                <c:pt idx="45">
                  <c:v>1490.7958333333336</c:v>
                </c:pt>
                <c:pt idx="46">
                  <c:v>532.32500000000005</c:v>
                </c:pt>
                <c:pt idx="47">
                  <c:v>760.38499999999999</c:v>
                </c:pt>
                <c:pt idx="48">
                  <c:v>1490.0828571428572</c:v>
                </c:pt>
                <c:pt idx="49">
                  <c:v>2477.2230769230769</c:v>
                </c:pt>
                <c:pt idx="50">
                  <c:v>1008.4399999999999</c:v>
                </c:pt>
                <c:pt idx="51">
                  <c:v>216.33333333333334</c:v>
                </c:pt>
                <c:pt idx="52">
                  <c:v>692.04</c:v>
                </c:pt>
                <c:pt idx="53">
                  <c:v>1632.5149999999999</c:v>
                </c:pt>
                <c:pt idx="54">
                  <c:v>1315.75</c:v>
                </c:pt>
                <c:pt idx="55">
                  <c:v>707.0333333333333</c:v>
                </c:pt>
                <c:pt idx="56">
                  <c:v>2625.9949999999999</c:v>
                </c:pt>
                <c:pt idx="57">
                  <c:v>1063.42</c:v>
                </c:pt>
                <c:pt idx="58">
                  <c:v>774.84777777777776</c:v>
                </c:pt>
                <c:pt idx="59">
                  <c:v>2325.0846153846151</c:v>
                </c:pt>
                <c:pt idx="60">
                  <c:v>4195.8353571428579</c:v>
                </c:pt>
                <c:pt idx="61">
                  <c:v>568.81999999999994</c:v>
                </c:pt>
                <c:pt idx="62">
                  <c:v>2902.55</c:v>
                </c:pt>
                <c:pt idx="63">
                  <c:v>629.63333333333333</c:v>
                </c:pt>
                <c:pt idx="64">
                  <c:v>1174.9454545454546</c:v>
                </c:pt>
                <c:pt idx="65">
                  <c:v>2003.3200000000004</c:v>
                </c:pt>
                <c:pt idx="66">
                  <c:v>293.45799999999997</c:v>
                </c:pt>
                <c:pt idx="67">
                  <c:v>955.85833333333346</c:v>
                </c:pt>
                <c:pt idx="68">
                  <c:v>3731.3996774193547</c:v>
                </c:pt>
                <c:pt idx="69">
                  <c:v>1908.005555555555</c:v>
                </c:pt>
                <c:pt idx="70">
                  <c:v>2591.207142857143</c:v>
                </c:pt>
                <c:pt idx="71">
                  <c:v>605.83749999999998</c:v>
                </c:pt>
                <c:pt idx="72">
                  <c:v>1387.7444444444445</c:v>
                </c:pt>
                <c:pt idx="73">
                  <c:v>2058.6999999999998</c:v>
                </c:pt>
                <c:pt idx="74">
                  <c:v>840.25</c:v>
                </c:pt>
                <c:pt idx="75">
                  <c:v>649.08000000000004</c:v>
                </c:pt>
                <c:pt idx="76">
                  <c:v>825.66666666666663</c:v>
                </c:pt>
                <c:pt idx="77">
                  <c:v>1081.2149999999999</c:v>
                </c:pt>
                <c:pt idx="78">
                  <c:v>1218.4366666666667</c:v>
                </c:pt>
                <c:pt idx="79">
                  <c:v>523.73333333333323</c:v>
                </c:pt>
                <c:pt idx="80">
                  <c:v>1513.0727272727272</c:v>
                </c:pt>
                <c:pt idx="81">
                  <c:v>993.71</c:v>
                </c:pt>
                <c:pt idx="82">
                  <c:v>296</c:v>
                </c:pt>
                <c:pt idx="83">
                  <c:v>1065.385</c:v>
                </c:pt>
                <c:pt idx="84">
                  <c:v>1107.8066666666666</c:v>
                </c:pt>
                <c:pt idx="85">
                  <c:v>720.07777777777778</c:v>
                </c:pt>
                <c:pt idx="86">
                  <c:v>2076.6750000000002</c:v>
                </c:pt>
                <c:pt idx="87">
                  <c:v>451.62142857142857</c:v>
                </c:pt>
                <c:pt idx="88">
                  <c:v>504.56428571428569</c:v>
                </c:pt>
              </c:numCache>
            </c:numRef>
          </c:val>
          <c:extLst>
            <c:ext xmlns:c16="http://schemas.microsoft.com/office/drawing/2014/chart" uri="{C3380CC4-5D6E-409C-BE32-E72D297353CC}">
              <c16:uniqueId val="{00000000-E6A6-4FF1-A001-2B701C16B095}"/>
            </c:ext>
          </c:extLst>
        </c:ser>
        <c:dLbls>
          <c:showLegendKey val="0"/>
          <c:showVal val="0"/>
          <c:showCatName val="0"/>
          <c:showSerName val="0"/>
          <c:showPercent val="0"/>
          <c:showBubbleSize val="0"/>
        </c:dLbls>
        <c:gapWidth val="219"/>
        <c:overlap val="-27"/>
        <c:axId val="1818170592"/>
        <c:axId val="1818172992"/>
      </c:barChart>
      <c:catAx>
        <c:axId val="181817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72992"/>
        <c:crosses val="autoZero"/>
        <c:auto val="1"/>
        <c:lblAlgn val="ctr"/>
        <c:lblOffset val="100"/>
        <c:noMultiLvlLbl val="0"/>
      </c:catAx>
      <c:valAx>
        <c:axId val="181817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7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DB.xlsx]pivot!PivotTable3</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E3-454B-B83E-7E4EBDC18D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E3-454B-B83E-7E4EBDC18D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E3-454B-B83E-7E4EBDC18D00}"/>
              </c:ext>
            </c:extLst>
          </c:dPt>
          <c:cat>
            <c:strRef>
              <c:f>pivot!$A$11:$A$14</c:f>
              <c:strCache>
                <c:ptCount val="3"/>
                <c:pt idx="0">
                  <c:v>Federal Shipping</c:v>
                </c:pt>
                <c:pt idx="1">
                  <c:v>Speedy Express</c:v>
                </c:pt>
                <c:pt idx="2">
                  <c:v>United Package</c:v>
                </c:pt>
              </c:strCache>
            </c:strRef>
          </c:cat>
          <c:val>
            <c:numRef>
              <c:f>pivot!$B$11:$B$14</c:f>
              <c:numCache>
                <c:formatCode>General</c:formatCode>
                <c:ptCount val="3"/>
                <c:pt idx="0">
                  <c:v>255</c:v>
                </c:pt>
                <c:pt idx="1">
                  <c:v>249</c:v>
                </c:pt>
                <c:pt idx="2">
                  <c:v>326</c:v>
                </c:pt>
              </c:numCache>
            </c:numRef>
          </c:val>
          <c:extLst>
            <c:ext xmlns:c16="http://schemas.microsoft.com/office/drawing/2014/chart" uri="{C3380CC4-5D6E-409C-BE32-E72D297353CC}">
              <c16:uniqueId val="{00000000-C94F-46B0-9236-641074BFC3F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DB.xlsx]pivot!PivotTable13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pivot!$E$9</c:f>
              <c:strCache>
                <c:ptCount val="1"/>
                <c:pt idx="0">
                  <c:v>Total</c:v>
                </c:pt>
              </c:strCache>
            </c:strRef>
          </c:tx>
          <c:spPr>
            <a:solidFill>
              <a:schemeClr val="accent1"/>
            </a:solidFill>
            <a:ln>
              <a:noFill/>
            </a:ln>
            <a:effectLst/>
          </c:spPr>
          <c:invertIfNegative val="0"/>
          <c:cat>
            <c:strRef>
              <c:f>pivot!$D$10:$D$13</c:f>
              <c:strCache>
                <c:ptCount val="3"/>
                <c:pt idx="0">
                  <c:v>Federal Shipping</c:v>
                </c:pt>
                <c:pt idx="1">
                  <c:v>Speedy Express</c:v>
                </c:pt>
                <c:pt idx="2">
                  <c:v>United Package</c:v>
                </c:pt>
              </c:strCache>
            </c:strRef>
          </c:cat>
          <c:val>
            <c:numRef>
              <c:f>pivot!$E$10:$E$13</c:f>
              <c:numCache>
                <c:formatCode>General</c:formatCode>
                <c:ptCount val="3"/>
                <c:pt idx="0">
                  <c:v>-250832</c:v>
                </c:pt>
                <c:pt idx="1">
                  <c:v>-166405</c:v>
                </c:pt>
                <c:pt idx="2">
                  <c:v>-460476</c:v>
                </c:pt>
              </c:numCache>
            </c:numRef>
          </c:val>
          <c:extLst>
            <c:ext xmlns:c16="http://schemas.microsoft.com/office/drawing/2014/chart" uri="{C3380CC4-5D6E-409C-BE32-E72D297353CC}">
              <c16:uniqueId val="{00000000-6838-4569-97F9-1867278C0627}"/>
            </c:ext>
          </c:extLst>
        </c:ser>
        <c:dLbls>
          <c:showLegendKey val="0"/>
          <c:showVal val="0"/>
          <c:showCatName val="0"/>
          <c:showSerName val="0"/>
          <c:showPercent val="0"/>
          <c:showBubbleSize val="0"/>
        </c:dLbls>
        <c:gapWidth val="182"/>
        <c:axId val="17120863"/>
        <c:axId val="17121343"/>
      </c:barChart>
      <c:catAx>
        <c:axId val="1712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1343"/>
        <c:crosses val="autoZero"/>
        <c:auto val="1"/>
        <c:lblAlgn val="ctr"/>
        <c:lblOffset val="100"/>
        <c:noMultiLvlLbl val="0"/>
      </c:catAx>
      <c:valAx>
        <c:axId val="171213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DB.xlsx]pivot!PivotTable32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pivot!$J$28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pivot!$I$29:$I$38</c:f>
              <c:strCache>
                <c:ptCount val="9"/>
                <c:pt idx="0">
                  <c:v>Andrew Fuller</c:v>
                </c:pt>
                <c:pt idx="1">
                  <c:v>Anne Dodsworth</c:v>
                </c:pt>
                <c:pt idx="2">
                  <c:v>Janet Leverling</c:v>
                </c:pt>
                <c:pt idx="3">
                  <c:v>Laura Callahan</c:v>
                </c:pt>
                <c:pt idx="4">
                  <c:v>Margaret Peacock</c:v>
                </c:pt>
                <c:pt idx="5">
                  <c:v>Michael Suyama</c:v>
                </c:pt>
                <c:pt idx="6">
                  <c:v>Nancy Davolio</c:v>
                </c:pt>
                <c:pt idx="7">
                  <c:v>Robert King</c:v>
                </c:pt>
                <c:pt idx="8">
                  <c:v>Steven Buchanan</c:v>
                </c:pt>
              </c:strCache>
            </c:strRef>
          </c:cat>
          <c:val>
            <c:numRef>
              <c:f>pivot!$J$29:$J$38</c:f>
              <c:numCache>
                <c:formatCode>General</c:formatCode>
                <c:ptCount val="9"/>
                <c:pt idx="0">
                  <c:v>1851.5547916666671</c:v>
                </c:pt>
                <c:pt idx="1">
                  <c:v>1929.395348837209</c:v>
                </c:pt>
                <c:pt idx="2">
                  <c:v>1677.5692913385824</c:v>
                </c:pt>
                <c:pt idx="3">
                  <c:v>1281.7406730769228</c:v>
                </c:pt>
                <c:pt idx="4">
                  <c:v>1603.7657051282047</c:v>
                </c:pt>
                <c:pt idx="5">
                  <c:v>1167.1358208955223</c:v>
                </c:pt>
                <c:pt idx="6">
                  <c:v>1643.4447967479678</c:v>
                </c:pt>
                <c:pt idx="7">
                  <c:v>1962.4443055555555</c:v>
                </c:pt>
                <c:pt idx="8">
                  <c:v>1799.2321428571431</c:v>
                </c:pt>
              </c:numCache>
            </c:numRef>
          </c:val>
          <c:smooth val="0"/>
          <c:extLst>
            <c:ext xmlns:c16="http://schemas.microsoft.com/office/drawing/2014/chart" uri="{C3380CC4-5D6E-409C-BE32-E72D297353CC}">
              <c16:uniqueId val="{00000000-5AEF-4A9F-B6F7-08B717D26051}"/>
            </c:ext>
          </c:extLst>
        </c:ser>
        <c:dLbls>
          <c:showLegendKey val="0"/>
          <c:showVal val="0"/>
          <c:showCatName val="0"/>
          <c:showSerName val="0"/>
          <c:showPercent val="0"/>
          <c:showBubbleSize val="0"/>
        </c:dLbls>
        <c:marker val="1"/>
        <c:smooth val="0"/>
        <c:axId val="172623535"/>
        <c:axId val="172608175"/>
      </c:lineChart>
      <c:catAx>
        <c:axId val="17262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08175"/>
        <c:crosses val="autoZero"/>
        <c:auto val="1"/>
        <c:lblAlgn val="ctr"/>
        <c:lblOffset val="100"/>
        <c:noMultiLvlLbl val="0"/>
      </c:catAx>
      <c:valAx>
        <c:axId val="17260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2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DB.xlsx]pivot!PivotTable29</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pivot!$J$17:$J$21</c:f>
              <c:strCache>
                <c:ptCount val="1"/>
                <c:pt idx="0">
                  <c:v>2013</c:v>
                </c:pt>
              </c:strCache>
            </c:strRef>
          </c:tx>
          <c:spPr>
            <a:solidFill>
              <a:schemeClr val="accent1"/>
            </a:solidFill>
            <a:ln>
              <a:noFill/>
            </a:ln>
            <a:effectLst/>
          </c:spPr>
          <c:invertIfNegative val="0"/>
          <c:cat>
            <c:strRef>
              <c:f>pivot!$I$22:$I$25</c:f>
              <c:strCache>
                <c:ptCount val="3"/>
                <c:pt idx="0">
                  <c:v>Federal Shipping</c:v>
                </c:pt>
                <c:pt idx="1">
                  <c:v>Speedy Express</c:v>
                </c:pt>
                <c:pt idx="2">
                  <c:v>United Package</c:v>
                </c:pt>
              </c:strCache>
            </c:strRef>
          </c:cat>
          <c:val>
            <c:numRef>
              <c:f>pivot!$J$22:$J$25</c:f>
              <c:numCache>
                <c:formatCode>General</c:formatCode>
                <c:ptCount val="3"/>
                <c:pt idx="0">
                  <c:v>58</c:v>
                </c:pt>
                <c:pt idx="1">
                  <c:v>38</c:v>
                </c:pt>
                <c:pt idx="2">
                  <c:v>56</c:v>
                </c:pt>
              </c:numCache>
            </c:numRef>
          </c:val>
          <c:extLst>
            <c:ext xmlns:c16="http://schemas.microsoft.com/office/drawing/2014/chart" uri="{C3380CC4-5D6E-409C-BE32-E72D297353CC}">
              <c16:uniqueId val="{00000000-E869-4E7E-9460-248E08F08013}"/>
            </c:ext>
          </c:extLst>
        </c:ser>
        <c:ser>
          <c:idx val="1"/>
          <c:order val="1"/>
          <c:tx>
            <c:strRef>
              <c:f>pivot!$K$17:$K$21</c:f>
              <c:strCache>
                <c:ptCount val="1"/>
                <c:pt idx="0">
                  <c:v>2014</c:v>
                </c:pt>
              </c:strCache>
            </c:strRef>
          </c:tx>
          <c:spPr>
            <a:solidFill>
              <a:schemeClr val="accent2"/>
            </a:solidFill>
            <a:ln>
              <a:noFill/>
            </a:ln>
            <a:effectLst/>
          </c:spPr>
          <c:invertIfNegative val="0"/>
          <c:cat>
            <c:strRef>
              <c:f>pivot!$I$22:$I$25</c:f>
              <c:strCache>
                <c:ptCount val="3"/>
                <c:pt idx="0">
                  <c:v>Federal Shipping</c:v>
                </c:pt>
                <c:pt idx="1">
                  <c:v>Speedy Express</c:v>
                </c:pt>
                <c:pt idx="2">
                  <c:v>United Package</c:v>
                </c:pt>
              </c:strCache>
            </c:strRef>
          </c:cat>
          <c:val>
            <c:numRef>
              <c:f>pivot!$K$22:$K$25</c:f>
              <c:numCache>
                <c:formatCode>General</c:formatCode>
                <c:ptCount val="3"/>
                <c:pt idx="0">
                  <c:v>122</c:v>
                </c:pt>
                <c:pt idx="1">
                  <c:v>133</c:v>
                </c:pt>
                <c:pt idx="2">
                  <c:v>153</c:v>
                </c:pt>
              </c:numCache>
            </c:numRef>
          </c:val>
          <c:extLst>
            <c:ext xmlns:c16="http://schemas.microsoft.com/office/drawing/2014/chart" uri="{C3380CC4-5D6E-409C-BE32-E72D297353CC}">
              <c16:uniqueId val="{00000001-E869-4E7E-9460-248E08F08013}"/>
            </c:ext>
          </c:extLst>
        </c:ser>
        <c:ser>
          <c:idx val="2"/>
          <c:order val="2"/>
          <c:tx>
            <c:strRef>
              <c:f>pivot!$L$17:$L$21</c:f>
              <c:strCache>
                <c:ptCount val="1"/>
                <c:pt idx="0">
                  <c:v>2015</c:v>
                </c:pt>
              </c:strCache>
            </c:strRef>
          </c:tx>
          <c:spPr>
            <a:solidFill>
              <a:schemeClr val="accent3"/>
            </a:solidFill>
            <a:ln>
              <a:noFill/>
            </a:ln>
            <a:effectLst/>
          </c:spPr>
          <c:invertIfNegative val="0"/>
          <c:cat>
            <c:strRef>
              <c:f>pivot!$I$22:$I$25</c:f>
              <c:strCache>
                <c:ptCount val="3"/>
                <c:pt idx="0">
                  <c:v>Federal Shipping</c:v>
                </c:pt>
                <c:pt idx="1">
                  <c:v>Speedy Express</c:v>
                </c:pt>
                <c:pt idx="2">
                  <c:v>United Package</c:v>
                </c:pt>
              </c:strCache>
            </c:strRef>
          </c:cat>
          <c:val>
            <c:numRef>
              <c:f>pivot!$L$22:$L$25</c:f>
              <c:numCache>
                <c:formatCode>General</c:formatCode>
                <c:ptCount val="3"/>
                <c:pt idx="0">
                  <c:v>75</c:v>
                </c:pt>
                <c:pt idx="1">
                  <c:v>78</c:v>
                </c:pt>
                <c:pt idx="2">
                  <c:v>117</c:v>
                </c:pt>
              </c:numCache>
            </c:numRef>
          </c:val>
          <c:extLst>
            <c:ext xmlns:c16="http://schemas.microsoft.com/office/drawing/2014/chart" uri="{C3380CC4-5D6E-409C-BE32-E72D297353CC}">
              <c16:uniqueId val="{00000002-E869-4E7E-9460-248E08F08013}"/>
            </c:ext>
          </c:extLst>
        </c:ser>
        <c:dLbls>
          <c:showLegendKey val="0"/>
          <c:showVal val="0"/>
          <c:showCatName val="0"/>
          <c:showSerName val="0"/>
          <c:showPercent val="0"/>
          <c:showBubbleSize val="0"/>
        </c:dLbls>
        <c:gapWidth val="219"/>
        <c:overlap val="-27"/>
        <c:axId val="1818164352"/>
        <c:axId val="1818186432"/>
      </c:barChart>
      <c:catAx>
        <c:axId val="18181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86432"/>
        <c:crosses val="autoZero"/>
        <c:auto val="1"/>
        <c:lblAlgn val="ctr"/>
        <c:lblOffset val="100"/>
        <c:noMultiLvlLbl val="0"/>
      </c:catAx>
      <c:valAx>
        <c:axId val="181818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DB.xlsx]pivot!PivotTable7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pivot!$J$60</c:f>
              <c:strCache>
                <c:ptCount val="1"/>
                <c:pt idx="0">
                  <c:v>Sum of productID</c:v>
                </c:pt>
              </c:strCache>
            </c:strRef>
          </c:tx>
          <c:spPr>
            <a:solidFill>
              <a:schemeClr val="accent1"/>
            </a:solidFill>
            <a:ln>
              <a:noFill/>
            </a:ln>
            <a:effectLst/>
          </c:spPr>
          <c:invertIfNegative val="0"/>
          <c:cat>
            <c:strRef>
              <c:f>pivot!$I$61:$I$64</c:f>
              <c:strCache>
                <c:ptCount val="3"/>
                <c:pt idx="0">
                  <c:v>Federal Shipping</c:v>
                </c:pt>
                <c:pt idx="1">
                  <c:v>Speedy Express</c:v>
                </c:pt>
                <c:pt idx="2">
                  <c:v>United Package</c:v>
                </c:pt>
              </c:strCache>
            </c:strRef>
          </c:cat>
          <c:val>
            <c:numRef>
              <c:f>pivot!$J$61:$J$64</c:f>
              <c:numCache>
                <c:formatCode>General</c:formatCode>
                <c:ptCount val="3"/>
                <c:pt idx="0">
                  <c:v>26324</c:v>
                </c:pt>
                <c:pt idx="1">
                  <c:v>26971</c:v>
                </c:pt>
                <c:pt idx="2">
                  <c:v>34614</c:v>
                </c:pt>
              </c:numCache>
            </c:numRef>
          </c:val>
          <c:extLst>
            <c:ext xmlns:c16="http://schemas.microsoft.com/office/drawing/2014/chart" uri="{C3380CC4-5D6E-409C-BE32-E72D297353CC}">
              <c16:uniqueId val="{00000000-1BC2-4957-9910-2A3394A4912A}"/>
            </c:ext>
          </c:extLst>
        </c:ser>
        <c:ser>
          <c:idx val="1"/>
          <c:order val="1"/>
          <c:tx>
            <c:strRef>
              <c:f>pivot!$K$60</c:f>
              <c:strCache>
                <c:ptCount val="1"/>
                <c:pt idx="0">
                  <c:v>Total of revenue</c:v>
                </c:pt>
              </c:strCache>
            </c:strRef>
          </c:tx>
          <c:spPr>
            <a:solidFill>
              <a:schemeClr val="accent2"/>
            </a:solidFill>
            <a:ln>
              <a:noFill/>
            </a:ln>
            <a:effectLst/>
          </c:spPr>
          <c:invertIfNegative val="0"/>
          <c:cat>
            <c:strRef>
              <c:f>pivot!$I$61:$I$64</c:f>
              <c:strCache>
                <c:ptCount val="3"/>
                <c:pt idx="0">
                  <c:v>Federal Shipping</c:v>
                </c:pt>
                <c:pt idx="1">
                  <c:v>Speedy Express</c:v>
                </c:pt>
                <c:pt idx="2">
                  <c:v>United Package</c:v>
                </c:pt>
              </c:strCache>
            </c:strRef>
          </c:cat>
          <c:val>
            <c:numRef>
              <c:f>pivot!$K$61:$K$64</c:f>
              <c:numCache>
                <c:formatCode>General</c:formatCode>
                <c:ptCount val="3"/>
                <c:pt idx="0">
                  <c:v>407750.81999999995</c:v>
                </c:pt>
                <c:pt idx="1">
                  <c:v>373983.18999999989</c:v>
                </c:pt>
                <c:pt idx="2">
                  <c:v>572724.58000000031</c:v>
                </c:pt>
              </c:numCache>
            </c:numRef>
          </c:val>
          <c:extLst>
            <c:ext xmlns:c16="http://schemas.microsoft.com/office/drawing/2014/chart" uri="{C3380CC4-5D6E-409C-BE32-E72D297353CC}">
              <c16:uniqueId val="{00000001-1BC2-4957-9910-2A3394A4912A}"/>
            </c:ext>
          </c:extLst>
        </c:ser>
        <c:dLbls>
          <c:showLegendKey val="0"/>
          <c:showVal val="0"/>
          <c:showCatName val="0"/>
          <c:showSerName val="0"/>
          <c:showPercent val="0"/>
          <c:showBubbleSize val="0"/>
        </c:dLbls>
        <c:gapWidth val="182"/>
        <c:axId val="31421279"/>
        <c:axId val="31443839"/>
      </c:barChart>
      <c:catAx>
        <c:axId val="3142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43839"/>
        <c:crosses val="autoZero"/>
        <c:auto val="1"/>
        <c:lblAlgn val="ctr"/>
        <c:lblOffset val="100"/>
        <c:noMultiLvlLbl val="0"/>
      </c:catAx>
      <c:valAx>
        <c:axId val="31443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2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image" Target="../media/image5.svg"/><Relationship Id="rId2" Type="http://schemas.openxmlformats.org/officeDocument/2006/relationships/chart" Target="../charts/chart2.xml"/><Relationship Id="rId16" Type="http://schemas.openxmlformats.org/officeDocument/2006/relationships/image" Target="../media/image9.svg"/><Relationship Id="rId1" Type="http://schemas.openxmlformats.org/officeDocument/2006/relationships/chart" Target="../charts/chart1.xml"/><Relationship Id="rId6" Type="http://schemas.openxmlformats.org/officeDocument/2006/relationships/hyperlink" Target="#Customers!A1"/><Relationship Id="rId11" Type="http://schemas.openxmlformats.org/officeDocument/2006/relationships/image" Target="../media/image4.png"/><Relationship Id="rId5" Type="http://schemas.openxmlformats.org/officeDocument/2006/relationships/image" Target="../media/image1.png"/><Relationship Id="rId15" Type="http://schemas.openxmlformats.org/officeDocument/2006/relationships/image" Target="../media/image8.png"/><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hyperlink" Target="#'Sales Overview'!A1"/><Relationship Id="rId14" Type="http://schemas.openxmlformats.org/officeDocument/2006/relationships/image" Target="../media/image7.sv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Customers!A1"/><Relationship Id="rId3" Type="http://schemas.openxmlformats.org/officeDocument/2006/relationships/image" Target="../media/image6.png"/><Relationship Id="rId7" Type="http://schemas.openxmlformats.org/officeDocument/2006/relationships/chart" Target="../charts/chart6.xml"/><Relationship Id="rId12" Type="http://schemas.openxmlformats.org/officeDocument/2006/relationships/image" Target="../media/image1.png"/><Relationship Id="rId2" Type="http://schemas.openxmlformats.org/officeDocument/2006/relationships/image" Target="../media/image5.svg"/><Relationship Id="rId16" Type="http://schemas.openxmlformats.org/officeDocument/2006/relationships/image" Target="../media/image3.png"/><Relationship Id="rId1" Type="http://schemas.openxmlformats.org/officeDocument/2006/relationships/image" Target="../media/image4.png"/><Relationship Id="rId6" Type="http://schemas.openxmlformats.org/officeDocument/2006/relationships/image" Target="../media/image9.svg"/><Relationship Id="rId11" Type="http://schemas.openxmlformats.org/officeDocument/2006/relationships/chart" Target="../charts/chart10.xml"/><Relationship Id="rId5" Type="http://schemas.openxmlformats.org/officeDocument/2006/relationships/image" Target="../media/image8.png"/><Relationship Id="rId15" Type="http://schemas.openxmlformats.org/officeDocument/2006/relationships/hyperlink" Target="#'Sales Overview'!A1"/><Relationship Id="rId10" Type="http://schemas.openxmlformats.org/officeDocument/2006/relationships/chart" Target="../charts/chart9.xml"/><Relationship Id="rId4" Type="http://schemas.openxmlformats.org/officeDocument/2006/relationships/image" Target="../media/image7.svg"/><Relationship Id="rId9" Type="http://schemas.openxmlformats.org/officeDocument/2006/relationships/chart" Target="../charts/chart8.xml"/><Relationship Id="rId1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8" Type="http://schemas.openxmlformats.org/officeDocument/2006/relationships/image" Target="../media/image17.svg"/><Relationship Id="rId13" Type="http://schemas.openxmlformats.org/officeDocument/2006/relationships/chart" Target="../charts/chart24.xml"/><Relationship Id="rId3" Type="http://schemas.openxmlformats.org/officeDocument/2006/relationships/image" Target="../media/image12.jpeg"/><Relationship Id="rId7" Type="http://schemas.openxmlformats.org/officeDocument/2006/relationships/image" Target="../media/image16.png"/><Relationship Id="rId12" Type="http://schemas.openxmlformats.org/officeDocument/2006/relationships/chart" Target="../charts/chart23.xml"/><Relationship Id="rId2" Type="http://schemas.openxmlformats.org/officeDocument/2006/relationships/image" Target="../media/image11.sv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chart" Target="../charts/chart22.xml"/><Relationship Id="rId5" Type="http://schemas.openxmlformats.org/officeDocument/2006/relationships/image" Target="../media/image14.svg"/><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image" Target="../media/image13.png"/><Relationship Id="rId9" Type="http://schemas.openxmlformats.org/officeDocument/2006/relationships/image" Target="../media/image18.jpeg"/><Relationship Id="rId1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4.xml"/><Relationship Id="rId3" Type="http://schemas.openxmlformats.org/officeDocument/2006/relationships/chart" Target="../charts/chart29.xml"/><Relationship Id="rId7" Type="http://schemas.openxmlformats.org/officeDocument/2006/relationships/chart" Target="../charts/chart33.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1</xdr:col>
      <xdr:colOff>600075</xdr:colOff>
      <xdr:row>1</xdr:row>
      <xdr:rowOff>28574</xdr:rowOff>
    </xdr:from>
    <xdr:to>
      <xdr:col>5</xdr:col>
      <xdr:colOff>209550</xdr:colOff>
      <xdr:row>3</xdr:row>
      <xdr:rowOff>123825</xdr:rowOff>
    </xdr:to>
    <xdr:sp macro="" textlink="">
      <xdr:nvSpPr>
        <xdr:cNvPr id="4" name="Rectangle: Rounded Corners 3">
          <a:extLst>
            <a:ext uri="{FF2B5EF4-FFF2-40B4-BE49-F238E27FC236}">
              <a16:creationId xmlns:a16="http://schemas.microsoft.com/office/drawing/2014/main" id="{714A1A90-D0CC-4C81-8A08-9FE37069D963}"/>
            </a:ext>
          </a:extLst>
        </xdr:cNvPr>
        <xdr:cNvSpPr/>
      </xdr:nvSpPr>
      <xdr:spPr>
        <a:xfrm>
          <a:off x="1209675" y="219074"/>
          <a:ext cx="2047875" cy="476251"/>
        </a:xfrm>
        <a:prstGeom prst="roundRect">
          <a:avLst/>
        </a:prstGeom>
        <a:solidFill>
          <a:srgbClr val="CFE1B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85725</xdr:colOff>
      <xdr:row>1</xdr:row>
      <xdr:rowOff>57150</xdr:rowOff>
    </xdr:from>
    <xdr:ext cx="1962076" cy="400174"/>
    <xdr:sp macro="" textlink="">
      <xdr:nvSpPr>
        <xdr:cNvPr id="12" name="TextBox 11">
          <a:extLst>
            <a:ext uri="{FF2B5EF4-FFF2-40B4-BE49-F238E27FC236}">
              <a16:creationId xmlns:a16="http://schemas.microsoft.com/office/drawing/2014/main" id="{64777E8A-1D9B-4660-9F53-633CA5FF795E}"/>
            </a:ext>
          </a:extLst>
        </xdr:cNvPr>
        <xdr:cNvSpPr txBox="1"/>
      </xdr:nvSpPr>
      <xdr:spPr>
        <a:xfrm>
          <a:off x="1295960" y="247650"/>
          <a:ext cx="1962076"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rgbClr val="5E6472"/>
              </a:solidFill>
              <a:latin typeface="Bahnschrift" panose="020B0502040204020203" pitchFamily="34" charset="0"/>
            </a:rPr>
            <a:t>Sales Overview</a:t>
          </a:r>
        </a:p>
      </xdr:txBody>
    </xdr:sp>
    <xdr:clientData/>
  </xdr:oneCellAnchor>
  <xdr:twoCellAnchor>
    <xdr:from>
      <xdr:col>2</xdr:col>
      <xdr:colOff>141033</xdr:colOff>
      <xdr:row>11</xdr:row>
      <xdr:rowOff>184898</xdr:rowOff>
    </xdr:from>
    <xdr:to>
      <xdr:col>11</xdr:col>
      <xdr:colOff>121983</xdr:colOff>
      <xdr:row>23</xdr:row>
      <xdr:rowOff>118223</xdr:rowOff>
    </xdr:to>
    <xdr:sp macro="" textlink="">
      <xdr:nvSpPr>
        <xdr:cNvPr id="13" name="Rectangle: Rounded Corners 12">
          <a:extLst>
            <a:ext uri="{FF2B5EF4-FFF2-40B4-BE49-F238E27FC236}">
              <a16:creationId xmlns:a16="http://schemas.microsoft.com/office/drawing/2014/main" id="{8B3C6703-8FF5-4709-BC08-7AF1D42E6FFF}"/>
            </a:ext>
          </a:extLst>
        </xdr:cNvPr>
        <xdr:cNvSpPr/>
      </xdr:nvSpPr>
      <xdr:spPr>
        <a:xfrm>
          <a:off x="1365676" y="2280398"/>
          <a:ext cx="5491843" cy="2219325"/>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179413</xdr:colOff>
      <xdr:row>24</xdr:row>
      <xdr:rowOff>86285</xdr:rowOff>
    </xdr:from>
    <xdr:to>
      <xdr:col>11</xdr:col>
      <xdr:colOff>79400</xdr:colOff>
      <xdr:row>39</xdr:row>
      <xdr:rowOff>67235</xdr:rowOff>
    </xdr:to>
    <xdr:sp macro="" textlink="">
      <xdr:nvSpPr>
        <xdr:cNvPr id="14" name="Rectangle: Rounded Corners 13">
          <a:extLst>
            <a:ext uri="{FF2B5EF4-FFF2-40B4-BE49-F238E27FC236}">
              <a16:creationId xmlns:a16="http://schemas.microsoft.com/office/drawing/2014/main" id="{86E23D30-525B-4CEE-8542-607724BB61A1}"/>
            </a:ext>
          </a:extLst>
        </xdr:cNvPr>
        <xdr:cNvSpPr/>
      </xdr:nvSpPr>
      <xdr:spPr>
        <a:xfrm>
          <a:off x="1404056" y="4658285"/>
          <a:ext cx="5410880" cy="2838450"/>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311082</xdr:colOff>
      <xdr:row>11</xdr:row>
      <xdr:rowOff>140074</xdr:rowOff>
    </xdr:from>
    <xdr:to>
      <xdr:col>20</xdr:col>
      <xdr:colOff>171729</xdr:colOff>
      <xdr:row>23</xdr:row>
      <xdr:rowOff>149599</xdr:rowOff>
    </xdr:to>
    <xdr:sp macro="" textlink="">
      <xdr:nvSpPr>
        <xdr:cNvPr id="15" name="Rectangle: Rounded Corners 14">
          <a:extLst>
            <a:ext uri="{FF2B5EF4-FFF2-40B4-BE49-F238E27FC236}">
              <a16:creationId xmlns:a16="http://schemas.microsoft.com/office/drawing/2014/main" id="{66B9E129-6AD9-43ED-B40F-2F30FB9ADF24}"/>
            </a:ext>
          </a:extLst>
        </xdr:cNvPr>
        <xdr:cNvSpPr/>
      </xdr:nvSpPr>
      <xdr:spPr>
        <a:xfrm>
          <a:off x="7046618" y="2235574"/>
          <a:ext cx="5371540" cy="2295525"/>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6</xdr:col>
      <xdr:colOff>352425</xdr:colOff>
      <xdr:row>2</xdr:row>
      <xdr:rowOff>0</xdr:rowOff>
    </xdr:from>
    <xdr:ext cx="184731" cy="264560"/>
    <xdr:sp macro="" textlink="">
      <xdr:nvSpPr>
        <xdr:cNvPr id="19" name="TextBox 18">
          <a:extLst>
            <a:ext uri="{FF2B5EF4-FFF2-40B4-BE49-F238E27FC236}">
              <a16:creationId xmlns:a16="http://schemas.microsoft.com/office/drawing/2014/main" id="{2A5C61A4-39C6-49D7-9AA6-B1B0D6591D89}"/>
            </a:ext>
          </a:extLst>
        </xdr:cNvPr>
        <xdr:cNvSpPr txBox="1"/>
      </xdr:nvSpPr>
      <xdr:spPr>
        <a:xfrm>
          <a:off x="4010025"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409575</xdr:colOff>
      <xdr:row>2</xdr:row>
      <xdr:rowOff>0</xdr:rowOff>
    </xdr:from>
    <xdr:ext cx="184731" cy="264560"/>
    <xdr:sp macro="" textlink="">
      <xdr:nvSpPr>
        <xdr:cNvPr id="21" name="TextBox 20">
          <a:extLst>
            <a:ext uri="{FF2B5EF4-FFF2-40B4-BE49-F238E27FC236}">
              <a16:creationId xmlns:a16="http://schemas.microsoft.com/office/drawing/2014/main" id="{203B0171-9418-4577-9E5B-5FB8F1A1181E}"/>
            </a:ext>
          </a:extLst>
        </xdr:cNvPr>
        <xdr:cNvSpPr txBox="1"/>
      </xdr:nvSpPr>
      <xdr:spPr>
        <a:xfrm>
          <a:off x="4067175"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260516</xdr:colOff>
      <xdr:row>26</xdr:row>
      <xdr:rowOff>14008</xdr:rowOff>
    </xdr:from>
    <xdr:to>
      <xdr:col>10</xdr:col>
      <xdr:colOff>610620</xdr:colOff>
      <xdr:row>37</xdr:row>
      <xdr:rowOff>109257</xdr:rowOff>
    </xdr:to>
    <xdr:graphicFrame macro="">
      <xdr:nvGraphicFramePr>
        <xdr:cNvPr id="22" name="Chart 21">
          <a:extLst>
            <a:ext uri="{FF2B5EF4-FFF2-40B4-BE49-F238E27FC236}">
              <a16:creationId xmlns:a16="http://schemas.microsoft.com/office/drawing/2014/main" id="{C8A9650F-9A5E-463D-B387-4353A8917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395566</xdr:colOff>
      <xdr:row>10</xdr:row>
      <xdr:rowOff>112059</xdr:rowOff>
    </xdr:from>
    <xdr:to>
      <xdr:col>20</xdr:col>
      <xdr:colOff>87245</xdr:colOff>
      <xdr:row>23</xdr:row>
      <xdr:rowOff>125505</xdr:rowOff>
    </xdr:to>
    <xdr:graphicFrame macro="">
      <xdr:nvGraphicFramePr>
        <xdr:cNvPr id="23" name="Chart 22">
          <a:extLst>
            <a:ext uri="{FF2B5EF4-FFF2-40B4-BE49-F238E27FC236}">
              <a16:creationId xmlns:a16="http://schemas.microsoft.com/office/drawing/2014/main" id="{43B6296C-2DF8-4E14-A5B8-B03548AB1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352425</xdr:colOff>
      <xdr:row>26</xdr:row>
      <xdr:rowOff>0</xdr:rowOff>
    </xdr:from>
    <xdr:ext cx="184731" cy="264560"/>
    <xdr:sp macro="" textlink="">
      <xdr:nvSpPr>
        <xdr:cNvPr id="46" name="TextBox 45">
          <a:extLst>
            <a:ext uri="{FF2B5EF4-FFF2-40B4-BE49-F238E27FC236}">
              <a16:creationId xmlns:a16="http://schemas.microsoft.com/office/drawing/2014/main" id="{EE6CCD5F-A462-48A4-9C0F-EC7CF6DA746D}"/>
            </a:ext>
          </a:extLst>
        </xdr:cNvPr>
        <xdr:cNvSpPr txBox="1"/>
      </xdr:nvSpPr>
      <xdr:spPr>
        <a:xfrm>
          <a:off x="4010025"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409575</xdr:colOff>
      <xdr:row>26</xdr:row>
      <xdr:rowOff>0</xdr:rowOff>
    </xdr:from>
    <xdr:ext cx="184731" cy="264560"/>
    <xdr:sp macro="" textlink="">
      <xdr:nvSpPr>
        <xdr:cNvPr id="47" name="TextBox 46">
          <a:extLst>
            <a:ext uri="{FF2B5EF4-FFF2-40B4-BE49-F238E27FC236}">
              <a16:creationId xmlns:a16="http://schemas.microsoft.com/office/drawing/2014/main" id="{FAE6648E-CB49-40C9-BB85-F0E809FE17EF}"/>
            </a:ext>
          </a:extLst>
        </xdr:cNvPr>
        <xdr:cNvSpPr txBox="1"/>
      </xdr:nvSpPr>
      <xdr:spPr>
        <a:xfrm>
          <a:off x="4067175"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11</xdr:col>
      <xdr:colOff>267939</xdr:colOff>
      <xdr:row>24</xdr:row>
      <xdr:rowOff>97491</xdr:rowOff>
    </xdr:from>
    <xdr:to>
      <xdr:col>20</xdr:col>
      <xdr:colOff>167927</xdr:colOff>
      <xdr:row>39</xdr:row>
      <xdr:rowOff>78441</xdr:rowOff>
    </xdr:to>
    <xdr:sp macro="" textlink="">
      <xdr:nvSpPr>
        <xdr:cNvPr id="50" name="Rectangle: Rounded Corners 49">
          <a:extLst>
            <a:ext uri="{FF2B5EF4-FFF2-40B4-BE49-F238E27FC236}">
              <a16:creationId xmlns:a16="http://schemas.microsoft.com/office/drawing/2014/main" id="{B049F5FE-51F9-4C80-8471-CE3DAD5E9235}"/>
            </a:ext>
          </a:extLst>
        </xdr:cNvPr>
        <xdr:cNvSpPr/>
      </xdr:nvSpPr>
      <xdr:spPr>
        <a:xfrm>
          <a:off x="7003475" y="4669491"/>
          <a:ext cx="5410881" cy="2838450"/>
        </a:xfrm>
        <a:prstGeom prst="roundRect">
          <a:avLst/>
        </a:prstGeom>
        <a:solidFill>
          <a:srgbClr val="CFE1B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156261</xdr:colOff>
      <xdr:row>26</xdr:row>
      <xdr:rowOff>4802</xdr:rowOff>
    </xdr:from>
    <xdr:to>
      <xdr:col>20</xdr:col>
      <xdr:colOff>10665</xdr:colOff>
      <xdr:row>39</xdr:row>
      <xdr:rowOff>86445</xdr:rowOff>
    </xdr:to>
    <xdr:graphicFrame macro="">
      <xdr:nvGraphicFramePr>
        <xdr:cNvPr id="51" name="Chart 50">
          <a:extLst>
            <a:ext uri="{FF2B5EF4-FFF2-40B4-BE49-F238E27FC236}">
              <a16:creationId xmlns:a16="http://schemas.microsoft.com/office/drawing/2014/main" id="{B2CF6898-BDBA-4B42-B34A-1EC9812EC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350023</xdr:colOff>
      <xdr:row>12</xdr:row>
      <xdr:rowOff>179293</xdr:rowOff>
    </xdr:from>
    <xdr:to>
      <xdr:col>10</xdr:col>
      <xdr:colOff>570139</xdr:colOff>
      <xdr:row>23</xdr:row>
      <xdr:rowOff>67235</xdr:rowOff>
    </xdr:to>
    <xdr:graphicFrame macro="">
      <xdr:nvGraphicFramePr>
        <xdr:cNvPr id="69" name="Chart 68">
          <a:extLst>
            <a:ext uri="{FF2B5EF4-FFF2-40B4-BE49-F238E27FC236}">
              <a16:creationId xmlns:a16="http://schemas.microsoft.com/office/drawing/2014/main" id="{6C8542D7-3578-49AC-822D-F626FA960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5</xdr:col>
      <xdr:colOff>82253</xdr:colOff>
      <xdr:row>11</xdr:row>
      <xdr:rowOff>169247</xdr:rowOff>
    </xdr:from>
    <xdr:ext cx="1869038" cy="311496"/>
    <xdr:sp macro="" textlink="">
      <xdr:nvSpPr>
        <xdr:cNvPr id="73" name="TextBox 72">
          <a:extLst>
            <a:ext uri="{FF2B5EF4-FFF2-40B4-BE49-F238E27FC236}">
              <a16:creationId xmlns:a16="http://schemas.microsoft.com/office/drawing/2014/main" id="{5EA4ACAB-1431-4A57-B38A-7016364BAEA3}"/>
            </a:ext>
          </a:extLst>
        </xdr:cNvPr>
        <xdr:cNvSpPr txBox="1"/>
      </xdr:nvSpPr>
      <xdr:spPr>
        <a:xfrm>
          <a:off x="3143860" y="2264747"/>
          <a:ext cx="186903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Revenue Vs Date</a:t>
          </a:r>
        </a:p>
      </xdr:txBody>
    </xdr:sp>
    <xdr:clientData/>
  </xdr:oneCellAnchor>
  <xdr:oneCellAnchor>
    <xdr:from>
      <xdr:col>14</xdr:col>
      <xdr:colOff>64632</xdr:colOff>
      <xdr:row>11</xdr:row>
      <xdr:rowOff>131147</xdr:rowOff>
    </xdr:from>
    <xdr:ext cx="2302490" cy="311496"/>
    <xdr:sp macro="" textlink="">
      <xdr:nvSpPr>
        <xdr:cNvPr id="74" name="TextBox 73">
          <a:extLst>
            <a:ext uri="{FF2B5EF4-FFF2-40B4-BE49-F238E27FC236}">
              <a16:creationId xmlns:a16="http://schemas.microsoft.com/office/drawing/2014/main" id="{57D325F3-A765-4DDE-A64C-90D141E4F8C0}"/>
            </a:ext>
          </a:extLst>
        </xdr:cNvPr>
        <xdr:cNvSpPr txBox="1"/>
      </xdr:nvSpPr>
      <xdr:spPr>
        <a:xfrm>
          <a:off x="8637132" y="2226647"/>
          <a:ext cx="230249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Revenue Vs Categories</a:t>
          </a:r>
        </a:p>
      </xdr:txBody>
    </xdr:sp>
    <xdr:clientData/>
  </xdr:oneCellAnchor>
  <xdr:oneCellAnchor>
    <xdr:from>
      <xdr:col>4</xdr:col>
      <xdr:colOff>254224</xdr:colOff>
      <xdr:row>24</xdr:row>
      <xdr:rowOff>134470</xdr:rowOff>
    </xdr:from>
    <xdr:ext cx="2775953" cy="311496"/>
    <xdr:sp macro="" textlink="">
      <xdr:nvSpPr>
        <xdr:cNvPr id="75" name="TextBox 74">
          <a:extLst>
            <a:ext uri="{FF2B5EF4-FFF2-40B4-BE49-F238E27FC236}">
              <a16:creationId xmlns:a16="http://schemas.microsoft.com/office/drawing/2014/main" id="{F2E20F02-C379-43E1-8F65-DAB5A94FD263}"/>
            </a:ext>
          </a:extLst>
        </xdr:cNvPr>
        <xdr:cNvSpPr txBox="1"/>
      </xdr:nvSpPr>
      <xdr:spPr>
        <a:xfrm>
          <a:off x="2703510" y="4706470"/>
          <a:ext cx="277595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Revenue Vs Top 10 Countries</a:t>
          </a:r>
        </a:p>
      </xdr:txBody>
    </xdr:sp>
    <xdr:clientData/>
  </xdr:oneCellAnchor>
  <xdr:oneCellAnchor>
    <xdr:from>
      <xdr:col>13</xdr:col>
      <xdr:colOff>547474</xdr:colOff>
      <xdr:row>24</xdr:row>
      <xdr:rowOff>100853</xdr:rowOff>
    </xdr:from>
    <xdr:ext cx="2717090" cy="311496"/>
    <xdr:sp macro="" textlink="">
      <xdr:nvSpPr>
        <xdr:cNvPr id="76" name="TextBox 75">
          <a:extLst>
            <a:ext uri="{FF2B5EF4-FFF2-40B4-BE49-F238E27FC236}">
              <a16:creationId xmlns:a16="http://schemas.microsoft.com/office/drawing/2014/main" id="{614E3937-ED88-4C2E-B96D-C8B0C8235EBC}"/>
            </a:ext>
          </a:extLst>
        </xdr:cNvPr>
        <xdr:cNvSpPr txBox="1"/>
      </xdr:nvSpPr>
      <xdr:spPr>
        <a:xfrm>
          <a:off x="8507653" y="4672853"/>
          <a:ext cx="271709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Revenue Vs Top 10 Prodcuts</a:t>
          </a:r>
        </a:p>
      </xdr:txBody>
    </xdr:sp>
    <xdr:clientData/>
  </xdr:oneCellAnchor>
  <xdr:twoCellAnchor>
    <xdr:from>
      <xdr:col>0</xdr:col>
      <xdr:colOff>0</xdr:colOff>
      <xdr:row>0</xdr:row>
      <xdr:rowOff>108856</xdr:rowOff>
    </xdr:from>
    <xdr:to>
      <xdr:col>1</xdr:col>
      <xdr:colOff>495300</xdr:colOff>
      <xdr:row>43</xdr:row>
      <xdr:rowOff>27214</xdr:rowOff>
    </xdr:to>
    <xdr:sp macro="" textlink="">
      <xdr:nvSpPr>
        <xdr:cNvPr id="85" name="Rectangle: Single Corner Rounded 84">
          <a:extLst>
            <a:ext uri="{FF2B5EF4-FFF2-40B4-BE49-F238E27FC236}">
              <a16:creationId xmlns:a16="http://schemas.microsoft.com/office/drawing/2014/main" id="{B340AEEE-126C-41FF-8EA5-A1DAED58C6AD}"/>
            </a:ext>
          </a:extLst>
        </xdr:cNvPr>
        <xdr:cNvSpPr/>
      </xdr:nvSpPr>
      <xdr:spPr>
        <a:xfrm>
          <a:off x="0" y="108856"/>
          <a:ext cx="1107621" cy="8109858"/>
        </a:xfrm>
        <a:prstGeom prst="round1Rect">
          <a:avLst/>
        </a:prstGeom>
        <a:solidFill>
          <a:srgbClr val="70A288"/>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12327</xdr:colOff>
      <xdr:row>0</xdr:row>
      <xdr:rowOff>129029</xdr:rowOff>
    </xdr:from>
    <xdr:to>
      <xdr:col>1</xdr:col>
      <xdr:colOff>482974</xdr:colOff>
      <xdr:row>6</xdr:row>
      <xdr:rowOff>50587</xdr:rowOff>
    </xdr:to>
    <xdr:pic>
      <xdr:nvPicPr>
        <xdr:cNvPr id="86" name="Picture 85">
          <a:extLst>
            <a:ext uri="{FF2B5EF4-FFF2-40B4-BE49-F238E27FC236}">
              <a16:creationId xmlns:a16="http://schemas.microsoft.com/office/drawing/2014/main" id="{0E4C3ABF-FE61-4EE1-A3DB-1095BB42B6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327" y="129029"/>
          <a:ext cx="1082968" cy="1064558"/>
        </a:xfrm>
        <a:prstGeom prst="rect">
          <a:avLst/>
        </a:prstGeom>
      </xdr:spPr>
    </xdr:pic>
    <xdr:clientData/>
  </xdr:twoCellAnchor>
  <xdr:twoCellAnchor editAs="oneCell">
    <xdr:from>
      <xdr:col>0</xdr:col>
      <xdr:colOff>0</xdr:colOff>
      <xdr:row>24</xdr:row>
      <xdr:rowOff>90610</xdr:rowOff>
    </xdr:from>
    <xdr:to>
      <xdr:col>1</xdr:col>
      <xdr:colOff>380998</xdr:colOff>
      <xdr:row>29</xdr:row>
      <xdr:rowOff>124226</xdr:rowOff>
    </xdr:to>
    <xdr:pic>
      <xdr:nvPicPr>
        <xdr:cNvPr id="87" name="Picture 86">
          <a:hlinkClick xmlns:r="http://schemas.openxmlformats.org/officeDocument/2006/relationships" r:id="rId6"/>
          <a:extLst>
            <a:ext uri="{FF2B5EF4-FFF2-40B4-BE49-F238E27FC236}">
              <a16:creationId xmlns:a16="http://schemas.microsoft.com/office/drawing/2014/main" id="{5E53BD3A-594D-4002-B152-3A473D5DF80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4662610"/>
          <a:ext cx="993319" cy="986116"/>
        </a:xfrm>
        <a:prstGeom prst="rect">
          <a:avLst/>
        </a:prstGeom>
      </xdr:spPr>
    </xdr:pic>
    <xdr:clientData/>
  </xdr:twoCellAnchor>
  <xdr:twoCellAnchor>
    <xdr:from>
      <xdr:col>20</xdr:col>
      <xdr:colOff>353785</xdr:colOff>
      <xdr:row>11</xdr:row>
      <xdr:rowOff>0</xdr:rowOff>
    </xdr:from>
    <xdr:to>
      <xdr:col>26</xdr:col>
      <xdr:colOff>301278</xdr:colOff>
      <xdr:row>38</xdr:row>
      <xdr:rowOff>190499</xdr:rowOff>
    </xdr:to>
    <xdr:sp macro="" textlink="">
      <xdr:nvSpPr>
        <xdr:cNvPr id="43" name="Rectangle: Rounded Corners 42">
          <a:extLst>
            <a:ext uri="{FF2B5EF4-FFF2-40B4-BE49-F238E27FC236}">
              <a16:creationId xmlns:a16="http://schemas.microsoft.com/office/drawing/2014/main" id="{EF266B39-32A3-43DF-B0BF-C3EC8AC6BA3D}"/>
            </a:ext>
          </a:extLst>
        </xdr:cNvPr>
        <xdr:cNvSpPr/>
      </xdr:nvSpPr>
      <xdr:spPr>
        <a:xfrm>
          <a:off x="12600214" y="2095500"/>
          <a:ext cx="3621421" cy="5333999"/>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517070</xdr:colOff>
      <xdr:row>12</xdr:row>
      <xdr:rowOff>68036</xdr:rowOff>
    </xdr:from>
    <xdr:to>
      <xdr:col>26</xdr:col>
      <xdr:colOff>108856</xdr:colOff>
      <xdr:row>37</xdr:row>
      <xdr:rowOff>68036</xdr:rowOff>
    </xdr:to>
    <xdr:graphicFrame macro="">
      <xdr:nvGraphicFramePr>
        <xdr:cNvPr id="44" name="Chart 43">
          <a:extLst>
            <a:ext uri="{FF2B5EF4-FFF2-40B4-BE49-F238E27FC236}">
              <a16:creationId xmlns:a16="http://schemas.microsoft.com/office/drawing/2014/main" id="{3ABE28B3-DF61-4311-A05A-763BC833C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21</xdr:col>
      <xdr:colOff>399207</xdr:colOff>
      <xdr:row>11</xdr:row>
      <xdr:rowOff>8682</xdr:rowOff>
    </xdr:from>
    <xdr:ext cx="2180149" cy="311496"/>
    <xdr:sp macro="" textlink="">
      <xdr:nvSpPr>
        <xdr:cNvPr id="45" name="TextBox 44">
          <a:extLst>
            <a:ext uri="{FF2B5EF4-FFF2-40B4-BE49-F238E27FC236}">
              <a16:creationId xmlns:a16="http://schemas.microsoft.com/office/drawing/2014/main" id="{804EF78A-29D7-4B2B-A0CC-5961C053419B}"/>
            </a:ext>
          </a:extLst>
        </xdr:cNvPr>
        <xdr:cNvSpPr txBox="1"/>
      </xdr:nvSpPr>
      <xdr:spPr>
        <a:xfrm>
          <a:off x="13257957" y="2104182"/>
          <a:ext cx="218014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Orders</a:t>
          </a:r>
          <a:r>
            <a:rPr lang="en-US" sz="1400" b="1" baseline="0">
              <a:solidFill>
                <a:srgbClr val="5E6472"/>
              </a:solidFill>
            </a:rPr>
            <a:t> Vs Employees</a:t>
          </a:r>
          <a:endParaRPr lang="en-US" sz="1400" b="1">
            <a:solidFill>
              <a:srgbClr val="5E6472"/>
            </a:solidFill>
          </a:endParaRPr>
        </a:p>
      </xdr:txBody>
    </xdr:sp>
    <xdr:clientData/>
  </xdr:oneCellAnchor>
  <xdr:twoCellAnchor editAs="oneCell">
    <xdr:from>
      <xdr:col>0</xdr:col>
      <xdr:colOff>87566</xdr:colOff>
      <xdr:row>18</xdr:row>
      <xdr:rowOff>49788</xdr:rowOff>
    </xdr:from>
    <xdr:to>
      <xdr:col>1</xdr:col>
      <xdr:colOff>434948</xdr:colOff>
      <xdr:row>23</xdr:row>
      <xdr:rowOff>49788</xdr:rowOff>
    </xdr:to>
    <xdr:pic>
      <xdr:nvPicPr>
        <xdr:cNvPr id="49" name="Picture 48">
          <a:hlinkClick xmlns:r="http://schemas.openxmlformats.org/officeDocument/2006/relationships" r:id="rId9"/>
          <a:extLst>
            <a:ext uri="{FF2B5EF4-FFF2-40B4-BE49-F238E27FC236}">
              <a16:creationId xmlns:a16="http://schemas.microsoft.com/office/drawing/2014/main" id="{AC83D707-4A7C-486F-B354-D20A25FF329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7566" y="3478788"/>
          <a:ext cx="959703" cy="952500"/>
        </a:xfrm>
        <a:prstGeom prst="rect">
          <a:avLst/>
        </a:prstGeom>
      </xdr:spPr>
    </xdr:pic>
    <xdr:clientData/>
  </xdr:twoCellAnchor>
  <xdr:twoCellAnchor editAs="oneCell">
    <xdr:from>
      <xdr:col>26</xdr:col>
      <xdr:colOff>503464</xdr:colOff>
      <xdr:row>19</xdr:row>
      <xdr:rowOff>179853</xdr:rowOff>
    </xdr:from>
    <xdr:to>
      <xdr:col>29</xdr:col>
      <xdr:colOff>516911</xdr:colOff>
      <xdr:row>38</xdr:row>
      <xdr:rowOff>184898</xdr:rowOff>
    </xdr:to>
    <mc:AlternateContent xmlns:mc="http://schemas.openxmlformats.org/markup-compatibility/2006">
      <mc:Choice xmlns:a14="http://schemas.microsoft.com/office/drawing/2010/main" Requires="a14">
        <xdr:graphicFrame macro="">
          <xdr:nvGraphicFramePr>
            <xdr:cNvPr id="52" name="Date (Month) 3">
              <a:extLst>
                <a:ext uri="{FF2B5EF4-FFF2-40B4-BE49-F238E27FC236}">
                  <a16:creationId xmlns:a16="http://schemas.microsoft.com/office/drawing/2014/main" id="{9F1C0843-B7F5-454A-A98C-9EA14CA8F12B}"/>
                </a:ext>
              </a:extLst>
            </xdr:cNvPr>
            <xdr:cNvGraphicFramePr/>
          </xdr:nvGraphicFramePr>
          <xdr:xfrm>
            <a:off x="0" y="0"/>
            <a:ext cx="0" cy="0"/>
          </xdr:xfrm>
          <a:graphic>
            <a:graphicData uri="http://schemas.microsoft.com/office/drawing/2010/slicer">
              <sle:slicer xmlns:sle="http://schemas.microsoft.com/office/drawing/2010/slicer" name="Date (Month) 3"/>
            </a:graphicData>
          </a:graphic>
        </xdr:graphicFrame>
      </mc:Choice>
      <mc:Fallback>
        <xdr:sp macro="" textlink="">
          <xdr:nvSpPr>
            <xdr:cNvPr id="0" name=""/>
            <xdr:cNvSpPr>
              <a:spLocks noTextEdit="1"/>
            </xdr:cNvSpPr>
          </xdr:nvSpPr>
          <xdr:spPr>
            <a:xfrm>
              <a:off x="16423821" y="3799353"/>
              <a:ext cx="1850411" cy="3624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503464</xdr:colOff>
      <xdr:row>9</xdr:row>
      <xdr:rowOff>154759</xdr:rowOff>
    </xdr:from>
    <xdr:to>
      <xdr:col>29</xdr:col>
      <xdr:colOff>516911</xdr:colOff>
      <xdr:row>17</xdr:row>
      <xdr:rowOff>177172</xdr:rowOff>
    </xdr:to>
    <mc:AlternateContent xmlns:mc="http://schemas.openxmlformats.org/markup-compatibility/2006">
      <mc:Choice xmlns:a14="http://schemas.microsoft.com/office/drawing/2010/main" Requires="a14">
        <xdr:graphicFrame macro="">
          <xdr:nvGraphicFramePr>
            <xdr:cNvPr id="53" name="Date (Quarter) 3">
              <a:extLst>
                <a:ext uri="{FF2B5EF4-FFF2-40B4-BE49-F238E27FC236}">
                  <a16:creationId xmlns:a16="http://schemas.microsoft.com/office/drawing/2014/main" id="{4819FA65-6B1B-49B2-9CD1-2E981157F180}"/>
                </a:ext>
              </a:extLst>
            </xdr:cNvPr>
            <xdr:cNvGraphicFramePr/>
          </xdr:nvGraphicFramePr>
          <xdr:xfrm>
            <a:off x="0" y="0"/>
            <a:ext cx="0" cy="0"/>
          </xdr:xfrm>
          <a:graphic>
            <a:graphicData uri="http://schemas.microsoft.com/office/drawing/2010/slicer">
              <sle:slicer xmlns:sle="http://schemas.microsoft.com/office/drawing/2010/slicer" name="Date (Quarter) 3"/>
            </a:graphicData>
          </a:graphic>
        </xdr:graphicFrame>
      </mc:Choice>
      <mc:Fallback>
        <xdr:sp macro="" textlink="">
          <xdr:nvSpPr>
            <xdr:cNvPr id="0" name=""/>
            <xdr:cNvSpPr>
              <a:spLocks noTextEdit="1"/>
            </xdr:cNvSpPr>
          </xdr:nvSpPr>
          <xdr:spPr>
            <a:xfrm>
              <a:off x="16423821" y="1869259"/>
              <a:ext cx="1850411" cy="1546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503464</xdr:colOff>
      <xdr:row>0</xdr:row>
      <xdr:rowOff>27214</xdr:rowOff>
    </xdr:from>
    <xdr:to>
      <xdr:col>29</xdr:col>
      <xdr:colOff>516911</xdr:colOff>
      <xdr:row>6</xdr:row>
      <xdr:rowOff>166248</xdr:rowOff>
    </xdr:to>
    <mc:AlternateContent xmlns:mc="http://schemas.openxmlformats.org/markup-compatibility/2006">
      <mc:Choice xmlns:a14="http://schemas.microsoft.com/office/drawing/2010/main" Requires="a14">
        <xdr:graphicFrame macro="">
          <xdr:nvGraphicFramePr>
            <xdr:cNvPr id="55" name="Date (Year) 3">
              <a:extLst>
                <a:ext uri="{FF2B5EF4-FFF2-40B4-BE49-F238E27FC236}">
                  <a16:creationId xmlns:a16="http://schemas.microsoft.com/office/drawing/2014/main" id="{FB16220F-5E21-4A9B-A8BE-CB6F4E21800C}"/>
                </a:ext>
              </a:extLst>
            </xdr:cNvPr>
            <xdr:cNvGraphicFramePr/>
          </xdr:nvGraphicFramePr>
          <xdr:xfrm>
            <a:off x="0" y="0"/>
            <a:ext cx="0" cy="0"/>
          </xdr:xfrm>
          <a:graphic>
            <a:graphicData uri="http://schemas.microsoft.com/office/drawing/2010/slicer">
              <sle:slicer xmlns:sle="http://schemas.microsoft.com/office/drawing/2010/slicer" name="Date (Year) 3"/>
            </a:graphicData>
          </a:graphic>
        </xdr:graphicFrame>
      </mc:Choice>
      <mc:Fallback>
        <xdr:sp macro="" textlink="">
          <xdr:nvSpPr>
            <xdr:cNvPr id="0" name=""/>
            <xdr:cNvSpPr>
              <a:spLocks noTextEdit="1"/>
            </xdr:cNvSpPr>
          </xdr:nvSpPr>
          <xdr:spPr>
            <a:xfrm>
              <a:off x="16423821" y="27214"/>
              <a:ext cx="1850411" cy="1282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312964</xdr:colOff>
      <xdr:row>6</xdr:row>
      <xdr:rowOff>46178</xdr:rowOff>
    </xdr:from>
    <xdr:to>
      <xdr:col>2</xdr:col>
      <xdr:colOff>379639</xdr:colOff>
      <xdr:row>9</xdr:row>
      <xdr:rowOff>165170</xdr:rowOff>
    </xdr:to>
    <xdr:sp macro="" textlink="">
      <xdr:nvSpPr>
        <xdr:cNvPr id="57" name="Rectangle 56">
          <a:extLst>
            <a:ext uri="{FF2B5EF4-FFF2-40B4-BE49-F238E27FC236}">
              <a16:creationId xmlns:a16="http://schemas.microsoft.com/office/drawing/2014/main" id="{CEBC9D88-82EA-4BD8-AA40-8723CCFD283C}"/>
            </a:ext>
          </a:extLst>
        </xdr:cNvPr>
        <xdr:cNvSpPr/>
      </xdr:nvSpPr>
      <xdr:spPr>
        <a:xfrm>
          <a:off x="1537607" y="1189178"/>
          <a:ext cx="66675" cy="690492"/>
        </a:xfrm>
        <a:prstGeom prst="rect">
          <a:avLst/>
        </a:prstGeom>
        <a:solidFill>
          <a:srgbClr val="619B8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575742</xdr:colOff>
      <xdr:row>6</xdr:row>
      <xdr:rowOff>57384</xdr:rowOff>
    </xdr:from>
    <xdr:to>
      <xdr:col>11</xdr:col>
      <xdr:colOff>61927</xdr:colOff>
      <xdr:row>9</xdr:row>
      <xdr:rowOff>176376</xdr:rowOff>
    </xdr:to>
    <xdr:sp macro="" textlink="">
      <xdr:nvSpPr>
        <xdr:cNvPr id="60" name="Rectangle 59">
          <a:extLst>
            <a:ext uri="{FF2B5EF4-FFF2-40B4-BE49-F238E27FC236}">
              <a16:creationId xmlns:a16="http://schemas.microsoft.com/office/drawing/2014/main" id="{D069A058-B1E1-4CB3-A486-9C301C8058CE}"/>
            </a:ext>
          </a:extLst>
        </xdr:cNvPr>
        <xdr:cNvSpPr/>
      </xdr:nvSpPr>
      <xdr:spPr>
        <a:xfrm>
          <a:off x="6698956" y="1200384"/>
          <a:ext cx="98507" cy="690492"/>
        </a:xfrm>
        <a:prstGeom prst="rect">
          <a:avLst/>
        </a:prstGeom>
        <a:solidFill>
          <a:srgbClr val="9BC53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234522</xdr:colOff>
      <xdr:row>6</xdr:row>
      <xdr:rowOff>115783</xdr:rowOff>
    </xdr:from>
    <xdr:to>
      <xdr:col>16</xdr:col>
      <xdr:colOff>316980</xdr:colOff>
      <xdr:row>9</xdr:row>
      <xdr:rowOff>179737</xdr:rowOff>
    </xdr:to>
    <xdr:sp macro="" textlink="">
      <xdr:nvSpPr>
        <xdr:cNvPr id="65" name="Rectangle 64">
          <a:extLst>
            <a:ext uri="{FF2B5EF4-FFF2-40B4-BE49-F238E27FC236}">
              <a16:creationId xmlns:a16="http://schemas.microsoft.com/office/drawing/2014/main" id="{5AC5BAFA-D9FB-4992-89CB-4369B4FB8597}"/>
            </a:ext>
          </a:extLst>
        </xdr:cNvPr>
        <xdr:cNvSpPr/>
      </xdr:nvSpPr>
      <xdr:spPr>
        <a:xfrm>
          <a:off x="10031665" y="1258783"/>
          <a:ext cx="82458" cy="635454"/>
        </a:xfrm>
        <a:prstGeom prst="rect">
          <a:avLst/>
        </a:prstGeom>
        <a:solidFill>
          <a:srgbClr val="F9C74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2</xdr:col>
      <xdr:colOff>319766</xdr:colOff>
      <xdr:row>7</xdr:row>
      <xdr:rowOff>66832</xdr:rowOff>
    </xdr:from>
    <xdr:ext cx="2609625" cy="561949"/>
    <xdr:sp macro="" textlink="'Pivot Tables'!C83">
      <xdr:nvSpPr>
        <xdr:cNvPr id="67" name="TextBox 66">
          <a:extLst>
            <a:ext uri="{FF2B5EF4-FFF2-40B4-BE49-F238E27FC236}">
              <a16:creationId xmlns:a16="http://schemas.microsoft.com/office/drawing/2014/main" id="{00443FC2-2385-4041-B88F-5DD4FE007064}"/>
            </a:ext>
          </a:extLst>
        </xdr:cNvPr>
        <xdr:cNvSpPr txBox="1"/>
      </xdr:nvSpPr>
      <xdr:spPr>
        <a:xfrm>
          <a:off x="1544409" y="1400332"/>
          <a:ext cx="2609625" cy="561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A6DA9C9-6ACC-4B08-9CEC-83DD306F7A95}" type="TxLink">
            <a:rPr lang="en-US" sz="3000" b="1" i="0" u="none" strike="noStrike">
              <a:solidFill>
                <a:srgbClr val="5E6472"/>
              </a:solidFill>
              <a:latin typeface="Calibri"/>
              <a:cs typeface="Calibri"/>
            </a:rPr>
            <a:pPr/>
            <a:t> $1,354,458.59 </a:t>
          </a:fld>
          <a:endParaRPr lang="en-US" sz="3000" b="1">
            <a:solidFill>
              <a:srgbClr val="5E6472"/>
            </a:solidFill>
          </a:endParaRPr>
        </a:p>
      </xdr:txBody>
    </xdr:sp>
    <xdr:clientData/>
  </xdr:oneCellAnchor>
  <xdr:twoCellAnchor editAs="oneCell">
    <xdr:from>
      <xdr:col>2</xdr:col>
      <xdr:colOff>398290</xdr:colOff>
      <xdr:row>6</xdr:row>
      <xdr:rowOff>73158</xdr:rowOff>
    </xdr:from>
    <xdr:to>
      <xdr:col>3</xdr:col>
      <xdr:colOff>146958</xdr:colOff>
      <xdr:row>7</xdr:row>
      <xdr:rowOff>127587</xdr:rowOff>
    </xdr:to>
    <xdr:pic>
      <xdr:nvPicPr>
        <xdr:cNvPr id="68" name="Graphic 67" descr="Bar graph with upward trend">
          <a:extLst>
            <a:ext uri="{FF2B5EF4-FFF2-40B4-BE49-F238E27FC236}">
              <a16:creationId xmlns:a16="http://schemas.microsoft.com/office/drawing/2014/main" id="{D6F627DE-60B5-45F2-B545-9A80794832E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22933" y="1216158"/>
          <a:ext cx="360989" cy="244929"/>
        </a:xfrm>
        <a:prstGeom prst="rect">
          <a:avLst/>
        </a:prstGeom>
      </xdr:spPr>
    </xdr:pic>
    <xdr:clientData/>
  </xdr:twoCellAnchor>
  <xdr:oneCellAnchor>
    <xdr:from>
      <xdr:col>3</xdr:col>
      <xdr:colOff>50441</xdr:colOff>
      <xdr:row>6</xdr:row>
      <xdr:rowOff>30178</xdr:rowOff>
    </xdr:from>
    <xdr:ext cx="1255600" cy="311496"/>
    <xdr:sp macro="" textlink="">
      <xdr:nvSpPr>
        <xdr:cNvPr id="77" name="TextBox 76">
          <a:extLst>
            <a:ext uri="{FF2B5EF4-FFF2-40B4-BE49-F238E27FC236}">
              <a16:creationId xmlns:a16="http://schemas.microsoft.com/office/drawing/2014/main" id="{A95CE163-0AB4-4D9B-AB9B-FED4D45DAAA8}"/>
            </a:ext>
          </a:extLst>
        </xdr:cNvPr>
        <xdr:cNvSpPr txBox="1"/>
      </xdr:nvSpPr>
      <xdr:spPr>
        <a:xfrm>
          <a:off x="1887405" y="1173178"/>
          <a:ext cx="12556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Revenue</a:t>
          </a:r>
        </a:p>
      </xdr:txBody>
    </xdr:sp>
    <xdr:clientData/>
  </xdr:oneCellAnchor>
  <xdr:oneCellAnchor>
    <xdr:from>
      <xdr:col>16</xdr:col>
      <xdr:colOff>332663</xdr:colOff>
      <xdr:row>7</xdr:row>
      <xdr:rowOff>100449</xdr:rowOff>
    </xdr:from>
    <xdr:ext cx="769634" cy="561949"/>
    <xdr:sp macro="" textlink="'Pivot Tables'!C87">
      <xdr:nvSpPr>
        <xdr:cNvPr id="78" name="TextBox 77">
          <a:extLst>
            <a:ext uri="{FF2B5EF4-FFF2-40B4-BE49-F238E27FC236}">
              <a16:creationId xmlns:a16="http://schemas.microsoft.com/office/drawing/2014/main" id="{3DEDAA23-80EB-4FB8-9607-A4FE08D215E5}"/>
            </a:ext>
          </a:extLst>
        </xdr:cNvPr>
        <xdr:cNvSpPr txBox="1"/>
      </xdr:nvSpPr>
      <xdr:spPr>
        <a:xfrm>
          <a:off x="10129806" y="1433949"/>
          <a:ext cx="769634" cy="561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9361DA4-96E4-4B2C-A592-1C67651D81F2}" type="TxLink">
            <a:rPr lang="en-US" sz="3000" b="1" i="0" u="none" strike="noStrike">
              <a:solidFill>
                <a:srgbClr val="5E6472"/>
              </a:solidFill>
              <a:latin typeface="Calibri"/>
              <a:ea typeface="+mn-ea"/>
              <a:cs typeface="Calibri"/>
            </a:rPr>
            <a:pPr marL="0" indent="0"/>
            <a:t>830</a:t>
          </a:fld>
          <a:endParaRPr lang="en-US" sz="3000" b="1" i="0" u="none" strike="noStrike">
            <a:solidFill>
              <a:srgbClr val="5E6472"/>
            </a:solidFill>
            <a:latin typeface="Calibri"/>
            <a:ea typeface="+mn-ea"/>
            <a:cs typeface="Calibri"/>
          </a:endParaRPr>
        </a:p>
      </xdr:txBody>
    </xdr:sp>
    <xdr:clientData/>
  </xdr:oneCellAnchor>
  <xdr:twoCellAnchor editAs="oneCell">
    <xdr:from>
      <xdr:col>11</xdr:col>
      <xdr:colOff>99799</xdr:colOff>
      <xdr:row>6</xdr:row>
      <xdr:rowOff>27214</xdr:rowOff>
    </xdr:from>
    <xdr:to>
      <xdr:col>11</xdr:col>
      <xdr:colOff>449473</xdr:colOff>
      <xdr:row>7</xdr:row>
      <xdr:rowOff>188489</xdr:rowOff>
    </xdr:to>
    <xdr:pic>
      <xdr:nvPicPr>
        <xdr:cNvPr id="79" name="Graphic 78" descr="Target Audience">
          <a:extLst>
            <a:ext uri="{FF2B5EF4-FFF2-40B4-BE49-F238E27FC236}">
              <a16:creationId xmlns:a16="http://schemas.microsoft.com/office/drawing/2014/main" id="{13C184E1-E5DC-4E7F-A1A3-3893A63124D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835335" y="1170214"/>
          <a:ext cx="349674" cy="351775"/>
        </a:xfrm>
        <a:prstGeom prst="rect">
          <a:avLst/>
        </a:prstGeom>
      </xdr:spPr>
    </xdr:pic>
    <xdr:clientData/>
  </xdr:twoCellAnchor>
  <xdr:oneCellAnchor>
    <xdr:from>
      <xdr:col>11</xdr:col>
      <xdr:colOff>436394</xdr:colOff>
      <xdr:row>6</xdr:row>
      <xdr:rowOff>41384</xdr:rowOff>
    </xdr:from>
    <xdr:ext cx="1399294" cy="311496"/>
    <xdr:sp macro="" textlink="">
      <xdr:nvSpPr>
        <xdr:cNvPr id="81" name="TextBox 80">
          <a:extLst>
            <a:ext uri="{FF2B5EF4-FFF2-40B4-BE49-F238E27FC236}">
              <a16:creationId xmlns:a16="http://schemas.microsoft.com/office/drawing/2014/main" id="{6B9CDB95-0E49-41BF-BE39-9F2E29FD5FD4}"/>
            </a:ext>
          </a:extLst>
        </xdr:cNvPr>
        <xdr:cNvSpPr txBox="1"/>
      </xdr:nvSpPr>
      <xdr:spPr>
        <a:xfrm>
          <a:off x="7171930" y="1184384"/>
          <a:ext cx="139929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Customers</a:t>
          </a:r>
        </a:p>
      </xdr:txBody>
    </xdr:sp>
    <xdr:clientData/>
  </xdr:oneCellAnchor>
  <xdr:oneCellAnchor>
    <xdr:from>
      <xdr:col>11</xdr:col>
      <xdr:colOff>45801</xdr:colOff>
      <xdr:row>7</xdr:row>
      <xdr:rowOff>78038</xdr:rowOff>
    </xdr:from>
    <xdr:ext cx="574644" cy="561949"/>
    <xdr:sp macro="" textlink="'Pivot Tables'!C85">
      <xdr:nvSpPr>
        <xdr:cNvPr id="83" name="TextBox 82">
          <a:extLst>
            <a:ext uri="{FF2B5EF4-FFF2-40B4-BE49-F238E27FC236}">
              <a16:creationId xmlns:a16="http://schemas.microsoft.com/office/drawing/2014/main" id="{DBAD50E7-5F07-4CBC-8466-C3F24F1639ED}"/>
            </a:ext>
          </a:extLst>
        </xdr:cNvPr>
        <xdr:cNvSpPr txBox="1"/>
      </xdr:nvSpPr>
      <xdr:spPr>
        <a:xfrm>
          <a:off x="6781337" y="1411538"/>
          <a:ext cx="574644" cy="561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1FFAB22B-341F-46FB-9395-E9D12111FDC9}" type="TxLink">
            <a:rPr lang="en-US" sz="3000" b="1" i="0" u="none" strike="noStrike">
              <a:solidFill>
                <a:srgbClr val="5E6472"/>
              </a:solidFill>
              <a:latin typeface="Calibri"/>
              <a:ea typeface="+mn-ea"/>
              <a:cs typeface="Calibri"/>
            </a:rPr>
            <a:pPr marL="0" indent="0"/>
            <a:t>91</a:t>
          </a:fld>
          <a:endParaRPr lang="en-US" sz="3000" b="1" i="0" u="none" strike="noStrike">
            <a:solidFill>
              <a:srgbClr val="5E6472"/>
            </a:solidFill>
            <a:latin typeface="Calibri"/>
            <a:ea typeface="+mn-ea"/>
            <a:cs typeface="Calibri"/>
          </a:endParaRPr>
        </a:p>
      </xdr:txBody>
    </xdr:sp>
    <xdr:clientData/>
  </xdr:oneCellAnchor>
  <xdr:oneCellAnchor>
    <xdr:from>
      <xdr:col>17</xdr:col>
      <xdr:colOff>29630</xdr:colOff>
      <xdr:row>6</xdr:row>
      <xdr:rowOff>63795</xdr:rowOff>
    </xdr:from>
    <xdr:ext cx="1113062" cy="311496"/>
    <xdr:sp macro="" textlink="">
      <xdr:nvSpPr>
        <xdr:cNvPr id="89" name="TextBox 88">
          <a:extLst>
            <a:ext uri="{FF2B5EF4-FFF2-40B4-BE49-F238E27FC236}">
              <a16:creationId xmlns:a16="http://schemas.microsoft.com/office/drawing/2014/main" id="{3FFFFF10-045F-4D96-9814-373580C9435D}"/>
            </a:ext>
          </a:extLst>
        </xdr:cNvPr>
        <xdr:cNvSpPr txBox="1"/>
      </xdr:nvSpPr>
      <xdr:spPr>
        <a:xfrm>
          <a:off x="10439094" y="1206795"/>
          <a:ext cx="11130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Orders</a:t>
          </a:r>
        </a:p>
      </xdr:txBody>
    </xdr:sp>
    <xdr:clientData/>
  </xdr:oneCellAnchor>
  <xdr:twoCellAnchor editAs="oneCell">
    <xdr:from>
      <xdr:col>16</xdr:col>
      <xdr:colOff>343079</xdr:colOff>
      <xdr:row>6</xdr:row>
      <xdr:rowOff>49625</xdr:rowOff>
    </xdr:from>
    <xdr:to>
      <xdr:col>17</xdr:col>
      <xdr:colOff>66823</xdr:colOff>
      <xdr:row>7</xdr:row>
      <xdr:rowOff>190048</xdr:rowOff>
    </xdr:to>
    <xdr:pic>
      <xdr:nvPicPr>
        <xdr:cNvPr id="90" name="Graphic 89" descr="Box">
          <a:extLst>
            <a:ext uri="{FF2B5EF4-FFF2-40B4-BE49-F238E27FC236}">
              <a16:creationId xmlns:a16="http://schemas.microsoft.com/office/drawing/2014/main" id="{56E05C76-58A0-4008-92FD-82AFBF93AF0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140222" y="1192625"/>
          <a:ext cx="336065" cy="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600075</xdr:colOff>
      <xdr:row>1</xdr:row>
      <xdr:rowOff>28574</xdr:rowOff>
    </xdr:from>
    <xdr:to>
      <xdr:col>5</xdr:col>
      <xdr:colOff>209550</xdr:colOff>
      <xdr:row>3</xdr:row>
      <xdr:rowOff>123825</xdr:rowOff>
    </xdr:to>
    <xdr:sp macro="" textlink="">
      <xdr:nvSpPr>
        <xdr:cNvPr id="3" name="Rectangle: Rounded Corners 2">
          <a:extLst>
            <a:ext uri="{FF2B5EF4-FFF2-40B4-BE49-F238E27FC236}">
              <a16:creationId xmlns:a16="http://schemas.microsoft.com/office/drawing/2014/main" id="{3D4CEFB0-C125-48EA-A688-1A7B5A0B26DE}"/>
            </a:ext>
          </a:extLst>
        </xdr:cNvPr>
        <xdr:cNvSpPr/>
      </xdr:nvSpPr>
      <xdr:spPr>
        <a:xfrm>
          <a:off x="1209675" y="219074"/>
          <a:ext cx="2047875" cy="476251"/>
        </a:xfrm>
        <a:prstGeom prst="roundRect">
          <a:avLst/>
        </a:prstGeom>
        <a:solidFill>
          <a:srgbClr val="CFE1B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85725</xdr:colOff>
      <xdr:row>1</xdr:row>
      <xdr:rowOff>57150</xdr:rowOff>
    </xdr:from>
    <xdr:ext cx="1962076" cy="400174"/>
    <xdr:sp macro="" textlink="">
      <xdr:nvSpPr>
        <xdr:cNvPr id="4" name="TextBox 3">
          <a:extLst>
            <a:ext uri="{FF2B5EF4-FFF2-40B4-BE49-F238E27FC236}">
              <a16:creationId xmlns:a16="http://schemas.microsoft.com/office/drawing/2014/main" id="{899F1204-F834-4774-9449-893AB27C9668}"/>
            </a:ext>
          </a:extLst>
        </xdr:cNvPr>
        <xdr:cNvSpPr txBox="1"/>
      </xdr:nvSpPr>
      <xdr:spPr>
        <a:xfrm>
          <a:off x="1304925" y="247650"/>
          <a:ext cx="1962076"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rgbClr val="5E6472"/>
              </a:solidFill>
              <a:latin typeface="Bahnschrift" panose="020B0502040204020203" pitchFamily="34" charset="0"/>
            </a:rPr>
            <a:t>Sales Overview</a:t>
          </a:r>
        </a:p>
      </xdr:txBody>
    </xdr:sp>
    <xdr:clientData/>
  </xdr:oneCellAnchor>
  <xdr:twoCellAnchor>
    <xdr:from>
      <xdr:col>2</xdr:col>
      <xdr:colOff>100212</xdr:colOff>
      <xdr:row>11</xdr:row>
      <xdr:rowOff>130470</xdr:rowOff>
    </xdr:from>
    <xdr:to>
      <xdr:col>11</xdr:col>
      <xdr:colOff>81162</xdr:colOff>
      <xdr:row>23</xdr:row>
      <xdr:rowOff>63795</xdr:rowOff>
    </xdr:to>
    <xdr:sp macro="" textlink="">
      <xdr:nvSpPr>
        <xdr:cNvPr id="5" name="Rectangle: Rounded Corners 4">
          <a:extLst>
            <a:ext uri="{FF2B5EF4-FFF2-40B4-BE49-F238E27FC236}">
              <a16:creationId xmlns:a16="http://schemas.microsoft.com/office/drawing/2014/main" id="{BBCFB341-D4D4-4A26-860E-1D3426A3FFAF}"/>
            </a:ext>
          </a:extLst>
        </xdr:cNvPr>
        <xdr:cNvSpPr/>
      </xdr:nvSpPr>
      <xdr:spPr>
        <a:xfrm>
          <a:off x="1324855" y="2225970"/>
          <a:ext cx="5491843" cy="2219325"/>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138593</xdr:colOff>
      <xdr:row>24</xdr:row>
      <xdr:rowOff>59071</xdr:rowOff>
    </xdr:from>
    <xdr:to>
      <xdr:col>11</xdr:col>
      <xdr:colOff>38580</xdr:colOff>
      <xdr:row>39</xdr:row>
      <xdr:rowOff>40021</xdr:rowOff>
    </xdr:to>
    <xdr:sp macro="" textlink="">
      <xdr:nvSpPr>
        <xdr:cNvPr id="6" name="Rectangle: Rounded Corners 5">
          <a:extLst>
            <a:ext uri="{FF2B5EF4-FFF2-40B4-BE49-F238E27FC236}">
              <a16:creationId xmlns:a16="http://schemas.microsoft.com/office/drawing/2014/main" id="{7FC9F50A-93CF-4C3C-89E6-43FD1DEB03DC}"/>
            </a:ext>
          </a:extLst>
        </xdr:cNvPr>
        <xdr:cNvSpPr/>
      </xdr:nvSpPr>
      <xdr:spPr>
        <a:xfrm>
          <a:off x="1363236" y="4631071"/>
          <a:ext cx="5410880" cy="2838450"/>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270262</xdr:colOff>
      <xdr:row>11</xdr:row>
      <xdr:rowOff>140074</xdr:rowOff>
    </xdr:from>
    <xdr:to>
      <xdr:col>20</xdr:col>
      <xdr:colOff>130909</xdr:colOff>
      <xdr:row>23</xdr:row>
      <xdr:rowOff>149599</xdr:rowOff>
    </xdr:to>
    <xdr:sp macro="" textlink="">
      <xdr:nvSpPr>
        <xdr:cNvPr id="7" name="Rectangle: Rounded Corners 6">
          <a:extLst>
            <a:ext uri="{FF2B5EF4-FFF2-40B4-BE49-F238E27FC236}">
              <a16:creationId xmlns:a16="http://schemas.microsoft.com/office/drawing/2014/main" id="{2A3B66B5-5A3D-42AA-994B-E873B04E585B}"/>
            </a:ext>
          </a:extLst>
        </xdr:cNvPr>
        <xdr:cNvSpPr/>
      </xdr:nvSpPr>
      <xdr:spPr>
        <a:xfrm>
          <a:off x="7005798" y="2235574"/>
          <a:ext cx="5371540" cy="2295525"/>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254935</xdr:colOff>
      <xdr:row>5</xdr:row>
      <xdr:rowOff>185248</xdr:rowOff>
    </xdr:from>
    <xdr:to>
      <xdr:col>2</xdr:col>
      <xdr:colOff>321610</xdr:colOff>
      <xdr:row>9</xdr:row>
      <xdr:rowOff>113740</xdr:rowOff>
    </xdr:to>
    <xdr:sp macro="" textlink="">
      <xdr:nvSpPr>
        <xdr:cNvPr id="8" name="Rectangle 7">
          <a:extLst>
            <a:ext uri="{FF2B5EF4-FFF2-40B4-BE49-F238E27FC236}">
              <a16:creationId xmlns:a16="http://schemas.microsoft.com/office/drawing/2014/main" id="{3A61E4A7-135F-425E-AA3B-7B814099B3BD}"/>
            </a:ext>
          </a:extLst>
        </xdr:cNvPr>
        <xdr:cNvSpPr/>
      </xdr:nvSpPr>
      <xdr:spPr>
        <a:xfrm>
          <a:off x="1479578" y="1137748"/>
          <a:ext cx="66675" cy="690492"/>
        </a:xfrm>
        <a:prstGeom prst="rect">
          <a:avLst/>
        </a:prstGeom>
        <a:solidFill>
          <a:srgbClr val="619B8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517713</xdr:colOff>
      <xdr:row>6</xdr:row>
      <xdr:rowOff>5954</xdr:rowOff>
    </xdr:from>
    <xdr:to>
      <xdr:col>11</xdr:col>
      <xdr:colOff>3898</xdr:colOff>
      <xdr:row>9</xdr:row>
      <xdr:rowOff>124946</xdr:rowOff>
    </xdr:to>
    <xdr:sp macro="" textlink="">
      <xdr:nvSpPr>
        <xdr:cNvPr id="9" name="Rectangle 8">
          <a:extLst>
            <a:ext uri="{FF2B5EF4-FFF2-40B4-BE49-F238E27FC236}">
              <a16:creationId xmlns:a16="http://schemas.microsoft.com/office/drawing/2014/main" id="{105C79AE-30E3-4E37-A033-460ECB92CB7A}"/>
            </a:ext>
          </a:extLst>
        </xdr:cNvPr>
        <xdr:cNvSpPr/>
      </xdr:nvSpPr>
      <xdr:spPr>
        <a:xfrm>
          <a:off x="6640927" y="1148954"/>
          <a:ext cx="98507" cy="690492"/>
        </a:xfrm>
        <a:prstGeom prst="rect">
          <a:avLst/>
        </a:prstGeom>
        <a:solidFill>
          <a:srgbClr val="9BC53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176493</xdr:colOff>
      <xdr:row>6</xdr:row>
      <xdr:rowOff>64353</xdr:rowOff>
    </xdr:from>
    <xdr:to>
      <xdr:col>16</xdr:col>
      <xdr:colOff>258951</xdr:colOff>
      <xdr:row>9</xdr:row>
      <xdr:rowOff>128307</xdr:rowOff>
    </xdr:to>
    <xdr:sp macro="" textlink="">
      <xdr:nvSpPr>
        <xdr:cNvPr id="10" name="Rectangle 9">
          <a:extLst>
            <a:ext uri="{FF2B5EF4-FFF2-40B4-BE49-F238E27FC236}">
              <a16:creationId xmlns:a16="http://schemas.microsoft.com/office/drawing/2014/main" id="{56A22C8E-47C1-4181-9EF7-C159A353D579}"/>
            </a:ext>
          </a:extLst>
        </xdr:cNvPr>
        <xdr:cNvSpPr/>
      </xdr:nvSpPr>
      <xdr:spPr>
        <a:xfrm>
          <a:off x="9973636" y="1207353"/>
          <a:ext cx="82458" cy="635454"/>
        </a:xfrm>
        <a:prstGeom prst="rect">
          <a:avLst/>
        </a:prstGeom>
        <a:solidFill>
          <a:srgbClr val="F9C74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6</xdr:col>
      <xdr:colOff>352425</xdr:colOff>
      <xdr:row>2</xdr:row>
      <xdr:rowOff>0</xdr:rowOff>
    </xdr:from>
    <xdr:ext cx="184731" cy="264560"/>
    <xdr:sp macro="" textlink="">
      <xdr:nvSpPr>
        <xdr:cNvPr id="11" name="TextBox 10">
          <a:extLst>
            <a:ext uri="{FF2B5EF4-FFF2-40B4-BE49-F238E27FC236}">
              <a16:creationId xmlns:a16="http://schemas.microsoft.com/office/drawing/2014/main" id="{A0812C53-73F6-42BC-9E20-D19EF439C7CD}"/>
            </a:ext>
          </a:extLst>
        </xdr:cNvPr>
        <xdr:cNvSpPr txBox="1"/>
      </xdr:nvSpPr>
      <xdr:spPr>
        <a:xfrm>
          <a:off x="4010025"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409575</xdr:colOff>
      <xdr:row>2</xdr:row>
      <xdr:rowOff>0</xdr:rowOff>
    </xdr:from>
    <xdr:ext cx="184731" cy="264560"/>
    <xdr:sp macro="" textlink="">
      <xdr:nvSpPr>
        <xdr:cNvPr id="12" name="TextBox 11">
          <a:extLst>
            <a:ext uri="{FF2B5EF4-FFF2-40B4-BE49-F238E27FC236}">
              <a16:creationId xmlns:a16="http://schemas.microsoft.com/office/drawing/2014/main" id="{0AE96A2E-F588-4237-9764-12D4705F467D}"/>
            </a:ext>
          </a:extLst>
        </xdr:cNvPr>
        <xdr:cNvSpPr txBox="1"/>
      </xdr:nvSpPr>
      <xdr:spPr>
        <a:xfrm>
          <a:off x="4067175"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352425</xdr:colOff>
      <xdr:row>26</xdr:row>
      <xdr:rowOff>0</xdr:rowOff>
    </xdr:from>
    <xdr:ext cx="184731" cy="264560"/>
    <xdr:sp macro="" textlink="">
      <xdr:nvSpPr>
        <xdr:cNvPr id="15" name="TextBox 14">
          <a:extLst>
            <a:ext uri="{FF2B5EF4-FFF2-40B4-BE49-F238E27FC236}">
              <a16:creationId xmlns:a16="http://schemas.microsoft.com/office/drawing/2014/main" id="{B3E86F4B-FA8E-41AF-8BB5-406685FE8D98}"/>
            </a:ext>
          </a:extLst>
        </xdr:cNvPr>
        <xdr:cNvSpPr txBox="1"/>
      </xdr:nvSpPr>
      <xdr:spPr>
        <a:xfrm>
          <a:off x="4010025" y="4953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409575</xdr:colOff>
      <xdr:row>26</xdr:row>
      <xdr:rowOff>0</xdr:rowOff>
    </xdr:from>
    <xdr:ext cx="184731" cy="264560"/>
    <xdr:sp macro="" textlink="">
      <xdr:nvSpPr>
        <xdr:cNvPr id="16" name="TextBox 15">
          <a:extLst>
            <a:ext uri="{FF2B5EF4-FFF2-40B4-BE49-F238E27FC236}">
              <a16:creationId xmlns:a16="http://schemas.microsoft.com/office/drawing/2014/main" id="{17B26659-2616-4137-9C35-5F8119262350}"/>
            </a:ext>
          </a:extLst>
        </xdr:cNvPr>
        <xdr:cNvSpPr txBox="1"/>
      </xdr:nvSpPr>
      <xdr:spPr>
        <a:xfrm>
          <a:off x="4067175" y="4953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11</xdr:col>
      <xdr:colOff>227119</xdr:colOff>
      <xdr:row>24</xdr:row>
      <xdr:rowOff>97491</xdr:rowOff>
    </xdr:from>
    <xdr:to>
      <xdr:col>20</xdr:col>
      <xdr:colOff>127107</xdr:colOff>
      <xdr:row>39</xdr:row>
      <xdr:rowOff>78441</xdr:rowOff>
    </xdr:to>
    <xdr:sp macro="" textlink="">
      <xdr:nvSpPr>
        <xdr:cNvPr id="17" name="Rectangle: Rounded Corners 16">
          <a:extLst>
            <a:ext uri="{FF2B5EF4-FFF2-40B4-BE49-F238E27FC236}">
              <a16:creationId xmlns:a16="http://schemas.microsoft.com/office/drawing/2014/main" id="{A53E41E6-E91D-4A52-BE2B-5A2472AAB6E5}"/>
            </a:ext>
          </a:extLst>
        </xdr:cNvPr>
        <xdr:cNvSpPr/>
      </xdr:nvSpPr>
      <xdr:spPr>
        <a:xfrm>
          <a:off x="6962655" y="4669491"/>
          <a:ext cx="5410881" cy="2838450"/>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2</xdr:col>
      <xdr:colOff>261737</xdr:colOff>
      <xdr:row>7</xdr:row>
      <xdr:rowOff>15402</xdr:rowOff>
    </xdr:from>
    <xdr:ext cx="2609625" cy="561949"/>
    <xdr:sp macro="" textlink="'Pivot Tables'!C83">
      <xdr:nvSpPr>
        <xdr:cNvPr id="19" name="TextBox 18">
          <a:extLst>
            <a:ext uri="{FF2B5EF4-FFF2-40B4-BE49-F238E27FC236}">
              <a16:creationId xmlns:a16="http://schemas.microsoft.com/office/drawing/2014/main" id="{61389240-CAB5-4E62-9F2F-06BFD4BA7A83}"/>
            </a:ext>
          </a:extLst>
        </xdr:cNvPr>
        <xdr:cNvSpPr txBox="1"/>
      </xdr:nvSpPr>
      <xdr:spPr>
        <a:xfrm>
          <a:off x="1486380" y="1348902"/>
          <a:ext cx="2609625" cy="561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A6DA9C9-6ACC-4B08-9CEC-83DD306F7A95}" type="TxLink">
            <a:rPr lang="en-US" sz="3000" b="1" i="0" u="none" strike="noStrike">
              <a:solidFill>
                <a:srgbClr val="5E6472"/>
              </a:solidFill>
              <a:latin typeface="Calibri"/>
              <a:cs typeface="Calibri"/>
            </a:rPr>
            <a:pPr/>
            <a:t> $1,354,458.59 </a:t>
          </a:fld>
          <a:endParaRPr lang="en-US" sz="3000" b="1">
            <a:solidFill>
              <a:srgbClr val="5E6472"/>
            </a:solidFill>
          </a:endParaRPr>
        </a:p>
      </xdr:txBody>
    </xdr:sp>
    <xdr:clientData/>
  </xdr:oneCellAnchor>
  <xdr:twoCellAnchor editAs="oneCell">
    <xdr:from>
      <xdr:col>2</xdr:col>
      <xdr:colOff>340261</xdr:colOff>
      <xdr:row>6</xdr:row>
      <xdr:rowOff>21728</xdr:rowOff>
    </xdr:from>
    <xdr:to>
      <xdr:col>3</xdr:col>
      <xdr:colOff>88929</xdr:colOff>
      <xdr:row>7</xdr:row>
      <xdr:rowOff>76157</xdr:rowOff>
    </xdr:to>
    <xdr:pic>
      <xdr:nvPicPr>
        <xdr:cNvPr id="20" name="Graphic 19" descr="Bar graph with upward trend">
          <a:extLst>
            <a:ext uri="{FF2B5EF4-FFF2-40B4-BE49-F238E27FC236}">
              <a16:creationId xmlns:a16="http://schemas.microsoft.com/office/drawing/2014/main" id="{172ABE00-B3F6-4A94-8DE7-572AF96AE3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64904" y="1164728"/>
          <a:ext cx="360989" cy="244929"/>
        </a:xfrm>
        <a:prstGeom prst="rect">
          <a:avLst/>
        </a:prstGeom>
      </xdr:spPr>
    </xdr:pic>
    <xdr:clientData/>
  </xdr:twoCellAnchor>
  <xdr:oneCellAnchor>
    <xdr:from>
      <xdr:col>2</xdr:col>
      <xdr:colOff>604733</xdr:colOff>
      <xdr:row>5</xdr:row>
      <xdr:rowOff>169248</xdr:rowOff>
    </xdr:from>
    <xdr:ext cx="1255600" cy="311496"/>
    <xdr:sp macro="" textlink="">
      <xdr:nvSpPr>
        <xdr:cNvPr id="21" name="TextBox 20">
          <a:extLst>
            <a:ext uri="{FF2B5EF4-FFF2-40B4-BE49-F238E27FC236}">
              <a16:creationId xmlns:a16="http://schemas.microsoft.com/office/drawing/2014/main" id="{8BC487A3-14F7-4550-B1A9-F64E8A59A935}"/>
            </a:ext>
          </a:extLst>
        </xdr:cNvPr>
        <xdr:cNvSpPr txBox="1"/>
      </xdr:nvSpPr>
      <xdr:spPr>
        <a:xfrm>
          <a:off x="1829376" y="1121748"/>
          <a:ext cx="12556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Revenue</a:t>
          </a:r>
        </a:p>
      </xdr:txBody>
    </xdr:sp>
    <xdr:clientData/>
  </xdr:oneCellAnchor>
  <xdr:oneCellAnchor>
    <xdr:from>
      <xdr:col>16</xdr:col>
      <xdr:colOff>274634</xdr:colOff>
      <xdr:row>7</xdr:row>
      <xdr:rowOff>49019</xdr:rowOff>
    </xdr:from>
    <xdr:ext cx="769634" cy="561949"/>
    <xdr:sp macro="" textlink="'Pivot Tables'!C87">
      <xdr:nvSpPr>
        <xdr:cNvPr id="22" name="TextBox 21">
          <a:extLst>
            <a:ext uri="{FF2B5EF4-FFF2-40B4-BE49-F238E27FC236}">
              <a16:creationId xmlns:a16="http://schemas.microsoft.com/office/drawing/2014/main" id="{232C2EC0-DB31-4D63-A34A-68951FB78DB1}"/>
            </a:ext>
          </a:extLst>
        </xdr:cNvPr>
        <xdr:cNvSpPr txBox="1"/>
      </xdr:nvSpPr>
      <xdr:spPr>
        <a:xfrm>
          <a:off x="10071777" y="1382519"/>
          <a:ext cx="769634" cy="561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9361DA4-96E4-4B2C-A592-1C67651D81F2}" type="TxLink">
            <a:rPr lang="en-US" sz="3000" b="1" i="0" u="none" strike="noStrike">
              <a:solidFill>
                <a:srgbClr val="5E6472"/>
              </a:solidFill>
              <a:latin typeface="Calibri"/>
              <a:ea typeface="+mn-ea"/>
              <a:cs typeface="Calibri"/>
            </a:rPr>
            <a:pPr marL="0" indent="0"/>
            <a:t>830</a:t>
          </a:fld>
          <a:endParaRPr lang="en-US" sz="3000" b="1" i="0" u="none" strike="noStrike">
            <a:solidFill>
              <a:srgbClr val="5E6472"/>
            </a:solidFill>
            <a:latin typeface="Calibri"/>
            <a:ea typeface="+mn-ea"/>
            <a:cs typeface="Calibri"/>
          </a:endParaRPr>
        </a:p>
      </xdr:txBody>
    </xdr:sp>
    <xdr:clientData/>
  </xdr:oneCellAnchor>
  <xdr:twoCellAnchor editAs="oneCell">
    <xdr:from>
      <xdr:col>11</xdr:col>
      <xdr:colOff>41770</xdr:colOff>
      <xdr:row>5</xdr:row>
      <xdr:rowOff>166284</xdr:rowOff>
    </xdr:from>
    <xdr:to>
      <xdr:col>11</xdr:col>
      <xdr:colOff>391444</xdr:colOff>
      <xdr:row>7</xdr:row>
      <xdr:rowOff>137059</xdr:rowOff>
    </xdr:to>
    <xdr:pic>
      <xdr:nvPicPr>
        <xdr:cNvPr id="23" name="Graphic 22" descr="Target Audience">
          <a:extLst>
            <a:ext uri="{FF2B5EF4-FFF2-40B4-BE49-F238E27FC236}">
              <a16:creationId xmlns:a16="http://schemas.microsoft.com/office/drawing/2014/main" id="{DC56673E-2386-45FB-AEB5-325B2B3FCA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77306" y="1118784"/>
          <a:ext cx="349674" cy="351775"/>
        </a:xfrm>
        <a:prstGeom prst="rect">
          <a:avLst/>
        </a:prstGeom>
      </xdr:spPr>
    </xdr:pic>
    <xdr:clientData/>
  </xdr:twoCellAnchor>
  <xdr:oneCellAnchor>
    <xdr:from>
      <xdr:col>11</xdr:col>
      <xdr:colOff>378365</xdr:colOff>
      <xdr:row>5</xdr:row>
      <xdr:rowOff>180454</xdr:rowOff>
    </xdr:from>
    <xdr:ext cx="1399294" cy="311496"/>
    <xdr:sp macro="" textlink="">
      <xdr:nvSpPr>
        <xdr:cNvPr id="24" name="TextBox 23">
          <a:extLst>
            <a:ext uri="{FF2B5EF4-FFF2-40B4-BE49-F238E27FC236}">
              <a16:creationId xmlns:a16="http://schemas.microsoft.com/office/drawing/2014/main" id="{5A84C54A-6966-49FD-BA3B-12258F78D5D4}"/>
            </a:ext>
          </a:extLst>
        </xdr:cNvPr>
        <xdr:cNvSpPr txBox="1"/>
      </xdr:nvSpPr>
      <xdr:spPr>
        <a:xfrm>
          <a:off x="7113901" y="1132954"/>
          <a:ext cx="139929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Customers</a:t>
          </a:r>
        </a:p>
      </xdr:txBody>
    </xdr:sp>
    <xdr:clientData/>
  </xdr:oneCellAnchor>
  <xdr:oneCellAnchor>
    <xdr:from>
      <xdr:col>10</xdr:col>
      <xdr:colOff>600094</xdr:colOff>
      <xdr:row>7</xdr:row>
      <xdr:rowOff>26608</xdr:rowOff>
    </xdr:from>
    <xdr:ext cx="574644" cy="561949"/>
    <xdr:sp macro="" textlink="'Pivot Tables'!C85">
      <xdr:nvSpPr>
        <xdr:cNvPr id="25" name="TextBox 24">
          <a:extLst>
            <a:ext uri="{FF2B5EF4-FFF2-40B4-BE49-F238E27FC236}">
              <a16:creationId xmlns:a16="http://schemas.microsoft.com/office/drawing/2014/main" id="{17969ACC-206B-4B39-9615-7CF29159E421}"/>
            </a:ext>
          </a:extLst>
        </xdr:cNvPr>
        <xdr:cNvSpPr txBox="1"/>
      </xdr:nvSpPr>
      <xdr:spPr>
        <a:xfrm>
          <a:off x="6723308" y="1360108"/>
          <a:ext cx="574644" cy="561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1FFAB22B-341F-46FB-9395-E9D12111FDC9}" type="TxLink">
            <a:rPr lang="en-US" sz="3000" b="1" i="0" u="none" strike="noStrike">
              <a:solidFill>
                <a:srgbClr val="5E6472"/>
              </a:solidFill>
              <a:latin typeface="Calibri"/>
              <a:ea typeface="+mn-ea"/>
              <a:cs typeface="Calibri"/>
            </a:rPr>
            <a:pPr marL="0" indent="0"/>
            <a:t>91</a:t>
          </a:fld>
          <a:endParaRPr lang="en-US" sz="3000" b="1" i="0" u="none" strike="noStrike">
            <a:solidFill>
              <a:srgbClr val="5E6472"/>
            </a:solidFill>
            <a:latin typeface="Calibri"/>
            <a:ea typeface="+mn-ea"/>
            <a:cs typeface="Calibri"/>
          </a:endParaRPr>
        </a:p>
      </xdr:txBody>
    </xdr:sp>
    <xdr:clientData/>
  </xdr:oneCellAnchor>
  <xdr:oneCellAnchor>
    <xdr:from>
      <xdr:col>16</xdr:col>
      <xdr:colOff>583922</xdr:colOff>
      <xdr:row>6</xdr:row>
      <xdr:rowOff>12365</xdr:rowOff>
    </xdr:from>
    <xdr:ext cx="1113062" cy="311496"/>
    <xdr:sp macro="" textlink="">
      <xdr:nvSpPr>
        <xdr:cNvPr id="26" name="TextBox 25">
          <a:extLst>
            <a:ext uri="{FF2B5EF4-FFF2-40B4-BE49-F238E27FC236}">
              <a16:creationId xmlns:a16="http://schemas.microsoft.com/office/drawing/2014/main" id="{9E889BAC-6EEE-4B22-8C7C-FED8A7DE1057}"/>
            </a:ext>
          </a:extLst>
        </xdr:cNvPr>
        <xdr:cNvSpPr txBox="1"/>
      </xdr:nvSpPr>
      <xdr:spPr>
        <a:xfrm>
          <a:off x="10381065" y="1155365"/>
          <a:ext cx="11130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Orders</a:t>
          </a:r>
        </a:p>
      </xdr:txBody>
    </xdr:sp>
    <xdr:clientData/>
  </xdr:oneCellAnchor>
  <xdr:twoCellAnchor editAs="oneCell">
    <xdr:from>
      <xdr:col>16</xdr:col>
      <xdr:colOff>285050</xdr:colOff>
      <xdr:row>5</xdr:row>
      <xdr:rowOff>188695</xdr:rowOff>
    </xdr:from>
    <xdr:to>
      <xdr:col>17</xdr:col>
      <xdr:colOff>8794</xdr:colOff>
      <xdr:row>7</xdr:row>
      <xdr:rowOff>138618</xdr:rowOff>
    </xdr:to>
    <xdr:pic>
      <xdr:nvPicPr>
        <xdr:cNvPr id="27" name="Graphic 26" descr="Box">
          <a:extLst>
            <a:ext uri="{FF2B5EF4-FFF2-40B4-BE49-F238E27FC236}">
              <a16:creationId xmlns:a16="http://schemas.microsoft.com/office/drawing/2014/main" id="{81409971-C30A-49E3-957F-B49D87B50B4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082193" y="1141195"/>
          <a:ext cx="336065" cy="330923"/>
        </a:xfrm>
        <a:prstGeom prst="rect">
          <a:avLst/>
        </a:prstGeom>
      </xdr:spPr>
    </xdr:pic>
    <xdr:clientData/>
  </xdr:twoCellAnchor>
  <xdr:twoCellAnchor editAs="oneCell">
    <xdr:from>
      <xdr:col>26</xdr:col>
      <xdr:colOff>539044</xdr:colOff>
      <xdr:row>19</xdr:row>
      <xdr:rowOff>152639</xdr:rowOff>
    </xdr:from>
    <xdr:to>
      <xdr:col>29</xdr:col>
      <xdr:colOff>552491</xdr:colOff>
      <xdr:row>38</xdr:row>
      <xdr:rowOff>157684</xdr:rowOff>
    </xdr:to>
    <mc:AlternateContent xmlns:mc="http://schemas.openxmlformats.org/markup-compatibility/2006">
      <mc:Choice xmlns:a14="http://schemas.microsoft.com/office/drawing/2010/main" Requires="a14">
        <xdr:graphicFrame macro="">
          <xdr:nvGraphicFramePr>
            <xdr:cNvPr id="29" name="Date (Month) 2">
              <a:extLst>
                <a:ext uri="{FF2B5EF4-FFF2-40B4-BE49-F238E27FC236}">
                  <a16:creationId xmlns:a16="http://schemas.microsoft.com/office/drawing/2014/main" id="{FA5BEE25-46AC-488C-B69E-94692FA5AF57}"/>
                </a:ext>
              </a:extLst>
            </xdr:cNvPr>
            <xdr:cNvGraphicFramePr/>
          </xdr:nvGraphicFramePr>
          <xdr:xfrm>
            <a:off x="0" y="0"/>
            <a:ext cx="0" cy="0"/>
          </xdr:xfrm>
          <a:graphic>
            <a:graphicData uri="http://schemas.microsoft.com/office/drawing/2010/slicer">
              <sle:slicer xmlns:sle="http://schemas.microsoft.com/office/drawing/2010/slicer" name="Date (Month) 2"/>
            </a:graphicData>
          </a:graphic>
        </xdr:graphicFrame>
      </mc:Choice>
      <mc:Fallback>
        <xdr:sp macro="" textlink="">
          <xdr:nvSpPr>
            <xdr:cNvPr id="0" name=""/>
            <xdr:cNvSpPr>
              <a:spLocks noTextEdit="1"/>
            </xdr:cNvSpPr>
          </xdr:nvSpPr>
          <xdr:spPr>
            <a:xfrm>
              <a:off x="16459401" y="3772139"/>
              <a:ext cx="1850411" cy="3624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539044</xdr:colOff>
      <xdr:row>9</xdr:row>
      <xdr:rowOff>127545</xdr:rowOff>
    </xdr:from>
    <xdr:to>
      <xdr:col>29</xdr:col>
      <xdr:colOff>552491</xdr:colOff>
      <xdr:row>17</xdr:row>
      <xdr:rowOff>149958</xdr:rowOff>
    </xdr:to>
    <mc:AlternateContent xmlns:mc="http://schemas.openxmlformats.org/markup-compatibility/2006">
      <mc:Choice xmlns:a14="http://schemas.microsoft.com/office/drawing/2010/main" Requires="a14">
        <xdr:graphicFrame macro="">
          <xdr:nvGraphicFramePr>
            <xdr:cNvPr id="30" name="Date (Quarter) 2">
              <a:extLst>
                <a:ext uri="{FF2B5EF4-FFF2-40B4-BE49-F238E27FC236}">
                  <a16:creationId xmlns:a16="http://schemas.microsoft.com/office/drawing/2014/main" id="{F5839FE6-A3AF-4745-8982-871C712284AF}"/>
                </a:ext>
              </a:extLst>
            </xdr:cNvPr>
            <xdr:cNvGraphicFramePr/>
          </xdr:nvGraphicFramePr>
          <xdr:xfrm>
            <a:off x="0" y="0"/>
            <a:ext cx="0" cy="0"/>
          </xdr:xfrm>
          <a:graphic>
            <a:graphicData uri="http://schemas.microsoft.com/office/drawing/2010/slicer">
              <sle:slicer xmlns:sle="http://schemas.microsoft.com/office/drawing/2010/slicer" name="Date (Quarter) 2"/>
            </a:graphicData>
          </a:graphic>
        </xdr:graphicFrame>
      </mc:Choice>
      <mc:Fallback>
        <xdr:sp macro="" textlink="">
          <xdr:nvSpPr>
            <xdr:cNvPr id="0" name=""/>
            <xdr:cNvSpPr>
              <a:spLocks noTextEdit="1"/>
            </xdr:cNvSpPr>
          </xdr:nvSpPr>
          <xdr:spPr>
            <a:xfrm>
              <a:off x="16459401" y="1842045"/>
              <a:ext cx="1850411" cy="1546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539044</xdr:colOff>
      <xdr:row>0</xdr:row>
      <xdr:rowOff>0</xdr:rowOff>
    </xdr:from>
    <xdr:to>
      <xdr:col>29</xdr:col>
      <xdr:colOff>552491</xdr:colOff>
      <xdr:row>6</xdr:row>
      <xdr:rowOff>139034</xdr:rowOff>
    </xdr:to>
    <mc:AlternateContent xmlns:mc="http://schemas.openxmlformats.org/markup-compatibility/2006">
      <mc:Choice xmlns:a14="http://schemas.microsoft.com/office/drawing/2010/main" Requires="a14">
        <xdr:graphicFrame macro="">
          <xdr:nvGraphicFramePr>
            <xdr:cNvPr id="31" name="Date (Year) 2">
              <a:extLst>
                <a:ext uri="{FF2B5EF4-FFF2-40B4-BE49-F238E27FC236}">
                  <a16:creationId xmlns:a16="http://schemas.microsoft.com/office/drawing/2014/main" id="{9E49A7DA-1EDE-4151-B2F1-201CCA772BFA}"/>
                </a:ext>
              </a:extLst>
            </xdr:cNvPr>
            <xdr:cNvGraphicFramePr/>
          </xdr:nvGraphicFramePr>
          <xdr:xfrm>
            <a:off x="0" y="0"/>
            <a:ext cx="0" cy="0"/>
          </xdr:xfrm>
          <a:graphic>
            <a:graphicData uri="http://schemas.microsoft.com/office/drawing/2010/slicer">
              <sle:slicer xmlns:sle="http://schemas.microsoft.com/office/drawing/2010/slicer" name="Date (Year) 2"/>
            </a:graphicData>
          </a:graphic>
        </xdr:graphicFrame>
      </mc:Choice>
      <mc:Fallback>
        <xdr:sp macro="" textlink="">
          <xdr:nvSpPr>
            <xdr:cNvPr id="0" name=""/>
            <xdr:cNvSpPr>
              <a:spLocks noTextEdit="1"/>
            </xdr:cNvSpPr>
          </xdr:nvSpPr>
          <xdr:spPr>
            <a:xfrm>
              <a:off x="16459401" y="0"/>
              <a:ext cx="1850411" cy="1282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41433</xdr:colOff>
      <xdr:row>11</xdr:row>
      <xdr:rowOff>142033</xdr:rowOff>
    </xdr:from>
    <xdr:ext cx="2181366" cy="311496"/>
    <xdr:sp macro="" textlink="">
      <xdr:nvSpPr>
        <xdr:cNvPr id="32" name="TextBox 31">
          <a:extLst>
            <a:ext uri="{FF2B5EF4-FFF2-40B4-BE49-F238E27FC236}">
              <a16:creationId xmlns:a16="http://schemas.microsoft.com/office/drawing/2014/main" id="{1355E32F-3258-45C9-84A7-6DECF075FE10}"/>
            </a:ext>
          </a:extLst>
        </xdr:cNvPr>
        <xdr:cNvSpPr txBox="1"/>
      </xdr:nvSpPr>
      <xdr:spPr>
        <a:xfrm>
          <a:off x="3103040" y="2237533"/>
          <a:ext cx="218136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Revenue Vs Category</a:t>
          </a:r>
        </a:p>
      </xdr:txBody>
    </xdr:sp>
    <xdr:clientData/>
  </xdr:oneCellAnchor>
  <xdr:oneCellAnchor>
    <xdr:from>
      <xdr:col>14</xdr:col>
      <xdr:colOff>23812</xdr:colOff>
      <xdr:row>11</xdr:row>
      <xdr:rowOff>131147</xdr:rowOff>
    </xdr:from>
    <xdr:ext cx="2302490" cy="311496"/>
    <xdr:sp macro="" textlink="">
      <xdr:nvSpPr>
        <xdr:cNvPr id="33" name="TextBox 32">
          <a:extLst>
            <a:ext uri="{FF2B5EF4-FFF2-40B4-BE49-F238E27FC236}">
              <a16:creationId xmlns:a16="http://schemas.microsoft.com/office/drawing/2014/main" id="{4D58EA46-DE66-4170-8F19-EBA2D91D9EE5}"/>
            </a:ext>
          </a:extLst>
        </xdr:cNvPr>
        <xdr:cNvSpPr txBox="1"/>
      </xdr:nvSpPr>
      <xdr:spPr>
        <a:xfrm>
          <a:off x="8596312" y="2226647"/>
          <a:ext cx="230249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Total Revenue Vs Categories</a:t>
          </a:r>
        </a:p>
      </xdr:txBody>
    </xdr:sp>
    <xdr:clientData/>
  </xdr:oneCellAnchor>
  <xdr:oneCellAnchor>
    <xdr:from>
      <xdr:col>4</xdr:col>
      <xdr:colOff>213404</xdr:colOff>
      <xdr:row>24</xdr:row>
      <xdr:rowOff>107256</xdr:rowOff>
    </xdr:from>
    <xdr:ext cx="2844368" cy="311496"/>
    <xdr:sp macro="" textlink="">
      <xdr:nvSpPr>
        <xdr:cNvPr id="34" name="TextBox 33">
          <a:extLst>
            <a:ext uri="{FF2B5EF4-FFF2-40B4-BE49-F238E27FC236}">
              <a16:creationId xmlns:a16="http://schemas.microsoft.com/office/drawing/2014/main" id="{1280CB6F-FD60-4A6E-A41D-DCB29268594D}"/>
            </a:ext>
          </a:extLst>
        </xdr:cNvPr>
        <xdr:cNvSpPr txBox="1"/>
      </xdr:nvSpPr>
      <xdr:spPr>
        <a:xfrm>
          <a:off x="2662690" y="4679256"/>
          <a:ext cx="284436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No Of Immediate</a:t>
          </a:r>
          <a:r>
            <a:rPr lang="en-US" sz="1400" b="1" baseline="0">
              <a:solidFill>
                <a:srgbClr val="5E6472"/>
              </a:solidFill>
            </a:rPr>
            <a:t> Attention Vs Date</a:t>
          </a:r>
          <a:endParaRPr lang="en-US" sz="1400" b="1">
            <a:solidFill>
              <a:srgbClr val="5E6472"/>
            </a:solidFill>
          </a:endParaRPr>
        </a:p>
      </xdr:txBody>
    </xdr:sp>
    <xdr:clientData/>
  </xdr:oneCellAnchor>
  <xdr:oneCellAnchor>
    <xdr:from>
      <xdr:col>14</xdr:col>
      <xdr:colOff>166476</xdr:colOff>
      <xdr:row>24</xdr:row>
      <xdr:rowOff>155282</xdr:rowOff>
    </xdr:from>
    <xdr:ext cx="1786899" cy="311496"/>
    <xdr:sp macro="" textlink="">
      <xdr:nvSpPr>
        <xdr:cNvPr id="35" name="TextBox 34">
          <a:extLst>
            <a:ext uri="{FF2B5EF4-FFF2-40B4-BE49-F238E27FC236}">
              <a16:creationId xmlns:a16="http://schemas.microsoft.com/office/drawing/2014/main" id="{2EC6E084-75E6-4488-A39D-C53986A885C1}"/>
            </a:ext>
          </a:extLst>
        </xdr:cNvPr>
        <xdr:cNvSpPr txBox="1"/>
      </xdr:nvSpPr>
      <xdr:spPr>
        <a:xfrm>
          <a:off x="8738976" y="4727282"/>
          <a:ext cx="17868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No Of At Risk Vs Date</a:t>
          </a:r>
        </a:p>
      </xdr:txBody>
    </xdr:sp>
    <xdr:clientData/>
  </xdr:oneCellAnchor>
  <xdr:twoCellAnchor>
    <xdr:from>
      <xdr:col>11</xdr:col>
      <xdr:colOff>408215</xdr:colOff>
      <xdr:row>12</xdr:row>
      <xdr:rowOff>27212</xdr:rowOff>
    </xdr:from>
    <xdr:to>
      <xdr:col>19</xdr:col>
      <xdr:colOff>326573</xdr:colOff>
      <xdr:row>23</xdr:row>
      <xdr:rowOff>136071</xdr:rowOff>
    </xdr:to>
    <xdr:graphicFrame macro="">
      <xdr:nvGraphicFramePr>
        <xdr:cNvPr id="49" name="Chart 48">
          <a:extLst>
            <a:ext uri="{FF2B5EF4-FFF2-40B4-BE49-F238E27FC236}">
              <a16:creationId xmlns:a16="http://schemas.microsoft.com/office/drawing/2014/main" id="{0DB413F4-0D39-4976-B579-80F202785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408214</xdr:colOff>
      <xdr:row>25</xdr:row>
      <xdr:rowOff>163285</xdr:rowOff>
    </xdr:from>
    <xdr:to>
      <xdr:col>10</xdr:col>
      <xdr:colOff>449036</xdr:colOff>
      <xdr:row>38</xdr:row>
      <xdr:rowOff>122464</xdr:rowOff>
    </xdr:to>
    <xdr:graphicFrame macro="">
      <xdr:nvGraphicFramePr>
        <xdr:cNvPr id="50" name="Chart 49">
          <a:extLst>
            <a:ext uri="{FF2B5EF4-FFF2-40B4-BE49-F238E27FC236}">
              <a16:creationId xmlns:a16="http://schemas.microsoft.com/office/drawing/2014/main" id="{956E15A7-CBB8-4BEA-BA9A-111901A0C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258535</xdr:colOff>
      <xdr:row>11</xdr:row>
      <xdr:rowOff>176893</xdr:rowOff>
    </xdr:from>
    <xdr:to>
      <xdr:col>10</xdr:col>
      <xdr:colOff>585109</xdr:colOff>
      <xdr:row>22</xdr:row>
      <xdr:rowOff>81643</xdr:rowOff>
    </xdr:to>
    <xdr:graphicFrame macro="">
      <xdr:nvGraphicFramePr>
        <xdr:cNvPr id="51" name="Chart 50">
          <a:extLst>
            <a:ext uri="{FF2B5EF4-FFF2-40B4-BE49-F238E27FC236}">
              <a16:creationId xmlns:a16="http://schemas.microsoft.com/office/drawing/2014/main" id="{5AB41EC9-7078-4341-936E-98583A805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571500</xdr:colOff>
      <xdr:row>24</xdr:row>
      <xdr:rowOff>163285</xdr:rowOff>
    </xdr:from>
    <xdr:to>
      <xdr:col>19</xdr:col>
      <xdr:colOff>571501</xdr:colOff>
      <xdr:row>39</xdr:row>
      <xdr:rowOff>48985</xdr:rowOff>
    </xdr:to>
    <xdr:graphicFrame macro="">
      <xdr:nvGraphicFramePr>
        <xdr:cNvPr id="52" name="Chart 51">
          <a:extLst>
            <a:ext uri="{FF2B5EF4-FFF2-40B4-BE49-F238E27FC236}">
              <a16:creationId xmlns:a16="http://schemas.microsoft.com/office/drawing/2014/main" id="{112FEA5F-ED55-42DE-8A9A-7B683CBA3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326570</xdr:colOff>
      <xdr:row>11</xdr:row>
      <xdr:rowOff>54428</xdr:rowOff>
    </xdr:from>
    <xdr:to>
      <xdr:col>26</xdr:col>
      <xdr:colOff>274063</xdr:colOff>
      <xdr:row>39</xdr:row>
      <xdr:rowOff>54427</xdr:rowOff>
    </xdr:to>
    <xdr:sp macro="" textlink="">
      <xdr:nvSpPr>
        <xdr:cNvPr id="54" name="Rectangle: Rounded Corners 53">
          <a:extLst>
            <a:ext uri="{FF2B5EF4-FFF2-40B4-BE49-F238E27FC236}">
              <a16:creationId xmlns:a16="http://schemas.microsoft.com/office/drawing/2014/main" id="{3770CFBF-98DE-4303-B471-826B0613DA0B}"/>
            </a:ext>
          </a:extLst>
        </xdr:cNvPr>
        <xdr:cNvSpPr/>
      </xdr:nvSpPr>
      <xdr:spPr>
        <a:xfrm>
          <a:off x="12572999" y="2149928"/>
          <a:ext cx="3621421" cy="5333999"/>
        </a:xfrm>
        <a:prstGeom prst="roundRect">
          <a:avLst/>
        </a:prstGeom>
        <a:solidFill>
          <a:srgbClr val="CFE1B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381000</xdr:colOff>
      <xdr:row>12</xdr:row>
      <xdr:rowOff>95250</xdr:rowOff>
    </xdr:from>
    <xdr:to>
      <xdr:col>26</xdr:col>
      <xdr:colOff>272143</xdr:colOff>
      <xdr:row>38</xdr:row>
      <xdr:rowOff>163286</xdr:rowOff>
    </xdr:to>
    <xdr:graphicFrame macro="">
      <xdr:nvGraphicFramePr>
        <xdr:cNvPr id="53" name="Chart 52">
          <a:extLst>
            <a:ext uri="{FF2B5EF4-FFF2-40B4-BE49-F238E27FC236}">
              <a16:creationId xmlns:a16="http://schemas.microsoft.com/office/drawing/2014/main" id="{3FE8DF81-07C2-432A-8BFA-D7E53D68A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21</xdr:col>
      <xdr:colOff>312283</xdr:colOff>
      <xdr:row>11</xdr:row>
      <xdr:rowOff>63111</xdr:rowOff>
    </xdr:from>
    <xdr:ext cx="2533514" cy="311496"/>
    <xdr:sp macro="" textlink="">
      <xdr:nvSpPr>
        <xdr:cNvPr id="55" name="TextBox 54">
          <a:extLst>
            <a:ext uri="{FF2B5EF4-FFF2-40B4-BE49-F238E27FC236}">
              <a16:creationId xmlns:a16="http://schemas.microsoft.com/office/drawing/2014/main" id="{23546CD5-9673-4541-8638-E8E47B7A0DD0}"/>
            </a:ext>
          </a:extLst>
        </xdr:cNvPr>
        <xdr:cNvSpPr txBox="1"/>
      </xdr:nvSpPr>
      <xdr:spPr>
        <a:xfrm>
          <a:off x="13171033" y="2158611"/>
          <a:ext cx="25335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5E6472"/>
              </a:solidFill>
            </a:rPr>
            <a:t>Categories</a:t>
          </a:r>
          <a:r>
            <a:rPr lang="en-US" sz="1400" b="1" baseline="0">
              <a:solidFill>
                <a:srgbClr val="5E6472"/>
              </a:solidFill>
            </a:rPr>
            <a:t> Vs Top 10 Countries </a:t>
          </a:r>
          <a:endParaRPr lang="en-US" sz="1400" b="1">
            <a:solidFill>
              <a:srgbClr val="5E6472"/>
            </a:solidFill>
          </a:endParaRPr>
        </a:p>
      </xdr:txBody>
    </xdr:sp>
    <xdr:clientData/>
  </xdr:oneCellAnchor>
  <xdr:twoCellAnchor>
    <xdr:from>
      <xdr:col>0</xdr:col>
      <xdr:colOff>0</xdr:colOff>
      <xdr:row>0</xdr:row>
      <xdr:rowOff>136071</xdr:rowOff>
    </xdr:from>
    <xdr:to>
      <xdr:col>1</xdr:col>
      <xdr:colOff>495300</xdr:colOff>
      <xdr:row>43</xdr:row>
      <xdr:rowOff>54429</xdr:rowOff>
    </xdr:to>
    <xdr:sp macro="" textlink="">
      <xdr:nvSpPr>
        <xdr:cNvPr id="69" name="Rectangle: Single Corner Rounded 68">
          <a:extLst>
            <a:ext uri="{FF2B5EF4-FFF2-40B4-BE49-F238E27FC236}">
              <a16:creationId xmlns:a16="http://schemas.microsoft.com/office/drawing/2014/main" id="{CA2A2BE1-86A8-49A5-8D59-67D17E29B6A5}"/>
            </a:ext>
          </a:extLst>
        </xdr:cNvPr>
        <xdr:cNvSpPr/>
      </xdr:nvSpPr>
      <xdr:spPr>
        <a:xfrm>
          <a:off x="0" y="136071"/>
          <a:ext cx="1107621" cy="8109858"/>
        </a:xfrm>
        <a:prstGeom prst="round1Rect">
          <a:avLst/>
        </a:prstGeom>
        <a:solidFill>
          <a:srgbClr val="70A288"/>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12327</xdr:colOff>
      <xdr:row>0</xdr:row>
      <xdr:rowOff>149678</xdr:rowOff>
    </xdr:from>
    <xdr:to>
      <xdr:col>1</xdr:col>
      <xdr:colOff>482974</xdr:colOff>
      <xdr:row>6</xdr:row>
      <xdr:rowOff>71236</xdr:rowOff>
    </xdr:to>
    <xdr:pic>
      <xdr:nvPicPr>
        <xdr:cNvPr id="70" name="Picture 69">
          <a:extLst>
            <a:ext uri="{FF2B5EF4-FFF2-40B4-BE49-F238E27FC236}">
              <a16:creationId xmlns:a16="http://schemas.microsoft.com/office/drawing/2014/main" id="{C9E722E2-7206-477B-90AE-01970080C2C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327" y="149678"/>
          <a:ext cx="1082968" cy="1064558"/>
        </a:xfrm>
        <a:prstGeom prst="rect">
          <a:avLst/>
        </a:prstGeom>
      </xdr:spPr>
    </xdr:pic>
    <xdr:clientData/>
  </xdr:twoCellAnchor>
  <xdr:twoCellAnchor editAs="oneCell">
    <xdr:from>
      <xdr:col>0</xdr:col>
      <xdr:colOff>0</xdr:colOff>
      <xdr:row>24</xdr:row>
      <xdr:rowOff>111259</xdr:rowOff>
    </xdr:from>
    <xdr:to>
      <xdr:col>1</xdr:col>
      <xdr:colOff>380998</xdr:colOff>
      <xdr:row>29</xdr:row>
      <xdr:rowOff>144875</xdr:rowOff>
    </xdr:to>
    <xdr:pic>
      <xdr:nvPicPr>
        <xdr:cNvPr id="71" name="Picture 70">
          <a:hlinkClick xmlns:r="http://schemas.openxmlformats.org/officeDocument/2006/relationships" r:id="rId13"/>
          <a:extLst>
            <a:ext uri="{FF2B5EF4-FFF2-40B4-BE49-F238E27FC236}">
              <a16:creationId xmlns:a16="http://schemas.microsoft.com/office/drawing/2014/main" id="{231FD116-07CC-4EE7-986E-10D372D643E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4683259"/>
          <a:ext cx="993319" cy="986116"/>
        </a:xfrm>
        <a:prstGeom prst="rect">
          <a:avLst/>
        </a:prstGeom>
      </xdr:spPr>
    </xdr:pic>
    <xdr:clientData/>
  </xdr:twoCellAnchor>
  <xdr:twoCellAnchor editAs="oneCell">
    <xdr:from>
      <xdr:col>0</xdr:col>
      <xdr:colOff>87566</xdr:colOff>
      <xdr:row>18</xdr:row>
      <xdr:rowOff>70437</xdr:rowOff>
    </xdr:from>
    <xdr:to>
      <xdr:col>1</xdr:col>
      <xdr:colOff>434948</xdr:colOff>
      <xdr:row>23</xdr:row>
      <xdr:rowOff>70437</xdr:rowOff>
    </xdr:to>
    <xdr:pic>
      <xdr:nvPicPr>
        <xdr:cNvPr id="72" name="Picture 71">
          <a:hlinkClick xmlns:r="http://schemas.openxmlformats.org/officeDocument/2006/relationships" r:id="rId15"/>
          <a:extLst>
            <a:ext uri="{FF2B5EF4-FFF2-40B4-BE49-F238E27FC236}">
              <a16:creationId xmlns:a16="http://schemas.microsoft.com/office/drawing/2014/main" id="{C4237846-ACDE-4E3C-A3B6-C28D935F7D7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566" y="3499437"/>
          <a:ext cx="959703" cy="952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285750</xdr:colOff>
      <xdr:row>1</xdr:row>
      <xdr:rowOff>66675</xdr:rowOff>
    </xdr:from>
    <xdr:to>
      <xdr:col>10</xdr:col>
      <xdr:colOff>590550</xdr:colOff>
      <xdr:row>15</xdr:row>
      <xdr:rowOff>142875</xdr:rowOff>
    </xdr:to>
    <xdr:graphicFrame macro="">
      <xdr:nvGraphicFramePr>
        <xdr:cNvPr id="2" name="Chart 1">
          <a:extLst>
            <a:ext uri="{FF2B5EF4-FFF2-40B4-BE49-F238E27FC236}">
              <a16:creationId xmlns:a16="http://schemas.microsoft.com/office/drawing/2014/main" id="{2DF423F3-C1CB-4EFD-9B96-A4D916E25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180975</xdr:colOff>
      <xdr:row>20</xdr:row>
      <xdr:rowOff>85724</xdr:rowOff>
    </xdr:from>
    <xdr:to>
      <xdr:col>11</xdr:col>
      <xdr:colOff>9525</xdr:colOff>
      <xdr:row>35</xdr:row>
      <xdr:rowOff>95249</xdr:rowOff>
    </xdr:to>
    <xdr:graphicFrame macro="">
      <xdr:nvGraphicFramePr>
        <xdr:cNvPr id="4" name="Chart 3">
          <a:extLst>
            <a:ext uri="{FF2B5EF4-FFF2-40B4-BE49-F238E27FC236}">
              <a16:creationId xmlns:a16="http://schemas.microsoft.com/office/drawing/2014/main" id="{6605D420-EA38-41FB-A2DB-25558B88F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400050</xdr:colOff>
      <xdr:row>41</xdr:row>
      <xdr:rowOff>95250</xdr:rowOff>
    </xdr:from>
    <xdr:to>
      <xdr:col>11</xdr:col>
      <xdr:colOff>95250</xdr:colOff>
      <xdr:row>55</xdr:row>
      <xdr:rowOff>171450</xdr:rowOff>
    </xdr:to>
    <xdr:graphicFrame macro="">
      <xdr:nvGraphicFramePr>
        <xdr:cNvPr id="5" name="Chart 4">
          <a:extLst>
            <a:ext uri="{FF2B5EF4-FFF2-40B4-BE49-F238E27FC236}">
              <a16:creationId xmlns:a16="http://schemas.microsoft.com/office/drawing/2014/main" id="{636C597D-4CE3-4F1F-AA45-C59B5AE65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342899</xdr:colOff>
      <xdr:row>58</xdr:row>
      <xdr:rowOff>161925</xdr:rowOff>
    </xdr:from>
    <xdr:to>
      <xdr:col>10</xdr:col>
      <xdr:colOff>571499</xdr:colOff>
      <xdr:row>73</xdr:row>
      <xdr:rowOff>47625</xdr:rowOff>
    </xdr:to>
    <xdr:graphicFrame macro="">
      <xdr:nvGraphicFramePr>
        <xdr:cNvPr id="6" name="Chart 5">
          <a:extLst>
            <a:ext uri="{FF2B5EF4-FFF2-40B4-BE49-F238E27FC236}">
              <a16:creationId xmlns:a16="http://schemas.microsoft.com/office/drawing/2014/main" id="{24ED0BDC-97AD-4475-854C-68F639886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123825</xdr:colOff>
      <xdr:row>59</xdr:row>
      <xdr:rowOff>142875</xdr:rowOff>
    </xdr:from>
    <xdr:to>
      <xdr:col>12</xdr:col>
      <xdr:colOff>828675</xdr:colOff>
      <xdr:row>73</xdr:row>
      <xdr:rowOff>0</xdr:rowOff>
    </xdr:to>
    <mc:AlternateContent xmlns:mc="http://schemas.openxmlformats.org/markup-compatibility/2006" xmlns:a14="http://schemas.microsoft.com/office/drawing/2010/main">
      <mc:Choice Requires="a14">
        <xdr:graphicFrame macro="">
          <xdr:nvGraphicFramePr>
            <xdr:cNvPr id="7" name="Date (Month)">
              <a:extLst>
                <a:ext uri="{FF2B5EF4-FFF2-40B4-BE49-F238E27FC236}">
                  <a16:creationId xmlns:a16="http://schemas.microsoft.com/office/drawing/2014/main" id="{994098C8-7A9C-4B1D-BF2C-F92C8132DDB1}"/>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8239125" y="11382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466725</xdr:colOff>
      <xdr:row>59</xdr:row>
      <xdr:rowOff>114300</xdr:rowOff>
    </xdr:from>
    <xdr:to>
      <xdr:col>16</xdr:col>
      <xdr:colOff>47625</xdr:colOff>
      <xdr:row>72</xdr:row>
      <xdr:rowOff>161925</xdr:rowOff>
    </xdr:to>
    <mc:AlternateContent xmlns:mc="http://schemas.openxmlformats.org/markup-compatibility/2006" xmlns:a14="http://schemas.microsoft.com/office/drawing/2010/main">
      <mc:Choice Requires="a14">
        <xdr:graphicFrame macro="">
          <xdr:nvGraphicFramePr>
            <xdr:cNvPr id="8" name="Date (Quarter)">
              <a:extLst>
                <a:ext uri="{FF2B5EF4-FFF2-40B4-BE49-F238E27FC236}">
                  <a16:creationId xmlns:a16="http://schemas.microsoft.com/office/drawing/2014/main" id="{F9E0B4AB-1C2D-44D3-999F-35A7FCC5D4A2}"/>
                </a:ext>
              </a:extLst>
            </xdr:cNvP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10410825" y="11353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457200</xdr:colOff>
      <xdr:row>61</xdr:row>
      <xdr:rowOff>180975</xdr:rowOff>
    </xdr:from>
    <xdr:to>
      <xdr:col>9</xdr:col>
      <xdr:colOff>38100</xdr:colOff>
      <xdr:row>75</xdr:row>
      <xdr:rowOff>38100</xdr:rowOff>
    </xdr:to>
    <mc:AlternateContent xmlns:mc="http://schemas.openxmlformats.org/markup-compatibility/2006" xmlns:a14="http://schemas.microsoft.com/office/drawing/2010/main">
      <mc:Choice Requires="a14">
        <xdr:graphicFrame macro="">
          <xdr:nvGraphicFramePr>
            <xdr:cNvPr id="9" name="Date (Year)">
              <a:extLst>
                <a:ext uri="{FF2B5EF4-FFF2-40B4-BE49-F238E27FC236}">
                  <a16:creationId xmlns:a16="http://schemas.microsoft.com/office/drawing/2014/main" id="{74E20308-C839-4BEF-84C6-CC6432D49BA6}"/>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134100" y="1180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581025</xdr:colOff>
      <xdr:row>80</xdr:row>
      <xdr:rowOff>38100</xdr:rowOff>
    </xdr:from>
    <xdr:to>
      <xdr:col>11</xdr:col>
      <xdr:colOff>133350</xdr:colOff>
      <xdr:row>94</xdr:row>
      <xdr:rowOff>114300</xdr:rowOff>
    </xdr:to>
    <xdr:graphicFrame macro="">
      <xdr:nvGraphicFramePr>
        <xdr:cNvPr id="3" name="Chart 2">
          <a:extLst>
            <a:ext uri="{FF2B5EF4-FFF2-40B4-BE49-F238E27FC236}">
              <a16:creationId xmlns:a16="http://schemas.microsoft.com/office/drawing/2014/main" id="{2298864A-F97A-4BF4-8350-16FE1C418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114300</xdr:colOff>
      <xdr:row>96</xdr:row>
      <xdr:rowOff>161925</xdr:rowOff>
    </xdr:from>
    <xdr:to>
      <xdr:col>11</xdr:col>
      <xdr:colOff>381000</xdr:colOff>
      <xdr:row>111</xdr:row>
      <xdr:rowOff>47625</xdr:rowOff>
    </xdr:to>
    <xdr:graphicFrame macro="">
      <xdr:nvGraphicFramePr>
        <xdr:cNvPr id="10" name="Chart 9">
          <a:extLst>
            <a:ext uri="{FF2B5EF4-FFF2-40B4-BE49-F238E27FC236}">
              <a16:creationId xmlns:a16="http://schemas.microsoft.com/office/drawing/2014/main" id="{E220C40F-E186-4D28-9CF8-F9A89DB42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171450</xdr:colOff>
      <xdr:row>113</xdr:row>
      <xdr:rowOff>9525</xdr:rowOff>
    </xdr:from>
    <xdr:to>
      <xdr:col>10</xdr:col>
      <xdr:colOff>171450</xdr:colOff>
      <xdr:row>127</xdr:row>
      <xdr:rowOff>85725</xdr:rowOff>
    </xdr:to>
    <xdr:graphicFrame macro="">
      <xdr:nvGraphicFramePr>
        <xdr:cNvPr id="11" name="Chart 10">
          <a:extLst>
            <a:ext uri="{FF2B5EF4-FFF2-40B4-BE49-F238E27FC236}">
              <a16:creationId xmlns:a16="http://schemas.microsoft.com/office/drawing/2014/main" id="{1D7DA07E-6DCF-4D17-AF26-F76C13074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571500</xdr:colOff>
      <xdr:row>129</xdr:row>
      <xdr:rowOff>152400</xdr:rowOff>
    </xdr:from>
    <xdr:to>
      <xdr:col>9</xdr:col>
      <xdr:colOff>428625</xdr:colOff>
      <xdr:row>144</xdr:row>
      <xdr:rowOff>38100</xdr:rowOff>
    </xdr:to>
    <xdr:graphicFrame macro="">
      <xdr:nvGraphicFramePr>
        <xdr:cNvPr id="12" name="Chart 11">
          <a:extLst>
            <a:ext uri="{FF2B5EF4-FFF2-40B4-BE49-F238E27FC236}">
              <a16:creationId xmlns:a16="http://schemas.microsoft.com/office/drawing/2014/main" id="{95DA5369-E76C-448B-B8EC-8B364AAE9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533400</xdr:colOff>
      <xdr:row>163</xdr:row>
      <xdr:rowOff>180975</xdr:rowOff>
    </xdr:from>
    <xdr:to>
      <xdr:col>6</xdr:col>
      <xdr:colOff>304800</xdr:colOff>
      <xdr:row>178</xdr:row>
      <xdr:rowOff>66675</xdr:rowOff>
    </xdr:to>
    <xdr:graphicFrame macro="">
      <xdr:nvGraphicFramePr>
        <xdr:cNvPr id="13" name="Chart 12">
          <a:extLst>
            <a:ext uri="{FF2B5EF4-FFF2-40B4-BE49-F238E27FC236}">
              <a16:creationId xmlns:a16="http://schemas.microsoft.com/office/drawing/2014/main" id="{5E43E911-D45A-434D-A0D4-B84647BC1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619125</xdr:colOff>
      <xdr:row>178</xdr:row>
      <xdr:rowOff>57150</xdr:rowOff>
    </xdr:from>
    <xdr:to>
      <xdr:col>7</xdr:col>
      <xdr:colOff>895350</xdr:colOff>
      <xdr:row>192</xdr:row>
      <xdr:rowOff>133350</xdr:rowOff>
    </xdr:to>
    <xdr:graphicFrame macro="">
      <xdr:nvGraphicFramePr>
        <xdr:cNvPr id="14" name="Chart 13">
          <a:extLst>
            <a:ext uri="{FF2B5EF4-FFF2-40B4-BE49-F238E27FC236}">
              <a16:creationId xmlns:a16="http://schemas.microsoft.com/office/drawing/2014/main" id="{9970E3A8-DF7B-4D6F-A8D1-EE4DC02D0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83820</xdr:colOff>
      <xdr:row>0</xdr:row>
      <xdr:rowOff>0</xdr:rowOff>
    </xdr:from>
    <xdr:to>
      <xdr:col>2</xdr:col>
      <xdr:colOff>182880</xdr:colOff>
      <xdr:row>32</xdr:row>
      <xdr:rowOff>144780</xdr:rowOff>
    </xdr:to>
    <xdr:sp macro="" textlink="">
      <xdr:nvSpPr>
        <xdr:cNvPr id="2" name="Rectangle 1">
          <a:extLst>
            <a:ext uri="{FF2B5EF4-FFF2-40B4-BE49-F238E27FC236}">
              <a16:creationId xmlns:a16="http://schemas.microsoft.com/office/drawing/2014/main" id="{283EB66B-FBF4-49D9-93A9-B5D2C79FC5F7}"/>
            </a:ext>
          </a:extLst>
        </xdr:cNvPr>
        <xdr:cNvSpPr/>
      </xdr:nvSpPr>
      <xdr:spPr>
        <a:xfrm>
          <a:off x="83820" y="0"/>
          <a:ext cx="1318260" cy="599694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350520</xdr:colOff>
      <xdr:row>0</xdr:row>
      <xdr:rowOff>99060</xdr:rowOff>
    </xdr:from>
    <xdr:to>
      <xdr:col>6</xdr:col>
      <xdr:colOff>38100</xdr:colOff>
      <xdr:row>3</xdr:row>
      <xdr:rowOff>22860</xdr:rowOff>
    </xdr:to>
    <xdr:sp macro="" textlink="">
      <xdr:nvSpPr>
        <xdr:cNvPr id="3" name="TextBox 2">
          <a:extLst>
            <a:ext uri="{FF2B5EF4-FFF2-40B4-BE49-F238E27FC236}">
              <a16:creationId xmlns:a16="http://schemas.microsoft.com/office/drawing/2014/main" id="{D8A0B0CA-F4D9-44B9-ABF1-FC9ED8F070AF}"/>
            </a:ext>
          </a:extLst>
        </xdr:cNvPr>
        <xdr:cNvSpPr txBox="1"/>
      </xdr:nvSpPr>
      <xdr:spPr>
        <a:xfrm>
          <a:off x="1569720" y="99060"/>
          <a:ext cx="2125980" cy="4724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i="1" u="sng"/>
            <a:t>customer and employee</a:t>
          </a:r>
        </a:p>
      </xdr:txBody>
    </xdr:sp>
    <xdr:clientData/>
  </xdr:twoCellAnchor>
  <xdr:twoCellAnchor editAs="oneCell">
    <xdr:from>
      <xdr:col>7</xdr:col>
      <xdr:colOff>106680</xdr:colOff>
      <xdr:row>0</xdr:row>
      <xdr:rowOff>152400</xdr:rowOff>
    </xdr:from>
    <xdr:to>
      <xdr:col>8</xdr:col>
      <xdr:colOff>22860</xdr:colOff>
      <xdr:row>3</xdr:row>
      <xdr:rowOff>137160</xdr:rowOff>
    </xdr:to>
    <xdr:pic>
      <xdr:nvPicPr>
        <xdr:cNvPr id="6" name="Graphic 5" descr="Office worker">
          <a:extLst>
            <a:ext uri="{FF2B5EF4-FFF2-40B4-BE49-F238E27FC236}">
              <a16:creationId xmlns:a16="http://schemas.microsoft.com/office/drawing/2014/main" id="{FFFDACD2-4161-415F-977A-7627DC09D5E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3880" y="152400"/>
          <a:ext cx="525780" cy="533400"/>
        </a:xfrm>
        <a:prstGeom prst="rect">
          <a:avLst/>
        </a:prstGeom>
      </xdr:spPr>
    </xdr:pic>
    <xdr:clientData/>
  </xdr:twoCellAnchor>
  <xdr:twoCellAnchor editAs="oneCell">
    <xdr:from>
      <xdr:col>9</xdr:col>
      <xdr:colOff>571500</xdr:colOff>
      <xdr:row>0</xdr:row>
      <xdr:rowOff>144780</xdr:rowOff>
    </xdr:from>
    <xdr:to>
      <xdr:col>10</xdr:col>
      <xdr:colOff>556260</xdr:colOff>
      <xdr:row>2</xdr:row>
      <xdr:rowOff>144780</xdr:rowOff>
    </xdr:to>
    <xdr:pic>
      <xdr:nvPicPr>
        <xdr:cNvPr id="7" name="Picture 6">
          <a:extLst>
            <a:ext uri="{FF2B5EF4-FFF2-40B4-BE49-F238E27FC236}">
              <a16:creationId xmlns:a16="http://schemas.microsoft.com/office/drawing/2014/main" id="{E0F67EEE-D810-48C7-B9CC-447B7B47021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658" t="4918" r="1219" b="16393"/>
        <a:stretch/>
      </xdr:blipFill>
      <xdr:spPr>
        <a:xfrm>
          <a:off x="6057900" y="144780"/>
          <a:ext cx="594360" cy="36576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12</xdr:col>
      <xdr:colOff>175260</xdr:colOff>
      <xdr:row>0</xdr:row>
      <xdr:rowOff>121920</xdr:rowOff>
    </xdr:from>
    <xdr:to>
      <xdr:col>13</xdr:col>
      <xdr:colOff>76200</xdr:colOff>
      <xdr:row>3</xdr:row>
      <xdr:rowOff>30480</xdr:rowOff>
    </xdr:to>
    <xdr:pic>
      <xdr:nvPicPr>
        <xdr:cNvPr id="8" name="Graphic 7" descr="Dollar">
          <a:extLst>
            <a:ext uri="{FF2B5EF4-FFF2-40B4-BE49-F238E27FC236}">
              <a16:creationId xmlns:a16="http://schemas.microsoft.com/office/drawing/2014/main" id="{797DB7F5-D09C-4C5C-A7BF-93A255390FDE}"/>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7490460" y="121920"/>
          <a:ext cx="510540" cy="457200"/>
        </a:xfrm>
        <a:prstGeom prst="rect">
          <a:avLst/>
        </a:prstGeom>
      </xdr:spPr>
    </xdr:pic>
    <xdr:clientData/>
  </xdr:twoCellAnchor>
  <xdr:twoCellAnchor editAs="oneCell">
    <xdr:from>
      <xdr:col>14</xdr:col>
      <xdr:colOff>91440</xdr:colOff>
      <xdr:row>0</xdr:row>
      <xdr:rowOff>137160</xdr:rowOff>
    </xdr:from>
    <xdr:to>
      <xdr:col>14</xdr:col>
      <xdr:colOff>601980</xdr:colOff>
      <xdr:row>3</xdr:row>
      <xdr:rowOff>45720</xdr:rowOff>
    </xdr:to>
    <xdr:pic>
      <xdr:nvPicPr>
        <xdr:cNvPr id="9" name="Graphic 8" descr="Dollar">
          <a:extLst>
            <a:ext uri="{FF2B5EF4-FFF2-40B4-BE49-F238E27FC236}">
              <a16:creationId xmlns:a16="http://schemas.microsoft.com/office/drawing/2014/main" id="{20A2FFA4-85B0-478E-8725-080DACEB452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953500" y="137160"/>
          <a:ext cx="510540" cy="457200"/>
        </a:xfrm>
        <a:prstGeom prst="rect">
          <a:avLst/>
        </a:prstGeom>
      </xdr:spPr>
    </xdr:pic>
    <xdr:clientData/>
  </xdr:twoCellAnchor>
  <xdr:twoCellAnchor editAs="oneCell">
    <xdr:from>
      <xdr:col>16</xdr:col>
      <xdr:colOff>68580</xdr:colOff>
      <xdr:row>0</xdr:row>
      <xdr:rowOff>99060</xdr:rowOff>
    </xdr:from>
    <xdr:to>
      <xdr:col>16</xdr:col>
      <xdr:colOff>580688</xdr:colOff>
      <xdr:row>3</xdr:row>
      <xdr:rowOff>7660</xdr:rowOff>
    </xdr:to>
    <xdr:pic>
      <xdr:nvPicPr>
        <xdr:cNvPr id="10" name="Picture 9">
          <a:extLst>
            <a:ext uri="{FF2B5EF4-FFF2-40B4-BE49-F238E27FC236}">
              <a16:creationId xmlns:a16="http://schemas.microsoft.com/office/drawing/2014/main" id="{862EDFDF-D53A-4CF6-B106-4DBEB4D20D29}"/>
            </a:ext>
          </a:extLst>
        </xdr:cNvPr>
        <xdr:cNvPicPr>
          <a:picLocks noChangeAspect="1"/>
        </xdr:cNvPicPr>
      </xdr:nvPicPr>
      <xdr:blipFill>
        <a:blip xmlns:r="http://schemas.openxmlformats.org/officeDocument/2006/relationships" r:embed="rId6"/>
        <a:stretch>
          <a:fillRect/>
        </a:stretch>
      </xdr:blipFill>
      <xdr:spPr>
        <a:xfrm>
          <a:off x="10302240" y="99060"/>
          <a:ext cx="512108" cy="457240"/>
        </a:xfrm>
        <a:prstGeom prst="rect">
          <a:avLst/>
        </a:prstGeom>
      </xdr:spPr>
    </xdr:pic>
    <xdr:clientData/>
  </xdr:twoCellAnchor>
  <xdr:twoCellAnchor editAs="oneCell">
    <xdr:from>
      <xdr:col>18</xdr:col>
      <xdr:colOff>236220</xdr:colOff>
      <xdr:row>0</xdr:row>
      <xdr:rowOff>114300</xdr:rowOff>
    </xdr:from>
    <xdr:to>
      <xdr:col>19</xdr:col>
      <xdr:colOff>45720</xdr:colOff>
      <xdr:row>3</xdr:row>
      <xdr:rowOff>30480</xdr:rowOff>
    </xdr:to>
    <xdr:pic>
      <xdr:nvPicPr>
        <xdr:cNvPr id="11" name="Graphic 10" descr="Stopwatch">
          <a:extLst>
            <a:ext uri="{FF2B5EF4-FFF2-40B4-BE49-F238E27FC236}">
              <a16:creationId xmlns:a16="http://schemas.microsoft.com/office/drawing/2014/main" id="{2D5C0829-640C-4F97-98BD-9FB713EC0D1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689080" y="114300"/>
          <a:ext cx="419100" cy="464820"/>
        </a:xfrm>
        <a:prstGeom prst="rect">
          <a:avLst/>
        </a:prstGeom>
      </xdr:spPr>
    </xdr:pic>
    <xdr:clientData/>
  </xdr:twoCellAnchor>
  <xdr:twoCellAnchor editAs="oneCell">
    <xdr:from>
      <xdr:col>0</xdr:col>
      <xdr:colOff>274320</xdr:colOff>
      <xdr:row>0</xdr:row>
      <xdr:rowOff>53340</xdr:rowOff>
    </xdr:from>
    <xdr:to>
      <xdr:col>2</xdr:col>
      <xdr:colOff>13335</xdr:colOff>
      <xdr:row>5</xdr:row>
      <xdr:rowOff>0</xdr:rowOff>
    </xdr:to>
    <xdr:pic>
      <xdr:nvPicPr>
        <xdr:cNvPr id="19" name="Picture 18">
          <a:extLst>
            <a:ext uri="{FF2B5EF4-FFF2-40B4-BE49-F238E27FC236}">
              <a16:creationId xmlns:a16="http://schemas.microsoft.com/office/drawing/2014/main" id="{988A3D46-5416-40F0-ACC7-D9267EF440E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4320" y="53340"/>
          <a:ext cx="958215" cy="86106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xdr:oneCellAnchor>
    <xdr:from>
      <xdr:col>0</xdr:col>
      <xdr:colOff>60960</xdr:colOff>
      <xdr:row>6</xdr:row>
      <xdr:rowOff>7620</xdr:rowOff>
    </xdr:from>
    <xdr:ext cx="1341120" cy="1112520"/>
    <mc:AlternateContent xmlns:mc="http://schemas.openxmlformats.org/markup-compatibility/2006" xmlns:a14="http://schemas.microsoft.com/office/drawing/2010/main">
      <mc:Choice Requires="a14">
        <xdr:graphicFrame macro="">
          <xdr:nvGraphicFramePr>
            <xdr:cNvPr id="24" name="country 1">
              <a:extLst>
                <a:ext uri="{FF2B5EF4-FFF2-40B4-BE49-F238E27FC236}">
                  <a16:creationId xmlns:a16="http://schemas.microsoft.com/office/drawing/2014/main" id="{5FAA2A71-257A-4ADC-83FE-4F5E79F4D94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0960" y="1104900"/>
              <a:ext cx="134112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83820</xdr:colOff>
      <xdr:row>12</xdr:row>
      <xdr:rowOff>15240</xdr:rowOff>
    </xdr:from>
    <xdr:ext cx="1303020" cy="1196340"/>
    <mc:AlternateContent xmlns:mc="http://schemas.openxmlformats.org/markup-compatibility/2006" xmlns:a14="http://schemas.microsoft.com/office/drawing/2010/main">
      <mc:Choice Requires="a14">
        <xdr:graphicFrame macro="">
          <xdr:nvGraphicFramePr>
            <xdr:cNvPr id="26" name="companyName 1">
              <a:extLst>
                <a:ext uri="{FF2B5EF4-FFF2-40B4-BE49-F238E27FC236}">
                  <a16:creationId xmlns:a16="http://schemas.microsoft.com/office/drawing/2014/main" id="{C152F694-21CB-4B11-95B5-FE6175AF1FD1}"/>
                </a:ext>
              </a:extLst>
            </xdr:cNvPr>
            <xdr:cNvGraphicFramePr/>
          </xdr:nvGraphicFramePr>
          <xdr:xfrm>
            <a:off x="0" y="0"/>
            <a:ext cx="0" cy="0"/>
          </xdr:xfrm>
          <a:graphic>
            <a:graphicData uri="http://schemas.microsoft.com/office/drawing/2010/slicer">
              <sle:slicer xmlns:sle="http://schemas.microsoft.com/office/drawing/2010/slicer" name="companyName 1"/>
            </a:graphicData>
          </a:graphic>
        </xdr:graphicFrame>
      </mc:Choice>
      <mc:Fallback xmlns="">
        <xdr:sp macro="" textlink="">
          <xdr:nvSpPr>
            <xdr:cNvPr id="0" name=""/>
            <xdr:cNvSpPr>
              <a:spLocks noTextEdit="1"/>
            </xdr:cNvSpPr>
          </xdr:nvSpPr>
          <xdr:spPr>
            <a:xfrm>
              <a:off x="83820" y="2209800"/>
              <a:ext cx="131826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60960</xdr:colOff>
      <xdr:row>18</xdr:row>
      <xdr:rowOff>114300</xdr:rowOff>
    </xdr:from>
    <xdr:ext cx="1325880" cy="2466975"/>
    <mc:AlternateContent xmlns:mc="http://schemas.openxmlformats.org/markup-compatibility/2006" xmlns:a14="http://schemas.microsoft.com/office/drawing/2010/main">
      <mc:Choice Requires="a14">
        <xdr:graphicFrame macro="">
          <xdr:nvGraphicFramePr>
            <xdr:cNvPr id="27" name="categoryName 3">
              <a:extLst>
                <a:ext uri="{FF2B5EF4-FFF2-40B4-BE49-F238E27FC236}">
                  <a16:creationId xmlns:a16="http://schemas.microsoft.com/office/drawing/2014/main" id="{D3A01C6C-B112-4D6C-AB47-43F8CDF5E62D}"/>
                </a:ext>
              </a:extLst>
            </xdr:cNvPr>
            <xdr:cNvGraphicFramePr/>
          </xdr:nvGraphicFramePr>
          <xdr:xfrm>
            <a:off x="0" y="0"/>
            <a:ext cx="0" cy="0"/>
          </xdr:xfrm>
          <a:graphic>
            <a:graphicData uri="http://schemas.microsoft.com/office/drawing/2010/slicer">
              <sle:slicer xmlns:sle="http://schemas.microsoft.com/office/drawing/2010/slicer" name="categoryName 3"/>
            </a:graphicData>
          </a:graphic>
        </xdr:graphicFrame>
      </mc:Choice>
      <mc:Fallback xmlns="">
        <xdr:sp macro="" textlink="">
          <xdr:nvSpPr>
            <xdr:cNvPr id="0" name=""/>
            <xdr:cNvSpPr>
              <a:spLocks noTextEdit="1"/>
            </xdr:cNvSpPr>
          </xdr:nvSpPr>
          <xdr:spPr>
            <a:xfrm>
              <a:off x="60960" y="3406140"/>
              <a:ext cx="132588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6</xdr:col>
      <xdr:colOff>556260</xdr:colOff>
      <xdr:row>18</xdr:row>
      <xdr:rowOff>38100</xdr:rowOff>
    </xdr:from>
    <xdr:to>
      <xdr:col>15</xdr:col>
      <xdr:colOff>114300</xdr:colOff>
      <xdr:row>32</xdr:row>
      <xdr:rowOff>83820</xdr:rowOff>
    </xdr:to>
    <xdr:graphicFrame macro="">
      <xdr:nvGraphicFramePr>
        <xdr:cNvPr id="17" name="Chart 16">
          <a:extLst>
            <a:ext uri="{FF2B5EF4-FFF2-40B4-BE49-F238E27FC236}">
              <a16:creationId xmlns:a16="http://schemas.microsoft.com/office/drawing/2014/main" id="{76466E29-3DBF-44B8-8329-87F687243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198120</xdr:colOff>
      <xdr:row>18</xdr:row>
      <xdr:rowOff>22860</xdr:rowOff>
    </xdr:from>
    <xdr:to>
      <xdr:col>6</xdr:col>
      <xdr:colOff>563880</xdr:colOff>
      <xdr:row>32</xdr:row>
      <xdr:rowOff>99060</xdr:rowOff>
    </xdr:to>
    <xdr:graphicFrame macro="">
      <xdr:nvGraphicFramePr>
        <xdr:cNvPr id="20" name="Chart 19">
          <a:extLst>
            <a:ext uri="{FF2B5EF4-FFF2-40B4-BE49-F238E27FC236}">
              <a16:creationId xmlns:a16="http://schemas.microsoft.com/office/drawing/2014/main" id="{831B120B-40FB-414A-AA43-2CA55D751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114300</xdr:colOff>
      <xdr:row>18</xdr:row>
      <xdr:rowOff>83820</xdr:rowOff>
    </xdr:from>
    <xdr:to>
      <xdr:col>20</xdr:col>
      <xdr:colOff>403860</xdr:colOff>
      <xdr:row>32</xdr:row>
      <xdr:rowOff>83820</xdr:rowOff>
    </xdr:to>
    <xdr:graphicFrame macro="">
      <xdr:nvGraphicFramePr>
        <xdr:cNvPr id="22" name="Chart 21">
          <a:extLst>
            <a:ext uri="{FF2B5EF4-FFF2-40B4-BE49-F238E27FC236}">
              <a16:creationId xmlns:a16="http://schemas.microsoft.com/office/drawing/2014/main" id="{EDCEA149-0D8D-4DA5-9851-8F1234635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91440</xdr:colOff>
      <xdr:row>6</xdr:row>
      <xdr:rowOff>0</xdr:rowOff>
    </xdr:from>
    <xdr:to>
      <xdr:col>20</xdr:col>
      <xdr:colOff>419100</xdr:colOff>
      <xdr:row>18</xdr:row>
      <xdr:rowOff>121920</xdr:rowOff>
    </xdr:to>
    <xdr:graphicFrame macro="">
      <xdr:nvGraphicFramePr>
        <xdr:cNvPr id="28" name="Chart 27">
          <a:extLst>
            <a:ext uri="{FF2B5EF4-FFF2-40B4-BE49-F238E27FC236}">
              <a16:creationId xmlns:a16="http://schemas.microsoft.com/office/drawing/2014/main" id="{C517ACE7-A90D-40D5-B729-65437CC9A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533400</xdr:colOff>
      <xdr:row>5</xdr:row>
      <xdr:rowOff>175260</xdr:rowOff>
    </xdr:from>
    <xdr:to>
      <xdr:col>15</xdr:col>
      <xdr:colOff>99060</xdr:colOff>
      <xdr:row>18</xdr:row>
      <xdr:rowOff>99060</xdr:rowOff>
    </xdr:to>
    <xdr:graphicFrame macro="">
      <xdr:nvGraphicFramePr>
        <xdr:cNvPr id="30" name="Chart 29">
          <a:extLst>
            <a:ext uri="{FF2B5EF4-FFF2-40B4-BE49-F238E27FC236}">
              <a16:creationId xmlns:a16="http://schemas.microsoft.com/office/drawing/2014/main" id="{50C66486-53FD-407D-BCE6-D412D8BB8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198120</xdr:colOff>
      <xdr:row>6</xdr:row>
      <xdr:rowOff>0</xdr:rowOff>
    </xdr:from>
    <xdr:to>
      <xdr:col>6</xdr:col>
      <xdr:colOff>571500</xdr:colOff>
      <xdr:row>18</xdr:row>
      <xdr:rowOff>83820</xdr:rowOff>
    </xdr:to>
    <xdr:graphicFrame macro="">
      <xdr:nvGraphicFramePr>
        <xdr:cNvPr id="32" name="Chart 31">
          <a:extLst>
            <a:ext uri="{FF2B5EF4-FFF2-40B4-BE49-F238E27FC236}">
              <a16:creationId xmlns:a16="http://schemas.microsoft.com/office/drawing/2014/main" id="{324CB327-3747-4630-92F8-1B685E402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739140</xdr:colOff>
      <xdr:row>106</xdr:row>
      <xdr:rowOff>129540</xdr:rowOff>
    </xdr:from>
    <xdr:to>
      <xdr:col>7</xdr:col>
      <xdr:colOff>662940</xdr:colOff>
      <xdr:row>118</xdr:row>
      <xdr:rowOff>137160</xdr:rowOff>
    </xdr:to>
    <xdr:graphicFrame macro="">
      <xdr:nvGraphicFramePr>
        <xdr:cNvPr id="2" name="Chart 1">
          <a:extLst>
            <a:ext uri="{FF2B5EF4-FFF2-40B4-BE49-F238E27FC236}">
              <a16:creationId xmlns:a16="http://schemas.microsoft.com/office/drawing/2014/main" id="{9351D792-3AD8-4185-B834-61DB76E43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426720</xdr:colOff>
      <xdr:row>29</xdr:row>
      <xdr:rowOff>45721</xdr:rowOff>
    </xdr:from>
    <xdr:ext cx="1828800" cy="1196340"/>
    <mc:AlternateContent xmlns:mc="http://schemas.openxmlformats.org/markup-compatibility/2006" xmlns:a14="http://schemas.microsoft.com/office/drawing/2010/main">
      <mc:Choice Requires="a14">
        <xdr:graphicFrame macro="">
          <xdr:nvGraphicFramePr>
            <xdr:cNvPr id="3" name="companyName">
              <a:extLst>
                <a:ext uri="{FF2B5EF4-FFF2-40B4-BE49-F238E27FC236}">
                  <a16:creationId xmlns:a16="http://schemas.microsoft.com/office/drawing/2014/main" id="{2A732E8E-11D6-44E7-94D9-E63F4297434C}"/>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1447800" y="5349241"/>
              <a:ext cx="182880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xdr:col>
      <xdr:colOff>121920</xdr:colOff>
      <xdr:row>23</xdr:row>
      <xdr:rowOff>121921</xdr:rowOff>
    </xdr:from>
    <xdr:ext cx="1828800" cy="1546860"/>
    <mc:AlternateContent xmlns:mc="http://schemas.openxmlformats.org/markup-compatibility/2006" xmlns:a14="http://schemas.microsoft.com/office/drawing/2010/main">
      <mc:Choice Requires="a14">
        <xdr:graphicFrame macro="">
          <xdr:nvGraphicFramePr>
            <xdr:cNvPr id="4" name="shippedDate (Year)">
              <a:extLst>
                <a:ext uri="{FF2B5EF4-FFF2-40B4-BE49-F238E27FC236}">
                  <a16:creationId xmlns:a16="http://schemas.microsoft.com/office/drawing/2014/main" id="{36F4FFFF-B6D1-40C4-9C25-C45EAEBD542A}"/>
                </a:ext>
              </a:extLst>
            </xdr:cNvPr>
            <xdr:cNvGraphicFramePr/>
          </xdr:nvGraphicFramePr>
          <xdr:xfrm>
            <a:off x="0" y="0"/>
            <a:ext cx="0" cy="0"/>
          </xdr:xfrm>
          <a:graphic>
            <a:graphicData uri="http://schemas.microsoft.com/office/drawing/2010/slicer">
              <sle:slicer xmlns:sle="http://schemas.microsoft.com/office/drawing/2010/slicer" name="shippedDate (Year)"/>
            </a:graphicData>
          </a:graphic>
        </xdr:graphicFrame>
      </mc:Choice>
      <mc:Fallback xmlns="">
        <xdr:sp macro="" textlink="">
          <xdr:nvSpPr>
            <xdr:cNvPr id="0" name=""/>
            <xdr:cNvSpPr>
              <a:spLocks noTextEdit="1"/>
            </xdr:cNvSpPr>
          </xdr:nvSpPr>
          <xdr:spPr>
            <a:xfrm>
              <a:off x="3375660" y="4328161"/>
              <a:ext cx="182880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137160</xdr:colOff>
      <xdr:row>36</xdr:row>
      <xdr:rowOff>60960</xdr:rowOff>
    </xdr:from>
    <xdr:ext cx="1828800" cy="2466975"/>
    <mc:AlternateContent xmlns:mc="http://schemas.openxmlformats.org/markup-compatibility/2006" xmlns:a14="http://schemas.microsoft.com/office/drawing/2010/main">
      <mc:Choice Requires="a14">
        <xdr:graphicFrame macro="">
          <xdr:nvGraphicFramePr>
            <xdr:cNvPr id="5" name="shippedDate (Month)">
              <a:extLst>
                <a:ext uri="{FF2B5EF4-FFF2-40B4-BE49-F238E27FC236}">
                  <a16:creationId xmlns:a16="http://schemas.microsoft.com/office/drawing/2014/main" id="{FBDBD9D9-F1F9-44BE-9AE5-4AC3A3C269A6}"/>
                </a:ext>
              </a:extLst>
            </xdr:cNvPr>
            <xdr:cNvGraphicFramePr/>
          </xdr:nvGraphicFramePr>
          <xdr:xfrm>
            <a:off x="0" y="0"/>
            <a:ext cx="0" cy="0"/>
          </xdr:xfrm>
          <a:graphic>
            <a:graphicData uri="http://schemas.microsoft.com/office/drawing/2010/slicer">
              <sle:slicer xmlns:sle="http://schemas.microsoft.com/office/drawing/2010/slicer" name="shippedDate (Month)"/>
            </a:graphicData>
          </a:graphic>
        </xdr:graphicFrame>
      </mc:Choice>
      <mc:Fallback xmlns="">
        <xdr:sp macro="" textlink="">
          <xdr:nvSpPr>
            <xdr:cNvPr id="0" name=""/>
            <xdr:cNvSpPr>
              <a:spLocks noTextEdit="1"/>
            </xdr:cNvSpPr>
          </xdr:nvSpPr>
          <xdr:spPr>
            <a:xfrm>
              <a:off x="2202180" y="6644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xdr:col>
      <xdr:colOff>822960</xdr:colOff>
      <xdr:row>38</xdr:row>
      <xdr:rowOff>38100</xdr:rowOff>
    </xdr:from>
    <xdr:ext cx="1828800" cy="2466975"/>
    <mc:AlternateContent xmlns:mc="http://schemas.openxmlformats.org/markup-compatibility/2006" xmlns:a14="http://schemas.microsoft.com/office/drawing/2010/main">
      <mc:Choice Requires="a14">
        <xdr:graphicFrame macro="">
          <xdr:nvGraphicFramePr>
            <xdr:cNvPr id="6" name="categoryName 2">
              <a:extLst>
                <a:ext uri="{FF2B5EF4-FFF2-40B4-BE49-F238E27FC236}">
                  <a16:creationId xmlns:a16="http://schemas.microsoft.com/office/drawing/2014/main" id="{73E48818-A09F-4ABC-B5C5-5D8ACE9F423D}"/>
                </a:ext>
              </a:extLst>
            </xdr:cNvPr>
            <xdr:cNvGraphicFramePr/>
          </xdr:nvGraphicFramePr>
          <xdr:xfrm>
            <a:off x="0" y="0"/>
            <a:ext cx="0" cy="0"/>
          </xdr:xfrm>
          <a:graphic>
            <a:graphicData uri="http://schemas.microsoft.com/office/drawing/2010/slicer">
              <sle:slicer xmlns:sle="http://schemas.microsoft.com/office/drawing/2010/slicer" name="categoryName 2"/>
            </a:graphicData>
          </a:graphic>
        </xdr:graphicFrame>
      </mc:Choice>
      <mc:Fallback xmlns="">
        <xdr:sp macro="" textlink="">
          <xdr:nvSpPr>
            <xdr:cNvPr id="0" name=""/>
            <xdr:cNvSpPr>
              <a:spLocks noTextEdit="1"/>
            </xdr:cNvSpPr>
          </xdr:nvSpPr>
          <xdr:spPr>
            <a:xfrm>
              <a:off x="10248900" y="6987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198120</xdr:colOff>
      <xdr:row>22</xdr:row>
      <xdr:rowOff>53341</xdr:rowOff>
    </xdr:from>
    <xdr:ext cx="1828800" cy="1112520"/>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F59028A0-9075-494E-A06D-3F1C78CA361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19200" y="4076701"/>
              <a:ext cx="182880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13</xdr:col>
      <xdr:colOff>38100</xdr:colOff>
      <xdr:row>35</xdr:row>
      <xdr:rowOff>114301</xdr:rowOff>
    </xdr:from>
    <xdr:ext cx="1828800" cy="1226820"/>
    <mc:AlternateContent xmlns:mc="http://schemas.openxmlformats.org/markup-compatibility/2006" xmlns:a14="http://schemas.microsoft.com/office/drawing/2010/main">
      <mc:Choice Requires="a14">
        <xdr:graphicFrame macro="">
          <xdr:nvGraphicFramePr>
            <xdr:cNvPr id="8" name="city">
              <a:extLst>
                <a:ext uri="{FF2B5EF4-FFF2-40B4-BE49-F238E27FC236}">
                  <a16:creationId xmlns:a16="http://schemas.microsoft.com/office/drawing/2014/main" id="{86CEBC35-DC27-4965-A194-5DEB4468353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793980" y="6515101"/>
              <a:ext cx="1828800" cy="1226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5</xdr:col>
      <xdr:colOff>746760</xdr:colOff>
      <xdr:row>0</xdr:row>
      <xdr:rowOff>45720</xdr:rowOff>
    </xdr:from>
    <xdr:to>
      <xdr:col>9</xdr:col>
      <xdr:colOff>1165860</xdr:colOff>
      <xdr:row>15</xdr:row>
      <xdr:rowOff>45720</xdr:rowOff>
    </xdr:to>
    <xdr:graphicFrame macro="">
      <xdr:nvGraphicFramePr>
        <xdr:cNvPr id="9" name="Chart 8">
          <a:extLst>
            <a:ext uri="{FF2B5EF4-FFF2-40B4-BE49-F238E27FC236}">
              <a16:creationId xmlns:a16="http://schemas.microsoft.com/office/drawing/2014/main" id="{62138896-39FD-A376-63AA-AF1989633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556260</xdr:colOff>
      <xdr:row>82</xdr:row>
      <xdr:rowOff>125730</xdr:rowOff>
    </xdr:from>
    <xdr:to>
      <xdr:col>4</xdr:col>
      <xdr:colOff>899160</xdr:colOff>
      <xdr:row>97</xdr:row>
      <xdr:rowOff>125730</xdr:rowOff>
    </xdr:to>
    <xdr:graphicFrame macro="">
      <xdr:nvGraphicFramePr>
        <xdr:cNvPr id="10" name="Chart 9">
          <a:extLst>
            <a:ext uri="{FF2B5EF4-FFF2-40B4-BE49-F238E27FC236}">
              <a16:creationId xmlns:a16="http://schemas.microsoft.com/office/drawing/2014/main" id="{B050FFF9-5157-6A8F-2F1B-224B95164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156210</xdr:colOff>
      <xdr:row>51</xdr:row>
      <xdr:rowOff>34290</xdr:rowOff>
    </xdr:from>
    <xdr:to>
      <xdr:col>4</xdr:col>
      <xdr:colOff>499110</xdr:colOff>
      <xdr:row>66</xdr:row>
      <xdr:rowOff>34290</xdr:rowOff>
    </xdr:to>
    <xdr:graphicFrame macro="">
      <xdr:nvGraphicFramePr>
        <xdr:cNvPr id="11" name="Chart 10">
          <a:extLst>
            <a:ext uri="{FF2B5EF4-FFF2-40B4-BE49-F238E27FC236}">
              <a16:creationId xmlns:a16="http://schemas.microsoft.com/office/drawing/2014/main" id="{F5D502D3-D097-0636-3376-FD863B49E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140970</xdr:colOff>
      <xdr:row>66</xdr:row>
      <xdr:rowOff>34290</xdr:rowOff>
    </xdr:from>
    <xdr:to>
      <xdr:col>4</xdr:col>
      <xdr:colOff>483870</xdr:colOff>
      <xdr:row>81</xdr:row>
      <xdr:rowOff>34290</xdr:rowOff>
    </xdr:to>
    <xdr:graphicFrame macro="">
      <xdr:nvGraphicFramePr>
        <xdr:cNvPr id="12" name="Chart 11">
          <a:extLst>
            <a:ext uri="{FF2B5EF4-FFF2-40B4-BE49-F238E27FC236}">
              <a16:creationId xmlns:a16="http://schemas.microsoft.com/office/drawing/2014/main" id="{437D7134-73FB-6C6E-86C9-BB407F8CD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342900</xdr:colOff>
      <xdr:row>43</xdr:row>
      <xdr:rowOff>64770</xdr:rowOff>
    </xdr:from>
    <xdr:to>
      <xdr:col>17</xdr:col>
      <xdr:colOff>655320</xdr:colOff>
      <xdr:row>58</xdr:row>
      <xdr:rowOff>64770</xdr:rowOff>
    </xdr:to>
    <xdr:graphicFrame macro="">
      <xdr:nvGraphicFramePr>
        <xdr:cNvPr id="13" name="Chart 12">
          <a:extLst>
            <a:ext uri="{FF2B5EF4-FFF2-40B4-BE49-F238E27FC236}">
              <a16:creationId xmlns:a16="http://schemas.microsoft.com/office/drawing/2014/main" id="{9E88EA06-C877-18EA-BD64-613B0D639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15240</xdr:colOff>
      <xdr:row>16</xdr:row>
      <xdr:rowOff>11430</xdr:rowOff>
    </xdr:from>
    <xdr:to>
      <xdr:col>17</xdr:col>
      <xdr:colOff>1470660</xdr:colOff>
      <xdr:row>31</xdr:row>
      <xdr:rowOff>11430</xdr:rowOff>
    </xdr:to>
    <xdr:graphicFrame macro="">
      <xdr:nvGraphicFramePr>
        <xdr:cNvPr id="14" name="Chart 13">
          <a:extLst>
            <a:ext uri="{FF2B5EF4-FFF2-40B4-BE49-F238E27FC236}">
              <a16:creationId xmlns:a16="http://schemas.microsoft.com/office/drawing/2014/main" id="{E3ABEC91-E5A9-E12D-3778-30C8E9D9A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1085850</xdr:colOff>
      <xdr:row>64</xdr:row>
      <xdr:rowOff>140970</xdr:rowOff>
    </xdr:from>
    <xdr:to>
      <xdr:col>12</xdr:col>
      <xdr:colOff>445770</xdr:colOff>
      <xdr:row>79</xdr:row>
      <xdr:rowOff>140970</xdr:rowOff>
    </xdr:to>
    <xdr:graphicFrame macro="">
      <xdr:nvGraphicFramePr>
        <xdr:cNvPr id="15" name="Chart 14">
          <a:extLst>
            <a:ext uri="{FF2B5EF4-FFF2-40B4-BE49-F238E27FC236}">
              <a16:creationId xmlns:a16="http://schemas.microsoft.com/office/drawing/2014/main" id="{DB4D79F6-DAF2-A2E1-F3F9-70B97BFFF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iti%20material%203.2024\Power%20BI\project\alldatas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orders"/>
      <sheetName val="date"/>
      <sheetName val="order_details"/>
      <sheetName val="employees"/>
      <sheetName val="customers"/>
      <sheetName val="categories"/>
      <sheetName val="products"/>
      <sheetName val="shippers"/>
      <sheetName val="Sheet2 (2)"/>
      <sheetName val="alldataset"/>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14053009261" backgroundQuery="1" createdVersion="7" refreshedVersion="7" minRefreshableVersion="3" recordCount="0" supportSubquery="1" supportAdvancedDrill="1" xr:uid="{2E1EBEC5-C9D4-44FA-9AA1-9F66A0190A87}">
  <cacheSource type="external" connectionId="8"/>
  <cacheFields count="6">
    <cacheField name="[Measures].[# of Customers]" caption="# of Customers" numFmtId="0" hierarchy="125" level="32767"/>
    <cacheField name="[Dim_Date].[Date].[Date]" caption="Date" numFmtId="0" hierarchy="19" level="1">
      <sharedItems containsSemiMixedTypes="0" containsNonDate="0" containsDate="1" containsString="0" minDate="2013-07-04T00:00:00" maxDate="2015-05-07T00:00:00" count="48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5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18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5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sharedItems>
    </cacheField>
    <cacheField name="[Dim_Date].[Date (Month)].[Date (Month)]" caption="Date (Month)" numFmtId="0" hierarchy="29" level="1">
      <sharedItems containsNonDate="0" count="12">
        <s v="Jul"/>
        <s v="Aug"/>
        <s v="Sep"/>
        <s v="Oct"/>
        <s v="Nov"/>
        <s v="Dec"/>
        <s v="Jan"/>
        <s v="Feb"/>
        <s v="Mar"/>
        <s v="Apr"/>
        <s v="May"/>
        <s v="Jun"/>
      </sharedItems>
    </cacheField>
    <cacheField name="[Dim_Date].[Date (Quarter)].[Date (Quarter)]" caption="Date (Quarter)" numFmtId="0" hierarchy="28" level="1">
      <sharedItems containsNonDate="0" count="4">
        <s v="Qtr3"/>
        <s v="Qtr4"/>
        <s v="Qtr1"/>
        <s v="Qtr2"/>
      </sharedItems>
    </cacheField>
    <cacheField name="[Dim_Date].[Date (Year)].[Date (Year)]" caption="Date (Year)" numFmtId="0" hierarchy="27" level="1">
      <sharedItems count="3">
        <s v="2013"/>
        <s v="2014"/>
        <s v="2015"/>
      </sharedItems>
    </cacheField>
    <cacheField name="[Dim_Customers].[RFM Category].[RFM Category]" caption="RFM Category" numFmtId="0" hierarchy="17" level="1">
      <sharedItems count="1">
        <s v="Immediate Attention"/>
      </sharedItems>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2" memberValueDatatype="130" unbalanced="0">
      <fieldsUsage count="2">
        <fieldUsage x="-1"/>
        <fieldUsage x="5"/>
      </fieldsUsage>
    </cacheHierarchy>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2" memberValueDatatype="7" unbalanced="0">
      <fieldsUsage count="2">
        <fieldUsage x="-1"/>
        <fieldUsage x="1"/>
      </fieldsUsage>
    </cacheHierarchy>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4"/>
      </fieldsUsage>
    </cacheHierarchy>
    <cacheHierarchy uniqueName="[Dim_Date].[Date (Quarter)]" caption="Date (Quarter)" attribute="1" defaultMemberUniqueName="[Dim_Date].[Date (Quarter)].[All]" allUniqueName="[Dim_Date].[Date (Quarter)].[All]" dimensionUniqueName="[Dim_Date]" displayFolder="" count="2" memberValueDatatype="130" unbalanced="0">
      <fieldsUsage count="2">
        <fieldUsage x="-1"/>
        <fieldUsage x="3"/>
      </fieldsUsage>
    </cacheHierarchy>
    <cacheHierarchy uniqueName="[Dim_Date].[Date (Month)]" caption="Date (Month)" attribute="1" defaultMemberUniqueName="[Dim_Date].[Date (Month)].[All]" allUniqueName="[Dim_Date].[Date (Month)].[All]" dimensionUniqueName="[Dim_Date]" displayFolder="" count="2" memberValueDatatype="130" unbalanced="0">
      <fieldsUsage count="2">
        <fieldUsage x="-1"/>
        <fieldUsage x="2"/>
      </fieldsUsage>
    </cacheHierarchy>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oneField="1">
      <fieldsUsage count="1">
        <fieldUsage x="0"/>
      </fieldsUsage>
    </cacheHierarchy>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14449074071" backgroundQuery="1" createdVersion="7" refreshedVersion="7" minRefreshableVersion="3" recordCount="0" supportSubquery="1" supportAdvancedDrill="1" xr:uid="{98323866-C6C4-4F8B-9E55-8C650085A8F9}">
  <cacheSource type="external" connectionId="8"/>
  <cacheFields count="6">
    <cacheField name="[Dim_Date].[Date].[Date]" caption="Date" numFmtId="0" hierarchy="19" level="1">
      <sharedItems containsSemiMixedTypes="0" containsNonDate="0" containsDate="1" containsString="0" minDate="2013-01-01T00:00:00" maxDate="2016-01-01T00:00:00" count="1095">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sharedItems>
    </cacheField>
    <cacheField name="[Dim_Date].[Date (Month)].[Date (Month)]" caption="Date (Month)" numFmtId="0" hierarchy="29" level="1">
      <sharedItems containsNonDate="0" count="12">
        <s v="Jan"/>
        <s v="Feb"/>
        <s v="Mar"/>
        <s v="Apr"/>
        <s v="May"/>
        <s v="Jun"/>
        <s v="Jul"/>
        <s v="Aug"/>
        <s v="Sep"/>
        <s v="Oct"/>
        <s v="Nov"/>
        <s v="Dec"/>
      </sharedItems>
    </cacheField>
    <cacheField name="[Dim_Date].[Date (Quarter)].[Date (Quarter)]" caption="Date (Quarter)" numFmtId="0" hierarchy="28" level="1">
      <sharedItems containsNonDate="0" count="4">
        <s v="Qtr1"/>
        <s v="Qtr2"/>
        <s v="Qtr3"/>
        <s v="Qtr4"/>
      </sharedItems>
    </cacheField>
    <cacheField name="[Dim_Date].[Date (Year)].[Date (Year)]" caption="Date (Year)" numFmtId="0" hierarchy="27" level="1">
      <sharedItems count="3">
        <s v="2013"/>
        <s v="2014"/>
        <s v="2015"/>
      </sharedItems>
    </cacheField>
    <cacheField name="[Dim_Customers].[RFM Category].[RFM Category]" caption="RFM Category" numFmtId="0" hierarchy="17" level="1">
      <sharedItems containsSemiMixedTypes="0" containsNonDate="0" containsString="0"/>
    </cacheField>
    <cacheField name="[Measures].[# of Customers]" caption="# of Customers" numFmtId="0" hierarchy="125" level="32767"/>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2" memberValueDatatype="130" unbalanced="0">
      <fieldsUsage count="2">
        <fieldUsage x="-1"/>
        <fieldUsage x="4"/>
      </fieldsUsage>
    </cacheHierarchy>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2" memberValueDatatype="7" unbalanced="0">
      <fieldsUsage count="2">
        <fieldUsage x="-1"/>
        <fieldUsage x="0"/>
      </fieldsUsage>
    </cacheHierarchy>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3"/>
      </fieldsUsage>
    </cacheHierarchy>
    <cacheHierarchy uniqueName="[Dim_Date].[Date (Quarter)]" caption="Date (Quarter)" attribute="1" defaultMemberUniqueName="[Dim_Date].[Date (Quarter)].[All]" allUniqueName="[Dim_Date].[Date (Quarter)].[All]" dimensionUniqueName="[Dim_Date]" displayFolder="" count="2" memberValueDatatype="130" unbalanced="0">
      <fieldsUsage count="2">
        <fieldUsage x="-1"/>
        <fieldUsage x="2"/>
      </fieldsUsage>
    </cacheHierarchy>
    <cacheHierarchy uniqueName="[Dim_Date].[Date (Month)]" caption="Date (Month)" attribute="1" defaultMemberUniqueName="[Dim_Date].[Date (Month)].[All]" allUniqueName="[Dim_Date].[Date (Month)].[All]" dimensionUniqueName="[Dim_Date]" displayFolder="" count="2" memberValueDatatype="130" unbalanced="0">
      <fieldsUsage count="2">
        <fieldUsage x="-1"/>
        <fieldUsage x="1"/>
      </fieldsUsage>
    </cacheHierarchy>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oneField="1">
      <fieldsUsage count="1">
        <fieldUsage x="5"/>
      </fieldsUsage>
    </cacheHierarchy>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000000001" backgroundQuery="1" createdVersion="7" refreshedVersion="7" minRefreshableVersion="3" recordCount="0" supportSubquery="1" supportAdvancedDrill="1" xr:uid="{B20DC0C1-1099-46BC-A75A-18077D84D4A0}">
  <cacheSource type="external" connectionId="8"/>
  <cacheFields count="5">
    <cacheField name="[Measures].[Total Revenue]" caption="Total Revenue" numFmtId="0" hierarchy="120" level="32767"/>
    <cacheField name="[Dim_Date].[Date].[Date]" caption="Date" numFmtId="0" hierarchy="19" level="1">
      <sharedItems containsSemiMixedTypes="0" containsNonDate="0" containsDate="1" containsString="0" minDate="2013-07-04T00:00:00" maxDate="2015-05-07T00:00:00" count="48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5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18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5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sharedItems>
    </cacheField>
    <cacheField name="[Dim_Date].[Date (Month)].[Date (Month)]" caption="Date (Month)" numFmtId="0" hierarchy="29" level="1">
      <sharedItems containsNonDate="0" count="3">
        <s v="Jul"/>
        <s v="Aug"/>
        <s v="Sep"/>
      </sharedItems>
    </cacheField>
    <cacheField name="[Dim_Date].[Date (Quarter)].[Date (Quarter)]" caption="Date (Quarter)" numFmtId="0" hierarchy="28" level="1">
      <sharedItems containsNonDate="0" count="4">
        <s v="Qtr3"/>
        <s v="Qtr4"/>
        <s v="Qtr1"/>
        <s v="Qtr2"/>
      </sharedItems>
    </cacheField>
    <cacheField name="[Dim_Date].[Date (Year)].[Date (Year)]" caption="Date (Year)" numFmtId="0" hierarchy="27" level="1">
      <sharedItems count="3">
        <s v="2013"/>
        <s v="2014"/>
        <s v="2015"/>
      </sharedItems>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2" memberValueDatatype="7" unbalanced="0">
      <fieldsUsage count="2">
        <fieldUsage x="-1"/>
        <fieldUsage x="1"/>
      </fieldsUsage>
    </cacheHierarchy>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4"/>
      </fieldsUsage>
    </cacheHierarchy>
    <cacheHierarchy uniqueName="[Dim_Date].[Date (Quarter)]" caption="Date (Quarter)" attribute="1" defaultMemberUniqueName="[Dim_Date].[Date (Quarter)].[All]" allUniqueName="[Dim_Date].[Date (Quarter)].[All]" dimensionUniqueName="[Dim_Date]" displayFolder="" count="2" memberValueDatatype="130" unbalanced="0">
      <fieldsUsage count="2">
        <fieldUsage x="-1"/>
        <fieldUsage x="3"/>
      </fieldsUsage>
    </cacheHierarchy>
    <cacheHierarchy uniqueName="[Dim_Date].[Date (Month)]" caption="Date (Month)" attribute="1" defaultMemberUniqueName="[Dim_Date].[Date (Month)].[All]" allUniqueName="[Dim_Date].[Date (Month)].[All]" dimensionUniqueName="[Dim_Date]" displayFolder="" count="2" memberValueDatatype="130" unbalanced="0">
      <fieldsUsage count="2">
        <fieldUsage x="-1"/>
        <fieldUsage x="2"/>
      </fieldsUsage>
    </cacheHierarchy>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oneField="1">
      <fieldsUsage count="1">
        <fieldUsage x="0"/>
      </fieldsUsage>
    </cacheHierarchy>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67245369" backgroundQuery="1" createdVersion="7" refreshedVersion="7" minRefreshableVersion="3" recordCount="0" supportSubquery="1" supportAdvancedDrill="1" xr:uid="{971E0D1F-3CF8-4A6E-AD93-F62E00973B03}">
  <cacheSource type="external" connectionId="8"/>
  <cacheFields count="4">
    <cacheField name="[Measures].[Total Revenue]" caption="Total Revenue" numFmtId="0" hierarchy="120" level="32767"/>
    <cacheField name="[Dim_Customers].[country].[country]" caption="country" numFmtId="0" hierarchy="13" level="1">
      <sharedItems count="10">
        <s v="Austria"/>
        <s v="Brazil"/>
        <s v="Canada"/>
        <s v="France"/>
        <s v="Germany"/>
        <s v="Ireland"/>
        <s v="Sweden"/>
        <s v="UK"/>
        <s v="USA"/>
        <s v="Venezuela"/>
      </sharedItems>
    </cacheField>
    <cacheField name="[employees1].[country].[country]" caption="country" numFmtId="0" hierarchy="50" level="1">
      <sharedItems containsSemiMixedTypes="0" containsNonDate="0" containsString="0"/>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fieldsUsage count="2">
        <fieldUsage x="-1"/>
        <fieldUsage x="1"/>
      </fieldsUsage>
    </cacheHierarchy>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3"/>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fieldsUsage count="2">
        <fieldUsage x="-1"/>
        <fieldUsage x="2"/>
      </fieldsUsage>
    </cacheHierarchy>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oneField="1">
      <fieldsUsage count="1">
        <fieldUsage x="0"/>
      </fieldsUsage>
    </cacheHierarchy>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67708331" backgroundQuery="1" createdVersion="7" refreshedVersion="7" minRefreshableVersion="3" recordCount="0" supportSubquery="1" supportAdvancedDrill="1" xr:uid="{F3B3320A-7974-411F-8E42-73BC6DA4768F}">
  <cacheSource type="external" connectionId="8"/>
  <cacheFields count="3">
    <cacheField name="[Measures].[Total Revenue]" caption="Total Revenue" numFmtId="0" hierarchy="120" level="32767"/>
    <cacheField name="[Dim_Products].[categoryName].[categoryName]" caption="categoryName" numFmtId="0" hierarchy="43" level="1">
      <sharedItems count="8">
        <s v="Beverages"/>
        <s v="Condiments"/>
        <s v="Confections"/>
        <s v="Dairy Products"/>
        <s v="Grains &amp; Cereals"/>
        <s v="Meat &amp; Poultry"/>
        <s v="Produce"/>
        <s v="Seafood"/>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2" memberValueDatatype="130" unbalanced="0">
      <fieldsUsage count="2">
        <fieldUsage x="-1"/>
        <fieldUsage x="1"/>
      </fieldsUsage>
    </cacheHierarchy>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oneField="1">
      <fieldsUsage count="1">
        <fieldUsage x="0"/>
      </fieldsUsage>
    </cacheHierarchy>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681713" backgroundQuery="1" createdVersion="7" refreshedVersion="7" minRefreshableVersion="3" recordCount="0" supportSubquery="1" supportAdvancedDrill="1" xr:uid="{749F579B-992B-4CBF-96B0-587A66102D8A}">
  <cacheSource type="external" connectionId="8"/>
  <cacheFields count="3">
    <cacheField name="[Measures].[Total Revenue]" caption="Total Revenue" numFmtId="0" hierarchy="120" level="32767"/>
    <cacheField name="[Dim_Products].[productName].[productName]" caption="productName" numFmtId="0" hierarchy="37" level="1">
      <sharedItems count="10">
        <s v="Alice Mutton"/>
        <s v="Camembert Pierrot"/>
        <s v="Carnarvon Tigers"/>
        <s v="Côte de Blaye"/>
        <s v="Gnocchi di nonna Alice"/>
        <s v="Manjimup Dried Apples"/>
        <s v="Raclette Courdavault"/>
        <s v="Rössle Sauerkraut"/>
        <s v="Tarte au sucre"/>
        <s v="Thüringer Rostbratwurst"/>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2" memberValueDatatype="130" unbalanced="0">
      <fieldsUsage count="2">
        <fieldUsage x="-1"/>
        <fieldUsage x="1"/>
      </fieldsUsage>
    </cacheHierarchy>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oneField="1">
      <fieldsUsage count="1">
        <fieldUsage x="0"/>
      </fieldsUsage>
    </cacheHierarchy>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68402777" backgroundQuery="1" createdVersion="8" refreshedVersion="7" minRefreshableVersion="3" recordCount="0" supportSubquery="1" supportAdvancedDrill="1" xr:uid="{E7441CEE-E33C-4FA8-8A04-E01FB8C3705D}">
  <cacheSource type="external" connectionId="8"/>
  <cacheFields count="2">
    <cacheField name="[Measures].[Sum of freight]" caption="Sum of freight" numFmtId="0" hierarchy="97"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oneField="1">
      <fieldsUsage count="1">
        <fieldUsage x="0"/>
      </fieldsUsage>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6875" backgroundQuery="1" createdVersion="8" refreshedVersion="7" minRefreshableVersion="3" recordCount="0" supportSubquery="1" supportAdvancedDrill="1" xr:uid="{40B7B925-7CDB-4334-9B86-80F8C723BB7C}">
  <cacheSource type="external" connectionId="8"/>
  <cacheFields count="2">
    <cacheField name="[Measures].[Sum of quantity]" caption="Sum of quantity" numFmtId="0" hierarchy="108"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oneField="1">
      <fieldsUsage count="1">
        <fieldUsage x="0"/>
      </fieldsUsage>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68981485" backgroundQuery="1" createdVersion="8" refreshedVersion="7" minRefreshableVersion="3" recordCount="0" supportSubquery="1" supportAdvancedDrill="1" xr:uid="{98363C94-0DAD-4846-8CD7-BC194B0236BF}">
  <cacheSource type="external" connectionId="8"/>
  <cacheFields count="2">
    <cacheField name="[Measures].[Count of employeeID 2]" caption="Count of employeeID 2" numFmtId="0" hierarchy="110"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oneField="1">
      <fieldsUsage count="1">
        <fieldUsage x="0"/>
      </fieldsUsage>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69097224" backgroundQuery="1" createdVersion="8" refreshedVersion="7" minRefreshableVersion="3" recordCount="0" supportSubquery="1" supportAdvancedDrill="1" xr:uid="{F41CF06C-93C2-441C-BC9F-28D0E4580F52}">
  <cacheSource type="external" connectionId="8"/>
  <cacheFields count="2">
    <cacheField name="[Measures].[Sum of delay _day]" caption="Sum of delay _day" numFmtId="0" hierarchy="111"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oneField="1">
      <fieldsUsage count="1">
        <fieldUsage x="0"/>
      </fieldsUsage>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69444447" backgroundQuery="1" createdVersion="8" refreshedVersion="7" minRefreshableVersion="3" recordCount="0" supportSubquery="1" supportAdvancedDrill="1" xr:uid="{75647191-92AB-46C8-8DD7-B21768B10304}">
  <cacheSource type="external" connectionId="8"/>
  <cacheFields count="3">
    <cacheField name="[shippers1].[companyName].[companyName]" caption="companyName" numFmtId="0" hierarchy="93" level="1">
      <sharedItems count="3">
        <s v="Federal Shipping"/>
        <s v="Speedy Express"/>
        <s v="United Package"/>
      </sharedItems>
    </cacheField>
    <cacheField name="[Measures].[Sum of delay _day]" caption="Sum of delay _day" numFmtId="0" hierarchy="111"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fieldsUsage count="2">
        <fieldUsage x="-1"/>
        <fieldUsage x="0"/>
      </fieldsUsage>
    </cacheHierarchy>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oneField="1">
      <fieldsUsage count="1">
        <fieldUsage x="1"/>
      </fieldsUsage>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Muhammed Adel" refreshedDate="45536.523370023147" backgroundQuery="1" createdVersion="8" refreshedVersion="7" minRefreshableVersion="3" recordCount="0" supportSubquery="1" supportAdvancedDrill="1" xr:uid="{8BB47BB7-072F-49BA-B66A-21009839F52E}">
  <cacheSource type="external" connectionId="8"/>
  <cacheFields count="3">
    <cacheField name="[shippers1].[companyName].[companyName]" caption="companyName" numFmtId="0" hierarchy="93" level="1">
      <sharedItems count="3">
        <s v="Federal Shipping"/>
        <s v="Speedy Express"/>
        <s v="United Package"/>
      </sharedItems>
    </cacheField>
    <cacheField name="[Measures].[Total of revenue]" caption="Total of revenue" numFmtId="0" hierarchy="123"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fieldsUsage count="2">
        <fieldUsage x="-1"/>
        <fieldUsage x="0"/>
      </fieldsUsage>
    </cacheHierarchy>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oneField="1">
      <fieldsUsage count="1">
        <fieldUsage x="1"/>
      </fieldsUsage>
    </cacheHierarchy>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0601855" backgroundQuery="1" createdVersion="8" refreshedVersion="7" minRefreshableVersion="3" recordCount="0" supportSubquery="1" supportAdvancedDrill="1" xr:uid="{8109ED90-8658-450F-8EE3-966FC0D91BB3}">
  <cacheSource type="external" connectionId="8"/>
  <cacheFields count="4">
    <cacheField name="[shippers1].[companyName].[companyName]" caption="companyName" numFmtId="0" hierarchy="93" level="1">
      <sharedItems count="3">
        <s v="Federal Shipping"/>
        <s v="Speedy Express"/>
        <s v="United Package"/>
      </sharedItems>
    </cacheField>
    <cacheField name="[Measures].[Sum of productID]" caption="Sum of productID" numFmtId="0" hierarchy="113" level="32767"/>
    <cacheField name="[Measures].[Total of revenue]" caption="Total of revenue" numFmtId="0" hierarchy="123"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3"/>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fieldsUsage count="2">
        <fieldUsage x="-1"/>
        <fieldUsage x="0"/>
      </fieldsUsage>
    </cacheHierarchy>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oneField="1">
      <fieldsUsage count="1">
        <fieldUsage x="1"/>
      </fieldsUsage>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oneField="1">
      <fieldsUsage count="1">
        <fieldUsage x="2"/>
      </fieldsUsage>
    </cacheHierarchy>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1064817" backgroundQuery="1" createdVersion="8" refreshedVersion="7" minRefreshableVersion="3" recordCount="0" supportSubquery="1" supportAdvancedDrill="1" xr:uid="{FD09B72B-E6A7-4E58-A69F-C2E4322B058B}">
  <cacheSource type="external" connectionId="8"/>
  <cacheFields count="3">
    <cacheField name="[Measures].[average order value]" caption="average order value" numFmtId="0" hierarchy="124" level="32767"/>
    <cacheField name="[customers].[customerID].[customerID]" caption="customerID" numFmtId="0" hierarchy="3" level="1">
      <sharedItems count="89">
        <s v="ALFKI"/>
        <s v="ANATR"/>
        <s v="ANTON"/>
        <s v="AROUT"/>
        <s v="BERGS"/>
        <s v="BLAUS"/>
        <s v="BLONP"/>
        <s v="BOLID"/>
        <s v="BONAP"/>
        <s v="BOTTM"/>
        <s v="BSBEV"/>
        <s v="CACTU"/>
        <s v="CENTC"/>
        <s v="CHOPS"/>
        <s v="COMMI"/>
        <s v="CONSH"/>
        <s v="DRACD"/>
        <s v="DUMON"/>
        <s v="EASTC"/>
        <s v="ERNSH"/>
        <s v="FAMIA"/>
        <s v="FOLIG"/>
        <s v="FOLKO"/>
        <s v="FRANK"/>
        <s v="FRANR"/>
        <s v="FRANS"/>
        <s v="FURIB"/>
        <s v="GALED"/>
        <s v="GODOS"/>
        <s v="GOURL"/>
        <s v="GREAL"/>
        <s v="GROSR"/>
        <s v="HANAR"/>
        <s v="HILAA"/>
        <s v="HUNGC"/>
        <s v="HUNGO"/>
        <s v="ISLAT"/>
        <s v="KOENE"/>
        <s v="LACOR"/>
        <s v="LAMAI"/>
        <s v="LAUGB"/>
        <s v="LAZYK"/>
        <s v="LEHMS"/>
        <s v="LETSS"/>
        <s v="LILAS"/>
        <s v="LINOD"/>
        <s v="LONEP"/>
        <s v="MAGAA"/>
        <s v="MAISD"/>
        <s v="MEREP"/>
        <s v="MORGK"/>
        <s v="NORTS"/>
        <s v="OCEAN"/>
        <s v="OLDWO"/>
        <s v="OTTIK"/>
        <s v="PERIC"/>
        <s v="PICCO"/>
        <s v="PRINI"/>
        <s v="QUEDE"/>
        <s v="QUEEN"/>
        <s v="QUICK"/>
        <s v="RANCH"/>
        <s v="RATTC"/>
        <s v="REGGC"/>
        <s v="RICAR"/>
        <s v="RICSU"/>
        <s v="ROMEY"/>
        <s v="SANTG"/>
        <s v="SAVEA"/>
        <s v="SEVES"/>
        <s v="SIMOB"/>
        <s v="SPECD"/>
        <s v="SPLIR"/>
        <s v="SUPRD"/>
        <s v="THEBI"/>
        <s v="THECR"/>
        <s v="TOMSP"/>
        <s v="TORTU"/>
        <s v="TRADH"/>
        <s v="TRAIH"/>
        <s v="VAFFE"/>
        <s v="VICTE"/>
        <s v="VINET"/>
        <s v="WANDK"/>
        <s v="WARTH"/>
        <s v="WELLI"/>
        <s v="WHITC"/>
        <s v="WILMK"/>
        <s v="WOLZA"/>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2" memberValueDatatype="130" unbalanced="0">
      <fieldsUsage count="2">
        <fieldUsage x="-1"/>
        <fieldUsage x="1"/>
      </fieldsUsage>
    </cacheHierarchy>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oneField="1">
      <fieldsUsage count="1">
        <fieldUsage x="0"/>
      </fieldsUsage>
    </cacheHierarchy>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1180556" backgroundQuery="1" createdVersion="8" refreshedVersion="7" minRefreshableVersion="3" recordCount="0" supportSubquery="1" supportAdvancedDrill="1" xr:uid="{B89FA2C3-5A8A-4EDA-9AF7-2E509990F04A}">
  <cacheSource type="external" connectionId="8"/>
  <cacheFields count="2">
    <cacheField name="[Measures].[Sum of discount]" caption="Sum of discount" numFmtId="0" hierarchy="98"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oneField="1">
      <fieldsUsage count="1">
        <fieldUsage x="0"/>
      </fieldsUsage>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141204" backgroundQuery="1" createdVersion="8" refreshedVersion="7" minRefreshableVersion="3" recordCount="0" supportSubquery="1" supportAdvancedDrill="1" xr:uid="{94F66C3C-F3C1-403C-9FB7-F01B66A0C798}">
  <cacheSource type="external" connectionId="8"/>
  <cacheFields count="2">
    <cacheField name="[Measures].[Count of orderID]" caption="Count of orderID" numFmtId="0" hierarchy="105"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oneField="1">
      <fieldsUsage count="1">
        <fieldUsage x="0"/>
      </fieldsUsage>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1759256" backgroundQuery="1" createdVersion="8" refreshedVersion="7" minRefreshableVersion="3" recordCount="0" supportSubquery="1" supportAdvancedDrill="1" xr:uid="{3483364D-708F-4CDB-BA90-7CD4DD71FB05}">
  <cacheSource type="external" connectionId="8"/>
  <cacheFields count="7">
    <cacheField name="[orders].[orderDate].[orderDate]" caption="orderDate" numFmtId="0" hierarchy="74" level="1">
      <sharedItems containsSemiMixedTypes="0" containsNonDate="0" containsDate="1" containsString="0" minDate="2013-07-04T00:00:00" maxDate="2015-05-07T00:00:00" count="48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5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18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5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sharedItems>
    </cacheField>
    <cacheField name="[orders].[orderDate (Month)].[orderDate (Month)]" caption="orderDate (Month)" numFmtId="0" hierarchy="82" level="1">
      <sharedItems containsNonDate="0" count="12">
        <s v="Jul"/>
        <s v="Aug"/>
        <s v="Sep"/>
        <s v="Oct"/>
        <s v="Nov"/>
        <s v="Dec"/>
        <s v="Jan"/>
        <s v="Feb"/>
        <s v="Mar"/>
        <s v="Apr"/>
        <s v="May"/>
        <s v="Jun"/>
      </sharedItems>
    </cacheField>
    <cacheField name="[orders].[orderDate (Quarter)].[orderDate (Quarter)]" caption="orderDate (Quarter)" numFmtId="0" hierarchy="81" level="1">
      <sharedItems containsNonDate="0" count="4">
        <s v="Qtr3"/>
        <s v="Qtr4"/>
        <s v="Qtr1"/>
        <s v="Qtr2"/>
      </sharedItems>
    </cacheField>
    <cacheField name="[orders].[orderDate (Year)].[orderDate (Year)]" caption="orderDate (Year)" numFmtId="0" hierarchy="80" level="1">
      <sharedItems count="3">
        <s v="2013"/>
        <s v="2014"/>
        <s v="2015"/>
      </sharedItems>
    </cacheField>
    <cacheField name="[shippers1].[companyName].[companyName]" caption="companyName" numFmtId="0" hierarchy="93" level="1">
      <sharedItems count="3">
        <s v="Federal Shipping"/>
        <s v="Speedy Express"/>
        <s v="United Package"/>
      </sharedItems>
    </cacheField>
    <cacheField name="[Measures].[Count of orderID]" caption="Count of orderID" numFmtId="0" hierarchy="105"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6"/>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0"/>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3"/>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2"/>
      </fieldsUsage>
    </cacheHierarchy>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1"/>
      </fieldsUsage>
    </cacheHierarchy>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fieldsUsage count="2">
        <fieldUsage x="-1"/>
        <fieldUsage x="4"/>
      </fieldsUsage>
    </cacheHierarchy>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oneField="1">
      <fieldsUsage count="1">
        <fieldUsage x="5"/>
      </fieldsUsage>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2337964" backgroundQuery="1" createdVersion="8" refreshedVersion="7" minRefreshableVersion="3" recordCount="0" supportSubquery="1" supportAdvancedDrill="1" xr:uid="{E95E53F1-1430-4A65-8323-10F1080CEDDA}">
  <cacheSource type="external" connectionId="8"/>
  <cacheFields count="3">
    <cacheField name="[shippers1].[companyName].[companyName]" caption="companyName" numFmtId="0" hierarchy="93" level="1">
      <sharedItems count="3">
        <s v="Federal Shipping"/>
        <s v="Speedy Express"/>
        <s v="United Package"/>
      </sharedItems>
    </cacheField>
    <cacheField name="[Measures].[Count of customerID]" caption="Count of customerID" numFmtId="0" hierarchy="102"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fieldsUsage count="2">
        <fieldUsage x="-1"/>
        <fieldUsage x="0"/>
      </fieldsUsage>
    </cacheHierarchy>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oneField="1">
      <fieldsUsage count="1">
        <fieldUsage x="1"/>
      </fieldsUsage>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2800926" backgroundQuery="1" createdVersion="8" refreshedVersion="7" minRefreshableVersion="3" recordCount="0" supportSubquery="1" supportAdvancedDrill="1" xr:uid="{5EDC72F4-2B8F-4121-9E5C-CF46219AE00F}">
  <cacheSource type="external" connectionId="8"/>
  <cacheFields count="3">
    <cacheField name="[employees1].[employeeName].[employeeName]" caption="employeeName" numFmtId="0" hierarchy="47" level="1">
      <sharedItems count="9">
        <s v="Andrew Fuller"/>
        <s v="Anne Dodsworth"/>
        <s v="Janet Leverling"/>
        <s v="Laura Callahan"/>
        <s v="Margaret Peacock"/>
        <s v="Michael Suyama"/>
        <s v="Nancy Davolio"/>
        <s v="Robert King"/>
        <s v="Steven Buchanan"/>
      </sharedItems>
    </cacheField>
    <cacheField name="[Measures].[average order value]" caption="average order value" numFmtId="0" hierarchy="124"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2" memberValueDatatype="130" unbalanced="0">
      <fieldsUsage count="2">
        <fieldUsage x="-1"/>
        <fieldUsage x="0"/>
      </fieldsUsage>
    </cacheHierarchy>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oneField="1">
      <fieldsUsage count="1">
        <fieldUsage x="1"/>
      </fieldsUsage>
    </cacheHierarchy>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3379627" backgroundQuery="1" createdVersion="8" refreshedVersion="7" minRefreshableVersion="3" recordCount="0" supportSubquery="1" supportAdvancedDrill="1" xr:uid="{5A349D54-E3CC-4084-A324-9F7ABE88C017}">
  <cacheSource type="external" connectionId="8"/>
  <cacheFields count="2">
    <cacheField name="[shippers1].[companyName].[companyName]" caption="companyName" numFmtId="0" hierarchy="93" level="1">
      <sharedItems count="3">
        <s v="Federal Shipping"/>
        <s v="Speedy Express"/>
        <s v="United Package"/>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fieldsUsage count="2">
        <fieldUsage x="-1"/>
        <fieldUsage x="0"/>
      </fieldsUsage>
    </cacheHierarchy>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372685" backgroundQuery="1" createdVersion="8" refreshedVersion="7" minRefreshableVersion="3" recordCount="0" supportSubquery="1" supportAdvancedDrill="1" xr:uid="{BB8A3238-4FEF-4266-BC0A-6E5DB1CD1F35}">
  <cacheSource type="external" connectionId="8"/>
  <cacheFields count="5">
    <cacheField name="[orders].[shippedDate].[shippedDate]" caption="shippedDate" numFmtId="0" hierarchy="76" level="1">
      <sharedItems containsNonDate="0" containsDate="1" containsString="0" containsBlank="1" minDate="2013-07-10T00:00:00" maxDate="2015-05-07T00:00:00" count="388">
        <m/>
        <d v="2013-07-10T00:00:00"/>
        <d v="2013-07-11T00:00:00"/>
        <d v="2013-07-12T00:00:00"/>
        <d v="2013-07-15T00:00:00"/>
        <d v="2013-07-16T00:00:00"/>
        <d v="2013-07-17T00:00:00"/>
        <d v="2013-07-22T00:00:00"/>
        <d v="2013-07-23T00:00:00"/>
        <d v="2013-07-25T00:00:00"/>
        <d v="2013-07-29T00:00:00"/>
        <d v="2013-07-30T00:00:00"/>
        <d v="2013-07-31T00:00:00"/>
        <d v="2013-08-02T00:00:00"/>
        <d v="2013-08-06T00:00:00"/>
        <d v="2013-08-09T00:00:00"/>
        <d v="2013-08-12T00:00:00"/>
        <d v="2013-08-13T00:00:00"/>
        <d v="2013-08-14T00:00:00"/>
        <d v="2013-08-16T00:00:00"/>
        <d v="2013-08-21T00:00:00"/>
        <d v="2013-08-23T00:00:00"/>
        <d v="2013-08-26T00:00:00"/>
        <d v="2013-08-27T00:00:00"/>
        <d v="2013-08-28T00:00:00"/>
        <d v="2013-08-30T00:00:00"/>
        <d v="2013-09-02T00:00:00"/>
        <d v="2013-09-03T00:00:00"/>
        <d v="2013-09-04T00:00:00"/>
        <d v="2013-09-05T00:00:00"/>
        <d v="2013-09-10T00:00:00"/>
        <d v="2013-09-11T00:00:00"/>
        <d v="2013-09-12T00:00:00"/>
        <d v="2013-09-13T00:00:00"/>
        <d v="2013-09-17T00:00:00"/>
        <d v="2013-09-18T00:00:00"/>
        <d v="2013-09-23T00:00:00"/>
        <d v="2013-09-24T00:00:00"/>
        <d v="2013-09-25T00:00:00"/>
        <d v="2013-09-26T00:00:00"/>
        <d v="2013-09-27T00:00:00"/>
        <d v="2013-10-03T00:00:00"/>
        <d v="2013-10-04T00:00:00"/>
        <d v="2013-10-08T00:00:00"/>
        <d v="2013-10-09T00:00:00"/>
        <d v="2013-10-10T00:00:00"/>
        <d v="2013-10-11T00:00:00"/>
        <d v="2013-10-14T00:00:00"/>
        <d v="2013-10-17T00:00:00"/>
        <d v="2013-10-18T00:00:00"/>
        <d v="2013-10-21T00:00:00"/>
        <d v="2013-10-23T00:00:00"/>
        <d v="2013-10-24T00:00:00"/>
        <d v="2013-10-25T00:00:00"/>
        <d v="2013-10-28T00:00:00"/>
        <d v="2013-10-29T00:00:00"/>
        <d v="2013-11-04T00:00:00"/>
        <d v="2013-11-05T00:00:00"/>
        <d v="2013-11-06T00:00:00"/>
        <d v="2013-11-08T00:00:00"/>
        <d v="2013-11-11T00:00:00"/>
        <d v="2013-11-15T00:00:00"/>
        <d v="2013-11-18T00:00:00"/>
        <d v="2013-11-20T00:00:00"/>
        <d v="2013-11-25T00:00:00"/>
        <d v="2013-11-26T00:00:00"/>
        <d v="2013-11-27T00:00:00"/>
        <d v="2013-11-28T00:00:00"/>
        <d v="2013-12-02T00:00:00"/>
        <d v="2013-12-03T00:00:00"/>
        <d v="2013-12-04T00:00:00"/>
        <d v="2013-12-09T00:00:00"/>
        <d v="2013-12-11T00:00:00"/>
        <d v="2013-12-13T00:00:00"/>
        <d v="2013-12-16T00:00:00"/>
        <d v="2013-12-18T00:00:00"/>
        <d v="2013-12-19T00:00:00"/>
        <d v="2013-12-20T00:00:00"/>
        <d v="2013-12-23T00:00:00"/>
        <d v="2013-12-24T00:00:00"/>
        <d v="2013-12-25T00:00:00"/>
        <d v="2013-12-26T00:00:00"/>
        <d v="2013-12-27T00:00:00"/>
        <d v="2013-12-30T00:00:00"/>
        <d v="2013-12-31T00:00:00"/>
        <d v="2014-01-01T00:00:00"/>
        <d v="2014-01-02T00:00:00"/>
        <d v="2014-01-03T00:00:00"/>
        <d v="2014-01-06T00:00:00"/>
        <d v="2014-01-08T00:00:00"/>
        <d v="2014-01-09T00:00:00"/>
        <d v="2014-01-10T00:00:00"/>
        <d v="2014-01-13T00:00:00"/>
        <d v="2014-01-14T00:00:00"/>
        <d v="2014-01-15T00:00:00"/>
        <d v="2014-01-16T00:00:00"/>
        <d v="2014-01-17T00:00:00"/>
        <d v="2014-01-21T00:00:00"/>
        <d v="2014-01-22T00:00:00"/>
        <d v="2014-01-24T00:00:00"/>
        <d v="2014-01-27T00:00:00"/>
        <d v="2014-01-28T00:00:00"/>
        <d v="2014-01-30T00:00:00"/>
        <d v="2014-01-31T00:00:00"/>
        <d v="2014-02-03T00:00:00"/>
        <d v="2014-02-04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1T00:00:00"/>
        <d v="2014-03-12T00:00:00"/>
        <d v="2014-03-13T00:00:00"/>
        <d v="2014-03-14T00:00:00"/>
        <d v="2014-03-18T00:00:00"/>
        <d v="2014-03-19T00:00:00"/>
        <d v="2014-03-21T00:00:00"/>
        <d v="2014-03-24T00:00:00"/>
        <d v="2014-03-25T00:00:00"/>
        <d v="2014-03-26T00:00:00"/>
        <d v="2014-03-28T00:00:00"/>
        <d v="2014-03-31T00:00:00"/>
        <d v="2014-04-01T00:00:00"/>
        <d v="2014-04-02T00:00:00"/>
        <d v="2014-04-03T00:00:00"/>
        <d v="2014-04-04T00:00:00"/>
        <d v="2014-04-07T00:00:00"/>
        <d v="2014-04-08T00:00:00"/>
        <d v="2014-04-09T00:00:00"/>
        <d v="2014-04-10T00:00:00"/>
        <d v="2014-04-11T00:00:00"/>
        <d v="2014-04-16T00:00:00"/>
        <d v="2014-04-17T00:00:00"/>
        <d v="2014-04-18T00:00:00"/>
        <d v="2014-04-21T00:00:00"/>
        <d v="2014-04-22T00:00:00"/>
        <d v="2014-04-24T00:00:00"/>
        <d v="2014-04-25T00:00:00"/>
        <d v="2014-04-28T00:00:00"/>
        <d v="2014-04-29T00:00:00"/>
        <d v="2014-05-01T00:00:00"/>
        <d v="2014-05-02T00:00:00"/>
        <d v="2014-05-05T00:00:00"/>
        <d v="2014-05-06T00:00:00"/>
        <d v="2014-05-07T00:00:00"/>
        <d v="2014-05-09T00:00:00"/>
        <d v="2014-05-12T00:00:00"/>
        <d v="2014-05-13T00:00:00"/>
        <d v="2014-05-14T00:00:00"/>
        <d v="2014-05-15T00:00:00"/>
        <d v="2014-05-16T00:00:00"/>
        <d v="2014-05-19T00:00:00"/>
        <d v="2014-05-21T00:00:00"/>
        <d v="2014-05-22T00:00:00"/>
        <d v="2014-05-23T00:00:00"/>
        <d v="2014-05-26T00:00:00"/>
        <d v="2014-05-27T00:00:00"/>
        <d v="2014-05-29T00:00:00"/>
        <d v="2014-05-30T00:00:00"/>
        <d v="2014-06-02T00:00:00"/>
        <d v="2014-06-03T00:00:00"/>
        <d v="2014-06-04T00:00:00"/>
        <d v="2014-06-05T00:00:00"/>
        <d v="2014-06-06T00:00:00"/>
        <d v="2014-06-09T00:00:00"/>
        <d v="2014-06-10T00:00:00"/>
        <d v="2014-06-12T00:00:00"/>
        <d v="2014-06-13T00:00:00"/>
        <d v="2014-06-16T00:00:00"/>
        <d v="2014-06-17T00:00:00"/>
        <d v="2014-06-18T00:00:00"/>
        <d v="2014-06-19T00:00:00"/>
        <d v="2014-06-20T00:00:00"/>
        <d v="2014-06-24T00:00:00"/>
        <d v="2014-06-25T00:00:00"/>
        <d v="2014-06-26T00:00:00"/>
        <d v="2014-06-30T00:00:00"/>
        <d v="2014-07-01T00:00:00"/>
        <d v="2014-07-02T00:00:00"/>
        <d v="2014-07-04T00:00:00"/>
        <d v="2014-07-09T00:00:00"/>
        <d v="2014-07-10T00:00:00"/>
        <d v="2014-07-11T00:00:00"/>
        <d v="2014-07-14T00:00:00"/>
        <d v="2014-07-16T00:00:00"/>
        <d v="2014-07-18T00:00:00"/>
        <d v="2014-07-21T00:00:00"/>
        <d v="2014-07-22T00:00:00"/>
        <d v="2014-07-25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6T00:00:00"/>
        <d v="2014-08-27T00:00:00"/>
        <d v="2014-08-28T00:00:00"/>
        <d v="2014-08-29T00:00:00"/>
        <d v="2014-09-01T00:00:00"/>
        <d v="2014-09-02T00:00:00"/>
        <d v="2014-09-03T00:00:00"/>
        <d v="2014-09-05T00:00:00"/>
        <d v="2014-09-08T00:00:00"/>
        <d v="2014-09-09T00:00:00"/>
        <d v="2014-09-10T00:00:00"/>
        <d v="2014-09-11T00:00:00"/>
        <d v="2014-09-15T00:00:00"/>
        <d v="2014-09-17T00:00:00"/>
        <d v="2014-09-18T00:00:00"/>
        <d v="2014-09-19T00:00:00"/>
        <d v="2014-09-22T00:00:00"/>
        <d v="2014-09-23T00:00:00"/>
        <d v="2014-09-24T00:00:00"/>
        <d v="2014-09-26T00:00:00"/>
        <d v="2014-09-29T00:00:00"/>
        <d v="2014-09-30T00:00:00"/>
        <d v="2014-10-01T00:00:00"/>
        <d v="2014-10-03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9T00:00:00"/>
        <d v="2014-10-30T00:00:00"/>
        <d v="2014-10-31T00:00:00"/>
        <d v="2014-11-04T00:00:00"/>
        <d v="2014-11-05T00:00:00"/>
        <d v="2014-11-07T00:00:00"/>
        <d v="2014-11-10T00:00:00"/>
        <d v="2014-11-11T00:00:00"/>
        <d v="2014-11-12T00:00:00"/>
        <d v="2014-11-14T00:00:00"/>
        <d v="2014-11-17T00:00:00"/>
        <d v="2014-11-18T00:00:00"/>
        <d v="2014-11-20T00:00:00"/>
        <d v="2014-11-21T00:00:00"/>
        <d v="2014-11-24T00:00:00"/>
        <d v="2014-11-25T00:00:00"/>
        <d v="2014-11-26T00:00:00"/>
        <d v="2014-11-27T00:00:00"/>
        <d v="2014-11-28T00:00:00"/>
        <d v="2014-12-02T00:00:00"/>
        <d v="2014-12-03T00:00:00"/>
        <d v="2014-12-04T00:00:00"/>
        <d v="2014-12-05T00:00:00"/>
        <d v="2014-12-08T00:00:00"/>
        <d v="2014-12-09T00:00:00"/>
        <d v="2014-12-10T00:00:00"/>
        <d v="2014-12-12T00:00:00"/>
        <d v="2014-12-15T00:00:00"/>
        <d v="2014-12-16T00:00:00"/>
        <d v="2014-12-17T00:00:00"/>
        <d v="2014-12-18T00:00:00"/>
        <d v="2014-12-19T00:00:00"/>
        <d v="2014-12-22T00:00:00"/>
        <d v="2014-12-23T00:00:00"/>
        <d v="2014-12-24T00:00:00"/>
        <d v="2014-12-25T00:00:00"/>
        <d v="2014-12-26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9T00:00:00"/>
        <d v="2015-01-30T00:00:00"/>
        <d v="2015-02-02T00:00:00"/>
        <d v="2015-02-03T00:00:00"/>
        <d v="2015-02-04T00:00:00"/>
        <d v="2015-02-05T00:00:00"/>
        <d v="2015-02-06T00:00:00"/>
        <d v="2015-02-09T00:00:00"/>
        <d v="2015-02-10T00:00:00"/>
        <d v="2015-02-11T00:00:00"/>
        <d v="2015-02-12T00:00:00"/>
        <d v="2015-02-13T00:00:00"/>
        <d v="2015-02-16T00:00:00"/>
        <d v="2015-02-17T00:00:00"/>
        <d v="2015-02-18T00:00:00"/>
        <d v="2015-02-19T00:00:00"/>
        <d v="2015-02-20T00:00:00"/>
        <d v="2015-02-23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sharedItems>
    </cacheField>
    <cacheField name="[orders].[shippedDate (Month)].[shippedDate (Month)]" caption="shippedDate (Month)" numFmtId="0" hierarchy="85" level="1">
      <sharedItems containsNonDate="0" count="13">
        <s v=""/>
        <s v="Jul"/>
        <s v="Aug"/>
        <s v="Sep"/>
        <s v="Oct"/>
        <s v="Nov"/>
        <s v="Dec"/>
        <s v="Jan"/>
        <s v="Feb"/>
        <s v="Mar"/>
        <s v="Apr"/>
        <s v="May"/>
        <s v="Jun"/>
      </sharedItems>
    </cacheField>
    <cacheField name="[orders].[shippedDate (Quarter)].[shippedDate (Quarter)]" caption="shippedDate (Quarter)" numFmtId="0" hierarchy="84" level="1">
      <sharedItems containsNonDate="0" count="5">
        <s v="Qtr0"/>
        <s v="Qtr3"/>
        <s v="Qtr4"/>
        <s v="Qtr1"/>
        <s v="Qtr2"/>
      </sharedItems>
    </cacheField>
    <cacheField name="[orders].[shippedDate (Year)].[shippedDate (Year)]" caption="shippedDate (Year)" numFmtId="0" hierarchy="83" level="1">
      <sharedItems count="4">
        <s v=""/>
        <s v="2013"/>
        <s v="2014"/>
        <s v="2015"/>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4"/>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2" memberValueDatatype="7" unbalanced="0">
      <fieldsUsage count="2">
        <fieldUsage x="-1"/>
        <fieldUsage x="0"/>
      </fieldsUsage>
    </cacheHierarchy>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2" memberValueDatatype="130" unbalanced="0">
      <fieldsUsage count="2">
        <fieldUsage x="-1"/>
        <fieldUsage x="3"/>
      </fieldsUsage>
    </cacheHierarchy>
    <cacheHierarchy uniqueName="[orders].[shippedDate (Quarter)]" caption="shippedDate (Quarter)" attribute="1" defaultMemberUniqueName="[orders].[shippedDate (Quarter)].[All]" allUniqueName="[orders].[shippedDate (Quarter)].[All]" dimensionUniqueName="[orders]" displayFolder="" count="2" memberValueDatatype="130" unbalanced="0">
      <fieldsUsage count="2">
        <fieldUsage x="-1"/>
        <fieldUsage x="2"/>
      </fieldsUsage>
    </cacheHierarchy>
    <cacheHierarchy uniqueName="[orders].[shippedDate (Month)]" caption="shippedDate (Month)" attribute="1" defaultMemberUniqueName="[orders].[shippedDate (Month)].[All]" allUniqueName="[orders].[shippedDate (Month)].[All]" dimensionUniqueName="[orders]" displayFolder="" count="2" memberValueDatatype="130" unbalanced="0">
      <fieldsUsage count="2">
        <fieldUsage x="-1"/>
        <fieldUsage x="1"/>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4074073" backgroundQuery="1" createdVersion="8" refreshedVersion="7" minRefreshableVersion="3" recordCount="0" supportSubquery="1" supportAdvancedDrill="1" xr:uid="{5DDEDC1F-46FD-4121-9199-AF7349C6E384}">
  <cacheSource type="external" connectionId="8"/>
  <cacheFields count="2">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4421296" backgroundQuery="1" createdVersion="8" refreshedVersion="7" minRefreshableVersion="3" recordCount="0" supportSubquery="1" supportAdvancedDrill="1" xr:uid="{459A7CD0-CF5F-4C27-93F8-C61157F03D1E}">
  <cacheSource type="external" connectionId="8"/>
  <cacheFields count="3">
    <cacheField name="[employees1].[country].[country]" caption="country" numFmtId="0" hierarchy="50" level="1">
      <sharedItems count="2">
        <s v="UK"/>
        <s v="USA"/>
      </sharedItems>
    </cacheField>
    <cacheField name="[employees1].[city].[city]" caption="city" numFmtId="0" hierarchy="49" level="1">
      <sharedItems count="2">
        <s v="London"/>
        <s v="New York"/>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2" memberValueDatatype="130" unbalanced="0">
      <fieldsUsage count="2">
        <fieldUsage x="-1"/>
        <fieldUsage x="1"/>
      </fieldsUsage>
    </cacheHierarchy>
    <cacheHierarchy uniqueName="[employees1].[country]" caption="country" attribute="1" defaultMemberUniqueName="[employees1].[country].[All]" allUniqueName="[employees1].[country].[All]" dimensionUniqueName="[employees1]" displayFolder="" count="2" memberValueDatatype="130" unbalanced="0">
      <fieldsUsage count="2">
        <fieldUsage x="-1"/>
        <fieldUsage x="0"/>
      </fieldsUsage>
    </cacheHierarchy>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Muhammed Adel" refreshedDate="45536.523374884258" backgroundQuery="1" createdVersion="8" refreshedVersion="7" minRefreshableVersion="3" recordCount="0" supportSubquery="1" supportAdvancedDrill="1" xr:uid="{504F0DC5-439A-457E-82A8-80450C957DB5}">
  <cacheSource type="external" connectionId="8"/>
  <cacheFields count="4">
    <cacheField name="[shippers1].[companyName].[companyName]" caption="companyName" numFmtId="0" hierarchy="93" level="1">
      <sharedItems count="3">
        <s v="Federal Shipping"/>
        <s v="Speedy Express"/>
        <s v="United Package"/>
      </sharedItems>
    </cacheField>
    <cacheField name="[Measures].[Sum of productID]" caption="Sum of productID" numFmtId="0" hierarchy="113" level="32767"/>
    <cacheField name="[Measures].[Total of revenue]" caption="Total of revenue" numFmtId="0" hierarchy="123"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3"/>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fieldsUsage count="2">
        <fieldUsage x="-1"/>
        <fieldUsage x="0"/>
      </fieldsUsage>
    </cacheHierarchy>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oneField="1">
      <fieldsUsage count="1">
        <fieldUsage x="1"/>
      </fieldsUsage>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oneField="1">
      <fieldsUsage count="1">
        <fieldUsage x="2"/>
      </fieldsUsage>
    </cacheHierarchy>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534722" backgroundQuery="1" createdVersion="8" refreshedVersion="7" minRefreshableVersion="3" recordCount="0" supportSubquery="1" supportAdvancedDrill="1" xr:uid="{3E4FF7B5-CE87-43C9-9DA4-D78720D58B40}">
  <cacheSource type="external" connectionId="8"/>
  <cacheFields count="3">
    <cacheField name="[Measures].[Count of orderID]" caption="Count of orderID" numFmtId="0" hierarchy="105" level="32767"/>
    <cacheField name="[Measures].[Sum of unitPrice 2]" caption="Sum of unitPrice 2" numFmtId="0" hierarchy="107"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oneField="1">
      <fieldsUsage count="1">
        <fieldUsage x="0"/>
      </fieldsUsage>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oneField="1">
      <fieldsUsage count="1">
        <fieldUsage x="1"/>
      </fieldsUsage>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5578705" backgroundQuery="1" createdVersion="8" refreshedVersion="7" minRefreshableVersion="3" recordCount="0" supportSubquery="1" supportAdvancedDrill="1" xr:uid="{67E3EE37-991F-400F-8F08-CB43C7B1E642}">
  <cacheSource type="external" connectionId="8"/>
  <cacheFields count="2">
    <cacheField name="[Measures].[Total of revenue]" caption="Total of revenue" numFmtId="0" hierarchy="123"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oneField="1">
      <fieldsUsage count="1">
        <fieldUsage x="0"/>
      </fieldsUsage>
    </cacheHierarchy>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6273151" backgroundQuery="1" createdVersion="7" refreshedVersion="7" minRefreshableVersion="3" recordCount="0" supportSubquery="1" supportAdvancedDrill="1" xr:uid="{302163F1-76BC-4F61-BA05-BD29BC7594BF}">
  <cacheSource type="external" connectionId="8"/>
  <cacheFields count="4">
    <cacheField name="[Dim_Customers].[country].[country]" caption="country" numFmtId="0" hierarchy="13" level="1">
      <sharedItems count="10">
        <s v="Austria"/>
        <s v="Brazil"/>
        <s v="Canada"/>
        <s v="France"/>
        <s v="Germany"/>
        <s v="Ireland"/>
        <s v="Sweden"/>
        <s v="UK"/>
        <s v="USA"/>
        <s v="Venezuela"/>
      </sharedItems>
    </cacheField>
    <cacheField name="[Measures].[Count of RFM Category]" caption="Count of RFM Category" numFmtId="0" hierarchy="119" level="32767"/>
    <cacheField name="[Dim_Customers].[RFM Category].[RFM Category]" caption="RFM Category" numFmtId="0" hierarchy="17" level="1">
      <sharedItems count="4">
        <s v="At Risk/Need Attention"/>
        <s v="Immediate Attention"/>
        <s v="Loyal Customers"/>
        <s v="Top Customers"/>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fieldsUsage count="2">
        <fieldUsage x="-1"/>
        <fieldUsage x="0"/>
      </fieldsUsage>
    </cacheHierarchy>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2" memberValueDatatype="130" unbalanced="0">
      <fieldsUsage count="2">
        <fieldUsage x="-1"/>
        <fieldUsage x="2"/>
      </fieldsUsage>
    </cacheHierarchy>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3"/>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oneField="1">
      <fieldsUsage count="1">
        <fieldUsage x="1"/>
      </fieldsUsage>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6620367" backgroundQuery="1" createdVersion="7" refreshedVersion="7" minRefreshableVersion="3" recordCount="0" supportSubquery="1" supportAdvancedDrill="1" xr:uid="{5494AF2A-D2CD-4318-A157-28ED1C5B7622}">
  <cacheSource type="external" connectionId="8"/>
  <cacheFields count="3">
    <cacheField name="[Measures].[Total Revenue]" caption="Total Revenue" numFmtId="0" hierarchy="120" level="32767"/>
    <cacheField name="[Dim_Customers].[RFM Category].[RFM Category]" caption="RFM Category" numFmtId="0" hierarchy="17" level="1">
      <sharedItems count="4">
        <s v="At Risk/Need Attention"/>
        <s v="Immediate Attention"/>
        <s v="Loyal Customers"/>
        <s v="Top Customers"/>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2" memberValueDatatype="130" unbalanced="0">
      <fieldsUsage count="2">
        <fieldUsage x="-1"/>
        <fieldUsage x="1"/>
      </fieldsUsage>
    </cacheHierarchy>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oneField="1">
      <fieldsUsage count="1">
        <fieldUsage x="0"/>
      </fieldsUsage>
    </cacheHierarchy>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7199075" backgroundQuery="1" createdVersion="7" refreshedVersion="7" minRefreshableVersion="3" recordCount="0" supportSubquery="1" supportAdvancedDrill="1" xr:uid="{8360AE91-6875-4C0C-AFE0-CBD820E72F51}">
  <cacheSource type="external" connectionId="8"/>
  <cacheFields count="3">
    <cacheField name="[Measures].[Total Customers]" caption="Total Customers" numFmtId="0" hierarchy="122" level="32767"/>
    <cacheField name="[Dim_Customers].[RFM Category].[RFM Category]" caption="RFM Category" numFmtId="0" hierarchy="17" level="1">
      <sharedItems count="4">
        <s v="At Risk/Need Attention"/>
        <s v="Immediate Attention"/>
        <s v="Loyal Customers"/>
        <s v="Top Customers"/>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2" memberValueDatatype="130" unbalanced="0">
      <fieldsUsage count="2">
        <fieldUsage x="-1"/>
        <fieldUsage x="1"/>
      </fieldsUsage>
    </cacheHierarchy>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oneField="1">
      <fieldsUsage count="1">
        <fieldUsage x="0"/>
      </fieldsUsage>
    </cacheHierarchy>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7430553" backgroundQuery="1" createdVersion="7" refreshedVersion="7" minRefreshableVersion="3" recordCount="0" supportSubquery="1" supportAdvancedDrill="1" xr:uid="{BB027F65-EBC9-41A7-87C5-C70BDD6B80E5}">
  <cacheSource type="external" connectionId="8"/>
  <cacheFields count="2">
    <cacheField name="[Measures].[Total Revenue]" caption="Total Revenue" numFmtId="0" hierarchy="120"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oneField="1">
      <fieldsUsage count="1">
        <fieldUsage x="0"/>
      </fieldsUsage>
    </cacheHierarchy>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7662037" backgroundQuery="1" createdVersion="7" refreshedVersion="7" minRefreshableVersion="3" recordCount="0" supportSubquery="1" supportAdvancedDrill="1" xr:uid="{5192DD6C-46D2-4814-BC8A-B4D292404A9D}">
  <cacheSource type="external" connectionId="8"/>
  <cacheFields count="2">
    <cacheField name="[Measures].[Total Customers]" caption="Total Customers" numFmtId="0" hierarchy="122"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oneField="1">
      <fieldsUsage count="1">
        <fieldUsage x="0"/>
      </fieldsUsage>
    </cacheHierarchy>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7777776" backgroundQuery="1" createdVersion="7" refreshedVersion="7" minRefreshableVersion="3" recordCount="0" supportSubquery="1" supportAdvancedDrill="1" xr:uid="{3AF8D727-3831-4A8C-A7F0-80B3C0ECC66F}">
  <cacheSource type="external" connectionId="8"/>
  <cacheFields count="2">
    <cacheField name="[Measures].[Total Orders]" caption="Total Orders" numFmtId="0" hierarchy="121" level="32767"/>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1"/>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oneField="1">
      <fieldsUsage count="1">
        <fieldUsage x="0"/>
      </fieldsUsage>
    </cacheHierarchy>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523378240738" backgroundQuery="1" createdVersion="7" refreshedVersion="7" minRefreshableVersion="3" recordCount="0" supportSubquery="1" supportAdvancedDrill="1" xr:uid="{E937AF88-D818-4E35-8474-21707F4EBDE5}">
  <cacheSource type="external" connectionId="8"/>
  <cacheFields count="3">
    <cacheField name="[Measures].[Total Orders]" caption="Total Orders" numFmtId="0" hierarchy="121" level="32767"/>
    <cacheField name="[Dim_Employees].[employeeName].[employeeName]" caption="employeeName" numFmtId="0" hierarchy="31" level="1">
      <sharedItems count="9">
        <s v="Andrew Fuller"/>
        <s v="Anne Dodsworth"/>
        <s v="Janet Leverling"/>
        <s v="Laura Callahan"/>
        <s v="Margaret Peacock"/>
        <s v="Michael Suyama"/>
        <s v="Nancy Davolio"/>
        <s v="Robert King"/>
        <s v="Steven Buchanan"/>
      </sharedItems>
    </cacheField>
    <cacheField name="[Dim_Date].[Date (Year)].[Date (Year)]" caption="Date (Year)" numFmtId="0" hierarchy="27" level="1">
      <sharedItems containsSemiMixedTypes="0" containsNonDate="0" containsString="0"/>
    </cacheField>
  </cacheFields>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fieldsUsage count="2">
        <fieldUsage x="-1"/>
        <fieldUsage x="2"/>
      </fieldsUsage>
    </cacheHierarchy>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2" memberValueDatatype="130" unbalanced="0">
      <fieldsUsage count="2">
        <fieldUsage x="-1"/>
        <fieldUsage x="1"/>
      </fieldsUsage>
    </cacheHierarchy>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2"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oneField="1">
      <fieldsUsage count="1">
        <fieldUsage x="0"/>
      </fieldsUsage>
    </cacheHierarchy>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14">
    <dimension name="categories" uniqueName="[categories]" caption="categories"/>
    <dimension name="customers" uniqueName="[customers]" caption="customers"/>
    <dimension name="Dim_Customers" uniqueName="[Dim_Customers]" caption="Dim_Customers"/>
    <dimension name="Dim_Date" uniqueName="[Dim_Date]" caption="Dim_Date"/>
    <dimension name="Dim_Employees" uniqueName="[Dim_Employees]" caption="Dim_Employees"/>
    <dimension name="Dim_Products" uniqueName="[Dim_Products]" caption="Dim_Products"/>
    <dimension name="Dim_Shippers" uniqueName="[Dim_Shippers]" caption="Dim_Shippers"/>
    <dimension name="employees1" uniqueName="[employees1]" caption="employees1"/>
    <dimension name="Fact_Orders" uniqueName="[Fact_Orders]" caption="Fact_Orders"/>
    <dimension measure="1" name="Measures" uniqueName="[Measures]" caption="Measures"/>
    <dimension name="order_details" uniqueName="[order_details]" caption="order_details"/>
    <dimension name="orders" uniqueName="[orders]" caption="orders"/>
    <dimension name="products" uniqueName="[products]" caption="products"/>
    <dimension name="shippers1" uniqueName="[shippers1]" caption="shippers1"/>
  </dimensions>
  <measureGroups count="13">
    <measureGroup name="categories" caption="categories"/>
    <measureGroup name="customers" caption="customers"/>
    <measureGroup name="Dim_Customers" caption="Dim_Customers"/>
    <measureGroup name="Dim_Date" caption="Dim_Date"/>
    <measureGroup name="Dim_Employees" caption="Dim_Employees"/>
    <measureGroup name="Dim_Products" caption="Dim_Products"/>
    <measureGroup name="Dim_Shippers" caption="Dim_Shippers"/>
    <measureGroup name="employees1" caption="employees1"/>
    <measureGroup name="Fact_Orders" caption="Fact_Orders"/>
    <measureGroup name="order_details" caption="order_details"/>
    <measureGroup name="orders" caption="orders"/>
    <measureGroup name="products" caption="products"/>
    <measureGroup name="shippers1" caption="shippers1"/>
  </measureGroups>
  <maps count="28">
    <map measureGroup="0" dimension="0"/>
    <map measureGroup="1" dimension="1"/>
    <map measureGroup="2" dimension="2"/>
    <map measureGroup="3" dimension="3"/>
    <map measureGroup="4" dimension="4"/>
    <map measureGroup="5" dimension="5"/>
    <map measureGroup="6" dimension="6"/>
    <map measureGroup="7" dimension="7"/>
    <map measureGroup="8" dimension="2"/>
    <map measureGroup="8" dimension="3"/>
    <map measureGroup="8" dimension="4"/>
    <map measureGroup="8" dimension="5"/>
    <map measureGroup="8" dimension="6"/>
    <map measureGroup="8" dimension="8"/>
    <map measureGroup="9" dimension="0"/>
    <map measureGroup="9" dimension="1"/>
    <map measureGroup="9" dimension="7"/>
    <map measureGroup="9" dimension="10"/>
    <map measureGroup="9" dimension="11"/>
    <map measureGroup="9" dimension="12"/>
    <map measureGroup="9" dimension="13"/>
    <map measureGroup="10" dimension="1"/>
    <map measureGroup="10" dimension="7"/>
    <map measureGroup="10" dimension="11"/>
    <map measureGroup="10" dimension="13"/>
    <map measureGroup="11" dimension="0"/>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423937500003" backgroundQuery="1" createdVersion="3" refreshedVersion="7" minRefreshableVersion="3" recordCount="0" supportSubquery="1" supportAdvancedDrill="1" xr:uid="{E2036C4E-6018-4EF8-A05B-54F46461E6BC}">
  <cacheSource type="external" connectionId="8">
    <extLst>
      <ext xmlns:x14="http://schemas.microsoft.com/office/spreadsheetml/2009/9/main" uri="{F057638F-6D5F-4e77-A914-E7F072B9BCA8}">
        <x14:sourceConnection name="ThisWorkbookDataModel"/>
      </ext>
    </extLst>
  </cacheSource>
  <cacheFields count="0"/>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2"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2"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3393371"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423993171295" backgroundQuery="1" createdVersion="3" refreshedVersion="7" minRefreshableVersion="3" recordCount="0" supportSubquery="1" supportAdvancedDrill="1" xr:uid="{84E4482D-8AC5-4482-BC9E-47FDED99A264}">
  <cacheSource type="external" connectionId="8">
    <extLst>
      <ext xmlns:x14="http://schemas.microsoft.com/office/spreadsheetml/2009/9/main" uri="{F057638F-6D5F-4e77-A914-E7F072B9BCA8}">
        <x14:sourceConnection name="ThisWorkbookDataModel"/>
      </ext>
    </extLst>
  </cacheSource>
  <cacheFields count="0"/>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2" memberValueDatatype="130" unbalanced="0"/>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0"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6621211"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Adel" refreshedDate="45536.424004398148" backgroundQuery="1" createdVersion="3" refreshedVersion="7" minRefreshableVersion="3" recordCount="0" supportSubquery="1" supportAdvancedDrill="1" xr:uid="{7024B2A9-8B81-4DDD-97EA-03E6756E3188}">
  <cacheSource type="external" connectionId="8">
    <extLst>
      <ext xmlns:x14="http://schemas.microsoft.com/office/spreadsheetml/2009/9/main" uri="{F057638F-6D5F-4e77-A914-E7F072B9BCA8}">
        <x14:sourceConnection name="ThisWorkbookDataModel"/>
      </ext>
    </extLst>
  </cacheSource>
  <cacheFields count="0"/>
  <cacheHierarchies count="140">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companyName]" caption="companyName" attribute="1" defaultMemberUniqueName="[Dim_Customers].[companyName].[All]" allUniqueName="[Dim_Customers].[companyName].[All]" dimensionUniqueName="[Dim_Customers]" displayFolder="" count="0" memberValueDatatype="130" unbalanced="0"/>
    <cacheHierarchy uniqueName="[Dim_Customers].[contactName]" caption="contactName" attribute="1" defaultMemberUniqueName="[Dim_Customers].[contactName].[All]" allUniqueName="[Dim_Customers].[contactName].[All]" dimensionUniqueName="[Dim_Customers]" displayFolder="" count="0" memberValueDatatype="130" unbalanced="0"/>
    <cacheHierarchy uniqueName="[Dim_Customers].[contactTitle]" caption="contactTitle" attribute="1" defaultMemberUniqueName="[Dim_Customers].[contactTitle].[All]" allUniqueName="[Dim_Customers].[contactTitle].[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ustomerID]" caption="customerID" attribute="1" defaultMemberUniqueName="[Dim_Customers].[customerID].[All]" allUniqueName="[Dim_Customers].[customerID].[All]" dimensionUniqueName="[Dim_Customers]" displayFolder="" count="0" memberValueDatatype="130" unbalanced="0"/>
    <cacheHierarchy uniqueName="[Dim_Customers].[Frequency]" caption="Frequency" attribute="1" defaultMemberUniqueName="[Dim_Customers].[Frequency].[All]" allUniqueName="[Dim_Customers].[Frequency].[All]" dimensionUniqueName="[Dim_Customers]" displayFolder="" count="0" memberValueDatatype="20" unbalanced="0"/>
    <cacheHierarchy uniqueName="[Dim_Customers].[Monetory]" caption="Monetory" attribute="1" defaultMemberUniqueName="[Dim_Customers].[Monetory].[All]" allUniqueName="[Dim_Customers].[Monetory].[All]" dimensionUniqueName="[Dim_Customers]" displayFolder="" count="0" memberValueDatatype="20" unbalanced="0"/>
    <cacheHierarchy uniqueName="[Dim_Customers].[RFM Category]" caption="RFM Category" attribute="1" defaultMemberUniqueName="[Dim_Customers].[RFM Category].[All]" allUniqueName="[Dim_Customers].[RFM Category].[All]" dimensionUniqueName="[Dim_Customers]" displayFolder="" count="0" memberValueDatatype="130" unbalanced="0"/>
    <cacheHierarchy uniqueName="[Dim_Customers].[RFM Score]" caption="RFM Score" attribute="1" defaultMemberUniqueName="[Dim_Customers].[RFM Score].[All]" allUniqueName="[Dim_Customers].[RFM Score].[All]" dimensionUniqueName="[Dim_Customers]"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_Employees].[employeeID]" caption="employeeID" attribute="1" defaultMemberUniqueName="[Dim_Employees].[employeeID].[All]" allUniqueName="[Dim_Employees].[employeeID].[All]" dimensionUniqueName="[Dim_Employees]" displayFolder="" count="0" memberValueDatatype="20" unbalanced="0"/>
    <cacheHierarchy uniqueName="[Dim_Employees].[employeeName]" caption="employeeName" attribute="1" defaultMemberUniqueName="[Dim_Employees].[employeeName].[All]" allUniqueName="[Dim_Employees].[employeeName].[All]" dimensionUniqueName="[Dim_Employees]" displayFolder="" count="0" memberValueDatatype="130" unbalanced="0"/>
    <cacheHierarchy uniqueName="[Dim_Employees].[title]" caption="title" attribute="1" defaultMemberUniqueName="[Dim_Employees].[title].[All]" allUniqueName="[Dim_Employees].[title].[All]" dimensionUniqueName="[Dim_Employees]" displayFolder="" count="0" memberValueDatatype="130" unbalanced="0"/>
    <cacheHierarchy uniqueName="[Dim_Employees].[city]" caption="city" attribute="1" defaultMemberUniqueName="[Dim_Employees].[city].[All]" allUniqueName="[Dim_Employees].[city].[All]" dimensionUniqueName="[Dim_Employees]" displayFolder="" count="0" memberValueDatatype="130" unbalanced="0"/>
    <cacheHierarchy uniqueName="[Dim_Employees].[country]" caption="country" attribute="1" defaultMemberUniqueName="[Dim_Employees].[country].[All]" allUniqueName="[Dim_Employees].[country].[All]" dimensionUniqueName="[Dim_Employees]" displayFolder="" count="0" memberValueDatatype="130" unbalanced="0"/>
    <cacheHierarchy uniqueName="[Dim_Employees].[reportsTo]" caption="reportsTo" attribute="1" defaultMemberUniqueName="[Dim_Employees].[reportsTo].[All]" allUniqueName="[Dim_Employees].[reportsTo].[All]" dimensionUniqueName="[Dim_Employee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quantityPerUnit]" caption="quantityPerUnit" attribute="1" defaultMemberUniqueName="[Dim_Products].[quantityPerUnit].[All]" allUniqueName="[Dim_Products].[quantityPerUnit].[All]" dimensionUniqueName="[Dim_Products]" displayFolder="" count="0" memberValueDatatype="130" unbalanced="0"/>
    <cacheHierarchy uniqueName="[Dim_Products].[Quantity]" caption="Quantity" attribute="1" defaultMemberUniqueName="[Dim_Products].[Quantity].[All]" allUniqueName="[Dim_Products].[Quantity].[All]" dimensionUniqueName="[Dim_Products]" displayFolder="" count="0" memberValueDatatype="20" unbalanced="0"/>
    <cacheHierarchy uniqueName="[Dim_Products].[unitPrice]" caption="unitPrice" attribute="1" defaultMemberUniqueName="[Dim_Products].[unitPrice].[All]" allUniqueName="[Dim_Products].[unitPrice].[All]" dimensionUniqueName="[Dim_Products]" displayFolder="" count="0" memberValueDatatype="5" unbalanced="0"/>
    <cacheHierarchy uniqueName="[Dim_Products].[discontinued]" caption="discontinued" attribute="1" defaultMemberUniqueName="[Dim_Products].[discontinued].[All]" allUniqueName="[Dim_Products].[discontinued].[All]" dimensionUniqueName="[Dim_Products]" displayFolder="" count="0" memberValueDatatype="20" unbalanced="0"/>
    <cacheHierarchy uniqueName="[Dim_Products].[categoryID]" caption="categoryID" attribute="1" defaultMemberUniqueName="[Dim_Products].[categoryID].[All]" allUniqueName="[Dim_Products].[categoryID].[All]" dimensionUniqueName="[Dim_Products]" displayFolder="" count="0" memberValueDatatype="20" unbalanced="0"/>
    <cacheHierarchy uniqueName="[Dim_Products].[categoryName]" caption="categoryName" attribute="1" defaultMemberUniqueName="[Dim_Products].[categoryName].[All]" allUniqueName="[Dim_Products].[categoryName].[All]" dimensionUniqueName="[Dim_Products]" displayFolder="" count="0" memberValueDatatype="130" unbalanced="0"/>
    <cacheHierarchy uniqueName="[Dim_Shippers].[shipperID]" caption="shipperID" attribute="1" defaultMemberUniqueName="[Dim_Shippers].[shipperID].[All]" allUniqueName="[Dim_Shippers].[shipperID].[All]" dimensionUniqueName="[Dim_Shippers]" displayFolder="" count="0" memberValueDatatype="20" unbalanced="0"/>
    <cacheHierarchy uniqueName="[Dim_Shippers].[companyName]" caption="companyName" attribute="1" defaultMemberUniqueName="[Dim_Shippers].[companyName].[All]" allUniqueName="[Dim_Shippers].[companyName].[All]" dimensionUniqueName="[Dim_Shippers]" displayFolder="" count="0" memberValueDatatype="130" unbalanced="0"/>
    <cacheHierarchy uniqueName="[employees1].[employeeID]" caption="employeeID" attribute="1" defaultMemberUniqueName="[employees1].[employeeID].[All]" allUniqueName="[employees1].[employeeID].[All]" dimensionUniqueName="[employees1]" displayFolder="" count="0" memberValueDatatype="20" unbalanced="0"/>
    <cacheHierarchy uniqueName="[employees1].[employeeName]" caption="employeeName" attribute="1" defaultMemberUniqueName="[employees1].[employeeName].[All]" allUniqueName="[employees1].[employeeName].[All]" dimensionUniqueName="[employees1]" displayFolder="" count="0" memberValueDatatype="130" unbalanced="0"/>
    <cacheHierarchy uniqueName="[employees1].[title]" caption="title" attribute="1" defaultMemberUniqueName="[employees1].[title].[All]" allUniqueName="[employees1].[title].[All]" dimensionUniqueName="[employees1]" displayFolder="" count="0" memberValueDatatype="130" unbalanced="0"/>
    <cacheHierarchy uniqueName="[employees1].[city]" caption="city" attribute="1" defaultMemberUniqueName="[employees1].[city].[All]" allUniqueName="[employees1].[city].[All]" dimensionUniqueName="[employees1]" displayFolder="" count="2" memberValueDatatype="130" unbalanced="0"/>
    <cacheHierarchy uniqueName="[employees1].[country]" caption="country" attribute="1" defaultMemberUniqueName="[employees1].[country].[All]" allUniqueName="[employees1].[country].[All]" dimensionUniqueName="[employees1]" displayFolder="" count="0" memberValueDatatype="130" unbalanced="0"/>
    <cacheHierarchy uniqueName="[employees1].[reportsTo]" caption="reportsTo" attribute="1" defaultMemberUniqueName="[employees1].[reportsTo].[All]" allUniqueName="[employees1].[reportsTo].[All]" dimensionUniqueName="[employees1]" displayFolder="" count="0" memberValueDatatype="20" unbalanced="0"/>
    <cacheHierarchy uniqueName="[Fact_Orders].[Fact-ID]" caption="Fact-ID" attribute="1" defaultMemberUniqueName="[Fact_Orders].[Fact-ID].[All]" allUniqueName="[Fact_Orders].[Fact-ID].[All]" dimensionUniqueName="[Fact_Orders]" displayFolder="" count="0" memberValueDatatype="20" unbalanced="0"/>
    <cacheHierarchy uniqueName="[Fact_Orders].[orderID]" caption="orderID" attribute="1" defaultMemberUniqueName="[Fact_Orders].[orderID].[All]" allUniqueName="[Fact_Orders].[orderID].[All]" dimensionUniqueName="[Fact_Orders]" displayFolder="" count="0" memberValueDatatype="20" unbalanced="0"/>
    <cacheHierarchy uniqueName="[Fact_Orders].[customerID]" caption="customerID" attribute="1" defaultMemberUniqueName="[Fact_Orders].[customerID].[All]" allUniqueName="[Fact_Orders].[customerID].[All]" dimensionUniqueName="[Fact_Orders]" displayFolder="" count="0" memberValueDatatype="130" unbalanced="0"/>
    <cacheHierarchy uniqueName="[Fact_Orders].[employeeID]" caption="employeeID" attribute="1" defaultMemberUniqueName="[Fact_Orders].[employeeID].[All]" allUniqueName="[Fact_Orders].[employeeID].[All]" dimensionUniqueName="[Fact_Orders]" displayFolder="" count="0" memberValueDatatype="2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requiredDate]" caption="requiredDate" attribute="1" time="1" defaultMemberUniqueName="[Fact_Orders].[requiredDate].[All]" allUniqueName="[Fact_Orders].[requiredDate].[All]" dimensionUniqueName="[Fact_Orders]" displayFolder="" count="0" memberValueDatatype="7" unbalanced="0"/>
    <cacheHierarchy uniqueName="[Fact_Orders].[shippedDate]" caption="shippedDate" attribute="1" time="1" defaultMemberUniqueName="[Fact_Orders].[shippedDate].[All]" allUniqueName="[Fact_Orders].[shippedDate].[All]" dimensionUniqueName="[Fact_Orders]" displayFolder="" count="0" memberValueDatatype="7" unbalanced="0"/>
    <cacheHierarchy uniqueName="[Fact_Orders].[shipperID]" caption="shipperID" attribute="1" defaultMemberUniqueName="[Fact_Orders].[shipperID].[All]" allUniqueName="[Fact_Orders].[shipperID].[All]" dimensionUniqueName="[Fact_Orders]" displayFolder="" count="0" memberValueDatatype="20" unbalanced="0"/>
    <cacheHierarchy uniqueName="[Fact_Orders].[freight]" caption="freight" attribute="1" defaultMemberUniqueName="[Fact_Orders].[freight].[All]" allUniqueName="[Fact_Orders].[freight].[All]" dimensionUniqueName="[Fact_Orders]" displayFolder="" count="0" memberValueDatatype="5" unbalanced="0"/>
    <cacheHierarchy uniqueName="[Fact_Orders].[OrderDetailsID]" caption="OrderDetailsID" attribute="1" defaultMemberUniqueName="[Fact_Orders].[OrderDetailsID].[All]" allUniqueName="[Fact_Orders].[OrderDetailsID].[All]" dimensionUniqueName="[Fact_Orders]" displayFolder="" count="0" memberValueDatatype="20" unbalanced="0"/>
    <cacheHierarchy uniqueName="[Fact_Orders].[productID]" caption="productID" attribute="1" defaultMemberUniqueName="[Fact_Orders].[productID].[All]" allUniqueName="[Fact_Orders].[productID].[All]" dimensionUniqueName="[Fact_Orders]" displayFolder="" count="0" memberValueDatatype="20" unbalanced="0"/>
    <cacheHierarchy uniqueName="[Fact_Orders].[unitPrice]" caption="unitPrice" attribute="1" defaultMemberUniqueName="[Fact_Orders].[unitPrice].[All]" allUniqueName="[Fact_Orders].[unitPrice].[All]" dimensionUniqueName="[Fact_Orders]" displayFolder="" count="0" memberValueDatatype="5"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discount]" caption="discount" attribute="1" defaultMemberUniqueName="[Fact_Orders].[discount].[All]" allUniqueName="[Fact_Orders].[discount].[All]" dimensionUniqueName="[Fact_Orders]" displayFolder="" count="0" memberValueDatatype="20"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delay _day]" caption="delay _day" attribute="1" defaultMemberUniqueName="[orders].[delay _day].[All]" allUniqueName="[orders].[delay _day].[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2"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shippers1].[shipperID]" caption="shipperID" attribute="1" defaultMemberUniqueName="[shippers1].[shipperID].[All]" allUniqueName="[shippers1].[shipperID].[All]" dimensionUniqueName="[shippers1]" displayFolder="" count="0" memberValueDatatype="20" unbalanced="0"/>
    <cacheHierarchy uniqueName="[shippers1].[companyName]" caption="companyName" attribute="1" defaultMemberUniqueName="[shippers1].[companyName].[All]" allUniqueName="[shippers1].[companyName].[All]" dimensionUniqueName="[shippers1]" displayFolder="" count="0" memberValueDatatype="13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Sum of freight]" caption="Sum of freight" measure="1" displayFolder="" measureGroup="orders" count="0">
      <extLst>
        <ext xmlns:x15="http://schemas.microsoft.com/office/spreadsheetml/2010/11/main" uri="{B97F6D7D-B522-45F9-BDA1-12C45D357490}">
          <x15:cacheHierarchy aggregatedColumn="78"/>
        </ext>
      </extLst>
    </cacheHierarchy>
    <cacheHierarchy uniqueName="[Measures].[Sum of discount]" caption="Sum of discount" measure="1" displayFolder="" measureGroup="order_details" count="0">
      <extLst>
        <ext xmlns:x15="http://schemas.microsoft.com/office/spreadsheetml/2010/11/main" uri="{B97F6D7D-B522-45F9-BDA1-12C45D357490}">
          <x15:cacheHierarchy aggregatedColumn="70"/>
        </ext>
      </extLst>
    </cacheHierarchy>
    <cacheHierarchy uniqueName="[Measures].[Count of freight]" caption="Count of freight" measure="1" displayFolder="" measureGroup="orders" count="0">
      <extLst>
        <ext xmlns:x15="http://schemas.microsoft.com/office/spreadsheetml/2010/11/main" uri="{B97F6D7D-B522-45F9-BDA1-12C45D357490}">
          <x15:cacheHierarchy aggregatedColumn="78"/>
        </ext>
      </extLst>
    </cacheHierarchy>
    <cacheHierarchy uniqueName="[Measures].[Sum of orderID]" caption="Sum of orderID" measure="1" displayFolder="" measureGroup="order_details" count="0">
      <extLst>
        <ext xmlns:x15="http://schemas.microsoft.com/office/spreadsheetml/2010/11/main" uri="{B97F6D7D-B522-45F9-BDA1-12C45D357490}">
          <x15:cacheHierarchy aggregatedColumn="66"/>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87"/>
        </ext>
      </extLst>
    </cacheHierarchy>
    <cacheHierarchy uniqueName="[Measures].[Count of customerID]" caption="Count of customerID" measure="1" displayFolder="" measureGroup="orders" count="0">
      <extLst>
        <ext xmlns:x15="http://schemas.microsoft.com/office/spreadsheetml/2010/11/main" uri="{B97F6D7D-B522-45F9-BDA1-12C45D357490}">
          <x15:cacheHierarchy aggregatedColumn="72"/>
        </ext>
      </extLst>
    </cacheHierarchy>
    <cacheHierarchy uniqueName="[Measures].[Sum of unitPrice]" caption="Sum of unitPrice" measure="1" displayFolder="" measureGroup="products" count="0">
      <extLst>
        <ext xmlns:x15="http://schemas.microsoft.com/office/spreadsheetml/2010/11/main" uri="{B97F6D7D-B522-45F9-BDA1-12C45D357490}">
          <x15:cacheHierarchy aggregatedColumn="89"/>
        </ext>
      </extLst>
    </cacheHierarchy>
    <cacheHierarchy uniqueName="[Measures].[Sum of orderID 2]" caption="Sum of orderID 2" measure="1" displayFolder="" measureGroup="orders" count="0">
      <extLst>
        <ext xmlns:x15="http://schemas.microsoft.com/office/spreadsheetml/2010/11/main" uri="{B97F6D7D-B522-45F9-BDA1-12C45D357490}">
          <x15:cacheHierarchy aggregatedColumn="71"/>
        </ext>
      </extLst>
    </cacheHierarchy>
    <cacheHierarchy uniqueName="[Measures].[Count of orderID]" caption="Count of orderID" measure="1" displayFolder="" measureGroup="orders" count="0">
      <extLst>
        <ext xmlns:x15="http://schemas.microsoft.com/office/spreadsheetml/2010/11/main" uri="{B97F6D7D-B522-45F9-BDA1-12C45D357490}">
          <x15:cacheHierarchy aggregatedColumn="71"/>
        </ext>
      </extLst>
    </cacheHierarchy>
    <cacheHierarchy uniqueName="[Measures].[Count of quantityPerUnit]" caption="Count of quantityPerUnit" measure="1" displayFolder="" measureGroup="products" count="0">
      <extLst>
        <ext xmlns:x15="http://schemas.microsoft.com/office/spreadsheetml/2010/11/main" uri="{B97F6D7D-B522-45F9-BDA1-12C45D357490}">
          <x15:cacheHierarchy aggregatedColumn="88"/>
        </ext>
      </extLst>
    </cacheHierarchy>
    <cacheHierarchy uniqueName="[Measures].[Sum of unitPrice 2]" caption="Sum of unitPrice 2" measure="1" displayFolder="" measureGroup="order_details" count="0">
      <extLst>
        <ext xmlns:x15="http://schemas.microsoft.com/office/spreadsheetml/2010/11/main" uri="{B97F6D7D-B522-45F9-BDA1-12C45D357490}">
          <x15:cacheHierarchy aggregatedColumn="6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69"/>
        </ext>
      </extLst>
    </cacheHierarchy>
    <cacheHierarchy uniqueName="[Measures].[Sum of employeeID 2]" caption="Sum of employeeID 2" measure="1" displayFolder="" measureGroup="employees1" count="0">
      <extLst>
        <ext xmlns:x15="http://schemas.microsoft.com/office/spreadsheetml/2010/11/main" uri="{B97F6D7D-B522-45F9-BDA1-12C45D357490}">
          <x15:cacheHierarchy aggregatedColumn="46"/>
        </ext>
      </extLst>
    </cacheHierarchy>
    <cacheHierarchy uniqueName="[Measures].[Count of employeeID 2]" caption="Count of employeeID 2" measure="1" displayFolder="" measureGroup="employees1" count="0">
      <extLst>
        <ext xmlns:x15="http://schemas.microsoft.com/office/spreadsheetml/2010/11/main" uri="{B97F6D7D-B522-45F9-BDA1-12C45D357490}">
          <x15:cacheHierarchy aggregatedColumn="46"/>
        </ext>
      </extLst>
    </cacheHierarchy>
    <cacheHierarchy uniqueName="[Measures].[Sum of delay _day]" caption="Sum of delay _day" measure="1" displayFolder="" measureGroup="orders" count="0">
      <extLst>
        <ext xmlns:x15="http://schemas.microsoft.com/office/spreadsheetml/2010/11/main" uri="{B97F6D7D-B522-45F9-BDA1-12C45D357490}">
          <x15:cacheHierarchy aggregatedColumn="79"/>
        </ext>
      </extLst>
    </cacheHierarchy>
    <cacheHierarchy uniqueName="[Measures].[Count of employeeName 2]" caption="Count of employeeName 2" measure="1" displayFolder="" measureGroup="employees1" count="0">
      <extLst>
        <ext xmlns:x15="http://schemas.microsoft.com/office/spreadsheetml/2010/11/main" uri="{B97F6D7D-B522-45F9-BDA1-12C45D357490}">
          <x15:cacheHierarchy aggregatedColumn="47"/>
        </ext>
      </extLst>
    </cacheHierarchy>
    <cacheHierarchy uniqueName="[Measures].[Sum of productID]" caption="Sum of productID" measure="1" displayFolder="" measureGroup="order_details" count="0">
      <extLst>
        <ext xmlns:x15="http://schemas.microsoft.com/office/spreadsheetml/2010/11/main" uri="{B97F6D7D-B522-45F9-BDA1-12C45D357490}">
          <x15:cacheHierarchy aggregatedColumn="67"/>
        </ext>
      </extLst>
    </cacheHierarchy>
    <cacheHierarchy uniqueName="[Measures].[Count of customerID 2]" caption="Count of customerID 2" measure="1" displayFolder="" measureGroup="customer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8"/>
        </ext>
      </extLst>
    </cacheHierarchy>
    <cacheHierarchy uniqueName="[Measures].[Sum of productID 2]" caption="Sum of productID 2" measure="1" displayFolder="" measureGroup="products" count="0">
      <extLst>
        <ext xmlns:x15="http://schemas.microsoft.com/office/spreadsheetml/2010/11/main" uri="{B97F6D7D-B522-45F9-BDA1-12C45D357490}">
          <x15:cacheHierarchy aggregatedColumn="86"/>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74"/>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86"/>
        </ext>
      </extLst>
    </cacheHierarchy>
    <cacheHierarchy uniqueName="[Measures].[Count of RFM Category]" caption="Count of RFM Category" measure="1" displayFolder="" measureGroup="Dim_Customers" count="0">
      <extLst>
        <ext xmlns:x15="http://schemas.microsoft.com/office/spreadsheetml/2010/11/main" uri="{B97F6D7D-B522-45F9-BDA1-12C45D357490}">
          <x15:cacheHierarchy aggregatedColumn="17"/>
        </ext>
      </extLst>
    </cacheHierarchy>
    <cacheHierarchy uniqueName="[Measures].[Total Revenue]" caption="Total Revenue" measure="1" displayFolder="" measureGroup="Fact_Orders" count="0"/>
    <cacheHierarchy uniqueName="[Measures].[Total Orders]" caption="Total Orders" measure="1" displayFolder="" measureGroup="Fact_Orders" count="0"/>
    <cacheHierarchy uniqueName="[Measures].[Total Customers]" caption="Total Customers" measure="1" displayFolder="" measureGroup="Dim_Customers" count="0"/>
    <cacheHierarchy uniqueName="[Measures].[Total of revenue]" caption="Total of revenue" measure="1" displayFolder="" measureGroup="order_details" count="0"/>
    <cacheHierarchy uniqueName="[Measures].[average order value]" caption="average order value" measure="1" displayFolder="" measureGroup="order_details" count="0"/>
    <cacheHierarchy uniqueName="[Measures].[# of Customers]" caption="# of Customers" measure="1" displayFolder="" measureGroup="Fact_Orders" count="0"/>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Employees]" caption="__XL_Count Dim_Employees" measure="1" displayFolder="" measureGroup="Dim_Employees" count="0" hidden="1"/>
    <cacheHierarchy uniqueName="[Measures].[__XL_Count Dim_Products]" caption="__XL_Count Dim_Products" measure="1" displayFolder="" measureGroup="Dim_Products" count="0" hidden="1"/>
    <cacheHierarchy uniqueName="[Measures].[__XL_Count Dim_Shippers]" caption="__XL_Count Dim_Shippers" measure="1" displayFolder="" measureGroup="Dim_Shippers" count="0" hidden="1"/>
    <cacheHierarchy uniqueName="[Measures].[__XL_Count Fact_Orders]" caption="__XL_Count Fact_Orders" measure="1" displayFolder="" measureGroup="Fact_Orders" count="0" hidden="1"/>
    <cacheHierarchy uniqueName="[Measures].[__XL_Count orders]" caption="__XL_Count orders" measure="1" displayFolder="" measureGroup="orders" count="0" hidden="1"/>
    <cacheHierarchy uniqueName="[Measures].[__XL_Count shippers1]" caption="__XL_Count shippers1" measure="1" displayFolder="" measureGroup="shippers1" count="0" hidden="1"/>
    <cacheHierarchy uniqueName="[Measures].[__XL_Count categories]" caption="__XL_Count categories" measure="1" displayFolder="" measureGroup="categories" count="0" hidden="1"/>
    <cacheHierarchy uniqueName="[Measures].[__XL_Count employees1]" caption="__XL_Count employees1" measure="1" displayFolder="" measureGroup="employees1" count="0" hidden="1"/>
    <cacheHierarchy uniqueName="[Measures].[__XL_Count products]" caption="__XL_Count products" measure="1" displayFolder="" measureGroup="products" count="0" hidden="1"/>
    <cacheHierarchy uniqueName="[Measures].[__XL_Count order_details]" caption="__XL_Count order_details" measure="1" displayFolder="" measureGroup="order_detai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170677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9C7F97-7AF0-4A6E-A441-BA0925550C6E}" name="Emps Vs Orders" cacheId="5273" applyNumberFormats="0" applyBorderFormats="0" applyFontFormats="0" applyPatternFormats="0" applyAlignmentFormats="0" applyWidthHeightFormats="1" dataCaption="Values" tag="95dc7ae5-c5e9-42be-89e7-ee8cc704e4f2" updatedVersion="7" minRefreshableVersion="3" useAutoFormatting="1" subtotalHiddenItems="1" itemPrintTitles="1" createdVersion="7" indent="0" outline="1" outlineData="1" multipleFieldFilters="0" chartFormat="9">
  <location ref="B184:C194" firstHeaderRow="1" firstDataRow="1" firstDataCol="1"/>
  <pivotFields count="3">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8"/>
    </i>
    <i>
      <x v="1"/>
    </i>
    <i>
      <x v="5"/>
    </i>
    <i>
      <x v="7"/>
    </i>
    <i>
      <x/>
    </i>
    <i>
      <x v="3"/>
    </i>
    <i>
      <x v="6"/>
    </i>
    <i>
      <x v="2"/>
    </i>
    <i>
      <x v="4"/>
    </i>
    <i t="grand">
      <x/>
    </i>
  </rowItems>
  <colItems count="1">
    <i/>
  </colItems>
  <dataFields count="1">
    <dataField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Employees]"/>
        <x15:activeTabTopLevelEntity name="[order_detail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CDBF82-85CA-48B1-88B4-47432CD416B3}" name="PivotTable12" cacheId="5255" applyNumberFormats="0" applyBorderFormats="0" applyFontFormats="0" applyPatternFormats="0" applyAlignmentFormats="0" applyWidthHeightFormats="1" dataCaption="Values" tag="84d0cd20-f78d-4fc6-82c4-50702f6b5e55" updatedVersion="7" minRefreshableVersion="3" useAutoFormatting="1" subtotalHiddenItems="1" itemPrintTitles="1" createdVersion="7" indent="0" outline="1" outlineData="1" multipleFieldFilters="0" chartFormat="4">
  <location ref="B149:G161" firstHeaderRow="1" firstDataRow="2"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11">
    <i>
      <x v="5"/>
    </i>
    <i>
      <x/>
    </i>
    <i>
      <x v="6"/>
    </i>
    <i>
      <x v="2"/>
    </i>
    <i>
      <x v="9"/>
    </i>
    <i>
      <x v="7"/>
    </i>
    <i>
      <x v="1"/>
    </i>
    <i>
      <x v="4"/>
    </i>
    <i>
      <x v="3"/>
    </i>
    <i>
      <x v="8"/>
    </i>
    <i t="grand">
      <x/>
    </i>
  </rowItems>
  <colFields count="1">
    <field x="2"/>
  </colFields>
  <colItems count="5">
    <i>
      <x/>
    </i>
    <i>
      <x v="1"/>
    </i>
    <i>
      <x v="2"/>
    </i>
    <i>
      <x v="3"/>
    </i>
    <i t="grand">
      <x/>
    </i>
  </colItems>
  <dataFields count="1">
    <dataField name="Count of RFM Category" fld="1" subtotal="count"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rowHierarchiesUsage count="1">
    <rowHierarchyUsage hierarchyUsage="13"/>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Customer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59E69D-08C9-4170-B94A-5AFD8F6B31D9}" name="At Risk" cacheId="1472" applyNumberFormats="0" applyBorderFormats="0" applyFontFormats="0" applyPatternFormats="0" applyAlignmentFormats="0" applyWidthHeightFormats="1" dataCaption="Values" tag="52dba5bc-1ce7-4903-81cc-80639de68f61" updatedVersion="7" minRefreshableVersion="3" useAutoFormatting="1" subtotalHiddenItems="1" itemPrintTitles="1" createdVersion="7" indent="0" outline="1" outlineData="1" multipleFieldFilters="0" chartFormat="6">
  <location ref="B116:C120" firstHeaderRow="1" firstDataRow="1" firstDataCol="1" rowPageCount="1" colPageCount="1"/>
  <pivotFields count="6">
    <pivotField dataField="1" subtotalTop="0" showAll="0" defaultSubtotal="0"/>
    <pivotField axis="axisRow" allDrilled="1" subtotalTop="0" showAll="0" dataSourceSort="1" defaultSubtotal="0" defaultAttributeDrillState="1">
      <items count="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3">
        <item x="0" e="0"/>
        <item x="1" e="0"/>
        <item x="2" e="0"/>
      </items>
    </pivotField>
    <pivotField axis="axisPage" allDrilled="1" subtotalTop="0" showAll="0" dataSourceSort="1" defaultSubtotal="0" defaultAttributeDrillState="1">
      <items count="1">
        <item s="1" x="0"/>
      </items>
    </pivotField>
  </pivotFields>
  <rowFields count="4">
    <field x="4"/>
    <field x="3"/>
    <field x="2"/>
    <field x="1"/>
  </rowFields>
  <rowItems count="4">
    <i>
      <x/>
    </i>
    <i>
      <x v="1"/>
    </i>
    <i>
      <x v="2"/>
    </i>
    <i t="grand">
      <x/>
    </i>
  </rowItems>
  <colItems count="1">
    <i/>
  </colItems>
  <pageFields count="1">
    <pageField fld="5" hier="17" name="[Dim_Customers].[RFM Category].&amp;[Immediate Attention]" cap="Immediate Attention"/>
  </pageFields>
  <dataFields count="1">
    <dataFiel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Date]"/>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E0C992-6328-4AE5-9E25-730CEED3EBE7}" name="Immediate" cacheId="1944" applyNumberFormats="0" applyBorderFormats="0" applyFontFormats="0" applyPatternFormats="0" applyAlignmentFormats="0" applyWidthHeightFormats="1" dataCaption="Values" tag="8abc1a04-bcfb-4655-aa31-877bb9baaf32" updatedVersion="7" minRefreshableVersion="3" useAutoFormatting="1" subtotalHiddenItems="1" itemPrintTitles="1" createdVersion="7" indent="0" outline="1" outlineData="1" multipleFieldFilters="0" chartFormat="4">
  <location ref="B132:C136" firstHeaderRow="1" firstDataRow="1" firstDataCol="1" rowPageCount="1" colPageCount="1"/>
  <pivotFields count="6">
    <pivotField axis="axisRow" allDrilled="1" subtotalTop="0" showAll="0" dataSourceSort="1" defaultSubtotal="0" defaultAttributeDrillState="1">
      <items count="1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3">
        <item x="0" e="0"/>
        <item x="1" e="0"/>
        <item x="2" e="0"/>
      </items>
    </pivotField>
    <pivotField axis="axisPage" allDrilled="1" subtotalTop="0" showAll="0" dataSourceSort="1" defaultSubtotal="0" defaultAttributeDrillState="1"/>
    <pivotField dataField="1" subtotalTop="0" showAll="0" defaultSubtotal="0"/>
  </pivotFields>
  <rowFields count="4">
    <field x="3"/>
    <field x="2"/>
    <field x="1"/>
    <field x="0"/>
  </rowFields>
  <rowItems count="4">
    <i>
      <x/>
    </i>
    <i>
      <x v="1"/>
    </i>
    <i>
      <x v="2"/>
    </i>
    <i t="grand">
      <x/>
    </i>
  </rowItems>
  <colItems count="1">
    <i/>
  </colItems>
  <pageFields count="1">
    <pageField fld="4" hier="17" name="[Dim_Customers].[RFM Category].&amp;[At Risk/Need Attention]" cap="At Risk/Need Attention"/>
  </pageFields>
  <dataFields count="1">
    <dataField fld="5"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Customers].[RFM Category].&amp;[At Risk/Need Atten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Dim_Customer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D1F454-2906-45CE-8A04-621E5E392B23}" name="PivotTable6" cacheId="5261" applyNumberFormats="0" applyBorderFormats="0" applyFontFormats="0" applyPatternFormats="0" applyAlignmentFormats="0" applyWidthHeightFormats="1" dataCaption="Values" tag="7ac52c2a-601e-438b-bd86-ca15bd072991" updatedVersion="7" minRefreshableVersion="3" useAutoFormatting="1" subtotalHiddenItems="1" itemPrintTitles="1" createdVersion="7" indent="0" outline="1" outlineData="1" multipleFieldFilters="0" chartFormat="9">
  <location ref="B101:C106"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6">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8" format="9">
      <pivotArea type="data" outline="0" fieldPosition="0">
        <references count="2">
          <reference field="4294967294" count="1" selected="0">
            <x v="0"/>
          </reference>
          <reference field="1" count="1" selected="0">
            <x v="2"/>
          </reference>
        </references>
      </pivotArea>
    </chartFormat>
    <chartFormat chart="8" format="10">
      <pivotArea type="data" outline="0" fieldPosition="0">
        <references count="2">
          <reference field="4294967294" count="1" selected="0">
            <x v="0"/>
          </reference>
          <reference field="1" count="1" selected="0">
            <x v="3"/>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237688-3123-4BA8-A965-11BF34182425}" name="PivotTable2" cacheId="5258" applyNumberFormats="0" applyBorderFormats="0" applyFontFormats="0" applyPatternFormats="0" applyAlignmentFormats="0" applyWidthHeightFormats="1" dataCaption="Values" tag="61f054ee-21f4-4515-b97b-0182ee429e6f" updatedVersion="7" minRefreshableVersion="3" useAutoFormatting="1" subtotalHiddenItems="1" itemPrintTitles="1" createdVersion="7" indent="0" outline="1" outlineData="1" multipleFieldFilters="0" chartFormat="20">
  <location ref="B90:C95"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3"/>
    </i>
    <i>
      <x v="2"/>
    </i>
    <i>
      <x/>
    </i>
    <i>
      <x v="1"/>
    </i>
    <i t="grand">
      <x/>
    </i>
  </rowItems>
  <colItems count="1">
    <i/>
  </colItems>
  <dataFields count="1">
    <dataField fld="0" subtotal="count" baseField="0" baseItem="0"/>
  </dataFields>
  <chartFormats count="2">
    <chartFormat chart="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Customer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5B6D90-E2FC-49F6-AA80-3339D4100299}" name="PivotTable3" cacheId="5189" applyNumberFormats="0" applyBorderFormats="0" applyFontFormats="0" applyPatternFormats="0" applyAlignmentFormats="0" applyWidthHeightFormats="1" dataCaption="Values" tag="ad499ab3-49d4-44b7-8c51-7dc7ee212741" updatedVersion="7" minRefreshableVersion="3" useAutoFormatting="1" subtotalHiddenItems="1" itemPrintTitles="1" createdVersion="7" indent="0" outline="1" outlineData="1" multipleFieldFilters="0" chartFormat="28">
  <location ref="B27:C36" firstHeaderRow="1" firstDataRow="1" firstDataCol="1"/>
  <pivotFields count="3">
    <pivotField dataField="1" subtotalTop="0" showAll="0" defaultSubtotal="0"/>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9">
    <i>
      <x/>
    </i>
    <i>
      <x v="3"/>
    </i>
    <i>
      <x v="5"/>
    </i>
    <i>
      <x v="2"/>
    </i>
    <i>
      <x v="7"/>
    </i>
    <i>
      <x v="1"/>
    </i>
    <i>
      <x v="6"/>
    </i>
    <i>
      <x v="4"/>
    </i>
    <i t="grand">
      <x/>
    </i>
  </rowItems>
  <colItems count="1">
    <i/>
  </colItems>
  <dataFields count="1">
    <dataField fld="0" subtotal="count" baseField="0" baseItem="0"/>
  </dataFields>
  <chartFormats count="24">
    <chartFormat chart="9"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2">
          <reference field="4294967294" count="1" selected="0">
            <x v="0"/>
          </reference>
          <reference field="1" count="1" selected="0">
            <x v="3"/>
          </reference>
        </references>
      </pivotArea>
    </chartFormat>
    <chartFormat chart="12" format="10">
      <pivotArea type="data" outline="0" fieldPosition="0">
        <references count="2">
          <reference field="4294967294" count="1" selected="0">
            <x v="0"/>
          </reference>
          <reference field="1" count="1" selected="0">
            <x v="5"/>
          </reference>
        </references>
      </pivotArea>
    </chartFormat>
    <chartFormat chart="12" format="11">
      <pivotArea type="data" outline="0" fieldPosition="0">
        <references count="2">
          <reference field="4294967294" count="1" selected="0">
            <x v="0"/>
          </reference>
          <reference field="1" count="1" selected="0">
            <x v="2"/>
          </reference>
        </references>
      </pivotArea>
    </chartFormat>
    <chartFormat chart="12" format="12">
      <pivotArea type="data" outline="0" fieldPosition="0">
        <references count="2">
          <reference field="4294967294" count="1" selected="0">
            <x v="0"/>
          </reference>
          <reference field="1" count="1" selected="0">
            <x v="7"/>
          </reference>
        </references>
      </pivotArea>
    </chartFormat>
    <chartFormat chart="27" format="19" series="1">
      <pivotArea type="data" outline="0" fieldPosition="0">
        <references count="1">
          <reference field="4294967294" count="1" selected="0">
            <x v="0"/>
          </reference>
        </references>
      </pivotArea>
    </chartFormat>
    <chartFormat chart="27" format="20">
      <pivotArea type="data" outline="0" fieldPosition="0">
        <references count="2">
          <reference field="4294967294" count="1" selected="0">
            <x v="0"/>
          </reference>
          <reference field="1" count="1" selected="0">
            <x v="0"/>
          </reference>
        </references>
      </pivotArea>
    </chartFormat>
    <chartFormat chart="27" format="21">
      <pivotArea type="data" outline="0" fieldPosition="0">
        <references count="2">
          <reference field="4294967294" count="1" selected="0">
            <x v="0"/>
          </reference>
          <reference field="1" count="1" selected="0">
            <x v="3"/>
          </reference>
        </references>
      </pivotArea>
    </chartFormat>
    <chartFormat chart="27" format="22">
      <pivotArea type="data" outline="0" fieldPosition="0">
        <references count="2">
          <reference field="4294967294" count="1" selected="0">
            <x v="0"/>
          </reference>
          <reference field="1" count="1" selected="0">
            <x v="5"/>
          </reference>
        </references>
      </pivotArea>
    </chartFormat>
    <chartFormat chart="27" format="23">
      <pivotArea type="data" outline="0" fieldPosition="0">
        <references count="2">
          <reference field="4294967294" count="1" selected="0">
            <x v="0"/>
          </reference>
          <reference field="1" count="1" selected="0">
            <x v="2"/>
          </reference>
        </references>
      </pivotArea>
    </chartFormat>
    <chartFormat chart="27" format="24">
      <pivotArea type="data" outline="0" fieldPosition="0">
        <references count="2">
          <reference field="4294967294" count="1" selected="0">
            <x v="0"/>
          </reference>
          <reference field="1" count="1" selected="0">
            <x v="7"/>
          </reference>
        </references>
      </pivotArea>
    </chartFormat>
    <chartFormat chart="9" format="1">
      <pivotArea type="data" outline="0" fieldPosition="0">
        <references count="2">
          <reference field="4294967294" count="1" selected="0">
            <x v="0"/>
          </reference>
          <reference field="1" count="1" selected="0">
            <x v="0"/>
          </reference>
        </references>
      </pivotArea>
    </chartFormat>
    <chartFormat chart="9" format="2">
      <pivotArea type="data" outline="0" fieldPosition="0">
        <references count="2">
          <reference field="4294967294" count="1" selected="0">
            <x v="0"/>
          </reference>
          <reference field="1" count="1" selected="0">
            <x v="3"/>
          </reference>
        </references>
      </pivotArea>
    </chartFormat>
    <chartFormat chart="9" format="3">
      <pivotArea type="data" outline="0" fieldPosition="0">
        <references count="2">
          <reference field="4294967294" count="1" selected="0">
            <x v="0"/>
          </reference>
          <reference field="1" count="1" selected="0">
            <x v="5"/>
          </reference>
        </references>
      </pivotArea>
    </chartFormat>
    <chartFormat chart="9" format="4">
      <pivotArea type="data" outline="0" fieldPosition="0">
        <references count="2">
          <reference field="4294967294" count="1" selected="0">
            <x v="0"/>
          </reference>
          <reference field="1" count="1" selected="0">
            <x v="2"/>
          </reference>
        </references>
      </pivotArea>
    </chartFormat>
    <chartFormat chart="9" format="5">
      <pivotArea type="data" outline="0" fieldPosition="0">
        <references count="2">
          <reference field="4294967294" count="1" selected="0">
            <x v="0"/>
          </reference>
          <reference field="1" count="1" selected="0">
            <x v="7"/>
          </reference>
        </references>
      </pivotArea>
    </chartFormat>
    <chartFormat chart="12" format="13">
      <pivotArea type="data" outline="0" fieldPosition="0">
        <references count="2">
          <reference field="4294967294" count="1" selected="0">
            <x v="0"/>
          </reference>
          <reference field="1" count="1" selected="0">
            <x v="1"/>
          </reference>
        </references>
      </pivotArea>
    </chartFormat>
    <chartFormat chart="12" format="14">
      <pivotArea type="data" outline="0" fieldPosition="0">
        <references count="2">
          <reference field="4294967294" count="1" selected="0">
            <x v="0"/>
          </reference>
          <reference field="1" count="1" selected="0">
            <x v="6"/>
          </reference>
        </references>
      </pivotArea>
    </chartFormat>
    <chartFormat chart="12" format="15">
      <pivotArea type="data" outline="0" fieldPosition="0">
        <references count="2">
          <reference field="4294967294" count="1" selected="0">
            <x v="0"/>
          </reference>
          <reference field="1" count="1" selected="0">
            <x v="4"/>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9" format="7">
      <pivotArea type="data" outline="0" fieldPosition="0">
        <references count="2">
          <reference field="4294967294" count="1" selected="0">
            <x v="0"/>
          </reference>
          <reference field="1" count="1" selected="0">
            <x v="6"/>
          </reference>
        </references>
      </pivotArea>
    </chartFormat>
    <chartFormat chart="9" format="8">
      <pivotArea type="data" outline="0" fieldPosition="0">
        <references count="2">
          <reference field="4294967294" count="1" selected="0">
            <x v="0"/>
          </reference>
          <reference field="1" count="1" selected="0">
            <x v="4"/>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5A757E-3358-429A-BA3A-1D837319E9B5}" name="PivotTable5" cacheId="4643" applyNumberFormats="0" applyBorderFormats="0" applyFontFormats="0" applyPatternFormats="0" applyAlignmentFormats="0" applyWidthHeightFormats="1" dataCaption="Values" tag="f4ee339f-c8e6-4dab-9c49-5de6032a9eab" updatedVersion="7" minRefreshableVersion="3" useAutoFormatting="1" subtotalHiddenItems="1" itemPrintTitles="1" createdVersion="7" indent="0" outline="1" outlineData="1" multipleFieldFilters="0" chartFormat="14">
  <location ref="B65:C69" firstHeaderRow="1" firstDataRow="1" firstDataCol="1"/>
  <pivotFields count="5">
    <pivotField dataField="1" subtotalTop="0" showAll="0" defaultSubtotal="0"/>
    <pivotField axis="axisRow" allDrilled="1" subtotalTop="0" showAll="0" dataSourceSort="1" defaultSubtotal="0" defaultAttributeDrillState="1">
      <items count="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3">
        <item x="0" e="0"/>
        <item x="1" e="0"/>
        <item x="2" e="0"/>
      </items>
    </pivotField>
  </pivotFields>
  <rowFields count="4">
    <field x="4"/>
    <field x="3"/>
    <field x="2"/>
    <field x="1"/>
  </rowFields>
  <rowItems count="4">
    <i>
      <x/>
    </i>
    <i>
      <x v="1"/>
    </i>
    <i>
      <x v="2"/>
    </i>
    <i t="grand">
      <x/>
    </i>
  </rowItems>
  <colItems count="1">
    <i/>
  </colItems>
  <dataFields count="1">
    <dataField fld="0" subtotal="count" baseField="0" baseItem="0"/>
  </dataField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738297-2C37-4B3B-BA35-9DD57EA62366}" name="PivotTable7" cacheId="5264" applyNumberFormats="0" applyBorderFormats="0" applyFontFormats="0" applyPatternFormats="0" applyAlignmentFormats="0" applyWidthHeightFormats="1" dataCaption="Values" tag="26463317-6c72-485d-9bb9-0055030d89d4" updatedVersion="7" minRefreshableVersion="3" useAutoFormatting="1" subtotalHiddenItems="1" itemPrintTitles="1" createdVersion="7" indent="0" outline="1" outlineData="1" multipleFieldFilters="0">
  <location ref="B82:B8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8C005B-B73C-4D43-A3F8-B3DB856E0695}" name="PivotTable9" cacheId="5270" applyNumberFormats="0" applyBorderFormats="0" applyFontFormats="0" applyPatternFormats="0" applyAlignmentFormats="0" applyWidthHeightFormats="1" dataCaption="Values" tag="0fbddbc5-39dc-4522-9f9d-49c57c22980c" updatedVersion="7" minRefreshableVersion="3" useAutoFormatting="1" subtotalHiddenItems="1" itemPrintTitles="1" createdVersion="7" indent="0" outline="1" outlineData="1" multipleFieldFilters="0">
  <location ref="B86:B8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76B732-66EC-4265-BE33-B70CA8D067A6}" name="PivotTable1" cacheId="5186" applyNumberFormats="0" applyBorderFormats="0" applyFontFormats="0" applyPatternFormats="0" applyAlignmentFormats="0" applyWidthHeightFormats="1" dataCaption="Values" tag="6438ff8f-7ebc-413c-bb8c-15e662f7ea55" updatedVersion="7" minRefreshableVersion="3" useAutoFormatting="1" subtotalHiddenItems="1" itemPrintTitles="1" createdVersion="7" indent="0" outline="1" outlineData="1" multipleFieldFilters="0" chartFormat="21">
  <location ref="B2:C13" firstHeaderRow="1" firstDataRow="1" firstDataCol="1"/>
  <pivotFields count="4">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fld="0" subtotal="count"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employees1].[country].&amp;[U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20">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5F168B-DF4E-4B4B-81EC-0C17D9BAE282}" name="PivotTable4" cacheId="5192" applyNumberFormats="0" applyBorderFormats="0" applyFontFormats="0" applyPatternFormats="0" applyAlignmentFormats="0" applyWidthHeightFormats="1" dataCaption="Values" tag="d2d1977d-2fbd-4e86-b655-57362ac3813a" updatedVersion="7" minRefreshableVersion="3" useAutoFormatting="1" subtotalHiddenItems="1" itemPrintTitles="1" createdVersion="7" indent="0" outline="1" outlineData="1" multipleFieldFilters="0" chartFormat="10">
  <location ref="B44:C55"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3"/>
    </i>
    <i>
      <x v="9"/>
    </i>
    <i>
      <x v="6"/>
    </i>
    <i>
      <x v="1"/>
    </i>
    <i>
      <x v="8"/>
    </i>
    <i>
      <x v="4"/>
    </i>
    <i>
      <x v="5"/>
    </i>
    <i>
      <x/>
    </i>
    <i>
      <x v="2"/>
    </i>
    <i>
      <x v="7"/>
    </i>
    <i t="grand">
      <x/>
    </i>
  </rowItems>
  <colItems count="1">
    <i/>
  </colItems>
  <dataFields count="1">
    <dataField fld="0" subtotal="count" baseField="0"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20">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s]"/>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38CBA6-7E54-4B6F-8F24-A78F2CA40266}" name="PivotTable8" cacheId="5267" applyNumberFormats="0" applyBorderFormats="0" applyFontFormats="0" applyPatternFormats="0" applyAlignmentFormats="0" applyWidthHeightFormats="1" dataCaption="Values" tag="8b9a9fa2-1ff2-4566-8ef7-4f7d47f3fd48" updatedVersion="7" minRefreshableVersion="3" useAutoFormatting="1" subtotalHiddenItems="1" itemPrintTitles="1" createdVersion="7" indent="0" outline="1" outlineData="1" multipleFieldFilters="0">
  <location ref="B84:B8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EAAC4EC-E33A-4D04-AD25-5BC5FA9A0F14}" name="PivotTable7" cacheId="5246" applyNumberFormats="0" applyBorderFormats="0" applyFontFormats="0" applyPatternFormats="0" applyAlignmentFormats="0" applyWidthHeightFormats="1" dataCaption="Values" tag="11f68677-1ab1-447b-a720-58762d13737e" updatedVersion="7" minRefreshableVersion="3" useAutoFormatting="1" subtotalHiddenItems="1" itemPrintTitles="1" createdVersion="8" indent="0" outline="1" outlineData="1" multipleFieldFilters="0" chartFormat="6">
  <location ref="I60:K64"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productID" fld="1" baseField="0" baseItem="0"/>
    <dataField fld="2"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ers1]"/>
        <x15:activeTabTopLevelEntity name="[order_details]"/>
        <x15:activeTabTopLevelEntity name="[employees1]"/>
        <x15:activeTabTopLevelEntity name="[categori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5677E6-20A0-4FBF-93ED-F5A37A28D643}" name="PivotTable12" cacheId="5204" applyNumberFormats="0" applyBorderFormats="0" applyFontFormats="0" applyPatternFormats="0" applyAlignmentFormats="0" applyWidthHeightFormats="1" dataCaption="Values" tag="246e1d75-a1cc-49bc-9182-072c8f2db544" updatedVersion="7"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delay _day" fld="0" baseField="0" baseItem="0"/>
  </dataField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delay _da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F8476DC-601E-47C8-A5BC-624546B1A4E1}" name="PivotTable32" cacheId="5231" applyNumberFormats="0" applyBorderFormats="0" applyFontFormats="0" applyPatternFormats="0" applyAlignmentFormats="0" applyWidthHeightFormats="1" dataCaption="Values" tag="9297e9d0-1cd7-43e0-be54-b1d2cc5707fe" updatedVersion="7" minRefreshableVersion="3" useAutoFormatting="1" subtotalHiddenItems="1" itemPrintTitles="1" createdVersion="8" indent="0" outline="1" outlineData="1" multipleFieldFilters="0" chartFormat="18">
  <location ref="I28:J38"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fld="1" subtotal="count" baseField="0" baseItem="0"/>
  </dataFields>
  <chartFormats count="3">
    <chartFormat chart="6"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s1]"/>
        <x15:activeTabTopLevelEntity name="[order_details]"/>
        <x15:activeTabTopLevelEntity name="[shippers1]"/>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F14E5D2-D1DB-4083-AED8-DB9471A6024B}" name="PivotTable14" cacheId="5210" applyNumberFormats="0" applyBorderFormats="0" applyFontFormats="0" applyPatternFormats="0" applyAlignmentFormats="0" applyWidthHeightFormats="1" dataCaption="Values" tag="fc49ad86-a5c1-4a7f-8ec8-c4f821cf5f4a" updatedVersion="7" minRefreshableVersion="3" useAutoFormatting="1" subtotalHiddenItems="1" itemPrintTitles="1" createdVersion="8" indent="0" outline="1" outlineData="1" multipleFieldFilters="0" chartFormat="1">
  <location ref="D16:E2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ers1]"/>
        <x15:activeTabTopLevelEntity name="[order_details]"/>
        <x15:activeTabTopLevelEntity name="[employees1]"/>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FBF82A9-5B9B-43A5-BF4F-178306D44736}" name="PivotTable3" cacheId="5228" applyNumberFormats="0" applyBorderFormats="0" applyFontFormats="0" applyPatternFormats="0" applyAlignmentFormats="0" applyWidthHeightFormats="1" dataCaption="Values" tag="dbd05086-bae1-4029-8df3-c6327887090b" updatedVersion="7" minRefreshableVersion="3" useAutoFormatting="1" subtotalHiddenItems="1" itemPrintTitles="1" createdVersion="8" indent="0" outline="1" outlineData="1" multipleFieldFilters="0" chartFormat="23">
  <location ref="A10:B1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ustomerID" fld="1" subtotal="count" baseField="0" baseItem="0"/>
  </dataFields>
  <chartFormats count="15">
    <chartFormat chart="8" format="9" series="1">
      <pivotArea type="data" outline="0" fieldPosition="0">
        <references count="1">
          <reference field="0" count="1" selected="0">
            <x v="0"/>
          </reference>
        </references>
      </pivotArea>
    </chartFormat>
    <chartFormat chart="8" format="10" series="1">
      <pivotArea type="data" outline="0" fieldPosition="0">
        <references count="1">
          <reference field="0" count="1" selected="0">
            <x v="1"/>
          </reference>
        </references>
      </pivotArea>
    </chartFormat>
    <chartFormat chart="8" format="11" series="1">
      <pivotArea type="data" outline="0" fieldPosition="0">
        <references count="1">
          <reference field="0"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0" count="1" selected="0">
            <x v="0"/>
          </reference>
        </references>
      </pivotArea>
    </chartFormat>
    <chartFormat chart="8" format="15">
      <pivotArea type="data" outline="0" fieldPosition="0">
        <references count="2">
          <reference field="4294967294" count="1" selected="0">
            <x v="0"/>
          </reference>
          <reference field="0" count="1" selected="0">
            <x v="1"/>
          </reference>
        </references>
      </pivotArea>
    </chartFormat>
    <chartFormat chart="8" format="16">
      <pivotArea type="data" outline="0" fieldPosition="0">
        <references count="2">
          <reference field="4294967294" count="1" selected="0">
            <x v="0"/>
          </reference>
          <reference field="0" count="1" selected="0">
            <x v="2"/>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0" count="1" selected="0">
            <x v="0"/>
          </reference>
        </references>
      </pivotArea>
    </chartFormat>
    <chartFormat chart="22" format="7">
      <pivotArea type="data" outline="0" fieldPosition="0">
        <references count="2">
          <reference field="4294967294" count="1" selected="0">
            <x v="0"/>
          </reference>
          <reference field="0" count="1" selected="0">
            <x v="1"/>
          </reference>
        </references>
      </pivotArea>
    </chartFormat>
    <chartFormat chart="22" format="8">
      <pivotArea type="data" outline="0" fieldPosition="0">
        <references count="2">
          <reference field="4294967294" count="1" selected="0">
            <x v="0"/>
          </reference>
          <reference field="0" count="1" selected="0">
            <x v="2"/>
          </reference>
        </references>
      </pivotArea>
    </chartFormat>
    <chartFormat chart="18" format="1">
      <pivotArea type="data" outline="0" fieldPosition="0">
        <references count="2">
          <reference field="4294967294" count="1" selected="0">
            <x v="0"/>
          </reference>
          <reference field="0" count="1" selected="0">
            <x v="0"/>
          </reference>
        </references>
      </pivotArea>
    </chartFormat>
    <chartFormat chart="18" format="2">
      <pivotArea type="data" outline="0" fieldPosition="0">
        <references count="2">
          <reference field="4294967294" count="1" selected="0">
            <x v="0"/>
          </reference>
          <reference field="0" count="1" selected="0">
            <x v="1"/>
          </reference>
        </references>
      </pivotArea>
    </chartFormat>
    <chartFormat chart="18" format="3">
      <pivotArea type="data" outline="0" fieldPosition="0">
        <references count="2">
          <reference field="4294967294" count="1" selected="0">
            <x v="0"/>
          </reference>
          <reference field="0" count="1" selected="0">
            <x v="2"/>
          </reference>
        </references>
      </pivotArea>
    </chartFormat>
  </chart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ers1]"/>
        <x15:activeTabTopLevelEntity name="[products]"/>
        <x15:activeTabTopLevelEntity name="[order_details]"/>
        <x15:activeTabTopLevelEntity name="[categories]"/>
        <x15:activeTabTopLevelEntity name="[employee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E20A4A7-028F-43AA-8F2F-A297E5DD65D9}" name="PivotTable28" cacheId="5222" applyNumberFormats="0" applyBorderFormats="0" applyFontFormats="0" applyPatternFormats="0" applyAlignmentFormats="0" applyWidthHeightFormats="1" dataCaption="Values" tag="5ed252c7-277c-4a24-898c-ce3539d986da" updatedVersion="7" minRefreshableVersion="3" useAutoFormatting="1" subtotalHiddenItems="1" itemPrintTitles="1" createdVersion="8" indent="0" outline="1" outlineData="1" multipleFieldFilters="0">
  <location ref="A26:A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ID" fld="0" subtotal="count" baseField="0" baseItem="0"/>
  </dataField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BB59570-DF26-4868-859C-BFACBD32C51C}" name="PivotTable34" cacheId="5237" applyNumberFormats="0" applyBorderFormats="0" applyFontFormats="0" applyPatternFormats="0" applyAlignmentFormats="0" applyWidthHeightFormats="1" dataCaption="Values" tag="40c20ca4-0b56-4cb6-9579-dec1851ac9af" updatedVersion="7" minRefreshableVersion="3" useAutoFormatting="1" subtotalHiddenItems="1" itemPrintTitles="1" createdVersion="8" indent="0" outline="1" outlineData="1" multipleFieldFilters="0">
  <location ref="A39:A44" firstHeaderRow="1" firstDataRow="1" firstDataCol="1"/>
  <pivotFields count="5">
    <pivotField axis="axisRow" allDrilled="1" subtotalTop="0" showAll="0" dataSourceSort="1" defaultSubtotal="0" defaultAttributeDrillState="1">
      <items count="3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s>
    </pivotField>
    <pivotField axis="axisRow" allDrilled="1" subtotalTop="0" showAll="0" dataSourceSort="1" defaultSubtotal="0">
      <items count="13">
        <item x="0" e="0"/>
        <item x="1" e="0"/>
        <item x="2" e="0"/>
        <item x="3" e="0"/>
        <item x="4" e="0"/>
        <item x="5" e="0"/>
        <item x="6" e="0"/>
        <item x="7" e="0"/>
        <item x="8" e="0"/>
        <item x="9" e="0"/>
        <item x="10" e="0"/>
        <item x="11" e="0"/>
        <item x="12" e="0"/>
      </items>
    </pivotField>
    <pivotField axis="axisRow" allDrilled="1" subtotalTop="0" showAll="0" dataSourceSort="1" defaultSubtotal="0">
      <items count="5">
        <item x="0" e="0"/>
        <item x="1" e="0"/>
        <item x="2" e="0"/>
        <item x="3" e="0"/>
        <item x="4"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3"/>
    <field x="2"/>
    <field x="1"/>
    <field x="0"/>
  </rowFields>
  <rowItems count="5">
    <i>
      <x/>
    </i>
    <i>
      <x v="1"/>
    </i>
    <i>
      <x v="2"/>
    </i>
    <i>
      <x v="3"/>
    </i>
    <i t="grand">
      <x/>
    </i>
  </rowItem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83"/>
    <rowHierarchyUsage hierarchyUsage="84"/>
    <rowHierarchyUsage hierarchyUsage="85"/>
    <rowHierarchyUsage hierarchyUsage="7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5B70F2F-FF3D-47BA-A227-A3D5A321D910}" name="PivotTable35" cacheId="5240" applyNumberFormats="0" applyBorderFormats="0" applyFontFormats="0" applyPatternFormats="0" applyAlignmentFormats="0" applyWidthHeightFormats="1" dataCaption="Values" tag="34e41d7f-9960-4563-be9a-fdef02d81b79" updatedVersion="7" minRefreshableVersion="3" useAutoFormatting="1" subtotalHiddenItems="1" itemPrintTitles="1" createdVersion="8" indent="0" outline="1" outlineData="1" multipleFieldFilters="0">
  <location ref="I43:I52" firstHeaderRow="1" firstDataRow="1" firstDataCol="1"/>
  <pivotFields count="2">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0"/>
  </rowFields>
  <rowItems count="9">
    <i>
      <x/>
    </i>
    <i>
      <x v="1"/>
    </i>
    <i>
      <x v="2"/>
    </i>
    <i>
      <x v="3"/>
    </i>
    <i>
      <x v="4"/>
    </i>
    <i>
      <x v="5"/>
    </i>
    <i>
      <x v="6"/>
    </i>
    <i>
      <x v="7"/>
    </i>
    <i t="grand">
      <x/>
    </i>
  </rowItem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A413DDA-86F9-4928-8275-FC8353CCC637}" name="PivotTable16" cacheId="5216" applyNumberFormats="0" applyBorderFormats="0" applyFontFormats="0" applyPatternFormats="0" applyAlignmentFormats="0" applyWidthHeightFormats="1" dataCaption="Values" tag="7a2957ba-a944-4f6e-8650-cb86f5c31532" updatedVersion="7" minRefreshableVersion="3" useAutoFormatting="1" subtotalHiddenItems="1" itemPrintTitles="1" createdVersion="8" indent="0" outline="1" outlineData="1" multipleFieldFilters="0" chartFormat="29">
  <location ref="F16:G106" firstHeaderRow="1" firstDataRow="1" firstDataCol="1"/>
  <pivotFields count="3">
    <pivotField dataField="1" subtotalTop="0" showAll="0" defaultSubtotal="0"/>
    <pivotField axis="axisRow" allDrilled="1" subtotalTop="0" showAll="0" dataSourceSort="1"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pivotField>
    <pivotField allDrilled="1" subtotalTop="0" showAll="0" dataSourceSort="1" defaultSubtotal="0" defaultAttributeDrillState="1"/>
  </pivotFields>
  <rowFields count="1">
    <field x="1"/>
  </rowFields>
  <rowItems count="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t="grand">
      <x/>
    </i>
  </rowItems>
  <colItems count="1">
    <i/>
  </colItems>
  <dataFields count="1">
    <dataField fld="0" subtotal="count" baseField="0" baseItem="0"/>
  </dataFields>
  <chartFormats count="4">
    <chartFormat chart="5" format="2"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_details]"/>
        <x15:activeTabTopLevelEntity name="[shippers1]"/>
        <x15:activeTabTopLevelEntity name="[categories]"/>
        <x15:activeTabTopLevelEntity name="[employee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58D3B98-5F00-484D-825B-EF042557C91B}" name="PivotTable15" cacheId="5213" applyNumberFormats="0" applyBorderFormats="0" applyFontFormats="0" applyPatternFormats="0" applyAlignmentFormats="0" applyWidthHeightFormats="1" dataCaption="Values" tag="f348cc6a-c94e-4f54-8b97-27f8bded72ba" updatedVersion="7" minRefreshableVersion="3" useAutoFormatting="1" subtotalHiddenItems="1" itemPrintTitles="1" createdVersion="8" indent="0" outline="1" outlineData="1" multipleFieldFilters="0" chartFormat="9">
  <location ref="G9:I13"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productID" fld="1" baseField="0" baseItem="0"/>
    <dataField fld="2" subtotal="count"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ers1]"/>
        <x15:activeTabTopLevelEntity name="[employees1]"/>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581757E-EC5A-433A-A24C-979AE27C6AB7}" name="PivotTable33" cacheId="5234" applyNumberFormats="0" applyBorderFormats="0" applyFontFormats="0" applyPatternFormats="0" applyAlignmentFormats="0" applyWidthHeightFormats="1" dataCaption="Values" tag="d4f30a5e-ed63-4150-a1f3-26434a9cae0d" updatedVersion="7" minRefreshableVersion="3" useAutoFormatting="1" subtotalHiddenItems="1" itemPrintTitles="1" createdVersion="8" indent="0" outline="1" outlineData="1" multipleFieldFilters="0">
  <location ref="A31:A35" firstHeaderRow="1" firstDataRow="1" firstDataCol="1"/>
  <pivotFields count="2">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t="grand">
      <x/>
    </i>
  </rowItem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ers1]"/>
        <x15:activeTabTopLevelEntity name="[categories]"/>
        <x15:activeTabTopLevelEntity name="[employee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0F7518B-C9BF-4874-B2E6-E8E7E31FF8A2}" name="PivotTable10" cacheId="5198" applyNumberFormats="0" applyBorderFormats="0" applyFontFormats="0" applyPatternFormats="0" applyAlignmentFormats="0" applyWidthHeightFormats="1" dataCaption="Values" tag="8ac3752f-c665-43e1-a368-4998a2485265" updatedVersion="7" minRefreshableVersion="3" useAutoFormatting="1" subtotalHiddenItems="1" itemPrintTitles="1" createdVersion="8" indent="0" outline="1" outlineData="1" multipleFieldFilters="0">
  <location ref="A22:A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tity" fld="0" baseField="0" baseItem="0"/>
  </dataField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51D3F32-3652-4492-9EB5-4234B650E932}" name="PivotTable9" cacheId="5252" applyNumberFormats="0" applyBorderFormats="0" applyFontFormats="0" applyPatternFormats="0" applyAlignmentFormats="0" applyWidthHeightFormats="1" dataCaption="Values" tag="d3c20eb2-527f-4d32-a2ea-79251df765d8" updatedVersion="7" minRefreshableVersion="3" useAutoFormatting="1" subtotalHiddenItems="1" itemPrintTitles="1" createdVersion="8" indent="0" outline="1" outlineData="1" multipleFieldFilters="0">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44"/>
  </dataFields>
  <formats count="1">
    <format dxfId="96">
      <pivotArea outline="0" collapsedLevelsAreSubtotals="1" fieldPosition="0"/>
    </format>
  </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6951076-E6AB-4E6B-BD03-703B8A75B429}" name="PivotTable2" cacheId="5219" applyNumberFormats="0" applyBorderFormats="0" applyFontFormats="0" applyPatternFormats="0" applyAlignmentFormats="0" applyWidthHeightFormats="1" dataCaption="Values" tag="50af5517-9ffc-4e8e-9557-de35f4b6b0da" updatedVersion="7" minRefreshableVersion="3" useAutoFormatting="1" subtotalHiddenItems="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Discount" fld="0" baseField="0" baseItem="0" numFmtId="44"/>
  </dataFields>
  <formats count="1">
    <format dxfId="97">
      <pivotArea outline="0" collapsedLevelsAreSubtotals="1" fieldPosition="0"/>
    </format>
  </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Total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E53A6DB-193F-4B46-938F-022010D41A98}" name="PivotTable8" cacheId="5249"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location ref="A16:B1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unitPrice" fld="1" baseField="0" baseItem="0"/>
    <dataField name="Count of orderID" fld="0" subtotal="count" baseField="0" baseItem="0"/>
  </dataField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392D208-C594-4C85-ABA6-82481A94E1BA}" name="PivotTable13" cacheId="5207" applyNumberFormats="0" applyBorderFormats="0" applyFontFormats="0" applyPatternFormats="0" applyAlignmentFormats="0" applyWidthHeightFormats="1" dataCaption="Values" tag="37e3fdbc-6557-467b-a004-5dd30e109310" updatedVersion="7" minRefreshableVersion="3" useAutoFormatting="1" subtotalHiddenItems="1" itemPrintTitles="1" createdVersion="8" indent="0" outline="1" outlineData="1" multipleFieldFilters="0" chartFormat="15">
  <location ref="D9:E1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Total delay _day" fld="1" baseField="0" baseItem="0"/>
  </dataFields>
  <chartFormats count="5">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0" count="1" selected="0">
            <x v="2"/>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0" count="1" selected="0">
            <x v="2"/>
          </reference>
        </references>
      </pivotArea>
    </chartFormat>
  </chart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delay _da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ers1]"/>
        <x15:activeTabTopLevelEntity name="[orders]"/>
        <x15:activeTabTopLevelEntity name="[categories]"/>
        <x15:activeTabTopLevelEntity name="[employee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918E890-DBA2-4424-9AF9-6CD701AE2249}" name="PivotTable29" cacheId="5225" applyNumberFormats="0" applyBorderFormats="0" applyFontFormats="0" applyPatternFormats="0" applyAlignmentFormats="0" applyWidthHeightFormats="1" dataCaption="Values" tag="aba7c45a-c8c5-4e51-a05c-71e804700dcc" updatedVersion="7" minRefreshableVersion="3" useAutoFormatting="1" subtotalHiddenItems="1" itemPrintTitles="1" createdVersion="8" indent="0" outline="1" outlineData="1" multipleFieldFilters="0" chartFormat="20">
  <location ref="I17:M25" firstHeaderRow="1" firstDataRow="5" firstDataCol="1"/>
  <pivotFields count="7">
    <pivotField axis="axisCol" allDrilled="1" subtotalTop="0" showAll="0" dataSourceSort="1" defaultSubtotal="0" defaultAttributeDrillState="1">
      <items count="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3">
        <item x="0" e="0"/>
        <item x="1" e="0"/>
        <item x="2" e="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4"/>
  </rowFields>
  <rowItems count="4">
    <i>
      <x/>
    </i>
    <i>
      <x v="1"/>
    </i>
    <i>
      <x v="2"/>
    </i>
    <i t="grand">
      <x/>
    </i>
  </rowItems>
  <colFields count="4">
    <field x="3"/>
    <field x="2"/>
    <field x="1"/>
    <field x="0"/>
  </colFields>
  <colItems count="4">
    <i>
      <x/>
    </i>
    <i>
      <x v="1"/>
    </i>
    <i>
      <x v="2"/>
    </i>
    <i t="grand">
      <x/>
    </i>
  </colItems>
  <dataFields count="1">
    <dataField name="Count of orderID" fld="5" subtotal="count" baseField="4" baseItem="0"/>
  </dataFields>
  <chartFormats count="9">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2"/>
          </reference>
        </references>
      </pivotArea>
    </chartFormat>
    <chartFormat chart="19" format="9" series="1">
      <pivotArea type="data" outline="0" fieldPosition="0">
        <references count="2">
          <reference field="4294967294" count="1" selected="0">
            <x v="0"/>
          </reference>
          <reference field="3" count="1" selected="0">
            <x v="0"/>
          </reference>
        </references>
      </pivotArea>
    </chartFormat>
    <chartFormat chart="19" format="10" series="1">
      <pivotArea type="data" outline="0" fieldPosition="0">
        <references count="2">
          <reference field="4294967294" count="1" selected="0">
            <x v="0"/>
          </reference>
          <reference field="3" count="1" selected="0">
            <x v="1"/>
          </reference>
        </references>
      </pivotArea>
    </chartFormat>
    <chartFormat chart="19" format="11" series="1">
      <pivotArea type="data" outline="0" fieldPosition="0">
        <references count="2">
          <reference field="4294967294" count="1" selected="0">
            <x v="0"/>
          </reference>
          <reference field="3" count="1" selected="0">
            <x v="2"/>
          </reference>
        </references>
      </pivotArea>
    </chartFormat>
  </chart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3"/>
  </rowHierarchiesUsage>
  <colHierarchiesUsage count="4">
    <colHierarchyUsage hierarchyUsage="80"/>
    <colHierarchyUsage hierarchyUsage="81"/>
    <colHierarchyUsage hierarchyUsage="82"/>
    <colHierarchyUsage hierarchyUsage="7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ers1]"/>
        <x15:activeTabTopLevelEntity name="[employees1]"/>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B7706ED-5042-4584-A15E-635C66108066}" name="PivotTable11" cacheId="5201" applyNumberFormats="0" applyBorderFormats="0" applyFontFormats="0" applyPatternFormats="0" applyAlignmentFormats="0" applyWidthHeightFormats="1" dataCaption="Values" tag="702f2b66-748b-4f45-b465-ac0655dade02" updatedVersion="7" minRefreshableVersion="3" useAutoFormatting="1" subtotalHiddenItems="1" itemPrintTitles="1" createdVersion="8"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 fld="0" subtotal="count" baseField="0" baseItem="0"/>
  </dataField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employee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8C7D02D-DE72-4DD5-8AFE-843E34B74181}" name="PivotTable1" cacheId="5195" applyNumberFormats="0" applyBorderFormats="0" applyFontFormats="0" applyPatternFormats="0" applyAlignmentFormats="0" applyWidthHeightFormats="1" dataCaption="Values" tag="81527812-3bbd-43c5-a774-49d840a0c175" updatedVersion="7"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freight" fld="0" baseField="0" baseItem="0" numFmtId="44"/>
  </dataFields>
  <formats count="1">
    <format dxfId="98">
      <pivotArea outline="0" collapsedLevelsAreSubtotals="1" fieldPosition="0"/>
    </format>
  </format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Total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rders]"/>
        <x15:activeTabTopLevelEntity name="[shippers1]"/>
        <x15:activeTabTopLevelEntity name="[categories]"/>
        <x15:activeTabTopLevelEntity name="[employee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9B698A9-B6FE-48FF-8763-E1B3EBD54D20}" name="PivotTable36" cacheId="5243" applyNumberFormats="0" applyBorderFormats="0" applyFontFormats="0" applyPatternFormats="0" applyAlignmentFormats="0" applyWidthHeightFormats="1" dataCaption="Values" tag="77b44095-db34-44f6-893c-3c4924992689" updatedVersion="7" minRefreshableVersion="3" useAutoFormatting="1" subtotalHiddenItems="1" itemPrintTitles="1" createdVersion="8" indent="0" outline="1" outlineData="1" multipleFieldFilters="0">
  <location ref="L30:L35"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1"/>
  </rowFields>
  <rowItems count="5">
    <i>
      <x/>
    </i>
    <i r="1">
      <x/>
    </i>
    <i>
      <x v="1"/>
    </i>
    <i r="1">
      <x v="1"/>
    </i>
    <i t="grand">
      <x/>
    </i>
  </rowItems>
  <pivotHierarchies count="1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0"/>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s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A6E4682-4903-4CAC-89DE-037885096ADA}" autoFormatId="16" applyNumberFormats="0" applyBorderFormats="0" applyFontFormats="0" applyPatternFormats="0" applyAlignmentFormats="0" applyWidthHeightFormats="0">
  <queryTableRefresh nextId="15">
    <queryTableFields count="14">
      <queryTableField id="1" name="Fact_Orders[Fact-ID]" tableColumnId="1"/>
      <queryTableField id="2" name="Fact_Orders[orderID]" tableColumnId="2"/>
      <queryTableField id="3" name="Fact_Orders[customerID]" tableColumnId="3"/>
      <queryTableField id="4" name="Fact_Orders[employeeID]" tableColumnId="4"/>
      <queryTableField id="5" name="Fact_Orders[orderDate]" tableColumnId="5"/>
      <queryTableField id="6" name="Fact_Orders[requiredDate]" tableColumnId="6"/>
      <queryTableField id="7" name="Fact_Orders[shippedDate]" tableColumnId="7"/>
      <queryTableField id="8" name="Fact_Orders[shipperID]" tableColumnId="8"/>
      <queryTableField id="9" name="Fact_Orders[freight]" tableColumnId="9"/>
      <queryTableField id="10" name="Fact_Orders[OrderDetailsID]" tableColumnId="10"/>
      <queryTableField id="11" name="Fact_Orders[productID]" tableColumnId="11"/>
      <queryTableField id="12" name="Fact_Orders[unitPrice]" tableColumnId="12"/>
      <queryTableField id="13" name="Fact_Orders[quantity]" tableColumnId="13"/>
      <queryTableField id="14" name="Fact_Orders[discount]"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889EE220-ED81-4619-BB32-52CE443F2E48}" sourceName="[Dim_Date].[Date (Month)]">
  <pivotTables>
    <pivotTable tabId="1" name="PivotTable1"/>
    <pivotTable tabId="1" name="PivotTable3"/>
    <pivotTable tabId="1" name="PivotTable4"/>
    <pivotTable tabId="8" name="PivotTable1"/>
    <pivotTable tabId="8" name="PivotTable10"/>
    <pivotTable tabId="8" name="PivotTable11"/>
    <pivotTable tabId="8" name="PivotTable12"/>
    <pivotTable tabId="8" name="PivotTable13"/>
    <pivotTable tabId="8" name="PivotTable14"/>
    <pivotTable tabId="8" name="PivotTable15"/>
    <pivotTable tabId="8" name="PivotTable16"/>
    <pivotTable tabId="8" name="PivotTable2"/>
    <pivotTable tabId="8" name="PivotTable28"/>
    <pivotTable tabId="8" name="PivotTable29"/>
    <pivotTable tabId="8" name="PivotTable3"/>
    <pivotTable tabId="8" name="PivotTable32"/>
    <pivotTable tabId="8" name="PivotTable33"/>
    <pivotTable tabId="8" name="PivotTable34"/>
    <pivotTable tabId="8" name="PivotTable35"/>
    <pivotTable tabId="8" name="PivotTable36"/>
    <pivotTable tabId="8" name="PivotTable7"/>
    <pivotTable tabId="8" name="PivotTable8"/>
    <pivotTable tabId="8" name="PivotTable9"/>
    <pivotTable tabId="1" name="Emps Vs Orders"/>
    <pivotTable tabId="1" name="PivotTable12"/>
    <pivotTable tabId="1" name="PivotTable2"/>
    <pivotTable tabId="1" name="PivotTable5"/>
    <pivotTable tabId="1" name="PivotTable6"/>
    <pivotTable tabId="1" name="PivotTable7"/>
    <pivotTable tabId="1" name="PivotTable8"/>
    <pivotTable tabId="1" name="PivotTable9"/>
  </pivotTables>
  <data>
    <olap pivotCacheId="46621211">
      <levels count="2">
        <level uniqueName="[Dim_Date].[Date (Month)].[(All)]" sourceCaption="(All)" count="0"/>
        <level uniqueName="[Dim_Date].[Date (Month)].[Date (Month)]" sourceCaption="Date (Month)" count="12">
          <ranges>
            <range startItem="0">
              <i n="[Dim_Date].[Date (Month)].&amp;[Jan]" c="Jan"/>
              <i n="[Dim_Date].[Date (Month)].&amp;[Feb]" c="Feb"/>
              <i n="[Dim_Date].[Date (Month)].&amp;[Mar]" c="Mar"/>
              <i n="[Dim_Date].[Date (Month)].&amp;[Apr]" c="Apr"/>
              <i n="[Dim_Date].[Date (Month)].&amp;[May]" c="May"/>
              <i n="[Dim_Date].[Date (Month)].&amp;[Jun]" c="Jun"/>
              <i n="[Dim_Date].[Date (Month)].&amp;[Jul]" c="Jul"/>
              <i n="[Dim_Date].[Date (Month)].&amp;[Aug]" c="Aug"/>
              <i n="[Dim_Date].[Date (Month)].&amp;[Sep]" c="Sep"/>
              <i n="[Dim_Date].[Date (Month)].&amp;[Oct]" c="Oct"/>
              <i n="[Dim_Date].[Date (Month)].&amp;[Nov]" c="Nov"/>
              <i n="[Dim_Date].[Date (Month)].&amp;[Dec]" c="Dec"/>
            </range>
          </ranges>
        </level>
      </levels>
      <selections count="1">
        <selection n="[Dim_Date].[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Quarter" xr10:uid="{4A9A6AF8-57BC-49D6-B7FA-7A338BAF54E9}" sourceName="[Dim_Date].[Date (Quarter)]">
  <pivotTables>
    <pivotTable tabId="1" name="PivotTable1"/>
    <pivotTable tabId="1" name="PivotTable3"/>
    <pivotTable tabId="1" name="PivotTable4"/>
    <pivotTable tabId="8" name="PivotTable1"/>
    <pivotTable tabId="8" name="PivotTable10"/>
    <pivotTable tabId="8" name="PivotTable11"/>
    <pivotTable tabId="8" name="PivotTable12"/>
    <pivotTable tabId="8" name="PivotTable13"/>
    <pivotTable tabId="8" name="PivotTable14"/>
    <pivotTable tabId="8" name="PivotTable15"/>
    <pivotTable tabId="8" name="PivotTable16"/>
    <pivotTable tabId="8" name="PivotTable2"/>
    <pivotTable tabId="8" name="PivotTable28"/>
    <pivotTable tabId="8" name="PivotTable29"/>
    <pivotTable tabId="8" name="PivotTable3"/>
    <pivotTable tabId="8" name="PivotTable32"/>
    <pivotTable tabId="8" name="PivotTable33"/>
    <pivotTable tabId="8" name="PivotTable34"/>
    <pivotTable tabId="8" name="PivotTable35"/>
    <pivotTable tabId="8" name="PivotTable36"/>
    <pivotTable tabId="8" name="PivotTable7"/>
    <pivotTable tabId="8" name="PivotTable8"/>
    <pivotTable tabId="8" name="PivotTable9"/>
    <pivotTable tabId="1" name="Emps Vs Orders"/>
    <pivotTable tabId="1" name="PivotTable12"/>
    <pivotTable tabId="1" name="PivotTable2"/>
    <pivotTable tabId="1" name="PivotTable5"/>
    <pivotTable tabId="1" name="PivotTable6"/>
    <pivotTable tabId="1" name="PivotTable7"/>
    <pivotTable tabId="1" name="PivotTable8"/>
    <pivotTable tabId="1" name="PivotTable9"/>
  </pivotTables>
  <data>
    <olap pivotCacheId="46621211">
      <levels count="2">
        <level uniqueName="[Dim_Date].[Date (Quarter)].[(All)]" sourceCaption="(All)" count="0"/>
        <level uniqueName="[Dim_Date].[Date (Quarter)].[Date (Quarter)]" sourceCaption="Date (Quarter)" count="4">
          <ranges>
            <range startItem="0">
              <i n="[Dim_Date].[Date (Quarter)].&amp;[Qtr1]" c="Qtr1"/>
              <i n="[Dim_Date].[Date (Quarter)].&amp;[Qtr2]" c="Qtr2"/>
              <i n="[Dim_Date].[Date (Quarter)].&amp;[Qtr3]" c="Qtr3"/>
              <i n="[Dim_Date].[Date (Quarter)].&amp;[Qtr4]" c="Qtr4"/>
            </range>
          </ranges>
        </level>
      </levels>
      <selections count="1">
        <selection n="[Dim_Date].[Date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8D825C30-A086-42DC-AAC7-4BB50245A250}" sourceName="[Dim_Date].[Date (Year)]">
  <pivotTables>
    <pivotTable tabId="1" name="PivotTable1"/>
    <pivotTable tabId="1" name="PivotTable3"/>
    <pivotTable tabId="1" name="PivotTable4"/>
    <pivotTable tabId="8" name="PivotTable1"/>
    <pivotTable tabId="8" name="PivotTable10"/>
    <pivotTable tabId="8" name="PivotTable11"/>
    <pivotTable tabId="8" name="PivotTable12"/>
    <pivotTable tabId="8" name="PivotTable13"/>
    <pivotTable tabId="8" name="PivotTable14"/>
    <pivotTable tabId="8" name="PivotTable15"/>
    <pivotTable tabId="8" name="PivotTable16"/>
    <pivotTable tabId="8" name="PivotTable2"/>
    <pivotTable tabId="8" name="PivotTable28"/>
    <pivotTable tabId="8" name="PivotTable29"/>
    <pivotTable tabId="8" name="PivotTable3"/>
    <pivotTable tabId="8" name="PivotTable32"/>
    <pivotTable tabId="8" name="PivotTable33"/>
    <pivotTable tabId="8" name="PivotTable34"/>
    <pivotTable tabId="8" name="PivotTable35"/>
    <pivotTable tabId="8" name="PivotTable36"/>
    <pivotTable tabId="8" name="PivotTable7"/>
    <pivotTable tabId="8" name="PivotTable8"/>
    <pivotTable tabId="8" name="PivotTable9"/>
    <pivotTable tabId="1" name="PivotTable12"/>
    <pivotTable tabId="1" name="PivotTable2"/>
    <pivotTable tabId="1" name="PivotTable6"/>
    <pivotTable tabId="1" name="PivotTable7"/>
    <pivotTable tabId="1" name="PivotTable8"/>
    <pivotTable tabId="1" name="PivotTable9"/>
    <pivotTable tabId="1" name="Emps Vs Orders"/>
  </pivotTables>
  <data>
    <olap pivotCacheId="46621211">
      <levels count="2">
        <level uniqueName="[Dim_Date].[Date (Year)].[(All)]" sourceCaption="(All)" count="0"/>
        <level uniqueName="[Dim_Date].[Date (Year)].[Date (Year)]" sourceCaption="Date (Year)" count="3">
          <ranges>
            <range startItem="0">
              <i n="[Dim_Date].[Date (Year)].&amp;[2013]" c="2013"/>
              <i n="[Dim_Date].[Date (Year)].&amp;[2014]" c="2014"/>
              <i n="[Dim_Date].[Date (Year)].&amp;[2015]" c="2015"/>
            </range>
          </ranges>
        </level>
      </levels>
      <selections count="1">
        <selection n="[Dim_Date].[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1" xr10:uid="{8447FA53-935A-4A57-957A-8B892E0D3F49}" sourceName="[shippers1].[companyName]">
  <pivotTables>
    <pivotTable tabId="8" name="PivotTable1"/>
    <pivotTable tabId="8" name="PivotTable10"/>
    <pivotTable tabId="8" name="PivotTable11"/>
    <pivotTable tabId="8" name="PivotTable12"/>
    <pivotTable tabId="8" name="PivotTable13"/>
    <pivotTable tabId="8" name="PivotTable14"/>
    <pivotTable tabId="8" name="PivotTable15"/>
    <pivotTable tabId="8" name="PivotTable16"/>
    <pivotTable tabId="8" name="PivotTable2"/>
    <pivotTable tabId="8" name="PivotTable28"/>
    <pivotTable tabId="8" name="PivotTable29"/>
    <pivotTable tabId="8" name="PivotTable3"/>
    <pivotTable tabId="8" name="PivotTable32"/>
    <pivotTable tabId="8" name="PivotTable33"/>
    <pivotTable tabId="8" name="PivotTable34"/>
    <pivotTable tabId="8" name="PivotTable35"/>
    <pivotTable tabId="8" name="PivotTable36"/>
    <pivotTable tabId="8" name="PivotTable8"/>
    <pivotTable tabId="8" name="PivotTable9"/>
    <pivotTable tabId="8" name="PivotTable7"/>
  </pivotTables>
  <data>
    <olap pivotCacheId="1573393371">
      <levels count="2">
        <level uniqueName="[shippers1].[companyName].[(All)]" sourceCaption="(All)" count="0"/>
        <level uniqueName="[shippers1].[companyName].[companyName]" sourceCaption="companyName" count="3">
          <ranges>
            <range startItem="0">
              <i n="[shippers1].[companyName].&amp;[Federal Shipping]" c="Federal Shipping"/>
              <i n="[shippers1].[companyName].&amp;[Speedy Express]" c="Speedy Express"/>
              <i n="[shippers1].[companyName].&amp;[United Package]" c="United Package"/>
            </range>
          </ranges>
        </level>
      </levels>
      <selections count="1">
        <selection n="[shippers1].[company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edDate__Year" xr10:uid="{ADFAD386-559F-4570-8156-3FEC6C26AD37}" sourceName="[orders].[shippedDate (Year)]">
  <data>
    <olap pivotCacheId="1117067727">
      <levels count="2">
        <level uniqueName="[orders].[shippedDate (Year)].[(All)]" sourceCaption="(All)" count="0"/>
        <level uniqueName="[orders].[shippedDate (Year)].[shippedDate (Year)]" sourceCaption="shippedDate (Year)" count="4">
          <ranges>
            <range startItem="0">
              <i n="[orders].[shippedDate (Year)].&amp;[]" c=""/>
              <i n="[orders].[shippedDate (Year)].&amp;[2013]" c="2013"/>
              <i n="[orders].[shippedDate (Year)].&amp;[2014]" c="2014"/>
              <i n="[orders].[shippedDate (Year)].&amp;[2015]" c="2015"/>
            </range>
          </ranges>
        </level>
      </levels>
      <selections count="1">
        <selection n="[orders].[shippedDate (Yea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edDate__Month" xr10:uid="{644E2478-BF89-4A2C-938B-9A0C27D06CB7}" sourceName="[orders].[shippedDate (Month)]">
  <data>
    <olap pivotCacheId="1117067727">
      <levels count="2">
        <level uniqueName="[orders].[shippedDate (Month)].[(All)]" sourceCaption="(All)" count="0"/>
        <level uniqueName="[orders].[shippedDate (Month)].[shippedDate (Month)]" sourceCaption="shippedDate (Month)" count="13">
          <ranges>
            <range startItem="0">
              <i n="[orders].[shippedDate (Month)].&amp;[]" c=""/>
              <i n="[orders].[shippedDate (Month)].&amp;[Jan]" c="Jan"/>
              <i n="[orders].[shippedDate (Month)].&amp;[Feb]" c="Feb"/>
              <i n="[orders].[shippedDate (Month)].&amp;[Mar]" c="Mar"/>
              <i n="[orders].[shippedDate (Month)].&amp;[Apr]" c="Apr"/>
              <i n="[orders].[shippedDate (Month)].&amp;[May]" c="May"/>
              <i n="[orders].[shippedDate (Month)].&amp;[Jun]" c="Jun"/>
              <i n="[orders].[shippedDate (Month)].&amp;[Jul]" c="Jul"/>
              <i n="[orders].[shippedDate (Month)].&amp;[Aug]" c="Aug"/>
              <i n="[orders].[shippedDate (Month)].&amp;[Sep]" c="Sep"/>
              <i n="[orders].[shippedDate (Month)].&amp;[Oct]" c="Oct"/>
              <i n="[orders].[shippedDate (Month)].&amp;[Nov]" c="Nov"/>
              <i n="[orders].[shippedDate (Month)].&amp;[Dec]" c="Dec"/>
            </range>
          </ranges>
        </level>
      </levels>
      <selections count="1">
        <selection n="[orders].[shippedDate (Month)].[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1" xr10:uid="{8AF1464D-474E-4310-AB15-C576A2DD2D84}" sourceName="[categories].[categoryName]">
  <pivotTables>
    <pivotTable tabId="8" name="PivotTable1"/>
    <pivotTable tabId="8" name="PivotTable10"/>
    <pivotTable tabId="8" name="PivotTable11"/>
    <pivotTable tabId="8" name="PivotTable12"/>
    <pivotTable tabId="8" name="PivotTable13"/>
    <pivotTable tabId="8" name="PivotTable14"/>
    <pivotTable tabId="8" name="PivotTable15"/>
    <pivotTable tabId="8" name="PivotTable16"/>
    <pivotTable tabId="8" name="PivotTable2"/>
    <pivotTable tabId="8" name="PivotTable28"/>
    <pivotTable tabId="8" name="PivotTable29"/>
    <pivotTable tabId="8" name="PivotTable3"/>
    <pivotTable tabId="8" name="PivotTable32"/>
    <pivotTable tabId="8" name="PivotTable33"/>
    <pivotTable tabId="8" name="PivotTable34"/>
    <pivotTable tabId="8" name="PivotTable35"/>
    <pivotTable tabId="8" name="PivotTable36"/>
    <pivotTable tabId="8" name="PivotTable8"/>
    <pivotTable tabId="8" name="PivotTable9"/>
    <pivotTable tabId="8" name="PivotTable7"/>
  </pivotTables>
  <data>
    <olap pivotCacheId="1573393371">
      <levels count="2">
        <level uniqueName="[categories].[categoryName].[(All)]" sourceCaption="(All)" count="0"/>
        <level uniqueName="[categories].[categoryName].[categoryName]" sourceCaption="categoryName" count="8">
          <ranges>
            <range startItem="0">
              <i n="[categories].[categoryName].&amp;[Beverages]" c="Beverages"/>
              <i n="[categories].[categoryName].&amp;[Condiments]" c="Condiments"/>
              <i n="[categories].[categoryName].&amp;[Confections]" c="Confections"/>
              <i n="[categories].[categoryName].&amp;[Dairy Products]" c="Dairy Products"/>
              <i n="[categories].[categoryName].&amp;[Grains &amp; Cereals]" c="Grains &amp; Cereals"/>
              <i n="[categories].[categoryName].&amp;[Meat &amp; Poultry]" c="Meat &amp; Poultry"/>
              <i n="[categories].[categoryName].&amp;[Produce]" c="Produce"/>
              <i n="[categories].[categoryName].&amp;[Seafood]" c="Seafood"/>
            </range>
          </ranges>
        </level>
      </levels>
      <selections count="1">
        <selection n="[categories].[categoryNam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29C5168-8416-451F-986B-9B0F14CF1E6E}" sourceName="[employees1].[country]">
  <pivotTables>
    <pivotTable tabId="8" name="PivotTable1"/>
    <pivotTable tabId="8" name="PivotTable10"/>
    <pivotTable tabId="8" name="PivotTable11"/>
    <pivotTable tabId="8" name="PivotTable12"/>
    <pivotTable tabId="8" name="PivotTable13"/>
    <pivotTable tabId="8" name="PivotTable14"/>
    <pivotTable tabId="8" name="PivotTable15"/>
    <pivotTable tabId="8" name="PivotTable16"/>
    <pivotTable tabId="8" name="PivotTable2"/>
    <pivotTable tabId="8" name="PivotTable28"/>
    <pivotTable tabId="8" name="PivotTable29"/>
    <pivotTable tabId="8" name="PivotTable3"/>
    <pivotTable tabId="8" name="PivotTable32"/>
    <pivotTable tabId="8" name="PivotTable33"/>
    <pivotTable tabId="8" name="PivotTable34"/>
    <pivotTable tabId="8" name="PivotTable35"/>
    <pivotTable tabId="8" name="PivotTable36"/>
    <pivotTable tabId="8" name="PivotTable8"/>
    <pivotTable tabId="8" name="PivotTable9"/>
    <pivotTable tabId="8" name="PivotTable7"/>
  </pivotTables>
  <data>
    <olap pivotCacheId="1573393371">
      <levels count="2">
        <level uniqueName="[employees1].[country].[(All)]" sourceCaption="(All)" count="0"/>
        <level uniqueName="[employees1].[country].[country]" sourceCaption="country" count="2">
          <ranges>
            <range startItem="0">
              <i n="[employees1].[country].&amp;[UK]" c="UK"/>
              <i n="[employees1].[country].&amp;[USA]" c="USA"/>
            </range>
          </ranges>
        </level>
      </levels>
      <selections count="1">
        <selection n="[employees1].[country].[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33F44B7-2B3B-47F9-9791-51199A99DFAF}" sourceName="[employees1].[city]">
  <data>
    <olap pivotCacheId="1117067727">
      <levels count="2">
        <level uniqueName="[employees1].[city].[(All)]" sourceCaption="(All)" count="0"/>
        <level uniqueName="[employees1].[city].[city]" sourceCaption="city" count="2">
          <ranges>
            <range startItem="0">
              <i n="[employees1].[city].&amp;[London]" c="London"/>
              <i n="[employees1].[city].&amp;[New York]" c="New York"/>
            </range>
          </ranges>
        </level>
      </levels>
      <selections count="1">
        <selection n="[employees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3" xr10:uid="{048D91DC-535A-4C66-B484-ECEEAD45A0D5}" cache="Slicer_Date__Month" caption="Date (Month)" level="1" style="SlicerStyleLight6" rowHeight="241300"/>
  <slicer name="Date (Quarter) 3" xr10:uid="{9FAE7716-6859-453C-9684-871A87C67B8F}" cache="Slicer_Date__Quarter" caption="Date (Quarter)" level="1" style="SlicerStyleLight6" rowHeight="241300"/>
  <slicer name="Date (Year) 3" xr10:uid="{62C7E3EE-9CDE-40CA-AA88-09D6AF3B3367}" cache="Slicer_Date__Year" caption="Date (Year)"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2" xr10:uid="{23576F74-DA8C-4E32-A33D-8B51CBDEFF24}" cache="Slicer_Date__Month" caption="Date (Month)" level="1" style="SlicerStyleLight6" rowHeight="241300"/>
  <slicer name="Date (Quarter) 2" xr10:uid="{5CF8E4D9-3E78-4572-88FC-A7DA5817B250}" cache="Slicer_Date__Quarter" caption="Date (Quarter)" level="1" style="SlicerStyleLight6" rowHeight="241300"/>
  <slicer name="Date (Year) 2" xr10:uid="{6B2C18DE-5554-45C5-A30A-C2C18E4EA1B9}" cache="Slicer_Date__Year" caption="Date (Year)" level="1"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667E4BA0-3729-4970-B7F0-EFF9C65A250A}" cache="Slicer_Date__Month" caption="Date (Month)" startItem="4" level="1" rowHeight="241300"/>
  <slicer name="Date (Quarter)" xr10:uid="{218DDE1B-7165-4CD7-A399-0603245B8330}" cache="Slicer_Date__Quarter" caption="Date (Quarter)" level="1" rowHeight="241300"/>
  <slicer name="Date (Year)" xr10:uid="{5B40266C-BF03-4700-8578-F8D8A74913B8}" cache="Slicer_Date__Year" caption="Date (Year)"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1" xr10:uid="{31D3476B-70B1-4F2E-A35B-4F5E06F53179}" cache="Slicer_companyName1" caption="companyName" level="1" style="SlicerStyleLight6" rowHeight="234950"/>
  <slicer name="categoryName 3" xr10:uid="{34121030-FF1F-42D3-96F7-BD3CFF3E9126}" cache="Slicer_categoryName1" caption="categoryName" level="1" style="SlicerStyleLight6" rowHeight="234950"/>
  <slicer name="country 1" xr10:uid="{EAED4DC4-F44E-4649-85BC-475848C59E92}" cache="Slicer_country1" caption="country" level="1" style="SlicerStyleLight6"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xr10:uid="{4EF38209-D6DF-450B-A269-4ED5182779D6}" cache="Slicer_companyName1" caption="companyName" level="1" style="SlicerStyleLight6" rowHeight="234950"/>
  <slicer name="shippedDate (Year)" xr10:uid="{B94D128F-2E2D-4FEF-91CE-52B1DAE97ACD}" cache="Slicer_shippedDate__Year" caption="shippedDate (Year)" level="1" style="SlicerStyleLight6" rowHeight="234950"/>
  <slicer name="shippedDate (Month)" xr10:uid="{92528832-75E8-4419-8DDC-978298AD4F89}" cache="Slicer_shippedDate__Month" caption="shippedDate (Month)" level="1" style="SlicerStyleLight6" rowHeight="234950"/>
  <slicer name="categoryName 2" xr10:uid="{6699BBAC-D62E-4FCA-AFF0-A975B2CAF323}" cache="Slicer_categoryName1" caption="categoryName" level="1" style="SlicerStyleLight6" rowHeight="234950"/>
  <slicer name="country" xr10:uid="{1B3E281B-63F4-4F00-B4B3-08394BFB1072}" cache="Slicer_country1" caption="country" level="1" style="SlicerStyleLight6" rowHeight="234950"/>
  <slicer name="city" xr10:uid="{818C80C2-C896-4A40-93DB-ADA5429E17CD}" cache="Slicer_city" caption="cit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D345D9-EAD5-47C6-A8C6-77BF8798ED9E}" name="Table_ExternalData_1" displayName="Table_ExternalData_1" ref="A3:N163" tableType="queryTable" totalsRowShown="0">
  <autoFilter ref="A3:N163" xr:uid="{F2FE8B32-6021-4AA2-91C6-119AA867C8FE}"/>
  <tableColumns count="14">
    <tableColumn id="1" xr3:uid="{773AD948-1A2D-44C3-8261-4E65D382FC97}" uniqueName="1" name="Fact_Orders[Fact-ID]" queryTableFieldId="1"/>
    <tableColumn id="2" xr3:uid="{24046FC7-559D-4523-957C-6D52897E4032}" uniqueName="2" name="Fact_Orders[orderID]" queryTableFieldId="2"/>
    <tableColumn id="3" xr3:uid="{B19F08E3-0E0D-4788-9D8E-4ACF7037761E}" uniqueName="3" name="Fact_Orders[customerID]" queryTableFieldId="3"/>
    <tableColumn id="4" xr3:uid="{96576F3C-1B6F-44DD-99E9-90CBB7C54FEB}" uniqueName="4" name="Fact_Orders[employeeID]" queryTableFieldId="4"/>
    <tableColumn id="5" xr3:uid="{5A303796-0765-4AB0-9277-D62F29A21248}" uniqueName="5" name="Fact_Orders[orderDate]" queryTableFieldId="5" dataDxfId="95"/>
    <tableColumn id="6" xr3:uid="{A8C8562B-1563-4992-A647-44AF5B2A2E48}" uniqueName="6" name="Fact_Orders[requiredDate]" queryTableFieldId="6" dataDxfId="94"/>
    <tableColumn id="7" xr3:uid="{FFEA64D1-23BA-49B4-A47C-AE22B6E6FB98}" uniqueName="7" name="Fact_Orders[shippedDate]" queryTableFieldId="7" dataDxfId="93"/>
    <tableColumn id="8" xr3:uid="{B72A9651-FC41-4DE4-83ED-041E46F8EE0F}" uniqueName="8" name="Fact_Orders[shipperID]" queryTableFieldId="8"/>
    <tableColumn id="9" xr3:uid="{F2D70726-F2E7-4B03-9E46-29E8C2FD3551}" uniqueName="9" name="Fact_Orders[freight]" queryTableFieldId="9"/>
    <tableColumn id="10" xr3:uid="{B606249B-7AA2-4910-AC00-28E42E2A3A36}" uniqueName="10" name="Fact_Orders[OrderDetailsID]" queryTableFieldId="10"/>
    <tableColumn id="11" xr3:uid="{6A95BB37-DF75-4E8A-9659-9421C322C62A}" uniqueName="11" name="Fact_Orders[productID]" queryTableFieldId="11"/>
    <tableColumn id="12" xr3:uid="{1D2F06D4-EB5E-4435-863D-692F3F223BF5}" uniqueName="12" name="Fact_Orders[unitPrice]" queryTableFieldId="12"/>
    <tableColumn id="13" xr3:uid="{5345C23F-4A77-4D80-ACDD-9F4BB6313C73}" uniqueName="13" name="Fact_Orders[quantity]" queryTableFieldId="13"/>
    <tableColumn id="14" xr3:uid="{18E27523-39F0-40D0-B956-7EDAC880259C}" uniqueName="14" name="Fact_Orders[discount]"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3.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18" Type="http://schemas.openxmlformats.org/officeDocument/2006/relationships/pivotTable" Target="../pivotTables/pivotTable31.xml"/><Relationship Id="rId3" Type="http://schemas.openxmlformats.org/officeDocument/2006/relationships/pivotTable" Target="../pivotTables/pivotTable16.xml"/><Relationship Id="rId21" Type="http://schemas.openxmlformats.org/officeDocument/2006/relationships/drawing" Target="../drawings/drawing5.xml"/><Relationship Id="rId7" Type="http://schemas.openxmlformats.org/officeDocument/2006/relationships/pivotTable" Target="../pivotTables/pivotTable20.xml"/><Relationship Id="rId12" Type="http://schemas.openxmlformats.org/officeDocument/2006/relationships/pivotTable" Target="../pivotTables/pivotTable25.xml"/><Relationship Id="rId17" Type="http://schemas.openxmlformats.org/officeDocument/2006/relationships/pivotTable" Target="../pivotTables/pivotTable30.xml"/><Relationship Id="rId2" Type="http://schemas.openxmlformats.org/officeDocument/2006/relationships/pivotTable" Target="../pivotTables/pivotTable15.xml"/><Relationship Id="rId16" Type="http://schemas.openxmlformats.org/officeDocument/2006/relationships/pivotTable" Target="../pivotTables/pivotTable29.xml"/><Relationship Id="rId20" Type="http://schemas.openxmlformats.org/officeDocument/2006/relationships/pivotTable" Target="../pivotTables/pivotTable33.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openxmlformats.org/officeDocument/2006/relationships/pivotTable" Target="../pivotTables/pivotTable28.xml"/><Relationship Id="rId10" Type="http://schemas.openxmlformats.org/officeDocument/2006/relationships/pivotTable" Target="../pivotTables/pivotTable23.xml"/><Relationship Id="rId19" Type="http://schemas.openxmlformats.org/officeDocument/2006/relationships/pivotTable" Target="../pivotTables/pivotTable32.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 Id="rId22"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1C30D-5280-4EE0-AA2A-AB92FFEB9FC9}">
  <dimension ref="A1"/>
  <sheetViews>
    <sheetView showGridLines="0" showRowColHeaders="0" tabSelected="1" zoomScale="70" zoomScaleNormal="70" workbookViewId="0">
      <selection sqref="A1:XFD1048576"/>
    </sheetView>
  </sheetViews>
  <sheetFormatPr defaultColWidth="9.140625" defaultRowHeight="15" x14ac:dyDescent="0.25"/>
  <cols>
    <col min="1" max="16384" width="9.140625" style="25"/>
  </cols>
  <sheetData/>
  <mergeCells count="1">
    <mergeCell ref="A1:XFD1048576"/>
  </mergeCells>
  <pageMargins left="0" right="0" top="0" bottom="0" header="0" footer="0"/>
  <pageSetup paperSize="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FBC9D-C4F5-495E-AD47-6826823E44FA}">
  <dimension ref="A1"/>
  <sheetViews>
    <sheetView showGridLines="0" showRowColHeaders="0" zoomScale="70" zoomScaleNormal="70" workbookViewId="0">
      <selection sqref="A1:XFD1048576"/>
    </sheetView>
  </sheetViews>
  <sheetFormatPr defaultColWidth="9.140625" defaultRowHeight="15" x14ac:dyDescent="0.25"/>
  <cols>
    <col min="1" max="16384" width="9.140625" style="25"/>
  </cols>
  <sheetData/>
  <mergeCells count="1">
    <mergeCell ref="A1:XFD1048576"/>
  </mergeCells>
  <pageMargins left="0" right="0" top="0" bottom="0" header="0" footer="0"/>
  <pageSetup paperSize="9"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60CE2-692E-48F7-82FC-A7311D8E63AA}">
  <dimension ref="A1:N163"/>
  <sheetViews>
    <sheetView workbookViewId="0">
      <selection activeCell="E2" sqref="E2"/>
    </sheetView>
  </sheetViews>
  <sheetFormatPr defaultRowHeight="15" x14ac:dyDescent="0.25"/>
  <cols>
    <col min="1" max="1" width="21.7109375" bestFit="1" customWidth="1"/>
    <col min="2" max="2" width="22.28515625" bestFit="1" customWidth="1"/>
    <col min="3" max="3" width="25.85546875" bestFit="1" customWidth="1"/>
    <col min="4" max="4" width="26.5703125" bestFit="1" customWidth="1"/>
    <col min="5" max="5" width="24.7109375" bestFit="1" customWidth="1"/>
    <col min="6" max="6" width="27.5703125" bestFit="1" customWidth="1"/>
    <col min="7" max="7" width="27" bestFit="1" customWidth="1"/>
    <col min="8" max="8" width="24.28515625" bestFit="1" customWidth="1"/>
    <col min="9" max="9" width="21.5703125" bestFit="1" customWidth="1"/>
    <col min="10" max="10" width="29" bestFit="1" customWidth="1"/>
    <col min="11" max="11" width="24.42578125" bestFit="1" customWidth="1"/>
    <col min="12" max="12" width="23.7109375" bestFit="1" customWidth="1"/>
    <col min="13" max="13" width="23" bestFit="1" customWidth="1"/>
    <col min="14" max="14" width="23.140625" bestFit="1" customWidth="1"/>
  </cols>
  <sheetData>
    <row r="1" spans="1:14" x14ac:dyDescent="0.25">
      <c r="A1" t="s">
        <v>173</v>
      </c>
    </row>
    <row r="3" spans="1:14" x14ac:dyDescent="0.25">
      <c r="A3" t="s">
        <v>159</v>
      </c>
      <c r="B3" t="s">
        <v>160</v>
      </c>
      <c r="C3" t="s">
        <v>161</v>
      </c>
      <c r="D3" t="s">
        <v>162</v>
      </c>
      <c r="E3" t="s">
        <v>163</v>
      </c>
      <c r="F3" t="s">
        <v>164</v>
      </c>
      <c r="G3" t="s">
        <v>165</v>
      </c>
      <c r="H3" t="s">
        <v>166</v>
      </c>
      <c r="I3" t="s">
        <v>167</v>
      </c>
      <c r="J3" t="s">
        <v>168</v>
      </c>
      <c r="K3" t="s">
        <v>169</v>
      </c>
      <c r="L3" t="s">
        <v>170</v>
      </c>
      <c r="M3" t="s">
        <v>171</v>
      </c>
      <c r="N3" t="s">
        <v>172</v>
      </c>
    </row>
    <row r="4" spans="1:14" x14ac:dyDescent="0.25">
      <c r="A4">
        <v>532</v>
      </c>
      <c r="B4">
        <v>10448</v>
      </c>
      <c r="C4" t="s">
        <v>64</v>
      </c>
      <c r="D4">
        <v>4</v>
      </c>
      <c r="E4" s="24">
        <v>41687</v>
      </c>
      <c r="F4" s="24">
        <v>41715</v>
      </c>
      <c r="G4" s="24">
        <v>41694</v>
      </c>
      <c r="H4">
        <v>2</v>
      </c>
      <c r="I4">
        <v>38.82</v>
      </c>
      <c r="J4">
        <v>10448</v>
      </c>
      <c r="K4">
        <v>26</v>
      </c>
      <c r="L4">
        <v>24.9</v>
      </c>
      <c r="M4">
        <v>6</v>
      </c>
      <c r="N4">
        <v>0</v>
      </c>
    </row>
    <row r="5" spans="1:14" x14ac:dyDescent="0.25">
      <c r="A5">
        <v>533</v>
      </c>
      <c r="B5">
        <v>10448</v>
      </c>
      <c r="C5" t="s">
        <v>64</v>
      </c>
      <c r="D5">
        <v>4</v>
      </c>
      <c r="E5" s="24">
        <v>41687</v>
      </c>
      <c r="F5" s="24">
        <v>41715</v>
      </c>
      <c r="G5" s="24">
        <v>41694</v>
      </c>
      <c r="H5">
        <v>2</v>
      </c>
      <c r="I5">
        <v>38.82</v>
      </c>
      <c r="J5">
        <v>10448</v>
      </c>
      <c r="K5">
        <v>40</v>
      </c>
      <c r="L5">
        <v>14.7</v>
      </c>
      <c r="M5">
        <v>20</v>
      </c>
      <c r="N5">
        <v>0</v>
      </c>
    </row>
    <row r="6" spans="1:14" x14ac:dyDescent="0.25">
      <c r="A6">
        <v>575</v>
      </c>
      <c r="B6">
        <v>10464</v>
      </c>
      <c r="C6" t="s">
        <v>99</v>
      </c>
      <c r="D6">
        <v>4</v>
      </c>
      <c r="E6" s="24">
        <v>41702</v>
      </c>
      <c r="F6" s="24">
        <v>41730</v>
      </c>
      <c r="G6" s="24">
        <v>41712</v>
      </c>
      <c r="H6">
        <v>2</v>
      </c>
      <c r="I6">
        <v>89</v>
      </c>
      <c r="J6">
        <v>10464</v>
      </c>
      <c r="K6">
        <v>43</v>
      </c>
      <c r="L6">
        <v>36.799999999999997</v>
      </c>
      <c r="M6">
        <v>3</v>
      </c>
      <c r="N6">
        <v>0</v>
      </c>
    </row>
    <row r="7" spans="1:14" x14ac:dyDescent="0.25">
      <c r="A7">
        <v>577</v>
      </c>
      <c r="B7">
        <v>10464</v>
      </c>
      <c r="C7" t="s">
        <v>99</v>
      </c>
      <c r="D7">
        <v>4</v>
      </c>
      <c r="E7" s="24">
        <v>41702</v>
      </c>
      <c r="F7" s="24">
        <v>41730</v>
      </c>
      <c r="G7" s="24">
        <v>41712</v>
      </c>
      <c r="H7">
        <v>2</v>
      </c>
      <c r="I7">
        <v>89</v>
      </c>
      <c r="J7">
        <v>10464</v>
      </c>
      <c r="K7">
        <v>60</v>
      </c>
      <c r="L7">
        <v>27.2</v>
      </c>
      <c r="M7">
        <v>20</v>
      </c>
      <c r="N7">
        <v>0</v>
      </c>
    </row>
    <row r="8" spans="1:14" x14ac:dyDescent="0.25">
      <c r="A8">
        <v>652</v>
      </c>
      <c r="B8">
        <v>10494</v>
      </c>
      <c r="C8" t="s">
        <v>120</v>
      </c>
      <c r="D8">
        <v>4</v>
      </c>
      <c r="E8" s="24">
        <v>41731</v>
      </c>
      <c r="F8" s="24">
        <v>41759</v>
      </c>
      <c r="G8" s="24">
        <v>41738</v>
      </c>
      <c r="H8">
        <v>2</v>
      </c>
      <c r="I8">
        <v>65.989999999999995</v>
      </c>
      <c r="J8">
        <v>10494</v>
      </c>
      <c r="K8">
        <v>56</v>
      </c>
      <c r="L8">
        <v>30.4</v>
      </c>
      <c r="M8">
        <v>30</v>
      </c>
      <c r="N8">
        <v>0</v>
      </c>
    </row>
    <row r="9" spans="1:14" x14ac:dyDescent="0.25">
      <c r="A9">
        <v>953</v>
      </c>
      <c r="B9">
        <v>10608</v>
      </c>
      <c r="C9" t="s">
        <v>49</v>
      </c>
      <c r="D9">
        <v>4</v>
      </c>
      <c r="E9" s="24">
        <v>41843</v>
      </c>
      <c r="F9" s="24">
        <v>41871</v>
      </c>
      <c r="G9" s="24">
        <v>41852</v>
      </c>
      <c r="H9">
        <v>2</v>
      </c>
      <c r="I9">
        <v>27.79</v>
      </c>
      <c r="J9">
        <v>10608</v>
      </c>
      <c r="K9">
        <v>56</v>
      </c>
      <c r="L9">
        <v>38</v>
      </c>
      <c r="M9">
        <v>28</v>
      </c>
      <c r="N9">
        <v>0</v>
      </c>
    </row>
    <row r="10" spans="1:14" x14ac:dyDescent="0.25">
      <c r="A10">
        <v>995</v>
      </c>
      <c r="B10">
        <v>10624</v>
      </c>
      <c r="C10" t="s">
        <v>50</v>
      </c>
      <c r="D10">
        <v>4</v>
      </c>
      <c r="E10" s="24">
        <v>41858</v>
      </c>
      <c r="F10" s="24">
        <v>41886</v>
      </c>
      <c r="G10" s="24">
        <v>41870</v>
      </c>
      <c r="H10">
        <v>2</v>
      </c>
      <c r="I10">
        <v>94.8</v>
      </c>
      <c r="J10">
        <v>10624</v>
      </c>
      <c r="K10">
        <v>28</v>
      </c>
      <c r="L10">
        <v>45.6</v>
      </c>
      <c r="M10">
        <v>10</v>
      </c>
      <c r="N10">
        <v>0</v>
      </c>
    </row>
    <row r="11" spans="1:14" x14ac:dyDescent="0.25">
      <c r="A11">
        <v>996</v>
      </c>
      <c r="B11">
        <v>10624</v>
      </c>
      <c r="C11" t="s">
        <v>50</v>
      </c>
      <c r="D11">
        <v>4</v>
      </c>
      <c r="E11" s="24">
        <v>41858</v>
      </c>
      <c r="F11" s="24">
        <v>41886</v>
      </c>
      <c r="G11" s="24">
        <v>41870</v>
      </c>
      <c r="H11">
        <v>2</v>
      </c>
      <c r="I11">
        <v>94.8</v>
      </c>
      <c r="J11">
        <v>10624</v>
      </c>
      <c r="K11">
        <v>29</v>
      </c>
      <c r="L11">
        <v>123.79</v>
      </c>
      <c r="M11">
        <v>6</v>
      </c>
      <c r="N11">
        <v>0</v>
      </c>
    </row>
    <row r="12" spans="1:14" x14ac:dyDescent="0.25">
      <c r="A12">
        <v>997</v>
      </c>
      <c r="B12">
        <v>10624</v>
      </c>
      <c r="C12" t="s">
        <v>50</v>
      </c>
      <c r="D12">
        <v>4</v>
      </c>
      <c r="E12" s="24">
        <v>41858</v>
      </c>
      <c r="F12" s="24">
        <v>41886</v>
      </c>
      <c r="G12" s="24">
        <v>41870</v>
      </c>
      <c r="H12">
        <v>2</v>
      </c>
      <c r="I12">
        <v>94.8</v>
      </c>
      <c r="J12">
        <v>10624</v>
      </c>
      <c r="K12">
        <v>44</v>
      </c>
      <c r="L12">
        <v>19.45</v>
      </c>
      <c r="M12">
        <v>10</v>
      </c>
      <c r="N12">
        <v>0</v>
      </c>
    </row>
    <row r="13" spans="1:14" x14ac:dyDescent="0.25">
      <c r="A13">
        <v>1167</v>
      </c>
      <c r="B13">
        <v>10692</v>
      </c>
      <c r="C13" t="s">
        <v>140</v>
      </c>
      <c r="D13">
        <v>4</v>
      </c>
      <c r="E13" s="24">
        <v>41915</v>
      </c>
      <c r="F13" s="24">
        <v>41943</v>
      </c>
      <c r="G13" s="24">
        <v>41925</v>
      </c>
      <c r="H13">
        <v>2</v>
      </c>
      <c r="I13">
        <v>61.02</v>
      </c>
      <c r="J13">
        <v>10692</v>
      </c>
      <c r="K13">
        <v>63</v>
      </c>
      <c r="L13">
        <v>43.9</v>
      </c>
      <c r="M13">
        <v>20</v>
      </c>
      <c r="N13">
        <v>0</v>
      </c>
    </row>
    <row r="14" spans="1:14" x14ac:dyDescent="0.25">
      <c r="A14">
        <v>1236</v>
      </c>
      <c r="B14">
        <v>10716</v>
      </c>
      <c r="C14" t="s">
        <v>64</v>
      </c>
      <c r="D14">
        <v>4</v>
      </c>
      <c r="E14" s="24">
        <v>41936</v>
      </c>
      <c r="F14" s="24">
        <v>41964</v>
      </c>
      <c r="G14" s="24">
        <v>41939</v>
      </c>
      <c r="H14">
        <v>2</v>
      </c>
      <c r="I14">
        <v>22.57</v>
      </c>
      <c r="J14">
        <v>10716</v>
      </c>
      <c r="K14">
        <v>21</v>
      </c>
      <c r="L14">
        <v>10</v>
      </c>
      <c r="M14">
        <v>5</v>
      </c>
      <c r="N14">
        <v>0</v>
      </c>
    </row>
    <row r="15" spans="1:14" x14ac:dyDescent="0.25">
      <c r="A15">
        <v>1237</v>
      </c>
      <c r="B15">
        <v>10716</v>
      </c>
      <c r="C15" t="s">
        <v>64</v>
      </c>
      <c r="D15">
        <v>4</v>
      </c>
      <c r="E15" s="24">
        <v>41936</v>
      </c>
      <c r="F15" s="24">
        <v>41964</v>
      </c>
      <c r="G15" s="24">
        <v>41939</v>
      </c>
      <c r="H15">
        <v>2</v>
      </c>
      <c r="I15">
        <v>22.57</v>
      </c>
      <c r="J15">
        <v>10716</v>
      </c>
      <c r="K15">
        <v>51</v>
      </c>
      <c r="L15">
        <v>53</v>
      </c>
      <c r="M15">
        <v>7</v>
      </c>
      <c r="N15">
        <v>0</v>
      </c>
    </row>
    <row r="16" spans="1:14" x14ac:dyDescent="0.25">
      <c r="A16">
        <v>1238</v>
      </c>
      <c r="B16">
        <v>10716</v>
      </c>
      <c r="C16" t="s">
        <v>64</v>
      </c>
      <c r="D16">
        <v>4</v>
      </c>
      <c r="E16" s="24">
        <v>41936</v>
      </c>
      <c r="F16" s="24">
        <v>41964</v>
      </c>
      <c r="G16" s="24">
        <v>41939</v>
      </c>
      <c r="H16">
        <v>2</v>
      </c>
      <c r="I16">
        <v>22.57</v>
      </c>
      <c r="J16">
        <v>10716</v>
      </c>
      <c r="K16">
        <v>61</v>
      </c>
      <c r="L16">
        <v>28.5</v>
      </c>
      <c r="M16">
        <v>10</v>
      </c>
      <c r="N16">
        <v>0</v>
      </c>
    </row>
    <row r="17" spans="1:14" x14ac:dyDescent="0.25">
      <c r="A17">
        <v>574</v>
      </c>
      <c r="B17">
        <v>10464</v>
      </c>
      <c r="C17" t="s">
        <v>99</v>
      </c>
      <c r="D17">
        <v>4</v>
      </c>
      <c r="E17" s="24">
        <v>41702</v>
      </c>
      <c r="F17" s="24">
        <v>41730</v>
      </c>
      <c r="G17" s="24">
        <v>41712</v>
      </c>
      <c r="H17">
        <v>2</v>
      </c>
      <c r="I17">
        <v>89</v>
      </c>
      <c r="J17">
        <v>10464</v>
      </c>
      <c r="K17">
        <v>4</v>
      </c>
      <c r="L17">
        <v>17.600000000000001</v>
      </c>
      <c r="M17">
        <v>16</v>
      </c>
      <c r="N17">
        <v>0</v>
      </c>
    </row>
    <row r="18" spans="1:14" x14ac:dyDescent="0.25">
      <c r="A18">
        <v>576</v>
      </c>
      <c r="B18">
        <v>10464</v>
      </c>
      <c r="C18" t="s">
        <v>99</v>
      </c>
      <c r="D18">
        <v>4</v>
      </c>
      <c r="E18" s="24">
        <v>41702</v>
      </c>
      <c r="F18" s="24">
        <v>41730</v>
      </c>
      <c r="G18" s="24">
        <v>41712</v>
      </c>
      <c r="H18">
        <v>2</v>
      </c>
      <c r="I18">
        <v>89</v>
      </c>
      <c r="J18">
        <v>10464</v>
      </c>
      <c r="K18">
        <v>56</v>
      </c>
      <c r="L18">
        <v>30.4</v>
      </c>
      <c r="M18">
        <v>30</v>
      </c>
      <c r="N18">
        <v>0</v>
      </c>
    </row>
    <row r="19" spans="1:14" x14ac:dyDescent="0.25">
      <c r="A19">
        <v>1447</v>
      </c>
      <c r="B19">
        <v>10801</v>
      </c>
      <c r="C19" t="s">
        <v>130</v>
      </c>
      <c r="D19">
        <v>4</v>
      </c>
      <c r="E19" s="24">
        <v>42002</v>
      </c>
      <c r="F19" s="24">
        <v>42030</v>
      </c>
      <c r="G19" s="24">
        <v>42004</v>
      </c>
      <c r="H19">
        <v>2</v>
      </c>
      <c r="I19">
        <v>97.09</v>
      </c>
      <c r="J19">
        <v>10801</v>
      </c>
      <c r="K19">
        <v>17</v>
      </c>
      <c r="L19">
        <v>39</v>
      </c>
      <c r="M19">
        <v>40</v>
      </c>
      <c r="N19">
        <v>0</v>
      </c>
    </row>
    <row r="20" spans="1:14" x14ac:dyDescent="0.25">
      <c r="A20">
        <v>1448</v>
      </c>
      <c r="B20">
        <v>10801</v>
      </c>
      <c r="C20" t="s">
        <v>130</v>
      </c>
      <c r="D20">
        <v>4</v>
      </c>
      <c r="E20" s="24">
        <v>42002</v>
      </c>
      <c r="F20" s="24">
        <v>42030</v>
      </c>
      <c r="G20" s="24">
        <v>42004</v>
      </c>
      <c r="H20">
        <v>2</v>
      </c>
      <c r="I20">
        <v>97.09</v>
      </c>
      <c r="J20">
        <v>10801</v>
      </c>
      <c r="K20">
        <v>29</v>
      </c>
      <c r="L20">
        <v>123.79</v>
      </c>
      <c r="M20">
        <v>20</v>
      </c>
      <c r="N20">
        <v>0</v>
      </c>
    </row>
    <row r="21" spans="1:14" x14ac:dyDescent="0.25">
      <c r="A21">
        <v>888</v>
      </c>
      <c r="B21">
        <v>10579</v>
      </c>
      <c r="C21" t="s">
        <v>82</v>
      </c>
      <c r="D21">
        <v>1</v>
      </c>
      <c r="E21" s="24">
        <v>41815</v>
      </c>
      <c r="F21" s="24">
        <v>41843</v>
      </c>
      <c r="G21" s="24">
        <v>41824</v>
      </c>
      <c r="H21">
        <v>2</v>
      </c>
      <c r="I21">
        <v>13.73</v>
      </c>
      <c r="J21">
        <v>10579</v>
      </c>
      <c r="K21">
        <v>15</v>
      </c>
      <c r="L21">
        <v>15.5</v>
      </c>
      <c r="M21">
        <v>10</v>
      </c>
      <c r="N21">
        <v>0</v>
      </c>
    </row>
    <row r="22" spans="1:14" x14ac:dyDescent="0.25">
      <c r="A22">
        <v>889</v>
      </c>
      <c r="B22">
        <v>10579</v>
      </c>
      <c r="C22" t="s">
        <v>82</v>
      </c>
      <c r="D22">
        <v>1</v>
      </c>
      <c r="E22" s="24">
        <v>41815</v>
      </c>
      <c r="F22" s="24">
        <v>41843</v>
      </c>
      <c r="G22" s="24">
        <v>41824</v>
      </c>
      <c r="H22">
        <v>2</v>
      </c>
      <c r="I22">
        <v>13.73</v>
      </c>
      <c r="J22">
        <v>10579</v>
      </c>
      <c r="K22">
        <v>75</v>
      </c>
      <c r="L22">
        <v>7.75</v>
      </c>
      <c r="M22">
        <v>21</v>
      </c>
      <c r="N22">
        <v>0</v>
      </c>
    </row>
    <row r="23" spans="1:14" x14ac:dyDescent="0.25">
      <c r="A23">
        <v>1097</v>
      </c>
      <c r="B23">
        <v>10665</v>
      </c>
      <c r="C23" t="s">
        <v>79</v>
      </c>
      <c r="D23">
        <v>1</v>
      </c>
      <c r="E23" s="24">
        <v>41893</v>
      </c>
      <c r="F23" s="24">
        <v>41921</v>
      </c>
      <c r="G23" s="24">
        <v>41899</v>
      </c>
      <c r="H23">
        <v>2</v>
      </c>
      <c r="I23">
        <v>26.31</v>
      </c>
      <c r="J23">
        <v>10665</v>
      </c>
      <c r="K23">
        <v>51</v>
      </c>
      <c r="L23">
        <v>53</v>
      </c>
      <c r="M23">
        <v>20</v>
      </c>
      <c r="N23">
        <v>0</v>
      </c>
    </row>
    <row r="24" spans="1:14" x14ac:dyDescent="0.25">
      <c r="A24">
        <v>1098</v>
      </c>
      <c r="B24">
        <v>10665</v>
      </c>
      <c r="C24" t="s">
        <v>79</v>
      </c>
      <c r="D24">
        <v>1</v>
      </c>
      <c r="E24" s="24">
        <v>41893</v>
      </c>
      <c r="F24" s="24">
        <v>41921</v>
      </c>
      <c r="G24" s="24">
        <v>41899</v>
      </c>
      <c r="H24">
        <v>2</v>
      </c>
      <c r="I24">
        <v>26.31</v>
      </c>
      <c r="J24">
        <v>10665</v>
      </c>
      <c r="K24">
        <v>59</v>
      </c>
      <c r="L24">
        <v>55</v>
      </c>
      <c r="M24">
        <v>1</v>
      </c>
      <c r="N24">
        <v>0</v>
      </c>
    </row>
    <row r="25" spans="1:14" x14ac:dyDescent="0.25">
      <c r="A25">
        <v>1099</v>
      </c>
      <c r="B25">
        <v>10665</v>
      </c>
      <c r="C25" t="s">
        <v>79</v>
      </c>
      <c r="D25">
        <v>1</v>
      </c>
      <c r="E25" s="24">
        <v>41893</v>
      </c>
      <c r="F25" s="24">
        <v>41921</v>
      </c>
      <c r="G25" s="24">
        <v>41899</v>
      </c>
      <c r="H25">
        <v>2</v>
      </c>
      <c r="I25">
        <v>26.31</v>
      </c>
      <c r="J25">
        <v>10665</v>
      </c>
      <c r="K25">
        <v>76</v>
      </c>
      <c r="L25">
        <v>18</v>
      </c>
      <c r="M25">
        <v>10</v>
      </c>
      <c r="N25">
        <v>0</v>
      </c>
    </row>
    <row r="26" spans="1:14" x14ac:dyDescent="0.25">
      <c r="A26">
        <v>1417</v>
      </c>
      <c r="B26">
        <v>10789</v>
      </c>
      <c r="C26" t="s">
        <v>105</v>
      </c>
      <c r="D26">
        <v>1</v>
      </c>
      <c r="E26" s="24">
        <v>41995</v>
      </c>
      <c r="F26" s="24">
        <v>42023</v>
      </c>
      <c r="G26" s="24">
        <v>42004</v>
      </c>
      <c r="H26">
        <v>2</v>
      </c>
      <c r="I26">
        <v>100.6</v>
      </c>
      <c r="J26">
        <v>10789</v>
      </c>
      <c r="K26">
        <v>18</v>
      </c>
      <c r="L26">
        <v>62.5</v>
      </c>
      <c r="M26">
        <v>30</v>
      </c>
      <c r="N26">
        <v>0</v>
      </c>
    </row>
    <row r="27" spans="1:14" x14ac:dyDescent="0.25">
      <c r="A27">
        <v>1418</v>
      </c>
      <c r="B27">
        <v>10789</v>
      </c>
      <c r="C27" t="s">
        <v>105</v>
      </c>
      <c r="D27">
        <v>1</v>
      </c>
      <c r="E27" s="24">
        <v>41995</v>
      </c>
      <c r="F27" s="24">
        <v>42023</v>
      </c>
      <c r="G27" s="24">
        <v>42004</v>
      </c>
      <c r="H27">
        <v>2</v>
      </c>
      <c r="I27">
        <v>100.6</v>
      </c>
      <c r="J27">
        <v>10789</v>
      </c>
      <c r="K27">
        <v>35</v>
      </c>
      <c r="L27">
        <v>18</v>
      </c>
      <c r="M27">
        <v>15</v>
      </c>
      <c r="N27">
        <v>0</v>
      </c>
    </row>
    <row r="28" spans="1:14" x14ac:dyDescent="0.25">
      <c r="A28">
        <v>1419</v>
      </c>
      <c r="B28">
        <v>10789</v>
      </c>
      <c r="C28" t="s">
        <v>105</v>
      </c>
      <c r="D28">
        <v>1</v>
      </c>
      <c r="E28" s="24">
        <v>41995</v>
      </c>
      <c r="F28" s="24">
        <v>42023</v>
      </c>
      <c r="G28" s="24">
        <v>42004</v>
      </c>
      <c r="H28">
        <v>2</v>
      </c>
      <c r="I28">
        <v>100.6</v>
      </c>
      <c r="J28">
        <v>10789</v>
      </c>
      <c r="K28">
        <v>63</v>
      </c>
      <c r="L28">
        <v>43.9</v>
      </c>
      <c r="M28">
        <v>30</v>
      </c>
      <c r="N28">
        <v>0</v>
      </c>
    </row>
    <row r="29" spans="1:14" x14ac:dyDescent="0.25">
      <c r="A29">
        <v>1420</v>
      </c>
      <c r="B29">
        <v>10789</v>
      </c>
      <c r="C29" t="s">
        <v>105</v>
      </c>
      <c r="D29">
        <v>1</v>
      </c>
      <c r="E29" s="24">
        <v>41995</v>
      </c>
      <c r="F29" s="24">
        <v>42023</v>
      </c>
      <c r="G29" s="24">
        <v>42004</v>
      </c>
      <c r="H29">
        <v>2</v>
      </c>
      <c r="I29">
        <v>100.6</v>
      </c>
      <c r="J29">
        <v>10789</v>
      </c>
      <c r="K29">
        <v>68</v>
      </c>
      <c r="L29">
        <v>12.5</v>
      </c>
      <c r="M29">
        <v>18</v>
      </c>
      <c r="N29">
        <v>0</v>
      </c>
    </row>
    <row r="30" spans="1:14" x14ac:dyDescent="0.25">
      <c r="A30">
        <v>721</v>
      </c>
      <c r="B30">
        <v>10521</v>
      </c>
      <c r="C30" t="s">
        <v>125</v>
      </c>
      <c r="D30">
        <v>8</v>
      </c>
      <c r="E30" s="24">
        <v>41758</v>
      </c>
      <c r="F30" s="24">
        <v>41786</v>
      </c>
      <c r="G30" s="24">
        <v>41761</v>
      </c>
      <c r="H30">
        <v>2</v>
      </c>
      <c r="I30">
        <v>17.22</v>
      </c>
      <c r="J30">
        <v>10521</v>
      </c>
      <c r="K30">
        <v>35</v>
      </c>
      <c r="L30">
        <v>18</v>
      </c>
      <c r="M30">
        <v>3</v>
      </c>
      <c r="N30">
        <v>0</v>
      </c>
    </row>
    <row r="31" spans="1:14" x14ac:dyDescent="0.25">
      <c r="A31">
        <v>722</v>
      </c>
      <c r="B31">
        <v>10521</v>
      </c>
      <c r="C31" t="s">
        <v>125</v>
      </c>
      <c r="D31">
        <v>8</v>
      </c>
      <c r="E31" s="24">
        <v>41758</v>
      </c>
      <c r="F31" s="24">
        <v>41786</v>
      </c>
      <c r="G31" s="24">
        <v>41761</v>
      </c>
      <c r="H31">
        <v>2</v>
      </c>
      <c r="I31">
        <v>17.22</v>
      </c>
      <c r="J31">
        <v>10521</v>
      </c>
      <c r="K31">
        <v>41</v>
      </c>
      <c r="L31">
        <v>9.65</v>
      </c>
      <c r="M31">
        <v>10</v>
      </c>
      <c r="N31">
        <v>0</v>
      </c>
    </row>
    <row r="32" spans="1:14" x14ac:dyDescent="0.25">
      <c r="A32">
        <v>723</v>
      </c>
      <c r="B32">
        <v>10521</v>
      </c>
      <c r="C32" t="s">
        <v>125</v>
      </c>
      <c r="D32">
        <v>8</v>
      </c>
      <c r="E32" s="24">
        <v>41758</v>
      </c>
      <c r="F32" s="24">
        <v>41786</v>
      </c>
      <c r="G32" s="24">
        <v>41761</v>
      </c>
      <c r="H32">
        <v>2</v>
      </c>
      <c r="I32">
        <v>17.22</v>
      </c>
      <c r="J32">
        <v>10521</v>
      </c>
      <c r="K32">
        <v>68</v>
      </c>
      <c r="L32">
        <v>12.5</v>
      </c>
      <c r="M32">
        <v>6</v>
      </c>
      <c r="N32">
        <v>0</v>
      </c>
    </row>
    <row r="33" spans="1:14" x14ac:dyDescent="0.25">
      <c r="A33">
        <v>1246</v>
      </c>
      <c r="B33">
        <v>10719</v>
      </c>
      <c r="C33" t="s">
        <v>82</v>
      </c>
      <c r="D33">
        <v>8</v>
      </c>
      <c r="E33" s="24">
        <v>41939</v>
      </c>
      <c r="F33" s="24">
        <v>41967</v>
      </c>
      <c r="G33" s="24">
        <v>41948</v>
      </c>
      <c r="H33">
        <v>2</v>
      </c>
      <c r="I33">
        <v>51.44</v>
      </c>
      <c r="J33">
        <v>10719</v>
      </c>
      <c r="K33">
        <v>18</v>
      </c>
      <c r="L33">
        <v>62.5</v>
      </c>
      <c r="M33">
        <v>12</v>
      </c>
      <c r="N33">
        <v>0</v>
      </c>
    </row>
    <row r="34" spans="1:14" x14ac:dyDescent="0.25">
      <c r="A34">
        <v>1247</v>
      </c>
      <c r="B34">
        <v>10719</v>
      </c>
      <c r="C34" t="s">
        <v>82</v>
      </c>
      <c r="D34">
        <v>8</v>
      </c>
      <c r="E34" s="24">
        <v>41939</v>
      </c>
      <c r="F34" s="24">
        <v>41967</v>
      </c>
      <c r="G34" s="24">
        <v>41948</v>
      </c>
      <c r="H34">
        <v>2</v>
      </c>
      <c r="I34">
        <v>51.44</v>
      </c>
      <c r="J34">
        <v>10719</v>
      </c>
      <c r="K34">
        <v>30</v>
      </c>
      <c r="L34">
        <v>25.89</v>
      </c>
      <c r="M34">
        <v>3</v>
      </c>
      <c r="N34">
        <v>0</v>
      </c>
    </row>
    <row r="35" spans="1:14" x14ac:dyDescent="0.25">
      <c r="A35">
        <v>1248</v>
      </c>
      <c r="B35">
        <v>10719</v>
      </c>
      <c r="C35" t="s">
        <v>82</v>
      </c>
      <c r="D35">
        <v>8</v>
      </c>
      <c r="E35" s="24">
        <v>41939</v>
      </c>
      <c r="F35" s="24">
        <v>41967</v>
      </c>
      <c r="G35" s="24">
        <v>41948</v>
      </c>
      <c r="H35">
        <v>2</v>
      </c>
      <c r="I35">
        <v>51.44</v>
      </c>
      <c r="J35">
        <v>10719</v>
      </c>
      <c r="K35">
        <v>54</v>
      </c>
      <c r="L35">
        <v>7.45</v>
      </c>
      <c r="M35">
        <v>40</v>
      </c>
      <c r="N35">
        <v>0</v>
      </c>
    </row>
    <row r="36" spans="1:14" x14ac:dyDescent="0.25">
      <c r="A36">
        <v>802</v>
      </c>
      <c r="B36">
        <v>10548</v>
      </c>
      <c r="C36" t="s">
        <v>49</v>
      </c>
      <c r="D36">
        <v>3</v>
      </c>
      <c r="E36" s="24">
        <v>41785</v>
      </c>
      <c r="F36" s="24">
        <v>41813</v>
      </c>
      <c r="G36" s="24">
        <v>41792</v>
      </c>
      <c r="H36">
        <v>2</v>
      </c>
      <c r="I36">
        <v>1.43</v>
      </c>
      <c r="J36">
        <v>10548</v>
      </c>
      <c r="K36">
        <v>41</v>
      </c>
      <c r="L36">
        <v>9.65</v>
      </c>
      <c r="M36">
        <v>14</v>
      </c>
      <c r="N36">
        <v>0</v>
      </c>
    </row>
    <row r="37" spans="1:14" x14ac:dyDescent="0.25">
      <c r="A37">
        <v>1044</v>
      </c>
      <c r="B37">
        <v>10644</v>
      </c>
      <c r="C37" t="s">
        <v>40</v>
      </c>
      <c r="D37">
        <v>3</v>
      </c>
      <c r="E37" s="24">
        <v>41876</v>
      </c>
      <c r="F37" s="24">
        <v>41904</v>
      </c>
      <c r="G37" s="24">
        <v>41883</v>
      </c>
      <c r="H37">
        <v>2</v>
      </c>
      <c r="I37">
        <v>0.14000000000000001</v>
      </c>
      <c r="J37">
        <v>10644</v>
      </c>
      <c r="K37">
        <v>43</v>
      </c>
      <c r="L37">
        <v>46</v>
      </c>
      <c r="M37">
        <v>20</v>
      </c>
      <c r="N37">
        <v>0</v>
      </c>
    </row>
    <row r="38" spans="1:14" x14ac:dyDescent="0.25">
      <c r="A38">
        <v>1090</v>
      </c>
      <c r="B38">
        <v>10662</v>
      </c>
      <c r="C38" t="s">
        <v>79</v>
      </c>
      <c r="D38">
        <v>3</v>
      </c>
      <c r="E38" s="24">
        <v>41891</v>
      </c>
      <c r="F38" s="24">
        <v>41919</v>
      </c>
      <c r="G38" s="24">
        <v>41900</v>
      </c>
      <c r="H38">
        <v>2</v>
      </c>
      <c r="I38">
        <v>1.28</v>
      </c>
      <c r="J38">
        <v>10662</v>
      </c>
      <c r="K38">
        <v>68</v>
      </c>
      <c r="L38">
        <v>12.5</v>
      </c>
      <c r="M38">
        <v>10</v>
      </c>
      <c r="N38">
        <v>0</v>
      </c>
    </row>
    <row r="39" spans="1:14" x14ac:dyDescent="0.25">
      <c r="A39">
        <v>1141</v>
      </c>
      <c r="B39">
        <v>10682</v>
      </c>
      <c r="C39" t="s">
        <v>136</v>
      </c>
      <c r="D39">
        <v>3</v>
      </c>
      <c r="E39" s="24">
        <v>41907</v>
      </c>
      <c r="F39" s="24">
        <v>41935</v>
      </c>
      <c r="G39" s="24">
        <v>41913</v>
      </c>
      <c r="H39">
        <v>2</v>
      </c>
      <c r="I39">
        <v>36.130000000000003</v>
      </c>
      <c r="J39">
        <v>10682</v>
      </c>
      <c r="K39">
        <v>33</v>
      </c>
      <c r="L39">
        <v>2.5</v>
      </c>
      <c r="M39">
        <v>30</v>
      </c>
      <c r="N39">
        <v>0</v>
      </c>
    </row>
    <row r="40" spans="1:14" x14ac:dyDescent="0.25">
      <c r="A40">
        <v>1142</v>
      </c>
      <c r="B40">
        <v>10682</v>
      </c>
      <c r="C40" t="s">
        <v>136</v>
      </c>
      <c r="D40">
        <v>3</v>
      </c>
      <c r="E40" s="24">
        <v>41907</v>
      </c>
      <c r="F40" s="24">
        <v>41935</v>
      </c>
      <c r="G40" s="24">
        <v>41913</v>
      </c>
      <c r="H40">
        <v>2</v>
      </c>
      <c r="I40">
        <v>36.130000000000003</v>
      </c>
      <c r="J40">
        <v>10682</v>
      </c>
      <c r="K40">
        <v>66</v>
      </c>
      <c r="L40">
        <v>17</v>
      </c>
      <c r="M40">
        <v>4</v>
      </c>
      <c r="N40">
        <v>0</v>
      </c>
    </row>
    <row r="41" spans="1:14" x14ac:dyDescent="0.25">
      <c r="A41">
        <v>1143</v>
      </c>
      <c r="B41">
        <v>10682</v>
      </c>
      <c r="C41" t="s">
        <v>136</v>
      </c>
      <c r="D41">
        <v>3</v>
      </c>
      <c r="E41" s="24">
        <v>41907</v>
      </c>
      <c r="F41" s="24">
        <v>41935</v>
      </c>
      <c r="G41" s="24">
        <v>41913</v>
      </c>
      <c r="H41">
        <v>2</v>
      </c>
      <c r="I41">
        <v>36.130000000000003</v>
      </c>
      <c r="J41">
        <v>10682</v>
      </c>
      <c r="K41">
        <v>75</v>
      </c>
      <c r="L41">
        <v>7.75</v>
      </c>
      <c r="M41">
        <v>30</v>
      </c>
      <c r="N41">
        <v>0</v>
      </c>
    </row>
    <row r="42" spans="1:14" x14ac:dyDescent="0.25">
      <c r="A42">
        <v>1395</v>
      </c>
      <c r="B42">
        <v>10779</v>
      </c>
      <c r="C42" t="s">
        <v>75</v>
      </c>
      <c r="D42">
        <v>3</v>
      </c>
      <c r="E42" s="24">
        <v>41989</v>
      </c>
      <c r="F42" s="24">
        <v>42017</v>
      </c>
      <c r="G42" s="24">
        <v>42018</v>
      </c>
      <c r="H42">
        <v>2</v>
      </c>
      <c r="I42">
        <v>58.13</v>
      </c>
      <c r="J42">
        <v>10779</v>
      </c>
      <c r="K42">
        <v>16</v>
      </c>
      <c r="L42">
        <v>17.45</v>
      </c>
      <c r="M42">
        <v>20</v>
      </c>
      <c r="N42">
        <v>0</v>
      </c>
    </row>
    <row r="43" spans="1:14" x14ac:dyDescent="0.25">
      <c r="A43">
        <v>1396</v>
      </c>
      <c r="B43">
        <v>10779</v>
      </c>
      <c r="C43" t="s">
        <v>75</v>
      </c>
      <c r="D43">
        <v>3</v>
      </c>
      <c r="E43" s="24">
        <v>41989</v>
      </c>
      <c r="F43" s="24">
        <v>42017</v>
      </c>
      <c r="G43" s="24">
        <v>42018</v>
      </c>
      <c r="H43">
        <v>2</v>
      </c>
      <c r="I43">
        <v>58.13</v>
      </c>
      <c r="J43">
        <v>10779</v>
      </c>
      <c r="K43">
        <v>62</v>
      </c>
      <c r="L43">
        <v>49.3</v>
      </c>
      <c r="M43">
        <v>20</v>
      </c>
      <c r="N43">
        <v>0</v>
      </c>
    </row>
    <row r="44" spans="1:14" x14ac:dyDescent="0.25">
      <c r="A44">
        <v>1043</v>
      </c>
      <c r="B44">
        <v>10644</v>
      </c>
      <c r="C44" t="s">
        <v>40</v>
      </c>
      <c r="D44">
        <v>3</v>
      </c>
      <c r="E44" s="24">
        <v>41876</v>
      </c>
      <c r="F44" s="24">
        <v>41904</v>
      </c>
      <c r="G44" s="24">
        <v>41883</v>
      </c>
      <c r="H44">
        <v>2</v>
      </c>
      <c r="I44">
        <v>0.14000000000000001</v>
      </c>
      <c r="J44">
        <v>10644</v>
      </c>
      <c r="K44">
        <v>18</v>
      </c>
      <c r="L44">
        <v>62.5</v>
      </c>
      <c r="M44">
        <v>4</v>
      </c>
      <c r="N44">
        <v>0</v>
      </c>
    </row>
    <row r="45" spans="1:14" x14ac:dyDescent="0.25">
      <c r="A45">
        <v>1045</v>
      </c>
      <c r="B45">
        <v>10644</v>
      </c>
      <c r="C45" t="s">
        <v>40</v>
      </c>
      <c r="D45">
        <v>3</v>
      </c>
      <c r="E45" s="24">
        <v>41876</v>
      </c>
      <c r="F45" s="24">
        <v>41904</v>
      </c>
      <c r="G45" s="24">
        <v>41883</v>
      </c>
      <c r="H45">
        <v>2</v>
      </c>
      <c r="I45">
        <v>0.14000000000000001</v>
      </c>
      <c r="J45">
        <v>10644</v>
      </c>
      <c r="K45">
        <v>46</v>
      </c>
      <c r="L45">
        <v>12</v>
      </c>
      <c r="M45">
        <v>21</v>
      </c>
      <c r="N45">
        <v>0</v>
      </c>
    </row>
    <row r="46" spans="1:14" x14ac:dyDescent="0.25">
      <c r="A46">
        <v>502</v>
      </c>
      <c r="B46">
        <v>10438</v>
      </c>
      <c r="C46" t="s">
        <v>49</v>
      </c>
      <c r="D46">
        <v>3</v>
      </c>
      <c r="E46" s="24">
        <v>41676</v>
      </c>
      <c r="F46" s="24">
        <v>41704</v>
      </c>
      <c r="G46" s="24">
        <v>41684</v>
      </c>
      <c r="H46">
        <v>2</v>
      </c>
      <c r="I46">
        <v>8.24</v>
      </c>
      <c r="J46">
        <v>10438</v>
      </c>
      <c r="K46">
        <v>19</v>
      </c>
      <c r="L46">
        <v>7.3</v>
      </c>
      <c r="M46">
        <v>15</v>
      </c>
      <c r="N46">
        <v>0</v>
      </c>
    </row>
    <row r="47" spans="1:14" x14ac:dyDescent="0.25">
      <c r="A47">
        <v>503</v>
      </c>
      <c r="B47">
        <v>10438</v>
      </c>
      <c r="C47" t="s">
        <v>49</v>
      </c>
      <c r="D47">
        <v>3</v>
      </c>
      <c r="E47" s="24">
        <v>41676</v>
      </c>
      <c r="F47" s="24">
        <v>41704</v>
      </c>
      <c r="G47" s="24">
        <v>41684</v>
      </c>
      <c r="H47">
        <v>2</v>
      </c>
      <c r="I47">
        <v>8.24</v>
      </c>
      <c r="J47">
        <v>10438</v>
      </c>
      <c r="K47">
        <v>34</v>
      </c>
      <c r="L47">
        <v>11.2</v>
      </c>
      <c r="M47">
        <v>20</v>
      </c>
      <c r="N47">
        <v>0</v>
      </c>
    </row>
    <row r="48" spans="1:14" x14ac:dyDescent="0.25">
      <c r="A48">
        <v>504</v>
      </c>
      <c r="B48">
        <v>10438</v>
      </c>
      <c r="C48" t="s">
        <v>49</v>
      </c>
      <c r="D48">
        <v>3</v>
      </c>
      <c r="E48" s="24">
        <v>41676</v>
      </c>
      <c r="F48" s="24">
        <v>41704</v>
      </c>
      <c r="G48" s="24">
        <v>41684</v>
      </c>
      <c r="H48">
        <v>2</v>
      </c>
      <c r="I48">
        <v>8.24</v>
      </c>
      <c r="J48">
        <v>10438</v>
      </c>
      <c r="K48">
        <v>57</v>
      </c>
      <c r="L48">
        <v>15.6</v>
      </c>
      <c r="M48">
        <v>15</v>
      </c>
      <c r="N48">
        <v>0</v>
      </c>
    </row>
    <row r="49" spans="1:14" x14ac:dyDescent="0.25">
      <c r="A49">
        <v>801</v>
      </c>
      <c r="B49">
        <v>10548</v>
      </c>
      <c r="C49" t="s">
        <v>49</v>
      </c>
      <c r="D49">
        <v>3</v>
      </c>
      <c r="E49" s="24">
        <v>41785</v>
      </c>
      <c r="F49" s="24">
        <v>41813</v>
      </c>
      <c r="G49" s="24">
        <v>41792</v>
      </c>
      <c r="H49">
        <v>2</v>
      </c>
      <c r="I49">
        <v>1.43</v>
      </c>
      <c r="J49">
        <v>10548</v>
      </c>
      <c r="K49">
        <v>34</v>
      </c>
      <c r="L49">
        <v>14</v>
      </c>
      <c r="M49">
        <v>10</v>
      </c>
      <c r="N49">
        <v>0</v>
      </c>
    </row>
    <row r="50" spans="1:14" x14ac:dyDescent="0.25">
      <c r="A50">
        <v>618</v>
      </c>
      <c r="B50">
        <v>10480</v>
      </c>
      <c r="C50" t="s">
        <v>105</v>
      </c>
      <c r="D50">
        <v>6</v>
      </c>
      <c r="E50" s="24">
        <v>41718</v>
      </c>
      <c r="F50" s="24">
        <v>41746</v>
      </c>
      <c r="G50" s="24">
        <v>41722</v>
      </c>
      <c r="H50">
        <v>2</v>
      </c>
      <c r="I50">
        <v>1.35</v>
      </c>
      <c r="J50">
        <v>10480</v>
      </c>
      <c r="K50">
        <v>47</v>
      </c>
      <c r="L50">
        <v>7.6</v>
      </c>
      <c r="M50">
        <v>30</v>
      </c>
      <c r="N50">
        <v>0</v>
      </c>
    </row>
    <row r="51" spans="1:14" x14ac:dyDescent="0.25">
      <c r="A51">
        <v>619</v>
      </c>
      <c r="B51">
        <v>10480</v>
      </c>
      <c r="C51" t="s">
        <v>105</v>
      </c>
      <c r="D51">
        <v>6</v>
      </c>
      <c r="E51" s="24">
        <v>41718</v>
      </c>
      <c r="F51" s="24">
        <v>41746</v>
      </c>
      <c r="G51" s="24">
        <v>41722</v>
      </c>
      <c r="H51">
        <v>2</v>
      </c>
      <c r="I51">
        <v>1.35</v>
      </c>
      <c r="J51">
        <v>10480</v>
      </c>
      <c r="K51">
        <v>59</v>
      </c>
      <c r="L51">
        <v>44</v>
      </c>
      <c r="M51">
        <v>12</v>
      </c>
      <c r="N51">
        <v>0</v>
      </c>
    </row>
    <row r="52" spans="1:14" x14ac:dyDescent="0.25">
      <c r="A52">
        <v>1213</v>
      </c>
      <c r="B52">
        <v>10708</v>
      </c>
      <c r="C52" t="s">
        <v>51</v>
      </c>
      <c r="D52">
        <v>6</v>
      </c>
      <c r="E52" s="24">
        <v>41929</v>
      </c>
      <c r="F52" s="24">
        <v>41971</v>
      </c>
      <c r="G52" s="24">
        <v>41948</v>
      </c>
      <c r="H52">
        <v>2</v>
      </c>
      <c r="I52">
        <v>2.96</v>
      </c>
      <c r="J52">
        <v>10708</v>
      </c>
      <c r="K52">
        <v>5</v>
      </c>
      <c r="L52">
        <v>21.35</v>
      </c>
      <c r="M52">
        <v>4</v>
      </c>
      <c r="N52">
        <v>0</v>
      </c>
    </row>
    <row r="53" spans="1:14" x14ac:dyDescent="0.25">
      <c r="A53">
        <v>1214</v>
      </c>
      <c r="B53">
        <v>10708</v>
      </c>
      <c r="C53" t="s">
        <v>51</v>
      </c>
      <c r="D53">
        <v>6</v>
      </c>
      <c r="E53" s="24">
        <v>41929</v>
      </c>
      <c r="F53" s="24">
        <v>41971</v>
      </c>
      <c r="G53" s="24">
        <v>41948</v>
      </c>
      <c r="H53">
        <v>2</v>
      </c>
      <c r="I53">
        <v>2.96</v>
      </c>
      <c r="J53">
        <v>10708</v>
      </c>
      <c r="K53">
        <v>36</v>
      </c>
      <c r="L53">
        <v>19</v>
      </c>
      <c r="M53">
        <v>5</v>
      </c>
      <c r="N53">
        <v>0</v>
      </c>
    </row>
    <row r="54" spans="1:14" x14ac:dyDescent="0.25">
      <c r="A54">
        <v>1286</v>
      </c>
      <c r="B54">
        <v>10735</v>
      </c>
      <c r="C54" t="s">
        <v>82</v>
      </c>
      <c r="D54">
        <v>6</v>
      </c>
      <c r="E54" s="24">
        <v>41953</v>
      </c>
      <c r="F54" s="24">
        <v>41981</v>
      </c>
      <c r="G54" s="24">
        <v>41964</v>
      </c>
      <c r="H54">
        <v>2</v>
      </c>
      <c r="I54">
        <v>45.97</v>
      </c>
      <c r="J54">
        <v>10735</v>
      </c>
      <c r="K54">
        <v>61</v>
      </c>
      <c r="L54">
        <v>28.5</v>
      </c>
      <c r="M54">
        <v>20</v>
      </c>
      <c r="N54">
        <v>0</v>
      </c>
    </row>
    <row r="55" spans="1:14" x14ac:dyDescent="0.25">
      <c r="A55">
        <v>1287</v>
      </c>
      <c r="B55">
        <v>10735</v>
      </c>
      <c r="C55" t="s">
        <v>82</v>
      </c>
      <c r="D55">
        <v>6</v>
      </c>
      <c r="E55" s="24">
        <v>41953</v>
      </c>
      <c r="F55" s="24">
        <v>41981</v>
      </c>
      <c r="G55" s="24">
        <v>41964</v>
      </c>
      <c r="H55">
        <v>2</v>
      </c>
      <c r="I55">
        <v>45.97</v>
      </c>
      <c r="J55">
        <v>10735</v>
      </c>
      <c r="K55">
        <v>77</v>
      </c>
      <c r="L55">
        <v>13</v>
      </c>
      <c r="M55">
        <v>2</v>
      </c>
      <c r="N55">
        <v>0</v>
      </c>
    </row>
    <row r="56" spans="1:14" x14ac:dyDescent="0.25">
      <c r="A56">
        <v>610</v>
      </c>
      <c r="B56">
        <v>10477</v>
      </c>
      <c r="C56" t="s">
        <v>68</v>
      </c>
      <c r="D56">
        <v>5</v>
      </c>
      <c r="E56" s="24">
        <v>41715</v>
      </c>
      <c r="F56" s="24">
        <v>41743</v>
      </c>
      <c r="G56" s="24">
        <v>41723</v>
      </c>
      <c r="H56">
        <v>2</v>
      </c>
      <c r="I56">
        <v>13.02</v>
      </c>
      <c r="J56">
        <v>10477</v>
      </c>
      <c r="K56">
        <v>1</v>
      </c>
      <c r="L56">
        <v>14.4</v>
      </c>
      <c r="M56">
        <v>15</v>
      </c>
      <c r="N56">
        <v>0</v>
      </c>
    </row>
    <row r="57" spans="1:14" x14ac:dyDescent="0.25">
      <c r="A57">
        <v>656</v>
      </c>
      <c r="B57">
        <v>10496</v>
      </c>
      <c r="C57" t="s">
        <v>47</v>
      </c>
      <c r="D57">
        <v>7</v>
      </c>
      <c r="E57" s="24">
        <v>41733</v>
      </c>
      <c r="F57" s="24">
        <v>41761</v>
      </c>
      <c r="G57" s="24">
        <v>41736</v>
      </c>
      <c r="H57">
        <v>2</v>
      </c>
      <c r="I57">
        <v>46.77</v>
      </c>
      <c r="J57">
        <v>10496</v>
      </c>
      <c r="K57">
        <v>31</v>
      </c>
      <c r="L57">
        <v>10</v>
      </c>
      <c r="M57">
        <v>20</v>
      </c>
      <c r="N57">
        <v>0</v>
      </c>
    </row>
    <row r="58" spans="1:14" x14ac:dyDescent="0.25">
      <c r="A58">
        <v>690</v>
      </c>
      <c r="B58">
        <v>10512</v>
      </c>
      <c r="C58" t="s">
        <v>106</v>
      </c>
      <c r="D58">
        <v>7</v>
      </c>
      <c r="E58" s="24">
        <v>41750</v>
      </c>
      <c r="F58" s="24">
        <v>41778</v>
      </c>
      <c r="G58" s="24">
        <v>41753</v>
      </c>
      <c r="H58">
        <v>2</v>
      </c>
      <c r="I58">
        <v>3.53</v>
      </c>
      <c r="J58">
        <v>10512</v>
      </c>
      <c r="K58">
        <v>24</v>
      </c>
      <c r="L58">
        <v>4.5</v>
      </c>
      <c r="M58">
        <v>10</v>
      </c>
      <c r="N58">
        <v>0</v>
      </c>
    </row>
    <row r="59" spans="1:14" x14ac:dyDescent="0.25">
      <c r="A59">
        <v>691</v>
      </c>
      <c r="B59">
        <v>10512</v>
      </c>
      <c r="C59" t="s">
        <v>106</v>
      </c>
      <c r="D59">
        <v>7</v>
      </c>
      <c r="E59" s="24">
        <v>41750</v>
      </c>
      <c r="F59" s="24">
        <v>41778</v>
      </c>
      <c r="G59" s="24">
        <v>41753</v>
      </c>
      <c r="H59">
        <v>2</v>
      </c>
      <c r="I59">
        <v>3.53</v>
      </c>
      <c r="J59">
        <v>10512</v>
      </c>
      <c r="K59">
        <v>46</v>
      </c>
      <c r="L59">
        <v>12</v>
      </c>
      <c r="M59">
        <v>9</v>
      </c>
      <c r="N59">
        <v>0</v>
      </c>
    </row>
    <row r="60" spans="1:14" x14ac:dyDescent="0.25">
      <c r="A60">
        <v>692</v>
      </c>
      <c r="B60">
        <v>10512</v>
      </c>
      <c r="C60" t="s">
        <v>106</v>
      </c>
      <c r="D60">
        <v>7</v>
      </c>
      <c r="E60" s="24">
        <v>41750</v>
      </c>
      <c r="F60" s="24">
        <v>41778</v>
      </c>
      <c r="G60" s="24">
        <v>41753</v>
      </c>
      <c r="H60">
        <v>2</v>
      </c>
      <c r="I60">
        <v>3.53</v>
      </c>
      <c r="J60">
        <v>10512</v>
      </c>
      <c r="K60">
        <v>47</v>
      </c>
      <c r="L60">
        <v>9.5</v>
      </c>
      <c r="M60">
        <v>6</v>
      </c>
      <c r="N60">
        <v>0</v>
      </c>
    </row>
    <row r="61" spans="1:14" x14ac:dyDescent="0.25">
      <c r="A61">
        <v>693</v>
      </c>
      <c r="B61">
        <v>10512</v>
      </c>
      <c r="C61" t="s">
        <v>106</v>
      </c>
      <c r="D61">
        <v>7</v>
      </c>
      <c r="E61" s="24">
        <v>41750</v>
      </c>
      <c r="F61" s="24">
        <v>41778</v>
      </c>
      <c r="G61" s="24">
        <v>41753</v>
      </c>
      <c r="H61">
        <v>2</v>
      </c>
      <c r="I61">
        <v>3.53</v>
      </c>
      <c r="J61">
        <v>10512</v>
      </c>
      <c r="K61">
        <v>60</v>
      </c>
      <c r="L61">
        <v>34</v>
      </c>
      <c r="M61">
        <v>12</v>
      </c>
      <c r="N61">
        <v>0</v>
      </c>
    </row>
    <row r="62" spans="1:14" x14ac:dyDescent="0.25">
      <c r="A62">
        <v>611</v>
      </c>
      <c r="B62">
        <v>10477</v>
      </c>
      <c r="C62" t="s">
        <v>68</v>
      </c>
      <c r="D62">
        <v>5</v>
      </c>
      <c r="E62" s="24">
        <v>41715</v>
      </c>
      <c r="F62" s="24">
        <v>41743</v>
      </c>
      <c r="G62" s="24">
        <v>41723</v>
      </c>
      <c r="H62">
        <v>2</v>
      </c>
      <c r="I62">
        <v>13.02</v>
      </c>
      <c r="J62">
        <v>10477</v>
      </c>
      <c r="K62">
        <v>21</v>
      </c>
      <c r="L62">
        <v>8</v>
      </c>
      <c r="M62">
        <v>21</v>
      </c>
      <c r="N62">
        <v>0</v>
      </c>
    </row>
    <row r="63" spans="1:14" x14ac:dyDescent="0.25">
      <c r="A63">
        <v>612</v>
      </c>
      <c r="B63">
        <v>10477</v>
      </c>
      <c r="C63" t="s">
        <v>68</v>
      </c>
      <c r="D63">
        <v>5</v>
      </c>
      <c r="E63" s="24">
        <v>41715</v>
      </c>
      <c r="F63" s="24">
        <v>41743</v>
      </c>
      <c r="G63" s="24">
        <v>41723</v>
      </c>
      <c r="H63">
        <v>2</v>
      </c>
      <c r="I63">
        <v>13.02</v>
      </c>
      <c r="J63">
        <v>10477</v>
      </c>
      <c r="K63">
        <v>39</v>
      </c>
      <c r="L63">
        <v>14.4</v>
      </c>
      <c r="M63">
        <v>20</v>
      </c>
      <c r="N63">
        <v>0</v>
      </c>
    </row>
    <row r="64" spans="1:14" x14ac:dyDescent="0.25">
      <c r="A64">
        <v>444</v>
      </c>
      <c r="B64">
        <v>10414</v>
      </c>
      <c r="C64" t="s">
        <v>106</v>
      </c>
      <c r="D64">
        <v>2</v>
      </c>
      <c r="E64" s="24">
        <v>41653</v>
      </c>
      <c r="F64" s="24">
        <v>41681</v>
      </c>
      <c r="G64" s="24">
        <v>41656</v>
      </c>
      <c r="H64">
        <v>3</v>
      </c>
      <c r="I64">
        <v>21.48</v>
      </c>
      <c r="J64">
        <v>10414</v>
      </c>
      <c r="K64">
        <v>33</v>
      </c>
      <c r="L64">
        <v>2</v>
      </c>
      <c r="M64">
        <v>50</v>
      </c>
      <c r="N64">
        <v>0</v>
      </c>
    </row>
    <row r="65" spans="1:14" x14ac:dyDescent="0.25">
      <c r="A65">
        <v>869</v>
      </c>
      <c r="B65">
        <v>10573</v>
      </c>
      <c r="C65" t="s">
        <v>136</v>
      </c>
      <c r="D65">
        <v>7</v>
      </c>
      <c r="E65" s="24">
        <v>41809</v>
      </c>
      <c r="F65" s="24">
        <v>41837</v>
      </c>
      <c r="G65" s="24">
        <v>41810</v>
      </c>
      <c r="H65">
        <v>3</v>
      </c>
      <c r="I65">
        <v>84.84</v>
      </c>
      <c r="J65">
        <v>10573</v>
      </c>
      <c r="K65">
        <v>17</v>
      </c>
      <c r="L65">
        <v>39</v>
      </c>
      <c r="M65">
        <v>18</v>
      </c>
      <c r="N65">
        <v>0</v>
      </c>
    </row>
    <row r="66" spans="1:14" x14ac:dyDescent="0.25">
      <c r="A66">
        <v>870</v>
      </c>
      <c r="B66">
        <v>10573</v>
      </c>
      <c r="C66" t="s">
        <v>136</v>
      </c>
      <c r="D66">
        <v>7</v>
      </c>
      <c r="E66" s="24">
        <v>41809</v>
      </c>
      <c r="F66" s="24">
        <v>41837</v>
      </c>
      <c r="G66" s="24">
        <v>41810</v>
      </c>
      <c r="H66">
        <v>3</v>
      </c>
      <c r="I66">
        <v>84.84</v>
      </c>
      <c r="J66">
        <v>10573</v>
      </c>
      <c r="K66">
        <v>34</v>
      </c>
      <c r="L66">
        <v>14</v>
      </c>
      <c r="M66">
        <v>40</v>
      </c>
      <c r="N66">
        <v>0</v>
      </c>
    </row>
    <row r="67" spans="1:14" x14ac:dyDescent="0.25">
      <c r="A67">
        <v>871</v>
      </c>
      <c r="B67">
        <v>10573</v>
      </c>
      <c r="C67" t="s">
        <v>136</v>
      </c>
      <c r="D67">
        <v>7</v>
      </c>
      <c r="E67" s="24">
        <v>41809</v>
      </c>
      <c r="F67" s="24">
        <v>41837</v>
      </c>
      <c r="G67" s="24">
        <v>41810</v>
      </c>
      <c r="H67">
        <v>3</v>
      </c>
      <c r="I67">
        <v>84.84</v>
      </c>
      <c r="J67">
        <v>10573</v>
      </c>
      <c r="K67">
        <v>53</v>
      </c>
      <c r="L67">
        <v>32.799999999999997</v>
      </c>
      <c r="M67">
        <v>25</v>
      </c>
      <c r="N67">
        <v>0</v>
      </c>
    </row>
    <row r="68" spans="1:14" x14ac:dyDescent="0.25">
      <c r="A68">
        <v>971</v>
      </c>
      <c r="B68">
        <v>10615</v>
      </c>
      <c r="C68" t="s">
        <v>38</v>
      </c>
      <c r="D68">
        <v>2</v>
      </c>
      <c r="E68" s="24">
        <v>41850</v>
      </c>
      <c r="F68" s="24">
        <v>41878</v>
      </c>
      <c r="G68" s="24">
        <v>41857</v>
      </c>
      <c r="H68">
        <v>3</v>
      </c>
      <c r="I68">
        <v>0.75</v>
      </c>
      <c r="J68">
        <v>10615</v>
      </c>
      <c r="K68">
        <v>55</v>
      </c>
      <c r="L68">
        <v>24</v>
      </c>
      <c r="M68">
        <v>5</v>
      </c>
      <c r="N68">
        <v>0</v>
      </c>
    </row>
    <row r="69" spans="1:14" x14ac:dyDescent="0.25">
      <c r="A69">
        <v>1058</v>
      </c>
      <c r="B69">
        <v>10650</v>
      </c>
      <c r="C69" t="s">
        <v>106</v>
      </c>
      <c r="D69">
        <v>5</v>
      </c>
      <c r="E69" s="24">
        <v>41880</v>
      </c>
      <c r="F69" s="24">
        <v>41908</v>
      </c>
      <c r="G69" s="24">
        <v>41885</v>
      </c>
      <c r="H69">
        <v>3</v>
      </c>
      <c r="I69">
        <v>176.81</v>
      </c>
      <c r="J69">
        <v>10650</v>
      </c>
      <c r="K69">
        <v>30</v>
      </c>
      <c r="L69">
        <v>25.89</v>
      </c>
      <c r="M69">
        <v>30</v>
      </c>
      <c r="N69">
        <v>0</v>
      </c>
    </row>
    <row r="70" spans="1:14" x14ac:dyDescent="0.25">
      <c r="A70">
        <v>1060</v>
      </c>
      <c r="B70">
        <v>10650</v>
      </c>
      <c r="C70" t="s">
        <v>106</v>
      </c>
      <c r="D70">
        <v>5</v>
      </c>
      <c r="E70" s="24">
        <v>41880</v>
      </c>
      <c r="F70" s="24">
        <v>41908</v>
      </c>
      <c r="G70" s="24">
        <v>41885</v>
      </c>
      <c r="H70">
        <v>3</v>
      </c>
      <c r="I70">
        <v>176.81</v>
      </c>
      <c r="J70">
        <v>10650</v>
      </c>
      <c r="K70">
        <v>54</v>
      </c>
      <c r="L70">
        <v>7.45</v>
      </c>
      <c r="M70">
        <v>30</v>
      </c>
      <c r="N70">
        <v>0</v>
      </c>
    </row>
    <row r="71" spans="1:14" x14ac:dyDescent="0.25">
      <c r="A71">
        <v>1330</v>
      </c>
      <c r="B71">
        <v>10752</v>
      </c>
      <c r="C71" t="s">
        <v>74</v>
      </c>
      <c r="D71">
        <v>2</v>
      </c>
      <c r="E71" s="24">
        <v>41967</v>
      </c>
      <c r="F71" s="24">
        <v>41995</v>
      </c>
      <c r="G71" s="24">
        <v>41971</v>
      </c>
      <c r="H71">
        <v>3</v>
      </c>
      <c r="I71">
        <v>1.39</v>
      </c>
      <c r="J71">
        <v>10752</v>
      </c>
      <c r="K71">
        <v>1</v>
      </c>
      <c r="L71">
        <v>18</v>
      </c>
      <c r="M71">
        <v>8</v>
      </c>
      <c r="N71">
        <v>0</v>
      </c>
    </row>
    <row r="72" spans="1:14" x14ac:dyDescent="0.25">
      <c r="A72">
        <v>1331</v>
      </c>
      <c r="B72">
        <v>10752</v>
      </c>
      <c r="C72" t="s">
        <v>74</v>
      </c>
      <c r="D72">
        <v>2</v>
      </c>
      <c r="E72" s="24">
        <v>41967</v>
      </c>
      <c r="F72" s="24">
        <v>41995</v>
      </c>
      <c r="G72" s="24">
        <v>41971</v>
      </c>
      <c r="H72">
        <v>3</v>
      </c>
      <c r="I72">
        <v>1.39</v>
      </c>
      <c r="J72">
        <v>10752</v>
      </c>
      <c r="K72">
        <v>69</v>
      </c>
      <c r="L72">
        <v>36</v>
      </c>
      <c r="M72">
        <v>3</v>
      </c>
      <c r="N72">
        <v>0</v>
      </c>
    </row>
    <row r="73" spans="1:14" x14ac:dyDescent="0.25">
      <c r="A73">
        <v>1402</v>
      </c>
      <c r="B73">
        <v>10782</v>
      </c>
      <c r="C73" t="s">
        <v>125</v>
      </c>
      <c r="D73">
        <v>9</v>
      </c>
      <c r="E73" s="24">
        <v>41990</v>
      </c>
      <c r="F73" s="24">
        <v>42018</v>
      </c>
      <c r="G73" s="24">
        <v>41995</v>
      </c>
      <c r="H73">
        <v>3</v>
      </c>
      <c r="I73">
        <v>1.1000000000000001</v>
      </c>
      <c r="J73">
        <v>10782</v>
      </c>
      <c r="K73">
        <v>31</v>
      </c>
      <c r="L73">
        <v>12.5</v>
      </c>
      <c r="M73">
        <v>1</v>
      </c>
      <c r="N73">
        <v>0</v>
      </c>
    </row>
    <row r="74" spans="1:14" x14ac:dyDescent="0.25">
      <c r="A74">
        <v>1459</v>
      </c>
      <c r="B74">
        <v>10805</v>
      </c>
      <c r="C74" t="s">
        <v>51</v>
      </c>
      <c r="D74">
        <v>2</v>
      </c>
      <c r="E74" s="24">
        <v>42003</v>
      </c>
      <c r="F74" s="24">
        <v>42031</v>
      </c>
      <c r="G74" s="24">
        <v>42013</v>
      </c>
      <c r="H74">
        <v>3</v>
      </c>
      <c r="I74">
        <v>237.34</v>
      </c>
      <c r="J74">
        <v>10805</v>
      </c>
      <c r="K74">
        <v>34</v>
      </c>
      <c r="L74">
        <v>14</v>
      </c>
      <c r="M74">
        <v>10</v>
      </c>
      <c r="N74">
        <v>0</v>
      </c>
    </row>
    <row r="75" spans="1:14" x14ac:dyDescent="0.25">
      <c r="A75">
        <v>1460</v>
      </c>
      <c r="B75">
        <v>10805</v>
      </c>
      <c r="C75" t="s">
        <v>51</v>
      </c>
      <c r="D75">
        <v>2</v>
      </c>
      <c r="E75" s="24">
        <v>42003</v>
      </c>
      <c r="F75" s="24">
        <v>42031</v>
      </c>
      <c r="G75" s="24">
        <v>42013</v>
      </c>
      <c r="H75">
        <v>3</v>
      </c>
      <c r="I75">
        <v>237.34</v>
      </c>
      <c r="J75">
        <v>10805</v>
      </c>
      <c r="K75">
        <v>38</v>
      </c>
      <c r="L75">
        <v>263.5</v>
      </c>
      <c r="M75">
        <v>10</v>
      </c>
      <c r="N75">
        <v>0</v>
      </c>
    </row>
    <row r="76" spans="1:14" x14ac:dyDescent="0.25">
      <c r="A76">
        <v>443</v>
      </c>
      <c r="B76">
        <v>10414</v>
      </c>
      <c r="C76" t="s">
        <v>106</v>
      </c>
      <c r="D76">
        <v>2</v>
      </c>
      <c r="E76" s="24">
        <v>41653</v>
      </c>
      <c r="F76" s="24">
        <v>41681</v>
      </c>
      <c r="G76" s="24">
        <v>41656</v>
      </c>
      <c r="H76">
        <v>3</v>
      </c>
      <c r="I76">
        <v>21.48</v>
      </c>
      <c r="J76">
        <v>10414</v>
      </c>
      <c r="K76">
        <v>19</v>
      </c>
      <c r="L76">
        <v>7.3</v>
      </c>
      <c r="M76">
        <v>18</v>
      </c>
      <c r="N76">
        <v>0</v>
      </c>
    </row>
    <row r="77" spans="1:14" x14ac:dyDescent="0.25">
      <c r="A77">
        <v>1059</v>
      </c>
      <c r="B77">
        <v>10650</v>
      </c>
      <c r="C77" t="s">
        <v>106</v>
      </c>
      <c r="D77">
        <v>5</v>
      </c>
      <c r="E77" s="24">
        <v>41880</v>
      </c>
      <c r="F77" s="24">
        <v>41908</v>
      </c>
      <c r="G77" s="24">
        <v>41885</v>
      </c>
      <c r="H77">
        <v>3</v>
      </c>
      <c r="I77">
        <v>176.81</v>
      </c>
      <c r="J77">
        <v>10650</v>
      </c>
      <c r="K77">
        <v>53</v>
      </c>
      <c r="L77">
        <v>32.799999999999997</v>
      </c>
      <c r="M77">
        <v>25</v>
      </c>
      <c r="N77">
        <v>0</v>
      </c>
    </row>
    <row r="78" spans="1:14" x14ac:dyDescent="0.25">
      <c r="A78">
        <v>645</v>
      </c>
      <c r="B78">
        <v>10491</v>
      </c>
      <c r="C78" t="s">
        <v>99</v>
      </c>
      <c r="D78">
        <v>8</v>
      </c>
      <c r="E78" s="24">
        <v>41729</v>
      </c>
      <c r="F78" s="24">
        <v>41757</v>
      </c>
      <c r="G78" s="24">
        <v>41737</v>
      </c>
      <c r="H78">
        <v>3</v>
      </c>
      <c r="I78">
        <v>16.96</v>
      </c>
      <c r="J78">
        <v>10491</v>
      </c>
      <c r="K78">
        <v>44</v>
      </c>
      <c r="L78">
        <v>15.5</v>
      </c>
      <c r="M78">
        <v>15</v>
      </c>
      <c r="N78">
        <v>0</v>
      </c>
    </row>
    <row r="79" spans="1:14" x14ac:dyDescent="0.25">
      <c r="A79">
        <v>646</v>
      </c>
      <c r="B79">
        <v>10491</v>
      </c>
      <c r="C79" t="s">
        <v>99</v>
      </c>
      <c r="D79">
        <v>8</v>
      </c>
      <c r="E79" s="24">
        <v>41729</v>
      </c>
      <c r="F79" s="24">
        <v>41757</v>
      </c>
      <c r="G79" s="24">
        <v>41737</v>
      </c>
      <c r="H79">
        <v>3</v>
      </c>
      <c r="I79">
        <v>16.96</v>
      </c>
      <c r="J79">
        <v>10491</v>
      </c>
      <c r="K79">
        <v>77</v>
      </c>
      <c r="L79">
        <v>10.4</v>
      </c>
      <c r="M79">
        <v>7</v>
      </c>
      <c r="N79">
        <v>0</v>
      </c>
    </row>
    <row r="80" spans="1:14" x14ac:dyDescent="0.25">
      <c r="A80">
        <v>491</v>
      </c>
      <c r="B80">
        <v>10433</v>
      </c>
      <c r="C80" t="s">
        <v>68</v>
      </c>
      <c r="D80">
        <v>3</v>
      </c>
      <c r="E80" s="24">
        <v>41673</v>
      </c>
      <c r="F80" s="24">
        <v>41701</v>
      </c>
      <c r="G80" s="24">
        <v>41702</v>
      </c>
      <c r="H80">
        <v>3</v>
      </c>
      <c r="I80">
        <v>73.83</v>
      </c>
      <c r="J80">
        <v>10433</v>
      </c>
      <c r="K80">
        <v>56</v>
      </c>
      <c r="L80">
        <v>30.4</v>
      </c>
      <c r="M80">
        <v>28</v>
      </c>
      <c r="N80">
        <v>0</v>
      </c>
    </row>
    <row r="81" spans="1:14" x14ac:dyDescent="0.25">
      <c r="A81">
        <v>710</v>
      </c>
      <c r="B81">
        <v>10517</v>
      </c>
      <c r="C81" t="s">
        <v>74</v>
      </c>
      <c r="D81">
        <v>3</v>
      </c>
      <c r="E81" s="24">
        <v>41753</v>
      </c>
      <c r="F81" s="24">
        <v>41781</v>
      </c>
      <c r="G81" s="24">
        <v>41758</v>
      </c>
      <c r="H81">
        <v>3</v>
      </c>
      <c r="I81">
        <v>32.07</v>
      </c>
      <c r="J81">
        <v>10517</v>
      </c>
      <c r="K81">
        <v>52</v>
      </c>
      <c r="L81">
        <v>7</v>
      </c>
      <c r="M81">
        <v>6</v>
      </c>
      <c r="N81">
        <v>0</v>
      </c>
    </row>
    <row r="82" spans="1:14" x14ac:dyDescent="0.25">
      <c r="A82">
        <v>711</v>
      </c>
      <c r="B82">
        <v>10517</v>
      </c>
      <c r="C82" t="s">
        <v>74</v>
      </c>
      <c r="D82">
        <v>3</v>
      </c>
      <c r="E82" s="24">
        <v>41753</v>
      </c>
      <c r="F82" s="24">
        <v>41781</v>
      </c>
      <c r="G82" s="24">
        <v>41758</v>
      </c>
      <c r="H82">
        <v>3</v>
      </c>
      <c r="I82">
        <v>32.07</v>
      </c>
      <c r="J82">
        <v>10517</v>
      </c>
      <c r="K82">
        <v>59</v>
      </c>
      <c r="L82">
        <v>55</v>
      </c>
      <c r="M82">
        <v>4</v>
      </c>
      <c r="N82">
        <v>0</v>
      </c>
    </row>
    <row r="83" spans="1:14" x14ac:dyDescent="0.25">
      <c r="A83">
        <v>712</v>
      </c>
      <c r="B83">
        <v>10517</v>
      </c>
      <c r="C83" t="s">
        <v>74</v>
      </c>
      <c r="D83">
        <v>3</v>
      </c>
      <c r="E83" s="24">
        <v>41753</v>
      </c>
      <c r="F83" s="24">
        <v>41781</v>
      </c>
      <c r="G83" s="24">
        <v>41758</v>
      </c>
      <c r="H83">
        <v>3</v>
      </c>
      <c r="I83">
        <v>32.07</v>
      </c>
      <c r="J83">
        <v>10517</v>
      </c>
      <c r="K83">
        <v>70</v>
      </c>
      <c r="L83">
        <v>15</v>
      </c>
      <c r="M83">
        <v>6</v>
      </c>
      <c r="N83">
        <v>0</v>
      </c>
    </row>
    <row r="84" spans="1:14" x14ac:dyDescent="0.25">
      <c r="A84">
        <v>1189</v>
      </c>
      <c r="B84">
        <v>10699</v>
      </c>
      <c r="C84" t="s">
        <v>75</v>
      </c>
      <c r="D84">
        <v>3</v>
      </c>
      <c r="E84" s="24">
        <v>41921</v>
      </c>
      <c r="F84" s="24">
        <v>41949</v>
      </c>
      <c r="G84" s="24">
        <v>41925</v>
      </c>
      <c r="H84">
        <v>3</v>
      </c>
      <c r="I84">
        <v>0.57999999999999996</v>
      </c>
      <c r="J84">
        <v>10699</v>
      </c>
      <c r="K84">
        <v>47</v>
      </c>
      <c r="L84">
        <v>9.5</v>
      </c>
      <c r="M84">
        <v>12</v>
      </c>
      <c r="N84">
        <v>0</v>
      </c>
    </row>
    <row r="85" spans="1:14" x14ac:dyDescent="0.25">
      <c r="A85">
        <v>1360</v>
      </c>
      <c r="B85">
        <v>10763</v>
      </c>
      <c r="C85" t="s">
        <v>105</v>
      </c>
      <c r="D85">
        <v>3</v>
      </c>
      <c r="E85" s="24">
        <v>41976</v>
      </c>
      <c r="F85" s="24">
        <v>42004</v>
      </c>
      <c r="G85" s="24">
        <v>41981</v>
      </c>
      <c r="H85">
        <v>3</v>
      </c>
      <c r="I85">
        <v>37.35</v>
      </c>
      <c r="J85">
        <v>10763</v>
      </c>
      <c r="K85">
        <v>21</v>
      </c>
      <c r="L85">
        <v>10</v>
      </c>
      <c r="M85">
        <v>40</v>
      </c>
      <c r="N85">
        <v>0</v>
      </c>
    </row>
    <row r="86" spans="1:14" x14ac:dyDescent="0.25">
      <c r="A86">
        <v>1361</v>
      </c>
      <c r="B86">
        <v>10763</v>
      </c>
      <c r="C86" t="s">
        <v>105</v>
      </c>
      <c r="D86">
        <v>3</v>
      </c>
      <c r="E86" s="24">
        <v>41976</v>
      </c>
      <c r="F86" s="24">
        <v>42004</v>
      </c>
      <c r="G86" s="24">
        <v>41981</v>
      </c>
      <c r="H86">
        <v>3</v>
      </c>
      <c r="I86">
        <v>37.35</v>
      </c>
      <c r="J86">
        <v>10763</v>
      </c>
      <c r="K86">
        <v>22</v>
      </c>
      <c r="L86">
        <v>21</v>
      </c>
      <c r="M86">
        <v>6</v>
      </c>
      <c r="N86">
        <v>0</v>
      </c>
    </row>
    <row r="87" spans="1:14" x14ac:dyDescent="0.25">
      <c r="A87">
        <v>812</v>
      </c>
      <c r="B87">
        <v>10551</v>
      </c>
      <c r="C87" t="s">
        <v>99</v>
      </c>
      <c r="D87">
        <v>4</v>
      </c>
      <c r="E87" s="24">
        <v>41787</v>
      </c>
      <c r="F87" s="24">
        <v>41829</v>
      </c>
      <c r="G87" s="24">
        <v>41796</v>
      </c>
      <c r="H87">
        <v>3</v>
      </c>
      <c r="I87">
        <v>72.95</v>
      </c>
      <c r="J87">
        <v>10551</v>
      </c>
      <c r="K87">
        <v>44</v>
      </c>
      <c r="L87">
        <v>19.45</v>
      </c>
      <c r="M87">
        <v>40</v>
      </c>
      <c r="N87">
        <v>0</v>
      </c>
    </row>
    <row r="88" spans="1:14" x14ac:dyDescent="0.25">
      <c r="A88">
        <v>1018</v>
      </c>
      <c r="B88">
        <v>10634</v>
      </c>
      <c r="C88" t="s">
        <v>105</v>
      </c>
      <c r="D88">
        <v>4</v>
      </c>
      <c r="E88" s="24">
        <v>41866</v>
      </c>
      <c r="F88" s="24">
        <v>41894</v>
      </c>
      <c r="G88" s="24">
        <v>41872</v>
      </c>
      <c r="H88">
        <v>3</v>
      </c>
      <c r="I88">
        <v>487.38</v>
      </c>
      <c r="J88">
        <v>10634</v>
      </c>
      <c r="K88">
        <v>7</v>
      </c>
      <c r="L88">
        <v>30</v>
      </c>
      <c r="M88">
        <v>35</v>
      </c>
      <c r="N88">
        <v>0</v>
      </c>
    </row>
    <row r="89" spans="1:14" x14ac:dyDescent="0.25">
      <c r="A89">
        <v>1019</v>
      </c>
      <c r="B89">
        <v>10634</v>
      </c>
      <c r="C89" t="s">
        <v>105</v>
      </c>
      <c r="D89">
        <v>4</v>
      </c>
      <c r="E89" s="24">
        <v>41866</v>
      </c>
      <c r="F89" s="24">
        <v>41894</v>
      </c>
      <c r="G89" s="24">
        <v>41872</v>
      </c>
      <c r="H89">
        <v>3</v>
      </c>
      <c r="I89">
        <v>487.38</v>
      </c>
      <c r="J89">
        <v>10634</v>
      </c>
      <c r="K89">
        <v>18</v>
      </c>
      <c r="L89">
        <v>62.5</v>
      </c>
      <c r="M89">
        <v>50</v>
      </c>
      <c r="N89">
        <v>0</v>
      </c>
    </row>
    <row r="90" spans="1:14" x14ac:dyDescent="0.25">
      <c r="A90">
        <v>1020</v>
      </c>
      <c r="B90">
        <v>10634</v>
      </c>
      <c r="C90" t="s">
        <v>105</v>
      </c>
      <c r="D90">
        <v>4</v>
      </c>
      <c r="E90" s="24">
        <v>41866</v>
      </c>
      <c r="F90" s="24">
        <v>41894</v>
      </c>
      <c r="G90" s="24">
        <v>41872</v>
      </c>
      <c r="H90">
        <v>3</v>
      </c>
      <c r="I90">
        <v>487.38</v>
      </c>
      <c r="J90">
        <v>10634</v>
      </c>
      <c r="K90">
        <v>51</v>
      </c>
      <c r="L90">
        <v>53</v>
      </c>
      <c r="M90">
        <v>15</v>
      </c>
      <c r="N90">
        <v>0</v>
      </c>
    </row>
    <row r="91" spans="1:14" x14ac:dyDescent="0.25">
      <c r="A91">
        <v>1021</v>
      </c>
      <c r="B91">
        <v>10634</v>
      </c>
      <c r="C91" t="s">
        <v>105</v>
      </c>
      <c r="D91">
        <v>4</v>
      </c>
      <c r="E91" s="24">
        <v>41866</v>
      </c>
      <c r="F91" s="24">
        <v>41894</v>
      </c>
      <c r="G91" s="24">
        <v>41872</v>
      </c>
      <c r="H91">
        <v>3</v>
      </c>
      <c r="I91">
        <v>487.38</v>
      </c>
      <c r="J91">
        <v>10634</v>
      </c>
      <c r="K91">
        <v>75</v>
      </c>
      <c r="L91">
        <v>7.75</v>
      </c>
      <c r="M91">
        <v>2</v>
      </c>
      <c r="N91">
        <v>0</v>
      </c>
    </row>
    <row r="92" spans="1:14" x14ac:dyDescent="0.25">
      <c r="A92">
        <v>1259</v>
      </c>
      <c r="B92">
        <v>10725</v>
      </c>
      <c r="C92" t="s">
        <v>106</v>
      </c>
      <c r="D92">
        <v>4</v>
      </c>
      <c r="E92" s="24">
        <v>41943</v>
      </c>
      <c r="F92" s="24">
        <v>41971</v>
      </c>
      <c r="G92" s="24">
        <v>41948</v>
      </c>
      <c r="H92">
        <v>3</v>
      </c>
      <c r="I92">
        <v>10.83</v>
      </c>
      <c r="J92">
        <v>10725</v>
      </c>
      <c r="K92">
        <v>41</v>
      </c>
      <c r="L92">
        <v>9.65</v>
      </c>
      <c r="M92">
        <v>12</v>
      </c>
      <c r="N92">
        <v>0</v>
      </c>
    </row>
    <row r="93" spans="1:14" x14ac:dyDescent="0.25">
      <c r="A93">
        <v>1260</v>
      </c>
      <c r="B93">
        <v>10725</v>
      </c>
      <c r="C93" t="s">
        <v>106</v>
      </c>
      <c r="D93">
        <v>4</v>
      </c>
      <c r="E93" s="24">
        <v>41943</v>
      </c>
      <c r="F93" s="24">
        <v>41971</v>
      </c>
      <c r="G93" s="24">
        <v>41948</v>
      </c>
      <c r="H93">
        <v>3</v>
      </c>
      <c r="I93">
        <v>10.83</v>
      </c>
      <c r="J93">
        <v>10725</v>
      </c>
      <c r="K93">
        <v>52</v>
      </c>
      <c r="L93">
        <v>7</v>
      </c>
      <c r="M93">
        <v>4</v>
      </c>
      <c r="N93">
        <v>0</v>
      </c>
    </row>
    <row r="94" spans="1:14" x14ac:dyDescent="0.25">
      <c r="A94">
        <v>1261</v>
      </c>
      <c r="B94">
        <v>10725</v>
      </c>
      <c r="C94" t="s">
        <v>106</v>
      </c>
      <c r="D94">
        <v>4</v>
      </c>
      <c r="E94" s="24">
        <v>41943</v>
      </c>
      <c r="F94" s="24">
        <v>41971</v>
      </c>
      <c r="G94" s="24">
        <v>41948</v>
      </c>
      <c r="H94">
        <v>3</v>
      </c>
      <c r="I94">
        <v>10.83</v>
      </c>
      <c r="J94">
        <v>10725</v>
      </c>
      <c r="K94">
        <v>55</v>
      </c>
      <c r="L94">
        <v>24</v>
      </c>
      <c r="M94">
        <v>6</v>
      </c>
      <c r="N94">
        <v>0</v>
      </c>
    </row>
    <row r="95" spans="1:14" x14ac:dyDescent="0.25">
      <c r="A95">
        <v>947</v>
      </c>
      <c r="B95">
        <v>10606</v>
      </c>
      <c r="C95" t="s">
        <v>47</v>
      </c>
      <c r="D95">
        <v>4</v>
      </c>
      <c r="E95" s="24">
        <v>41842</v>
      </c>
      <c r="F95" s="24">
        <v>41870</v>
      </c>
      <c r="G95" s="24">
        <v>41851</v>
      </c>
      <c r="H95">
        <v>3</v>
      </c>
      <c r="I95">
        <v>79.400000000000006</v>
      </c>
      <c r="J95">
        <v>10606</v>
      </c>
      <c r="K95">
        <v>62</v>
      </c>
      <c r="L95">
        <v>49.3</v>
      </c>
      <c r="M95">
        <v>10</v>
      </c>
      <c r="N95">
        <v>0</v>
      </c>
    </row>
    <row r="96" spans="1:14" x14ac:dyDescent="0.25">
      <c r="A96">
        <v>810</v>
      </c>
      <c r="B96">
        <v>10551</v>
      </c>
      <c r="C96" t="s">
        <v>99</v>
      </c>
      <c r="D96">
        <v>4</v>
      </c>
      <c r="E96" s="24">
        <v>41787</v>
      </c>
      <c r="F96" s="24">
        <v>41829</v>
      </c>
      <c r="G96" s="24">
        <v>41796</v>
      </c>
      <c r="H96">
        <v>3</v>
      </c>
      <c r="I96">
        <v>72.95</v>
      </c>
      <c r="J96">
        <v>10551</v>
      </c>
      <c r="K96">
        <v>16</v>
      </c>
      <c r="L96">
        <v>17.45</v>
      </c>
      <c r="M96">
        <v>40</v>
      </c>
      <c r="N96">
        <v>0</v>
      </c>
    </row>
    <row r="97" spans="1:14" x14ac:dyDescent="0.25">
      <c r="A97">
        <v>1094</v>
      </c>
      <c r="B97">
        <v>10664</v>
      </c>
      <c r="C97" t="s">
        <v>99</v>
      </c>
      <c r="D97">
        <v>1</v>
      </c>
      <c r="E97" s="24">
        <v>41892</v>
      </c>
      <c r="F97" s="24">
        <v>41920</v>
      </c>
      <c r="G97" s="24">
        <v>41901</v>
      </c>
      <c r="H97">
        <v>3</v>
      </c>
      <c r="I97">
        <v>1.27</v>
      </c>
      <c r="J97">
        <v>10664</v>
      </c>
      <c r="K97">
        <v>10</v>
      </c>
      <c r="L97">
        <v>31</v>
      </c>
      <c r="M97">
        <v>24</v>
      </c>
      <c r="N97">
        <v>0</v>
      </c>
    </row>
    <row r="98" spans="1:14" x14ac:dyDescent="0.25">
      <c r="A98">
        <v>1095</v>
      </c>
      <c r="B98">
        <v>10664</v>
      </c>
      <c r="C98" t="s">
        <v>99</v>
      </c>
      <c r="D98">
        <v>1</v>
      </c>
      <c r="E98" s="24">
        <v>41892</v>
      </c>
      <c r="F98" s="24">
        <v>41920</v>
      </c>
      <c r="G98" s="24">
        <v>41901</v>
      </c>
      <c r="H98">
        <v>3</v>
      </c>
      <c r="I98">
        <v>1.27</v>
      </c>
      <c r="J98">
        <v>10664</v>
      </c>
      <c r="K98">
        <v>56</v>
      </c>
      <c r="L98">
        <v>38</v>
      </c>
      <c r="M98">
        <v>12</v>
      </c>
      <c r="N98">
        <v>0</v>
      </c>
    </row>
    <row r="99" spans="1:14" x14ac:dyDescent="0.25">
      <c r="A99">
        <v>1096</v>
      </c>
      <c r="B99">
        <v>10664</v>
      </c>
      <c r="C99" t="s">
        <v>99</v>
      </c>
      <c r="D99">
        <v>1</v>
      </c>
      <c r="E99" s="24">
        <v>41892</v>
      </c>
      <c r="F99" s="24">
        <v>41920</v>
      </c>
      <c r="G99" s="24">
        <v>41901</v>
      </c>
      <c r="H99">
        <v>3</v>
      </c>
      <c r="I99">
        <v>1.27</v>
      </c>
      <c r="J99">
        <v>10664</v>
      </c>
      <c r="K99">
        <v>65</v>
      </c>
      <c r="L99">
        <v>21.05</v>
      </c>
      <c r="M99">
        <v>15</v>
      </c>
      <c r="N99">
        <v>0</v>
      </c>
    </row>
    <row r="100" spans="1:14" x14ac:dyDescent="0.25">
      <c r="A100">
        <v>1128</v>
      </c>
      <c r="B100">
        <v>10677</v>
      </c>
      <c r="C100" t="s">
        <v>136</v>
      </c>
      <c r="D100">
        <v>1</v>
      </c>
      <c r="E100" s="24">
        <v>41904</v>
      </c>
      <c r="F100" s="24">
        <v>41932</v>
      </c>
      <c r="G100" s="24">
        <v>41908</v>
      </c>
      <c r="H100">
        <v>3</v>
      </c>
      <c r="I100">
        <v>4.03</v>
      </c>
      <c r="J100">
        <v>10677</v>
      </c>
      <c r="K100">
        <v>26</v>
      </c>
      <c r="L100">
        <v>31.23</v>
      </c>
      <c r="M100">
        <v>30</v>
      </c>
      <c r="N100">
        <v>0</v>
      </c>
    </row>
    <row r="101" spans="1:14" x14ac:dyDescent="0.25">
      <c r="A101">
        <v>1129</v>
      </c>
      <c r="B101">
        <v>10677</v>
      </c>
      <c r="C101" t="s">
        <v>136</v>
      </c>
      <c r="D101">
        <v>1</v>
      </c>
      <c r="E101" s="24">
        <v>41904</v>
      </c>
      <c r="F101" s="24">
        <v>41932</v>
      </c>
      <c r="G101" s="24">
        <v>41908</v>
      </c>
      <c r="H101">
        <v>3</v>
      </c>
      <c r="I101">
        <v>4.03</v>
      </c>
      <c r="J101">
        <v>10677</v>
      </c>
      <c r="K101">
        <v>33</v>
      </c>
      <c r="L101">
        <v>2.5</v>
      </c>
      <c r="M101">
        <v>8</v>
      </c>
      <c r="N101">
        <v>0</v>
      </c>
    </row>
    <row r="102" spans="1:14" x14ac:dyDescent="0.25">
      <c r="A102">
        <v>1362</v>
      </c>
      <c r="B102">
        <v>10763</v>
      </c>
      <c r="C102" t="s">
        <v>105</v>
      </c>
      <c r="D102">
        <v>3</v>
      </c>
      <c r="E102" s="24">
        <v>41976</v>
      </c>
      <c r="F102" s="24">
        <v>42004</v>
      </c>
      <c r="G102" s="24">
        <v>41981</v>
      </c>
      <c r="H102">
        <v>3</v>
      </c>
      <c r="I102">
        <v>37.35</v>
      </c>
      <c r="J102">
        <v>10763</v>
      </c>
      <c r="K102">
        <v>24</v>
      </c>
      <c r="L102">
        <v>4.5</v>
      </c>
      <c r="M102">
        <v>20</v>
      </c>
      <c r="N102">
        <v>0</v>
      </c>
    </row>
    <row r="103" spans="1:14" x14ac:dyDescent="0.25">
      <c r="A103">
        <v>945</v>
      </c>
      <c r="B103">
        <v>10606</v>
      </c>
      <c r="C103" t="s">
        <v>47</v>
      </c>
      <c r="D103">
        <v>4</v>
      </c>
      <c r="E103" s="24">
        <v>41842</v>
      </c>
      <c r="F103" s="24">
        <v>41870</v>
      </c>
      <c r="G103" s="24">
        <v>41851</v>
      </c>
      <c r="H103">
        <v>3</v>
      </c>
      <c r="I103">
        <v>79.400000000000006</v>
      </c>
      <c r="J103">
        <v>10606</v>
      </c>
      <c r="K103">
        <v>4</v>
      </c>
      <c r="L103">
        <v>22</v>
      </c>
      <c r="M103">
        <v>20</v>
      </c>
      <c r="N103">
        <v>0</v>
      </c>
    </row>
    <row r="104" spans="1:14" x14ac:dyDescent="0.25">
      <c r="A104">
        <v>946</v>
      </c>
      <c r="B104">
        <v>10606</v>
      </c>
      <c r="C104" t="s">
        <v>47</v>
      </c>
      <c r="D104">
        <v>4</v>
      </c>
      <c r="E104" s="24">
        <v>41842</v>
      </c>
      <c r="F104" s="24">
        <v>41870</v>
      </c>
      <c r="G104" s="24">
        <v>41851</v>
      </c>
      <c r="H104">
        <v>3</v>
      </c>
      <c r="I104">
        <v>79.400000000000006</v>
      </c>
      <c r="J104">
        <v>10606</v>
      </c>
      <c r="K104">
        <v>55</v>
      </c>
      <c r="L104">
        <v>24</v>
      </c>
      <c r="M104">
        <v>20</v>
      </c>
      <c r="N104">
        <v>0</v>
      </c>
    </row>
    <row r="105" spans="1:14" x14ac:dyDescent="0.25">
      <c r="A105">
        <v>811</v>
      </c>
      <c r="B105">
        <v>10551</v>
      </c>
      <c r="C105" t="s">
        <v>99</v>
      </c>
      <c r="D105">
        <v>4</v>
      </c>
      <c r="E105" s="24">
        <v>41787</v>
      </c>
      <c r="F105" s="24">
        <v>41829</v>
      </c>
      <c r="G105" s="24">
        <v>41796</v>
      </c>
      <c r="H105">
        <v>3</v>
      </c>
      <c r="I105">
        <v>72.95</v>
      </c>
      <c r="J105">
        <v>10551</v>
      </c>
      <c r="K105">
        <v>35</v>
      </c>
      <c r="L105">
        <v>18</v>
      </c>
      <c r="M105">
        <v>20</v>
      </c>
      <c r="N105">
        <v>0</v>
      </c>
    </row>
    <row r="106" spans="1:14" x14ac:dyDescent="0.25">
      <c r="A106">
        <v>429</v>
      </c>
      <c r="B106">
        <v>10408</v>
      </c>
      <c r="C106" t="s">
        <v>105</v>
      </c>
      <c r="D106">
        <v>8</v>
      </c>
      <c r="E106" s="24">
        <v>41647</v>
      </c>
      <c r="F106" s="24">
        <v>41675</v>
      </c>
      <c r="G106" s="24">
        <v>41653</v>
      </c>
      <c r="H106">
        <v>1</v>
      </c>
      <c r="I106">
        <v>11.26</v>
      </c>
      <c r="J106">
        <v>10408</v>
      </c>
      <c r="K106">
        <v>37</v>
      </c>
      <c r="L106">
        <v>20.8</v>
      </c>
      <c r="M106">
        <v>10</v>
      </c>
      <c r="N106">
        <v>0</v>
      </c>
    </row>
    <row r="107" spans="1:14" x14ac:dyDescent="0.25">
      <c r="A107">
        <v>430</v>
      </c>
      <c r="B107">
        <v>10408</v>
      </c>
      <c r="C107" t="s">
        <v>105</v>
      </c>
      <c r="D107">
        <v>8</v>
      </c>
      <c r="E107" s="24">
        <v>41647</v>
      </c>
      <c r="F107" s="24">
        <v>41675</v>
      </c>
      <c r="G107" s="24">
        <v>41653</v>
      </c>
      <c r="H107">
        <v>1</v>
      </c>
      <c r="I107">
        <v>11.26</v>
      </c>
      <c r="J107">
        <v>10408</v>
      </c>
      <c r="K107">
        <v>54</v>
      </c>
      <c r="L107">
        <v>5.9</v>
      </c>
      <c r="M107">
        <v>6</v>
      </c>
      <c r="N107">
        <v>0</v>
      </c>
    </row>
    <row r="108" spans="1:14" x14ac:dyDescent="0.25">
      <c r="A108">
        <v>431</v>
      </c>
      <c r="B108">
        <v>10408</v>
      </c>
      <c r="C108" t="s">
        <v>105</v>
      </c>
      <c r="D108">
        <v>8</v>
      </c>
      <c r="E108" s="24">
        <v>41647</v>
      </c>
      <c r="F108" s="24">
        <v>41675</v>
      </c>
      <c r="G108" s="24">
        <v>41653</v>
      </c>
      <c r="H108">
        <v>1</v>
      </c>
      <c r="I108">
        <v>11.26</v>
      </c>
      <c r="J108">
        <v>10408</v>
      </c>
      <c r="K108">
        <v>62</v>
      </c>
      <c r="L108">
        <v>39.4</v>
      </c>
      <c r="M108">
        <v>35</v>
      </c>
      <c r="N108">
        <v>0</v>
      </c>
    </row>
    <row r="109" spans="1:14" x14ac:dyDescent="0.25">
      <c r="A109">
        <v>432</v>
      </c>
      <c r="B109">
        <v>10409</v>
      </c>
      <c r="C109" t="s">
        <v>73</v>
      </c>
      <c r="D109">
        <v>3</v>
      </c>
      <c r="E109" s="24">
        <v>41648</v>
      </c>
      <c r="F109" s="24">
        <v>41676</v>
      </c>
      <c r="G109" s="24">
        <v>41653</v>
      </c>
      <c r="H109">
        <v>1</v>
      </c>
      <c r="I109">
        <v>29.83</v>
      </c>
      <c r="J109">
        <v>10409</v>
      </c>
      <c r="K109">
        <v>14</v>
      </c>
      <c r="L109">
        <v>18.600000000000001</v>
      </c>
      <c r="M109">
        <v>12</v>
      </c>
      <c r="N109">
        <v>0</v>
      </c>
    </row>
    <row r="110" spans="1:14" x14ac:dyDescent="0.25">
      <c r="A110">
        <v>433</v>
      </c>
      <c r="B110">
        <v>10409</v>
      </c>
      <c r="C110" t="s">
        <v>73</v>
      </c>
      <c r="D110">
        <v>3</v>
      </c>
      <c r="E110" s="24">
        <v>41648</v>
      </c>
      <c r="F110" s="24">
        <v>41676</v>
      </c>
      <c r="G110" s="24">
        <v>41653</v>
      </c>
      <c r="H110">
        <v>1</v>
      </c>
      <c r="I110">
        <v>29.83</v>
      </c>
      <c r="J110">
        <v>10409</v>
      </c>
      <c r="K110">
        <v>21</v>
      </c>
      <c r="L110">
        <v>8</v>
      </c>
      <c r="M110">
        <v>12</v>
      </c>
      <c r="N110">
        <v>0</v>
      </c>
    </row>
    <row r="111" spans="1:14" x14ac:dyDescent="0.25">
      <c r="A111">
        <v>468</v>
      </c>
      <c r="B111">
        <v>10422</v>
      </c>
      <c r="C111" t="s">
        <v>100</v>
      </c>
      <c r="D111">
        <v>2</v>
      </c>
      <c r="E111" s="24">
        <v>41661</v>
      </c>
      <c r="F111" s="24">
        <v>41689</v>
      </c>
      <c r="G111" s="24">
        <v>41670</v>
      </c>
      <c r="H111">
        <v>1</v>
      </c>
      <c r="I111">
        <v>3.02</v>
      </c>
      <c r="J111">
        <v>10422</v>
      </c>
      <c r="K111">
        <v>26</v>
      </c>
      <c r="L111">
        <v>24.9</v>
      </c>
      <c r="M111">
        <v>2</v>
      </c>
      <c r="N111">
        <v>0</v>
      </c>
    </row>
    <row r="112" spans="1:14" x14ac:dyDescent="0.25">
      <c r="A112">
        <v>753</v>
      </c>
      <c r="B112">
        <v>10531</v>
      </c>
      <c r="C112" t="s">
        <v>73</v>
      </c>
      <c r="D112">
        <v>7</v>
      </c>
      <c r="E112" s="24">
        <v>41767</v>
      </c>
      <c r="F112" s="24">
        <v>41795</v>
      </c>
      <c r="G112" s="24">
        <v>41778</v>
      </c>
      <c r="H112">
        <v>1</v>
      </c>
      <c r="I112">
        <v>8.1199999999999992</v>
      </c>
      <c r="J112">
        <v>10531</v>
      </c>
      <c r="K112">
        <v>59</v>
      </c>
      <c r="L112">
        <v>55</v>
      </c>
      <c r="M112">
        <v>2</v>
      </c>
      <c r="N112">
        <v>0</v>
      </c>
    </row>
    <row r="113" spans="1:14" x14ac:dyDescent="0.25">
      <c r="A113">
        <v>876</v>
      </c>
      <c r="B113">
        <v>10575</v>
      </c>
      <c r="C113" t="s">
        <v>75</v>
      </c>
      <c r="D113">
        <v>5</v>
      </c>
      <c r="E113" s="24">
        <v>41810</v>
      </c>
      <c r="F113" s="24">
        <v>41824</v>
      </c>
      <c r="G113" s="24">
        <v>41820</v>
      </c>
      <c r="H113">
        <v>1</v>
      </c>
      <c r="I113">
        <v>127.34</v>
      </c>
      <c r="J113">
        <v>10575</v>
      </c>
      <c r="K113">
        <v>59</v>
      </c>
      <c r="L113">
        <v>55</v>
      </c>
      <c r="M113">
        <v>12</v>
      </c>
      <c r="N113">
        <v>0</v>
      </c>
    </row>
    <row r="114" spans="1:14" x14ac:dyDescent="0.25">
      <c r="A114">
        <v>877</v>
      </c>
      <c r="B114">
        <v>10575</v>
      </c>
      <c r="C114" t="s">
        <v>75</v>
      </c>
      <c r="D114">
        <v>5</v>
      </c>
      <c r="E114" s="24">
        <v>41810</v>
      </c>
      <c r="F114" s="24">
        <v>41824</v>
      </c>
      <c r="G114" s="24">
        <v>41820</v>
      </c>
      <c r="H114">
        <v>1</v>
      </c>
      <c r="I114">
        <v>127.34</v>
      </c>
      <c r="J114">
        <v>10575</v>
      </c>
      <c r="K114">
        <v>63</v>
      </c>
      <c r="L114">
        <v>43.9</v>
      </c>
      <c r="M114">
        <v>6</v>
      </c>
      <c r="N114">
        <v>0</v>
      </c>
    </row>
    <row r="115" spans="1:14" x14ac:dyDescent="0.25">
      <c r="A115">
        <v>878</v>
      </c>
      <c r="B115">
        <v>10575</v>
      </c>
      <c r="C115" t="s">
        <v>75</v>
      </c>
      <c r="D115">
        <v>5</v>
      </c>
      <c r="E115" s="24">
        <v>41810</v>
      </c>
      <c r="F115" s="24">
        <v>41824</v>
      </c>
      <c r="G115" s="24">
        <v>41820</v>
      </c>
      <c r="H115">
        <v>1</v>
      </c>
      <c r="I115">
        <v>127.34</v>
      </c>
      <c r="J115">
        <v>10575</v>
      </c>
      <c r="K115">
        <v>72</v>
      </c>
      <c r="L115">
        <v>34.799999999999997</v>
      </c>
      <c r="M115">
        <v>30</v>
      </c>
      <c r="N115">
        <v>0</v>
      </c>
    </row>
    <row r="116" spans="1:14" x14ac:dyDescent="0.25">
      <c r="A116">
        <v>879</v>
      </c>
      <c r="B116">
        <v>10575</v>
      </c>
      <c r="C116" t="s">
        <v>75</v>
      </c>
      <c r="D116">
        <v>5</v>
      </c>
      <c r="E116" s="24">
        <v>41810</v>
      </c>
      <c r="F116" s="24">
        <v>41824</v>
      </c>
      <c r="G116" s="24">
        <v>41820</v>
      </c>
      <c r="H116">
        <v>1</v>
      </c>
      <c r="I116">
        <v>127.34</v>
      </c>
      <c r="J116">
        <v>10575</v>
      </c>
      <c r="K116">
        <v>76</v>
      </c>
      <c r="L116">
        <v>18</v>
      </c>
      <c r="M116">
        <v>10</v>
      </c>
      <c r="N116">
        <v>0</v>
      </c>
    </row>
    <row r="117" spans="1:14" x14ac:dyDescent="0.25">
      <c r="A117">
        <v>900</v>
      </c>
      <c r="B117">
        <v>10585</v>
      </c>
      <c r="C117" t="s">
        <v>40</v>
      </c>
      <c r="D117">
        <v>7</v>
      </c>
      <c r="E117" s="24">
        <v>41821</v>
      </c>
      <c r="F117" s="24">
        <v>41849</v>
      </c>
      <c r="G117" s="24">
        <v>41830</v>
      </c>
      <c r="H117">
        <v>1</v>
      </c>
      <c r="I117">
        <v>13.41</v>
      </c>
      <c r="J117">
        <v>10585</v>
      </c>
      <c r="K117">
        <v>47</v>
      </c>
      <c r="L117">
        <v>9.5</v>
      </c>
      <c r="M117">
        <v>15</v>
      </c>
      <c r="N117">
        <v>0</v>
      </c>
    </row>
    <row r="118" spans="1:14" x14ac:dyDescent="0.25">
      <c r="A118">
        <v>1113</v>
      </c>
      <c r="B118">
        <v>10671</v>
      </c>
      <c r="C118" t="s">
        <v>101</v>
      </c>
      <c r="D118">
        <v>1</v>
      </c>
      <c r="E118" s="24">
        <v>41899</v>
      </c>
      <c r="F118" s="24">
        <v>41927</v>
      </c>
      <c r="G118" s="24">
        <v>41906</v>
      </c>
      <c r="H118">
        <v>1</v>
      </c>
      <c r="I118">
        <v>30.34</v>
      </c>
      <c r="J118">
        <v>10671</v>
      </c>
      <c r="K118">
        <v>16</v>
      </c>
      <c r="L118">
        <v>17.45</v>
      </c>
      <c r="M118">
        <v>10</v>
      </c>
      <c r="N118">
        <v>0</v>
      </c>
    </row>
    <row r="119" spans="1:14" x14ac:dyDescent="0.25">
      <c r="A119">
        <v>1114</v>
      </c>
      <c r="B119">
        <v>10671</v>
      </c>
      <c r="C119" t="s">
        <v>101</v>
      </c>
      <c r="D119">
        <v>1</v>
      </c>
      <c r="E119" s="24">
        <v>41899</v>
      </c>
      <c r="F119" s="24">
        <v>41927</v>
      </c>
      <c r="G119" s="24">
        <v>41906</v>
      </c>
      <c r="H119">
        <v>1</v>
      </c>
      <c r="I119">
        <v>30.34</v>
      </c>
      <c r="J119">
        <v>10671</v>
      </c>
      <c r="K119">
        <v>62</v>
      </c>
      <c r="L119">
        <v>49.3</v>
      </c>
      <c r="M119">
        <v>10</v>
      </c>
      <c r="N119">
        <v>0</v>
      </c>
    </row>
    <row r="120" spans="1:14" x14ac:dyDescent="0.25">
      <c r="A120">
        <v>1115</v>
      </c>
      <c r="B120">
        <v>10671</v>
      </c>
      <c r="C120" t="s">
        <v>101</v>
      </c>
      <c r="D120">
        <v>1</v>
      </c>
      <c r="E120" s="24">
        <v>41899</v>
      </c>
      <c r="F120" s="24">
        <v>41927</v>
      </c>
      <c r="G120" s="24">
        <v>41906</v>
      </c>
      <c r="H120">
        <v>1</v>
      </c>
      <c r="I120">
        <v>30.34</v>
      </c>
      <c r="J120">
        <v>10671</v>
      </c>
      <c r="K120">
        <v>65</v>
      </c>
      <c r="L120">
        <v>21.05</v>
      </c>
      <c r="M120">
        <v>12</v>
      </c>
      <c r="N120">
        <v>0</v>
      </c>
    </row>
    <row r="121" spans="1:14" x14ac:dyDescent="0.25">
      <c r="A121">
        <v>1118</v>
      </c>
      <c r="B121">
        <v>10673</v>
      </c>
      <c r="C121" t="s">
        <v>38</v>
      </c>
      <c r="D121">
        <v>2</v>
      </c>
      <c r="E121" s="24">
        <v>41900</v>
      </c>
      <c r="F121" s="24">
        <v>41928</v>
      </c>
      <c r="G121" s="24">
        <v>41901</v>
      </c>
      <c r="H121">
        <v>1</v>
      </c>
      <c r="I121">
        <v>22.76</v>
      </c>
      <c r="J121">
        <v>10673</v>
      </c>
      <c r="K121">
        <v>16</v>
      </c>
      <c r="L121">
        <v>17.45</v>
      </c>
      <c r="M121">
        <v>3</v>
      </c>
      <c r="N121">
        <v>0</v>
      </c>
    </row>
    <row r="122" spans="1:14" x14ac:dyDescent="0.25">
      <c r="A122">
        <v>1119</v>
      </c>
      <c r="B122">
        <v>10673</v>
      </c>
      <c r="C122" t="s">
        <v>38</v>
      </c>
      <c r="D122">
        <v>2</v>
      </c>
      <c r="E122" s="24">
        <v>41900</v>
      </c>
      <c r="F122" s="24">
        <v>41928</v>
      </c>
      <c r="G122" s="24">
        <v>41901</v>
      </c>
      <c r="H122">
        <v>1</v>
      </c>
      <c r="I122">
        <v>22.76</v>
      </c>
      <c r="J122">
        <v>10673</v>
      </c>
      <c r="K122">
        <v>42</v>
      </c>
      <c r="L122">
        <v>14</v>
      </c>
      <c r="M122">
        <v>6</v>
      </c>
      <c r="N122">
        <v>0</v>
      </c>
    </row>
    <row r="123" spans="1:14" x14ac:dyDescent="0.25">
      <c r="A123">
        <v>1120</v>
      </c>
      <c r="B123">
        <v>10673</v>
      </c>
      <c r="C123" t="s">
        <v>38</v>
      </c>
      <c r="D123">
        <v>2</v>
      </c>
      <c r="E123" s="24">
        <v>41900</v>
      </c>
      <c r="F123" s="24">
        <v>41928</v>
      </c>
      <c r="G123" s="24">
        <v>41901</v>
      </c>
      <c r="H123">
        <v>1</v>
      </c>
      <c r="I123">
        <v>22.76</v>
      </c>
      <c r="J123">
        <v>10673</v>
      </c>
      <c r="K123">
        <v>43</v>
      </c>
      <c r="L123">
        <v>46</v>
      </c>
      <c r="M123">
        <v>6</v>
      </c>
      <c r="N123">
        <v>0</v>
      </c>
    </row>
    <row r="124" spans="1:14" x14ac:dyDescent="0.25">
      <c r="A124">
        <v>1175</v>
      </c>
      <c r="B124">
        <v>10695</v>
      </c>
      <c r="C124" t="s">
        <v>38</v>
      </c>
      <c r="D124">
        <v>7</v>
      </c>
      <c r="E124" s="24">
        <v>41919</v>
      </c>
      <c r="F124" s="24">
        <v>41961</v>
      </c>
      <c r="G124" s="24">
        <v>41926</v>
      </c>
      <c r="H124">
        <v>1</v>
      </c>
      <c r="I124">
        <v>16.72</v>
      </c>
      <c r="J124">
        <v>10695</v>
      </c>
      <c r="K124">
        <v>8</v>
      </c>
      <c r="L124">
        <v>40</v>
      </c>
      <c r="M124">
        <v>10</v>
      </c>
      <c r="N124">
        <v>0</v>
      </c>
    </row>
    <row r="125" spans="1:14" x14ac:dyDescent="0.25">
      <c r="A125">
        <v>1176</v>
      </c>
      <c r="B125">
        <v>10695</v>
      </c>
      <c r="C125" t="s">
        <v>38</v>
      </c>
      <c r="D125">
        <v>7</v>
      </c>
      <c r="E125" s="24">
        <v>41919</v>
      </c>
      <c r="F125" s="24">
        <v>41961</v>
      </c>
      <c r="G125" s="24">
        <v>41926</v>
      </c>
      <c r="H125">
        <v>1</v>
      </c>
      <c r="I125">
        <v>16.72</v>
      </c>
      <c r="J125">
        <v>10695</v>
      </c>
      <c r="K125">
        <v>12</v>
      </c>
      <c r="L125">
        <v>38</v>
      </c>
      <c r="M125">
        <v>4</v>
      </c>
      <c r="N125">
        <v>0</v>
      </c>
    </row>
    <row r="126" spans="1:14" x14ac:dyDescent="0.25">
      <c r="A126">
        <v>1177</v>
      </c>
      <c r="B126">
        <v>10695</v>
      </c>
      <c r="C126" t="s">
        <v>38</v>
      </c>
      <c r="D126">
        <v>7</v>
      </c>
      <c r="E126" s="24">
        <v>41919</v>
      </c>
      <c r="F126" s="24">
        <v>41961</v>
      </c>
      <c r="G126" s="24">
        <v>41926</v>
      </c>
      <c r="H126">
        <v>1</v>
      </c>
      <c r="I126">
        <v>16.72</v>
      </c>
      <c r="J126">
        <v>10695</v>
      </c>
      <c r="K126">
        <v>24</v>
      </c>
      <c r="L126">
        <v>4.5</v>
      </c>
      <c r="M126">
        <v>20</v>
      </c>
      <c r="N126">
        <v>0</v>
      </c>
    </row>
    <row r="127" spans="1:14" x14ac:dyDescent="0.25">
      <c r="A127">
        <v>1218</v>
      </c>
      <c r="B127">
        <v>10710</v>
      </c>
      <c r="C127" t="s">
        <v>100</v>
      </c>
      <c r="D127">
        <v>1</v>
      </c>
      <c r="E127" s="24">
        <v>41932</v>
      </c>
      <c r="F127" s="24">
        <v>41960</v>
      </c>
      <c r="G127" s="24">
        <v>41935</v>
      </c>
      <c r="H127">
        <v>1</v>
      </c>
      <c r="I127">
        <v>4.9800000000000004</v>
      </c>
      <c r="J127">
        <v>10710</v>
      </c>
      <c r="K127">
        <v>19</v>
      </c>
      <c r="L127">
        <v>9.1999999999999993</v>
      </c>
      <c r="M127">
        <v>5</v>
      </c>
      <c r="N127">
        <v>0</v>
      </c>
    </row>
    <row r="128" spans="1:14" x14ac:dyDescent="0.25">
      <c r="A128">
        <v>1219</v>
      </c>
      <c r="B128">
        <v>10710</v>
      </c>
      <c r="C128" t="s">
        <v>100</v>
      </c>
      <c r="D128">
        <v>1</v>
      </c>
      <c r="E128" s="24">
        <v>41932</v>
      </c>
      <c r="F128" s="24">
        <v>41960</v>
      </c>
      <c r="G128" s="24">
        <v>41935</v>
      </c>
      <c r="H128">
        <v>1</v>
      </c>
      <c r="I128">
        <v>4.9800000000000004</v>
      </c>
      <c r="J128">
        <v>10710</v>
      </c>
      <c r="K128">
        <v>47</v>
      </c>
      <c r="L128">
        <v>9.5</v>
      </c>
      <c r="M128">
        <v>5</v>
      </c>
      <c r="N128">
        <v>0</v>
      </c>
    </row>
    <row r="129" spans="1:14" x14ac:dyDescent="0.25">
      <c r="A129">
        <v>1292</v>
      </c>
      <c r="B129">
        <v>10738</v>
      </c>
      <c r="C129" t="s">
        <v>54</v>
      </c>
      <c r="D129">
        <v>2</v>
      </c>
      <c r="E129" s="24">
        <v>41955</v>
      </c>
      <c r="F129" s="24">
        <v>41983</v>
      </c>
      <c r="G129" s="24">
        <v>41961</v>
      </c>
      <c r="H129">
        <v>1</v>
      </c>
      <c r="I129">
        <v>2.91</v>
      </c>
      <c r="J129">
        <v>10738</v>
      </c>
      <c r="K129">
        <v>16</v>
      </c>
      <c r="L129">
        <v>17.45</v>
      </c>
      <c r="M129">
        <v>3</v>
      </c>
      <c r="N129">
        <v>0</v>
      </c>
    </row>
    <row r="130" spans="1:14" x14ac:dyDescent="0.25">
      <c r="A130">
        <v>1332</v>
      </c>
      <c r="B130">
        <v>10753</v>
      </c>
      <c r="C130" t="s">
        <v>100</v>
      </c>
      <c r="D130">
        <v>3</v>
      </c>
      <c r="E130" s="24">
        <v>41968</v>
      </c>
      <c r="F130" s="24">
        <v>41996</v>
      </c>
      <c r="G130" s="24">
        <v>41970</v>
      </c>
      <c r="H130">
        <v>1</v>
      </c>
      <c r="I130">
        <v>7.7</v>
      </c>
      <c r="J130">
        <v>10753</v>
      </c>
      <c r="K130">
        <v>45</v>
      </c>
      <c r="L130">
        <v>9.5</v>
      </c>
      <c r="M130">
        <v>4</v>
      </c>
      <c r="N130">
        <v>0</v>
      </c>
    </row>
    <row r="131" spans="1:14" x14ac:dyDescent="0.25">
      <c r="A131">
        <v>1333</v>
      </c>
      <c r="B131">
        <v>10753</v>
      </c>
      <c r="C131" t="s">
        <v>100</v>
      </c>
      <c r="D131">
        <v>3</v>
      </c>
      <c r="E131" s="24">
        <v>41968</v>
      </c>
      <c r="F131" s="24">
        <v>41996</v>
      </c>
      <c r="G131" s="24">
        <v>41970</v>
      </c>
      <c r="H131">
        <v>1</v>
      </c>
      <c r="I131">
        <v>7.7</v>
      </c>
      <c r="J131">
        <v>10753</v>
      </c>
      <c r="K131">
        <v>74</v>
      </c>
      <c r="L131">
        <v>10</v>
      </c>
      <c r="M131">
        <v>5</v>
      </c>
      <c r="N131">
        <v>0</v>
      </c>
    </row>
    <row r="132" spans="1:14" x14ac:dyDescent="0.25">
      <c r="A132">
        <v>1387</v>
      </c>
      <c r="B132">
        <v>10775</v>
      </c>
      <c r="C132" t="s">
        <v>50</v>
      </c>
      <c r="D132">
        <v>7</v>
      </c>
      <c r="E132" s="24">
        <v>41985</v>
      </c>
      <c r="F132" s="24">
        <v>42013</v>
      </c>
      <c r="G132" s="24">
        <v>41999</v>
      </c>
      <c r="H132">
        <v>1</v>
      </c>
      <c r="I132">
        <v>20.25</v>
      </c>
      <c r="J132">
        <v>10775</v>
      </c>
      <c r="K132">
        <v>10</v>
      </c>
      <c r="L132">
        <v>31</v>
      </c>
      <c r="M132">
        <v>6</v>
      </c>
      <c r="N132">
        <v>0</v>
      </c>
    </row>
    <row r="133" spans="1:14" x14ac:dyDescent="0.25">
      <c r="A133">
        <v>1388</v>
      </c>
      <c r="B133">
        <v>10775</v>
      </c>
      <c r="C133" t="s">
        <v>50</v>
      </c>
      <c r="D133">
        <v>7</v>
      </c>
      <c r="E133" s="24">
        <v>41985</v>
      </c>
      <c r="F133" s="24">
        <v>42013</v>
      </c>
      <c r="G133" s="24">
        <v>41999</v>
      </c>
      <c r="H133">
        <v>1</v>
      </c>
      <c r="I133">
        <v>20.25</v>
      </c>
      <c r="J133">
        <v>10775</v>
      </c>
      <c r="K133">
        <v>67</v>
      </c>
      <c r="L133">
        <v>14</v>
      </c>
      <c r="M133">
        <v>3</v>
      </c>
      <c r="N133">
        <v>0</v>
      </c>
    </row>
    <row r="134" spans="1:14" x14ac:dyDescent="0.25">
      <c r="A134">
        <v>460</v>
      </c>
      <c r="B134">
        <v>10420</v>
      </c>
      <c r="C134" t="s">
        <v>40</v>
      </c>
      <c r="D134">
        <v>3</v>
      </c>
      <c r="E134" s="24">
        <v>41660</v>
      </c>
      <c r="F134" s="24">
        <v>41688</v>
      </c>
      <c r="G134" s="24">
        <v>41666</v>
      </c>
      <c r="H134">
        <v>1</v>
      </c>
      <c r="I134">
        <v>44.12</v>
      </c>
      <c r="J134">
        <v>10420</v>
      </c>
      <c r="K134">
        <v>9</v>
      </c>
      <c r="L134">
        <v>77.599999999999994</v>
      </c>
      <c r="M134">
        <v>20</v>
      </c>
      <c r="N134">
        <v>0</v>
      </c>
    </row>
    <row r="135" spans="1:14" x14ac:dyDescent="0.25">
      <c r="A135">
        <v>461</v>
      </c>
      <c r="B135">
        <v>10420</v>
      </c>
      <c r="C135" t="s">
        <v>40</v>
      </c>
      <c r="D135">
        <v>3</v>
      </c>
      <c r="E135" s="24">
        <v>41660</v>
      </c>
      <c r="F135" s="24">
        <v>41688</v>
      </c>
      <c r="G135" s="24">
        <v>41666</v>
      </c>
      <c r="H135">
        <v>1</v>
      </c>
      <c r="I135">
        <v>44.12</v>
      </c>
      <c r="J135">
        <v>10420</v>
      </c>
      <c r="K135">
        <v>13</v>
      </c>
      <c r="L135">
        <v>4.8</v>
      </c>
      <c r="M135">
        <v>2</v>
      </c>
      <c r="N135">
        <v>0</v>
      </c>
    </row>
    <row r="136" spans="1:14" x14ac:dyDescent="0.25">
      <c r="A136">
        <v>462</v>
      </c>
      <c r="B136">
        <v>10420</v>
      </c>
      <c r="C136" t="s">
        <v>40</v>
      </c>
      <c r="D136">
        <v>3</v>
      </c>
      <c r="E136" s="24">
        <v>41660</v>
      </c>
      <c r="F136" s="24">
        <v>41688</v>
      </c>
      <c r="G136" s="24">
        <v>41666</v>
      </c>
      <c r="H136">
        <v>1</v>
      </c>
      <c r="I136">
        <v>44.12</v>
      </c>
      <c r="J136">
        <v>10420</v>
      </c>
      <c r="K136">
        <v>70</v>
      </c>
      <c r="L136">
        <v>12</v>
      </c>
      <c r="M136">
        <v>8</v>
      </c>
      <c r="N136">
        <v>0</v>
      </c>
    </row>
    <row r="137" spans="1:14" x14ac:dyDescent="0.25">
      <c r="A137">
        <v>463</v>
      </c>
      <c r="B137">
        <v>10420</v>
      </c>
      <c r="C137" t="s">
        <v>40</v>
      </c>
      <c r="D137">
        <v>3</v>
      </c>
      <c r="E137" s="24">
        <v>41660</v>
      </c>
      <c r="F137" s="24">
        <v>41688</v>
      </c>
      <c r="G137" s="24">
        <v>41666</v>
      </c>
      <c r="H137">
        <v>1</v>
      </c>
      <c r="I137">
        <v>44.12</v>
      </c>
      <c r="J137">
        <v>10420</v>
      </c>
      <c r="K137">
        <v>73</v>
      </c>
      <c r="L137">
        <v>12</v>
      </c>
      <c r="M137">
        <v>20</v>
      </c>
      <c r="N137">
        <v>0</v>
      </c>
    </row>
    <row r="138" spans="1:14" x14ac:dyDescent="0.25">
      <c r="A138">
        <v>525</v>
      </c>
      <c r="B138">
        <v>10446</v>
      </c>
      <c r="C138" t="s">
        <v>49</v>
      </c>
      <c r="D138">
        <v>6</v>
      </c>
      <c r="E138" s="24">
        <v>41684</v>
      </c>
      <c r="F138" s="24">
        <v>41712</v>
      </c>
      <c r="G138" s="24">
        <v>41689</v>
      </c>
      <c r="H138">
        <v>1</v>
      </c>
      <c r="I138">
        <v>14.68</v>
      </c>
      <c r="J138">
        <v>10446</v>
      </c>
      <c r="K138">
        <v>19</v>
      </c>
      <c r="L138">
        <v>7.3</v>
      </c>
      <c r="M138">
        <v>12</v>
      </c>
      <c r="N138">
        <v>0</v>
      </c>
    </row>
    <row r="139" spans="1:14" x14ac:dyDescent="0.25">
      <c r="A139">
        <v>526</v>
      </c>
      <c r="B139">
        <v>10446</v>
      </c>
      <c r="C139" t="s">
        <v>49</v>
      </c>
      <c r="D139">
        <v>6</v>
      </c>
      <c r="E139" s="24">
        <v>41684</v>
      </c>
      <c r="F139" s="24">
        <v>41712</v>
      </c>
      <c r="G139" s="24">
        <v>41689</v>
      </c>
      <c r="H139">
        <v>1</v>
      </c>
      <c r="I139">
        <v>14.68</v>
      </c>
      <c r="J139">
        <v>10446</v>
      </c>
      <c r="K139">
        <v>24</v>
      </c>
      <c r="L139">
        <v>3.6</v>
      </c>
      <c r="M139">
        <v>20</v>
      </c>
      <c r="N139">
        <v>0</v>
      </c>
    </row>
    <row r="140" spans="1:14" x14ac:dyDescent="0.25">
      <c r="A140">
        <v>527</v>
      </c>
      <c r="B140">
        <v>10446</v>
      </c>
      <c r="C140" t="s">
        <v>49</v>
      </c>
      <c r="D140">
        <v>6</v>
      </c>
      <c r="E140" s="24">
        <v>41684</v>
      </c>
      <c r="F140" s="24">
        <v>41712</v>
      </c>
      <c r="G140" s="24">
        <v>41689</v>
      </c>
      <c r="H140">
        <v>1</v>
      </c>
      <c r="I140">
        <v>14.68</v>
      </c>
      <c r="J140">
        <v>10446</v>
      </c>
      <c r="K140">
        <v>31</v>
      </c>
      <c r="L140">
        <v>10</v>
      </c>
      <c r="M140">
        <v>3</v>
      </c>
      <c r="N140">
        <v>0</v>
      </c>
    </row>
    <row r="141" spans="1:14" x14ac:dyDescent="0.25">
      <c r="A141">
        <v>528</v>
      </c>
      <c r="B141">
        <v>10446</v>
      </c>
      <c r="C141" t="s">
        <v>49</v>
      </c>
      <c r="D141">
        <v>6</v>
      </c>
      <c r="E141" s="24">
        <v>41684</v>
      </c>
      <c r="F141" s="24">
        <v>41712</v>
      </c>
      <c r="G141" s="24">
        <v>41689</v>
      </c>
      <c r="H141">
        <v>1</v>
      </c>
      <c r="I141">
        <v>14.68</v>
      </c>
      <c r="J141">
        <v>10446</v>
      </c>
      <c r="K141">
        <v>52</v>
      </c>
      <c r="L141">
        <v>5.6</v>
      </c>
      <c r="M141">
        <v>15</v>
      </c>
      <c r="N141">
        <v>0</v>
      </c>
    </row>
    <row r="142" spans="1:14" x14ac:dyDescent="0.25">
      <c r="A142">
        <v>939</v>
      </c>
      <c r="B142">
        <v>10604</v>
      </c>
      <c r="C142" t="s">
        <v>99</v>
      </c>
      <c r="D142">
        <v>1</v>
      </c>
      <c r="E142" s="24">
        <v>41838</v>
      </c>
      <c r="F142" s="24">
        <v>41866</v>
      </c>
      <c r="G142" s="24">
        <v>41849</v>
      </c>
      <c r="H142">
        <v>1</v>
      </c>
      <c r="I142">
        <v>7.46</v>
      </c>
      <c r="J142">
        <v>10604</v>
      </c>
      <c r="K142">
        <v>48</v>
      </c>
      <c r="L142">
        <v>12.75</v>
      </c>
      <c r="M142">
        <v>6</v>
      </c>
      <c r="N142">
        <v>0</v>
      </c>
    </row>
    <row r="143" spans="1:14" x14ac:dyDescent="0.25">
      <c r="A143">
        <v>940</v>
      </c>
      <c r="B143">
        <v>10604</v>
      </c>
      <c r="C143" t="s">
        <v>99</v>
      </c>
      <c r="D143">
        <v>1</v>
      </c>
      <c r="E143" s="24">
        <v>41838</v>
      </c>
      <c r="F143" s="24">
        <v>41866</v>
      </c>
      <c r="G143" s="24">
        <v>41849</v>
      </c>
      <c r="H143">
        <v>1</v>
      </c>
      <c r="I143">
        <v>7.46</v>
      </c>
      <c r="J143">
        <v>10604</v>
      </c>
      <c r="K143">
        <v>76</v>
      </c>
      <c r="L143">
        <v>18</v>
      </c>
      <c r="M143">
        <v>10</v>
      </c>
      <c r="N143">
        <v>0</v>
      </c>
    </row>
    <row r="144" spans="1:14" x14ac:dyDescent="0.25">
      <c r="A144">
        <v>893</v>
      </c>
      <c r="B144">
        <v>10581</v>
      </c>
      <c r="C144" t="s">
        <v>106</v>
      </c>
      <c r="D144">
        <v>3</v>
      </c>
      <c r="E144" s="24">
        <v>41816</v>
      </c>
      <c r="F144" s="24">
        <v>41844</v>
      </c>
      <c r="G144" s="24">
        <v>41822</v>
      </c>
      <c r="H144">
        <v>1</v>
      </c>
      <c r="I144">
        <v>3.01</v>
      </c>
      <c r="J144">
        <v>10581</v>
      </c>
      <c r="K144">
        <v>75</v>
      </c>
      <c r="L144">
        <v>7.75</v>
      </c>
      <c r="M144">
        <v>50</v>
      </c>
      <c r="N144">
        <v>0</v>
      </c>
    </row>
    <row r="145" spans="1:14" x14ac:dyDescent="0.25">
      <c r="A145">
        <v>680</v>
      </c>
      <c r="B145">
        <v>10507</v>
      </c>
      <c r="C145" t="s">
        <v>136</v>
      </c>
      <c r="D145">
        <v>7</v>
      </c>
      <c r="E145" s="24">
        <v>41744</v>
      </c>
      <c r="F145" s="24">
        <v>41772</v>
      </c>
      <c r="G145" s="24">
        <v>41751</v>
      </c>
      <c r="H145">
        <v>1</v>
      </c>
      <c r="I145">
        <v>47.45</v>
      </c>
      <c r="J145">
        <v>10507</v>
      </c>
      <c r="K145">
        <v>43</v>
      </c>
      <c r="L145">
        <v>46</v>
      </c>
      <c r="M145">
        <v>15</v>
      </c>
      <c r="N145">
        <v>0</v>
      </c>
    </row>
    <row r="146" spans="1:14" x14ac:dyDescent="0.25">
      <c r="A146">
        <v>681</v>
      </c>
      <c r="B146">
        <v>10507</v>
      </c>
      <c r="C146" t="s">
        <v>136</v>
      </c>
      <c r="D146">
        <v>7</v>
      </c>
      <c r="E146" s="24">
        <v>41744</v>
      </c>
      <c r="F146" s="24">
        <v>41772</v>
      </c>
      <c r="G146" s="24">
        <v>41751</v>
      </c>
      <c r="H146">
        <v>1</v>
      </c>
      <c r="I146">
        <v>47.45</v>
      </c>
      <c r="J146">
        <v>10507</v>
      </c>
      <c r="K146">
        <v>48</v>
      </c>
      <c r="L146">
        <v>12.75</v>
      </c>
      <c r="M146">
        <v>15</v>
      </c>
      <c r="N146">
        <v>0</v>
      </c>
    </row>
    <row r="147" spans="1:14" x14ac:dyDescent="0.25">
      <c r="A147">
        <v>1040</v>
      </c>
      <c r="B147">
        <v>10643</v>
      </c>
      <c r="C147" t="s">
        <v>140</v>
      </c>
      <c r="D147">
        <v>6</v>
      </c>
      <c r="E147" s="24">
        <v>41876</v>
      </c>
      <c r="F147" s="24">
        <v>41904</v>
      </c>
      <c r="G147" s="24">
        <v>41884</v>
      </c>
      <c r="H147">
        <v>1</v>
      </c>
      <c r="I147">
        <v>29.46</v>
      </c>
      <c r="J147">
        <v>10643</v>
      </c>
      <c r="K147">
        <v>28</v>
      </c>
      <c r="L147">
        <v>45.6</v>
      </c>
      <c r="M147">
        <v>15</v>
      </c>
      <c r="N147">
        <v>0</v>
      </c>
    </row>
    <row r="148" spans="1:14" x14ac:dyDescent="0.25">
      <c r="A148">
        <v>1041</v>
      </c>
      <c r="B148">
        <v>10643</v>
      </c>
      <c r="C148" t="s">
        <v>140</v>
      </c>
      <c r="D148">
        <v>6</v>
      </c>
      <c r="E148" s="24">
        <v>41876</v>
      </c>
      <c r="F148" s="24">
        <v>41904</v>
      </c>
      <c r="G148" s="24">
        <v>41884</v>
      </c>
      <c r="H148">
        <v>1</v>
      </c>
      <c r="I148">
        <v>29.46</v>
      </c>
      <c r="J148">
        <v>10643</v>
      </c>
      <c r="K148">
        <v>39</v>
      </c>
      <c r="L148">
        <v>18</v>
      </c>
      <c r="M148">
        <v>21</v>
      </c>
      <c r="N148">
        <v>0</v>
      </c>
    </row>
    <row r="149" spans="1:14" x14ac:dyDescent="0.25">
      <c r="A149">
        <v>1042</v>
      </c>
      <c r="B149">
        <v>10643</v>
      </c>
      <c r="C149" t="s">
        <v>140</v>
      </c>
      <c r="D149">
        <v>6</v>
      </c>
      <c r="E149" s="24">
        <v>41876</v>
      </c>
      <c r="F149" s="24">
        <v>41904</v>
      </c>
      <c r="G149" s="24">
        <v>41884</v>
      </c>
      <c r="H149">
        <v>1</v>
      </c>
      <c r="I149">
        <v>29.46</v>
      </c>
      <c r="J149">
        <v>10643</v>
      </c>
      <c r="K149">
        <v>46</v>
      </c>
      <c r="L149">
        <v>12</v>
      </c>
      <c r="M149">
        <v>2</v>
      </c>
      <c r="N149">
        <v>0</v>
      </c>
    </row>
    <row r="150" spans="1:14" x14ac:dyDescent="0.25">
      <c r="A150">
        <v>583</v>
      </c>
      <c r="B150">
        <v>10466</v>
      </c>
      <c r="C150" t="s">
        <v>120</v>
      </c>
      <c r="D150">
        <v>4</v>
      </c>
      <c r="E150" s="24">
        <v>41704</v>
      </c>
      <c r="F150" s="24">
        <v>41732</v>
      </c>
      <c r="G150" s="24">
        <v>41711</v>
      </c>
      <c r="H150">
        <v>1</v>
      </c>
      <c r="I150">
        <v>11.93</v>
      </c>
      <c r="J150">
        <v>10466</v>
      </c>
      <c r="K150">
        <v>11</v>
      </c>
      <c r="L150">
        <v>16.8</v>
      </c>
      <c r="M150">
        <v>10</v>
      </c>
      <c r="N150">
        <v>0</v>
      </c>
    </row>
    <row r="151" spans="1:14" x14ac:dyDescent="0.25">
      <c r="A151">
        <v>584</v>
      </c>
      <c r="B151">
        <v>10466</v>
      </c>
      <c r="C151" t="s">
        <v>120</v>
      </c>
      <c r="D151">
        <v>4</v>
      </c>
      <c r="E151" s="24">
        <v>41704</v>
      </c>
      <c r="F151" s="24">
        <v>41732</v>
      </c>
      <c r="G151" s="24">
        <v>41711</v>
      </c>
      <c r="H151">
        <v>1</v>
      </c>
      <c r="I151">
        <v>11.93</v>
      </c>
      <c r="J151">
        <v>10466</v>
      </c>
      <c r="K151">
        <v>46</v>
      </c>
      <c r="L151">
        <v>9.6</v>
      </c>
      <c r="M151">
        <v>5</v>
      </c>
      <c r="N151">
        <v>0</v>
      </c>
    </row>
    <row r="152" spans="1:14" x14ac:dyDescent="0.25">
      <c r="A152">
        <v>793</v>
      </c>
      <c r="B152">
        <v>10544</v>
      </c>
      <c r="C152" t="s">
        <v>79</v>
      </c>
      <c r="D152">
        <v>4</v>
      </c>
      <c r="E152" s="24">
        <v>41780</v>
      </c>
      <c r="F152" s="24">
        <v>41808</v>
      </c>
      <c r="G152" s="24">
        <v>41789</v>
      </c>
      <c r="H152">
        <v>1</v>
      </c>
      <c r="I152">
        <v>24.91</v>
      </c>
      <c r="J152">
        <v>10544</v>
      </c>
      <c r="K152">
        <v>28</v>
      </c>
      <c r="L152">
        <v>45.6</v>
      </c>
      <c r="M152">
        <v>7</v>
      </c>
      <c r="N152">
        <v>0</v>
      </c>
    </row>
    <row r="153" spans="1:14" x14ac:dyDescent="0.25">
      <c r="A153">
        <v>794</v>
      </c>
      <c r="B153">
        <v>10544</v>
      </c>
      <c r="C153" t="s">
        <v>79</v>
      </c>
      <c r="D153">
        <v>4</v>
      </c>
      <c r="E153" s="24">
        <v>41780</v>
      </c>
      <c r="F153" s="24">
        <v>41808</v>
      </c>
      <c r="G153" s="24">
        <v>41789</v>
      </c>
      <c r="H153">
        <v>1</v>
      </c>
      <c r="I153">
        <v>24.91</v>
      </c>
      <c r="J153">
        <v>10544</v>
      </c>
      <c r="K153">
        <v>67</v>
      </c>
      <c r="L153">
        <v>14</v>
      </c>
      <c r="M153">
        <v>7</v>
      </c>
      <c r="N153">
        <v>0</v>
      </c>
    </row>
    <row r="154" spans="1:14" x14ac:dyDescent="0.25">
      <c r="A154">
        <v>1197</v>
      </c>
      <c r="B154">
        <v>10702</v>
      </c>
      <c r="C154" t="s">
        <v>140</v>
      </c>
      <c r="D154">
        <v>4</v>
      </c>
      <c r="E154" s="24">
        <v>41925</v>
      </c>
      <c r="F154" s="24">
        <v>41967</v>
      </c>
      <c r="G154" s="24">
        <v>41933</v>
      </c>
      <c r="H154">
        <v>1</v>
      </c>
      <c r="I154">
        <v>23.94</v>
      </c>
      <c r="J154">
        <v>10702</v>
      </c>
      <c r="K154">
        <v>3</v>
      </c>
      <c r="L154">
        <v>10</v>
      </c>
      <c r="M154">
        <v>6</v>
      </c>
      <c r="N154">
        <v>0</v>
      </c>
    </row>
    <row r="155" spans="1:14" x14ac:dyDescent="0.25">
      <c r="A155">
        <v>1198</v>
      </c>
      <c r="B155">
        <v>10702</v>
      </c>
      <c r="C155" t="s">
        <v>140</v>
      </c>
      <c r="D155">
        <v>4</v>
      </c>
      <c r="E155" s="24">
        <v>41925</v>
      </c>
      <c r="F155" s="24">
        <v>41967</v>
      </c>
      <c r="G155" s="24">
        <v>41933</v>
      </c>
      <c r="H155">
        <v>1</v>
      </c>
      <c r="I155">
        <v>23.94</v>
      </c>
      <c r="J155">
        <v>10702</v>
      </c>
      <c r="K155">
        <v>76</v>
      </c>
      <c r="L155">
        <v>18</v>
      </c>
      <c r="M155">
        <v>15</v>
      </c>
      <c r="N155">
        <v>0</v>
      </c>
    </row>
    <row r="156" spans="1:14" x14ac:dyDescent="0.25">
      <c r="A156">
        <v>1464</v>
      </c>
      <c r="B156">
        <v>10807</v>
      </c>
      <c r="C156" t="s">
        <v>100</v>
      </c>
      <c r="D156">
        <v>4</v>
      </c>
      <c r="E156" s="24">
        <v>42004</v>
      </c>
      <c r="F156" s="24">
        <v>42032</v>
      </c>
      <c r="G156" s="24">
        <v>42034</v>
      </c>
      <c r="H156">
        <v>1</v>
      </c>
      <c r="I156">
        <v>1.36</v>
      </c>
      <c r="J156">
        <v>10807</v>
      </c>
      <c r="K156">
        <v>40</v>
      </c>
      <c r="L156">
        <v>18.399999999999999</v>
      </c>
      <c r="M156">
        <v>1</v>
      </c>
      <c r="N156">
        <v>0</v>
      </c>
    </row>
    <row r="157" spans="1:14" x14ac:dyDescent="0.25">
      <c r="A157">
        <v>1453</v>
      </c>
      <c r="B157">
        <v>10803</v>
      </c>
      <c r="C157" t="s">
        <v>40</v>
      </c>
      <c r="D157">
        <v>4</v>
      </c>
      <c r="E157" s="24">
        <v>42003</v>
      </c>
      <c r="F157" s="24">
        <v>42031</v>
      </c>
      <c r="G157" s="24">
        <v>42010</v>
      </c>
      <c r="H157">
        <v>1</v>
      </c>
      <c r="I157">
        <v>55.23</v>
      </c>
      <c r="J157">
        <v>10803</v>
      </c>
      <c r="K157">
        <v>19</v>
      </c>
      <c r="L157">
        <v>9.1999999999999993</v>
      </c>
      <c r="M157">
        <v>24</v>
      </c>
      <c r="N157">
        <v>0</v>
      </c>
    </row>
    <row r="158" spans="1:14" x14ac:dyDescent="0.25">
      <c r="A158">
        <v>1454</v>
      </c>
      <c r="B158">
        <v>10803</v>
      </c>
      <c r="C158" t="s">
        <v>40</v>
      </c>
      <c r="D158">
        <v>4</v>
      </c>
      <c r="E158" s="24">
        <v>42003</v>
      </c>
      <c r="F158" s="24">
        <v>42031</v>
      </c>
      <c r="G158" s="24">
        <v>42010</v>
      </c>
      <c r="H158">
        <v>1</v>
      </c>
      <c r="I158">
        <v>55.23</v>
      </c>
      <c r="J158">
        <v>10803</v>
      </c>
      <c r="K158">
        <v>25</v>
      </c>
      <c r="L158">
        <v>14</v>
      </c>
      <c r="M158">
        <v>15</v>
      </c>
      <c r="N158">
        <v>0</v>
      </c>
    </row>
    <row r="159" spans="1:14" x14ac:dyDescent="0.25">
      <c r="A159">
        <v>1455</v>
      </c>
      <c r="B159">
        <v>10803</v>
      </c>
      <c r="C159" t="s">
        <v>40</v>
      </c>
      <c r="D159">
        <v>4</v>
      </c>
      <c r="E159" s="24">
        <v>42003</v>
      </c>
      <c r="F159" s="24">
        <v>42031</v>
      </c>
      <c r="G159" s="24">
        <v>42010</v>
      </c>
      <c r="H159">
        <v>1</v>
      </c>
      <c r="I159">
        <v>55.23</v>
      </c>
      <c r="J159">
        <v>10803</v>
      </c>
      <c r="K159">
        <v>59</v>
      </c>
      <c r="L159">
        <v>55</v>
      </c>
      <c r="M159">
        <v>15</v>
      </c>
      <c r="N159">
        <v>0</v>
      </c>
    </row>
    <row r="160" spans="1:14" x14ac:dyDescent="0.25">
      <c r="A160">
        <v>762</v>
      </c>
      <c r="B160">
        <v>10535</v>
      </c>
      <c r="C160" t="s">
        <v>136</v>
      </c>
      <c r="D160">
        <v>4</v>
      </c>
      <c r="E160" s="24">
        <v>41772</v>
      </c>
      <c r="F160" s="24">
        <v>41800</v>
      </c>
      <c r="G160" s="24">
        <v>41780</v>
      </c>
      <c r="H160">
        <v>1</v>
      </c>
      <c r="I160">
        <v>15.64</v>
      </c>
      <c r="J160">
        <v>10535</v>
      </c>
      <c r="K160">
        <v>11</v>
      </c>
      <c r="L160">
        <v>21</v>
      </c>
      <c r="M160">
        <v>50</v>
      </c>
      <c r="N160">
        <v>0</v>
      </c>
    </row>
    <row r="161" spans="1:14" x14ac:dyDescent="0.25">
      <c r="A161">
        <v>763</v>
      </c>
      <c r="B161">
        <v>10535</v>
      </c>
      <c r="C161" t="s">
        <v>136</v>
      </c>
      <c r="D161">
        <v>4</v>
      </c>
      <c r="E161" s="24">
        <v>41772</v>
      </c>
      <c r="F161" s="24">
        <v>41800</v>
      </c>
      <c r="G161" s="24">
        <v>41780</v>
      </c>
      <c r="H161">
        <v>1</v>
      </c>
      <c r="I161">
        <v>15.64</v>
      </c>
      <c r="J161">
        <v>10535</v>
      </c>
      <c r="K161">
        <v>40</v>
      </c>
      <c r="L161">
        <v>18.399999999999999</v>
      </c>
      <c r="M161">
        <v>10</v>
      </c>
      <c r="N161">
        <v>0</v>
      </c>
    </row>
    <row r="162" spans="1:14" x14ac:dyDescent="0.25">
      <c r="A162">
        <v>764</v>
      </c>
      <c r="B162">
        <v>10535</v>
      </c>
      <c r="C162" t="s">
        <v>136</v>
      </c>
      <c r="D162">
        <v>4</v>
      </c>
      <c r="E162" s="24">
        <v>41772</v>
      </c>
      <c r="F162" s="24">
        <v>41800</v>
      </c>
      <c r="G162" s="24">
        <v>41780</v>
      </c>
      <c r="H162">
        <v>1</v>
      </c>
      <c r="I162">
        <v>15.64</v>
      </c>
      <c r="J162">
        <v>10535</v>
      </c>
      <c r="K162">
        <v>57</v>
      </c>
      <c r="L162">
        <v>19.5</v>
      </c>
      <c r="M162">
        <v>5</v>
      </c>
      <c r="N162">
        <v>0</v>
      </c>
    </row>
    <row r="163" spans="1:14" x14ac:dyDescent="0.25">
      <c r="A163">
        <v>765</v>
      </c>
      <c r="B163">
        <v>10535</v>
      </c>
      <c r="C163" t="s">
        <v>136</v>
      </c>
      <c r="D163">
        <v>4</v>
      </c>
      <c r="E163" s="24">
        <v>41772</v>
      </c>
      <c r="F163" s="24">
        <v>41800</v>
      </c>
      <c r="G163" s="24">
        <v>41780</v>
      </c>
      <c r="H163">
        <v>1</v>
      </c>
      <c r="I163">
        <v>15.64</v>
      </c>
      <c r="J163">
        <v>10535</v>
      </c>
      <c r="K163">
        <v>59</v>
      </c>
      <c r="L163">
        <v>55</v>
      </c>
      <c r="M163">
        <v>15</v>
      </c>
      <c r="N16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59C46-196D-4F25-B07F-C6EE62DF8F16}">
  <dimension ref="B2:G194"/>
  <sheetViews>
    <sheetView topLeftCell="A112" workbookViewId="0">
      <selection activeCell="C118" sqref="C118"/>
    </sheetView>
  </sheetViews>
  <sheetFormatPr defaultRowHeight="15" x14ac:dyDescent="0.25"/>
  <cols>
    <col min="2" max="2" width="16.7109375" bestFit="1" customWidth="1"/>
    <col min="3" max="3" width="11.85546875" bestFit="1" customWidth="1"/>
    <col min="4" max="4" width="20" bestFit="1" customWidth="1"/>
    <col min="5" max="5" width="15.5703125" bestFit="1" customWidth="1"/>
    <col min="6" max="6" width="14.28515625" bestFit="1" customWidth="1"/>
    <col min="7" max="7" width="11.28515625" bestFit="1" customWidth="1"/>
    <col min="8" max="20" width="16.85546875" bestFit="1" customWidth="1"/>
    <col min="21" max="21" width="18.85546875" bestFit="1" customWidth="1"/>
    <col min="22" max="22" width="4.7109375" bestFit="1" customWidth="1"/>
    <col min="23" max="23" width="10.42578125" bestFit="1" customWidth="1"/>
    <col min="24" max="24" width="11.28515625" bestFit="1" customWidth="1"/>
  </cols>
  <sheetData>
    <row r="2" spans="2:3" x14ac:dyDescent="0.25">
      <c r="B2" s="2" t="s">
        <v>1</v>
      </c>
      <c r="C2" t="s">
        <v>0</v>
      </c>
    </row>
    <row r="3" spans="2:3" x14ac:dyDescent="0.25">
      <c r="B3" s="3" t="s">
        <v>2</v>
      </c>
      <c r="C3" s="1">
        <v>139496.63000000003</v>
      </c>
    </row>
    <row r="4" spans="2:3" x14ac:dyDescent="0.25">
      <c r="B4" s="3" t="s">
        <v>3</v>
      </c>
      <c r="C4" s="1">
        <v>114968.48000000005</v>
      </c>
    </row>
    <row r="5" spans="2:3" x14ac:dyDescent="0.25">
      <c r="B5" s="3" t="s">
        <v>4</v>
      </c>
      <c r="C5" s="1">
        <v>55334.100000000006</v>
      </c>
    </row>
    <row r="6" spans="2:3" x14ac:dyDescent="0.25">
      <c r="B6" s="3" t="s">
        <v>5</v>
      </c>
      <c r="C6" s="1">
        <v>85498.760000000024</v>
      </c>
    </row>
    <row r="7" spans="2:3" x14ac:dyDescent="0.25">
      <c r="B7" s="3" t="s">
        <v>6</v>
      </c>
      <c r="C7" s="1">
        <v>244640.62999999995</v>
      </c>
    </row>
    <row r="8" spans="2:3" x14ac:dyDescent="0.25">
      <c r="B8" s="3" t="s">
        <v>7</v>
      </c>
      <c r="C8" s="1">
        <v>57317.39</v>
      </c>
    </row>
    <row r="9" spans="2:3" x14ac:dyDescent="0.25">
      <c r="B9" s="3" t="s">
        <v>8</v>
      </c>
      <c r="C9" s="1">
        <v>59523.7</v>
      </c>
    </row>
    <row r="10" spans="2:3" x14ac:dyDescent="0.25">
      <c r="B10" s="3" t="s">
        <v>9</v>
      </c>
      <c r="C10" s="1">
        <v>60616.51</v>
      </c>
    </row>
    <row r="11" spans="2:3" x14ac:dyDescent="0.25">
      <c r="B11" s="3" t="s">
        <v>10</v>
      </c>
      <c r="C11" s="1">
        <v>263566.98</v>
      </c>
    </row>
    <row r="12" spans="2:3" x14ac:dyDescent="0.25">
      <c r="B12" s="3" t="s">
        <v>11</v>
      </c>
      <c r="C12" s="1">
        <v>60814.890000000007</v>
      </c>
    </row>
    <row r="13" spans="2:3" x14ac:dyDescent="0.25">
      <c r="B13" s="3" t="s">
        <v>12</v>
      </c>
      <c r="C13" s="1">
        <v>1141778.0699999998</v>
      </c>
    </row>
    <row r="27" spans="2:3" x14ac:dyDescent="0.25">
      <c r="B27" s="2" t="s">
        <v>1</v>
      </c>
      <c r="C27" t="s">
        <v>0</v>
      </c>
    </row>
    <row r="28" spans="2:3" x14ac:dyDescent="0.25">
      <c r="B28" s="3" t="s">
        <v>13</v>
      </c>
      <c r="C28" s="1">
        <v>286526.94999999995</v>
      </c>
    </row>
    <row r="29" spans="2:3" x14ac:dyDescent="0.25">
      <c r="B29" s="3" t="s">
        <v>15</v>
      </c>
      <c r="C29" s="1">
        <v>251330.5</v>
      </c>
    </row>
    <row r="30" spans="2:3" x14ac:dyDescent="0.25">
      <c r="B30" s="3" t="s">
        <v>16</v>
      </c>
      <c r="C30" s="1">
        <v>178188.79999999999</v>
      </c>
    </row>
    <row r="31" spans="2:3" x14ac:dyDescent="0.25">
      <c r="B31" s="3" t="s">
        <v>14</v>
      </c>
      <c r="C31" s="1">
        <v>177099.09999999998</v>
      </c>
    </row>
    <row r="32" spans="2:3" x14ac:dyDescent="0.25">
      <c r="B32" s="3" t="s">
        <v>17</v>
      </c>
      <c r="C32" s="1">
        <v>141623.09000000005</v>
      </c>
    </row>
    <row r="33" spans="2:3" x14ac:dyDescent="0.25">
      <c r="B33" s="3" t="s">
        <v>34</v>
      </c>
      <c r="C33" s="1">
        <v>113694.75000000003</v>
      </c>
    </row>
    <row r="34" spans="2:3" x14ac:dyDescent="0.25">
      <c r="B34" s="3" t="s">
        <v>36</v>
      </c>
      <c r="C34" s="1">
        <v>105268.59999999999</v>
      </c>
    </row>
    <row r="35" spans="2:3" x14ac:dyDescent="0.25">
      <c r="B35" s="3" t="s">
        <v>35</v>
      </c>
      <c r="C35" s="1">
        <v>100726.79999999999</v>
      </c>
    </row>
    <row r="36" spans="2:3" x14ac:dyDescent="0.25">
      <c r="B36" s="3" t="s">
        <v>12</v>
      </c>
      <c r="C36" s="1">
        <v>1354458.5899999996</v>
      </c>
    </row>
    <row r="44" spans="2:3" x14ac:dyDescent="0.25">
      <c r="B44" s="2" t="s">
        <v>1</v>
      </c>
      <c r="C44" t="s">
        <v>0</v>
      </c>
    </row>
    <row r="45" spans="2:3" x14ac:dyDescent="0.25">
      <c r="B45" s="3" t="s">
        <v>21</v>
      </c>
      <c r="C45" s="1">
        <v>149984.20000000001</v>
      </c>
    </row>
    <row r="46" spans="2:3" x14ac:dyDescent="0.25">
      <c r="B46" s="3" t="s">
        <v>27</v>
      </c>
      <c r="C46" s="1">
        <v>87736.400000000009</v>
      </c>
    </row>
    <row r="47" spans="2:3" x14ac:dyDescent="0.25">
      <c r="B47" s="3" t="s">
        <v>24</v>
      </c>
      <c r="C47" s="1">
        <v>76296</v>
      </c>
    </row>
    <row r="48" spans="2:3" x14ac:dyDescent="0.25">
      <c r="B48" s="3" t="s">
        <v>19</v>
      </c>
      <c r="C48" s="1">
        <v>50286</v>
      </c>
    </row>
    <row r="49" spans="2:3" x14ac:dyDescent="0.25">
      <c r="B49" s="3" t="s">
        <v>26</v>
      </c>
      <c r="C49" s="1">
        <v>49827.9</v>
      </c>
    </row>
    <row r="50" spans="2:3" x14ac:dyDescent="0.25">
      <c r="B50" s="3" t="s">
        <v>22</v>
      </c>
      <c r="C50" s="1">
        <v>45121.2</v>
      </c>
    </row>
    <row r="51" spans="2:3" x14ac:dyDescent="0.25">
      <c r="B51" s="3" t="s">
        <v>23</v>
      </c>
      <c r="C51" s="1">
        <v>44742.599999999991</v>
      </c>
    </row>
    <row r="52" spans="2:3" x14ac:dyDescent="0.25">
      <c r="B52" s="3" t="s">
        <v>18</v>
      </c>
      <c r="C52" s="1">
        <v>35482.199999999997</v>
      </c>
    </row>
    <row r="53" spans="2:3" x14ac:dyDescent="0.25">
      <c r="B53" s="3" t="s">
        <v>20</v>
      </c>
      <c r="C53" s="1">
        <v>31987.5</v>
      </c>
    </row>
    <row r="54" spans="2:3" x14ac:dyDescent="0.25">
      <c r="B54" s="3" t="s">
        <v>25</v>
      </c>
      <c r="C54" s="1">
        <v>26865.599999999999</v>
      </c>
    </row>
    <row r="55" spans="2:3" x14ac:dyDescent="0.25">
      <c r="B55" s="3" t="s">
        <v>12</v>
      </c>
      <c r="C55" s="1">
        <v>598329.60000000009</v>
      </c>
    </row>
    <row r="65" spans="2:3" x14ac:dyDescent="0.25">
      <c r="B65" s="2" t="s">
        <v>1</v>
      </c>
      <c r="C65" t="s">
        <v>0</v>
      </c>
    </row>
    <row r="66" spans="2:3" x14ac:dyDescent="0.25">
      <c r="B66" s="3" t="s">
        <v>28</v>
      </c>
      <c r="C66" s="1">
        <v>226298.5</v>
      </c>
    </row>
    <row r="67" spans="2:3" x14ac:dyDescent="0.25">
      <c r="B67" s="3" t="s">
        <v>29</v>
      </c>
      <c r="C67" s="1">
        <v>658388.75</v>
      </c>
    </row>
    <row r="68" spans="2:3" x14ac:dyDescent="0.25">
      <c r="B68" s="3" t="s">
        <v>30</v>
      </c>
      <c r="C68" s="1">
        <v>469771.33999999997</v>
      </c>
    </row>
    <row r="69" spans="2:3" x14ac:dyDescent="0.25">
      <c r="B69" s="3" t="s">
        <v>12</v>
      </c>
      <c r="C69" s="1">
        <v>1354458.5899999996</v>
      </c>
    </row>
    <row r="82" spans="2:3" x14ac:dyDescent="0.25">
      <c r="B82" t="s">
        <v>0</v>
      </c>
    </row>
    <row r="83" spans="2:3" x14ac:dyDescent="0.25">
      <c r="B83" s="1">
        <v>1354458.5899999996</v>
      </c>
      <c r="C83" s="6">
        <f>GETPIVOTDATA("[Measures].[Total Revenue]",$B$82)</f>
        <v>1354458.5899999996</v>
      </c>
    </row>
    <row r="84" spans="2:3" x14ac:dyDescent="0.25">
      <c r="B84" t="s">
        <v>32</v>
      </c>
    </row>
    <row r="85" spans="2:3" x14ac:dyDescent="0.25">
      <c r="B85" s="5">
        <v>91</v>
      </c>
      <c r="C85">
        <f>GETPIVOTDATA("[Measures].[Total Customers]",$B$84)</f>
        <v>91</v>
      </c>
    </row>
    <row r="86" spans="2:3" x14ac:dyDescent="0.25">
      <c r="B86" t="s">
        <v>31</v>
      </c>
    </row>
    <row r="87" spans="2:3" x14ac:dyDescent="0.25">
      <c r="B87" s="4">
        <v>830</v>
      </c>
      <c r="C87">
        <f>GETPIVOTDATA("[Measures].[Total Orders]",$B$86)</f>
        <v>830</v>
      </c>
    </row>
    <row r="90" spans="2:3" x14ac:dyDescent="0.25">
      <c r="B90" s="2" t="s">
        <v>1</v>
      </c>
      <c r="C90" t="s">
        <v>0</v>
      </c>
    </row>
    <row r="91" spans="2:3" x14ac:dyDescent="0.25">
      <c r="B91" s="3" t="s">
        <v>155</v>
      </c>
      <c r="C91" s="1">
        <v>955889.6</v>
      </c>
    </row>
    <row r="92" spans="2:3" x14ac:dyDescent="0.25">
      <c r="B92" s="3" t="s">
        <v>154</v>
      </c>
      <c r="C92" s="1">
        <v>275242.00999999995</v>
      </c>
    </row>
    <row r="93" spans="2:3" x14ac:dyDescent="0.25">
      <c r="B93" s="3" t="s">
        <v>152</v>
      </c>
      <c r="C93" s="1">
        <v>109168.93000000002</v>
      </c>
    </row>
    <row r="94" spans="2:3" x14ac:dyDescent="0.25">
      <c r="B94" s="3" t="s">
        <v>153</v>
      </c>
      <c r="C94" s="1">
        <v>14158.050000000001</v>
      </c>
    </row>
    <row r="95" spans="2:3" x14ac:dyDescent="0.25">
      <c r="B95" s="3" t="s">
        <v>12</v>
      </c>
      <c r="C95" s="1">
        <v>1354458.5899999996</v>
      </c>
    </row>
    <row r="101" spans="2:3" x14ac:dyDescent="0.25">
      <c r="B101" s="2" t="s">
        <v>1</v>
      </c>
      <c r="C101" t="s">
        <v>32</v>
      </c>
    </row>
    <row r="102" spans="2:3" x14ac:dyDescent="0.25">
      <c r="B102" s="3" t="s">
        <v>152</v>
      </c>
      <c r="C102" s="5">
        <v>28</v>
      </c>
    </row>
    <row r="103" spans="2:3" x14ac:dyDescent="0.25">
      <c r="B103" s="3" t="s">
        <v>153</v>
      </c>
      <c r="C103" s="5">
        <v>11</v>
      </c>
    </row>
    <row r="104" spans="2:3" x14ac:dyDescent="0.25">
      <c r="B104" s="3" t="s">
        <v>154</v>
      </c>
      <c r="C104" s="5">
        <v>25</v>
      </c>
    </row>
    <row r="105" spans="2:3" x14ac:dyDescent="0.25">
      <c r="B105" s="3" t="s">
        <v>155</v>
      </c>
      <c r="C105" s="5">
        <v>27</v>
      </c>
    </row>
    <row r="106" spans="2:3" x14ac:dyDescent="0.25">
      <c r="B106" s="3" t="s">
        <v>12</v>
      </c>
      <c r="C106" s="5">
        <v>91</v>
      </c>
    </row>
    <row r="114" spans="2:3" x14ac:dyDescent="0.25">
      <c r="B114" s="2" t="s">
        <v>158</v>
      </c>
      <c r="C114" t="s" vm="1">
        <v>153</v>
      </c>
    </row>
    <row r="116" spans="2:3" x14ac:dyDescent="0.25">
      <c r="B116" s="2" t="s">
        <v>1</v>
      </c>
      <c r="C116" t="s">
        <v>157</v>
      </c>
    </row>
    <row r="117" spans="2:3" x14ac:dyDescent="0.25">
      <c r="B117" s="3" t="s">
        <v>28</v>
      </c>
      <c r="C117" s="4">
        <v>7</v>
      </c>
    </row>
    <row r="118" spans="2:3" x14ac:dyDescent="0.25">
      <c r="B118" s="3" t="s">
        <v>29</v>
      </c>
      <c r="C118" s="4">
        <v>10</v>
      </c>
    </row>
    <row r="119" spans="2:3" x14ac:dyDescent="0.25">
      <c r="B119" s="3" t="s">
        <v>30</v>
      </c>
      <c r="C119" s="4">
        <v>6</v>
      </c>
    </row>
    <row r="120" spans="2:3" x14ac:dyDescent="0.25">
      <c r="B120" s="3" t="s">
        <v>12</v>
      </c>
      <c r="C120" s="4">
        <v>11</v>
      </c>
    </row>
    <row r="130" spans="2:3" x14ac:dyDescent="0.25">
      <c r="B130" s="2" t="s">
        <v>158</v>
      </c>
      <c r="C130" t="s" vm="2">
        <v>152</v>
      </c>
    </row>
    <row r="132" spans="2:3" x14ac:dyDescent="0.25">
      <c r="B132" s="2" t="s">
        <v>1</v>
      </c>
      <c r="C132" t="s">
        <v>157</v>
      </c>
    </row>
    <row r="133" spans="2:3" x14ac:dyDescent="0.25">
      <c r="B133" s="3" t="s">
        <v>28</v>
      </c>
      <c r="C133" s="4">
        <v>13</v>
      </c>
    </row>
    <row r="134" spans="2:3" x14ac:dyDescent="0.25">
      <c r="B134" s="3" t="s">
        <v>29</v>
      </c>
      <c r="C134" s="4">
        <v>24</v>
      </c>
    </row>
    <row r="135" spans="2:3" x14ac:dyDescent="0.25">
      <c r="B135" s="3" t="s">
        <v>30</v>
      </c>
      <c r="C135" s="4">
        <v>24</v>
      </c>
    </row>
    <row r="136" spans="2:3" x14ac:dyDescent="0.25">
      <c r="B136" s="3" t="s">
        <v>12</v>
      </c>
      <c r="C136" s="4">
        <v>26</v>
      </c>
    </row>
    <row r="149" spans="2:7" x14ac:dyDescent="0.25">
      <c r="B149" s="2" t="s">
        <v>156</v>
      </c>
      <c r="C149" s="2" t="s">
        <v>139</v>
      </c>
    </row>
    <row r="150" spans="2:7" x14ac:dyDescent="0.25">
      <c r="B150" s="2" t="s">
        <v>1</v>
      </c>
      <c r="C150" t="s">
        <v>152</v>
      </c>
      <c r="D150" t="s">
        <v>153</v>
      </c>
      <c r="E150" t="s">
        <v>154</v>
      </c>
      <c r="F150" t="s">
        <v>155</v>
      </c>
      <c r="G150" t="s">
        <v>12</v>
      </c>
    </row>
    <row r="151" spans="2:7" x14ac:dyDescent="0.25">
      <c r="B151" s="3" t="s">
        <v>7</v>
      </c>
      <c r="C151" s="11"/>
      <c r="D151" s="11"/>
      <c r="E151" s="11"/>
      <c r="F151" s="11">
        <v>1</v>
      </c>
      <c r="G151" s="11">
        <v>1</v>
      </c>
    </row>
    <row r="152" spans="2:7" x14ac:dyDescent="0.25">
      <c r="B152" s="3" t="s">
        <v>2</v>
      </c>
      <c r="C152" s="11"/>
      <c r="D152" s="11"/>
      <c r="E152" s="11"/>
      <c r="F152" s="11">
        <v>2</v>
      </c>
      <c r="G152" s="11">
        <v>2</v>
      </c>
    </row>
    <row r="153" spans="2:7" x14ac:dyDescent="0.25">
      <c r="B153" s="3" t="s">
        <v>8</v>
      </c>
      <c r="C153" s="11"/>
      <c r="D153" s="11"/>
      <c r="E153" s="11"/>
      <c r="F153" s="11">
        <v>2</v>
      </c>
      <c r="G153" s="11">
        <v>2</v>
      </c>
    </row>
    <row r="154" spans="2:7" x14ac:dyDescent="0.25">
      <c r="B154" s="3" t="s">
        <v>4</v>
      </c>
      <c r="C154" s="11"/>
      <c r="D154" s="11">
        <v>1</v>
      </c>
      <c r="E154" s="11">
        <v>1</v>
      </c>
      <c r="F154" s="11">
        <v>1</v>
      </c>
      <c r="G154" s="11">
        <v>3</v>
      </c>
    </row>
    <row r="155" spans="2:7" x14ac:dyDescent="0.25">
      <c r="B155" s="3" t="s">
        <v>11</v>
      </c>
      <c r="C155" s="11"/>
      <c r="D155" s="11">
        <v>1</v>
      </c>
      <c r="E155" s="11"/>
      <c r="F155" s="11">
        <v>3</v>
      </c>
      <c r="G155" s="11">
        <v>4</v>
      </c>
    </row>
    <row r="156" spans="2:7" x14ac:dyDescent="0.25">
      <c r="B156" s="3" t="s">
        <v>9</v>
      </c>
      <c r="C156" s="11">
        <v>1</v>
      </c>
      <c r="D156" s="11">
        <v>1</v>
      </c>
      <c r="E156" s="11">
        <v>5</v>
      </c>
      <c r="F156" s="11"/>
      <c r="G156" s="11">
        <v>7</v>
      </c>
    </row>
    <row r="157" spans="2:7" x14ac:dyDescent="0.25">
      <c r="B157" s="3" t="s">
        <v>3</v>
      </c>
      <c r="C157" s="11">
        <v>4</v>
      </c>
      <c r="D157" s="11"/>
      <c r="E157" s="11">
        <v>2</v>
      </c>
      <c r="F157" s="11">
        <v>3</v>
      </c>
      <c r="G157" s="11">
        <v>9</v>
      </c>
    </row>
    <row r="158" spans="2:7" x14ac:dyDescent="0.25">
      <c r="B158" s="3" t="s">
        <v>6</v>
      </c>
      <c r="C158" s="11">
        <v>3</v>
      </c>
      <c r="D158" s="11"/>
      <c r="E158" s="11">
        <v>4</v>
      </c>
      <c r="F158" s="11">
        <v>4</v>
      </c>
      <c r="G158" s="11">
        <v>11</v>
      </c>
    </row>
    <row r="159" spans="2:7" x14ac:dyDescent="0.25">
      <c r="B159" s="3" t="s">
        <v>5</v>
      </c>
      <c r="C159" s="11">
        <v>5</v>
      </c>
      <c r="D159" s="11">
        <v>2</v>
      </c>
      <c r="E159" s="11">
        <v>2</v>
      </c>
      <c r="F159" s="11">
        <v>2</v>
      </c>
      <c r="G159" s="11">
        <v>11</v>
      </c>
    </row>
    <row r="160" spans="2:7" x14ac:dyDescent="0.25">
      <c r="B160" s="3" t="s">
        <v>10</v>
      </c>
      <c r="C160" s="11">
        <v>4</v>
      </c>
      <c r="D160" s="11">
        <v>3</v>
      </c>
      <c r="E160" s="11">
        <v>2</v>
      </c>
      <c r="F160" s="11">
        <v>4</v>
      </c>
      <c r="G160" s="11">
        <v>13</v>
      </c>
    </row>
    <row r="161" spans="2:7" x14ac:dyDescent="0.25">
      <c r="B161" s="3" t="s">
        <v>12</v>
      </c>
      <c r="C161" s="11">
        <v>17</v>
      </c>
      <c r="D161" s="11">
        <v>8</v>
      </c>
      <c r="E161" s="11">
        <v>16</v>
      </c>
      <c r="F161" s="11">
        <v>22</v>
      </c>
      <c r="G161" s="11">
        <v>63</v>
      </c>
    </row>
    <row r="184" spans="2:3" x14ac:dyDescent="0.25">
      <c r="B184" s="2" t="s">
        <v>1</v>
      </c>
      <c r="C184" t="s">
        <v>31</v>
      </c>
    </row>
    <row r="185" spans="2:3" x14ac:dyDescent="0.25">
      <c r="B185" s="3" t="s">
        <v>150</v>
      </c>
      <c r="C185" s="4">
        <v>42</v>
      </c>
    </row>
    <row r="186" spans="2:3" x14ac:dyDescent="0.25">
      <c r="B186" s="3" t="s">
        <v>147</v>
      </c>
      <c r="C186" s="4">
        <v>43</v>
      </c>
    </row>
    <row r="187" spans="2:3" x14ac:dyDescent="0.25">
      <c r="B187" s="3" t="s">
        <v>148</v>
      </c>
      <c r="C187" s="4">
        <v>67</v>
      </c>
    </row>
    <row r="188" spans="2:3" x14ac:dyDescent="0.25">
      <c r="B188" s="3" t="s">
        <v>149</v>
      </c>
      <c r="C188" s="4">
        <v>72</v>
      </c>
    </row>
    <row r="189" spans="2:3" x14ac:dyDescent="0.25">
      <c r="B189" s="3" t="s">
        <v>122</v>
      </c>
      <c r="C189" s="4">
        <v>96</v>
      </c>
    </row>
    <row r="190" spans="2:3" x14ac:dyDescent="0.25">
      <c r="B190" s="3" t="s">
        <v>116</v>
      </c>
      <c r="C190" s="4">
        <v>104</v>
      </c>
    </row>
    <row r="191" spans="2:3" x14ac:dyDescent="0.25">
      <c r="B191" s="3" t="s">
        <v>108</v>
      </c>
      <c r="C191" s="4">
        <v>123</v>
      </c>
    </row>
    <row r="192" spans="2:3" x14ac:dyDescent="0.25">
      <c r="B192" s="3" t="s">
        <v>119</v>
      </c>
      <c r="C192" s="4">
        <v>127</v>
      </c>
    </row>
    <row r="193" spans="2:3" x14ac:dyDescent="0.25">
      <c r="B193" s="3" t="s">
        <v>113</v>
      </c>
      <c r="C193" s="4">
        <v>156</v>
      </c>
    </row>
    <row r="194" spans="2:3" x14ac:dyDescent="0.25">
      <c r="B194" s="3" t="s">
        <v>12</v>
      </c>
      <c r="C194" s="4">
        <v>830</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C490-EBB9-4B42-A395-B51BB4D2EDC6}">
  <dimension ref="A1:AU159"/>
  <sheetViews>
    <sheetView showGridLines="0" showRowColHeaders="0" workbookViewId="0">
      <selection activeCell="H5" sqref="H5"/>
    </sheetView>
  </sheetViews>
  <sheetFormatPr defaultRowHeight="15" x14ac:dyDescent="0.25"/>
  <cols>
    <col min="14" max="14" width="13.7109375" bestFit="1" customWidth="1"/>
    <col min="16" max="16" width="11.140625" bestFit="1" customWidth="1"/>
  </cols>
  <sheetData>
    <row r="1" spans="1:47" x14ac:dyDescent="0.25">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row>
    <row r="2" spans="1:47" x14ac:dyDescent="0.25">
      <c r="A2" s="7"/>
      <c r="B2" s="7"/>
      <c r="C2" s="7"/>
      <c r="D2" s="7"/>
      <c r="E2" s="7"/>
      <c r="F2" s="7"/>
      <c r="G2" s="7"/>
      <c r="H2" s="7"/>
      <c r="I2" s="7" t="s">
        <v>33</v>
      </c>
      <c r="J2" s="7"/>
      <c r="K2" s="7"/>
      <c r="L2" s="7" t="str">
        <f>pivot!A22</f>
        <v>total quantity</v>
      </c>
      <c r="M2" s="7"/>
      <c r="N2" s="7" t="str">
        <f>pivot!A19</f>
        <v>Total of revenue</v>
      </c>
      <c r="O2" s="7"/>
      <c r="P2" s="7" t="str">
        <f>pivot!A3</f>
        <v>Total freight</v>
      </c>
      <c r="Q2" s="7"/>
      <c r="R2" s="7" t="str">
        <f>pivot!A7</f>
        <v>Total Discount</v>
      </c>
      <c r="S2" s="7"/>
      <c r="T2" s="7" t="str">
        <f>pivot!E3</f>
        <v>Total delay _day</v>
      </c>
      <c r="U2" s="7"/>
      <c r="V2" s="7"/>
      <c r="W2" s="7"/>
      <c r="X2" s="7"/>
      <c r="Y2" s="7"/>
      <c r="Z2" s="7"/>
      <c r="AA2" s="7"/>
      <c r="AB2" s="7"/>
      <c r="AC2" s="7"/>
      <c r="AD2" s="7"/>
      <c r="AE2" s="7"/>
      <c r="AF2" s="7"/>
      <c r="AG2" s="7"/>
      <c r="AH2" s="7"/>
      <c r="AI2" s="7"/>
      <c r="AJ2" s="7"/>
      <c r="AK2" s="7"/>
      <c r="AL2" s="7"/>
      <c r="AM2" s="7"/>
      <c r="AN2" s="7"/>
      <c r="AO2" s="7"/>
      <c r="AP2" s="7"/>
      <c r="AQ2" s="7"/>
      <c r="AR2" s="7"/>
      <c r="AS2" s="7"/>
      <c r="AT2" s="7"/>
      <c r="AU2" s="7"/>
    </row>
    <row r="3" spans="1:47" x14ac:dyDescent="0.25">
      <c r="A3" s="7"/>
      <c r="B3" s="7"/>
      <c r="C3" s="7"/>
      <c r="D3" s="7"/>
      <c r="E3" s="7"/>
      <c r="F3" s="7"/>
      <c r="G3" s="7"/>
      <c r="H3" s="7"/>
      <c r="I3" s="7">
        <v>9</v>
      </c>
      <c r="J3" s="7"/>
      <c r="K3" s="7"/>
      <c r="L3" s="7">
        <f>pivot!A23</f>
        <v>51317</v>
      </c>
      <c r="M3" s="7"/>
      <c r="N3" s="8">
        <f>pivot!A20</f>
        <v>1354458.59</v>
      </c>
      <c r="O3" s="8"/>
      <c r="P3" s="8">
        <f>pivot!A4</f>
        <v>64942.69</v>
      </c>
      <c r="Q3" s="7"/>
      <c r="R3" s="8">
        <f>pivot!A8</f>
        <v>121.04000000000003</v>
      </c>
      <c r="S3" s="7"/>
      <c r="T3" s="7">
        <f>pivot!E4</f>
        <v>-877713</v>
      </c>
      <c r="U3" s="7"/>
      <c r="V3" s="7"/>
      <c r="W3" s="7"/>
      <c r="X3" s="7"/>
      <c r="Y3" s="7"/>
      <c r="Z3" s="7"/>
      <c r="AA3" s="7"/>
      <c r="AB3" s="7"/>
      <c r="AC3" s="7"/>
      <c r="AD3" s="7"/>
      <c r="AE3" s="7"/>
      <c r="AF3" s="7"/>
      <c r="AG3" s="7"/>
      <c r="AH3" s="7"/>
      <c r="AI3" s="7"/>
      <c r="AJ3" s="7"/>
      <c r="AK3" s="7"/>
      <c r="AL3" s="7"/>
      <c r="AM3" s="7"/>
      <c r="AN3" s="7"/>
      <c r="AO3" s="7"/>
      <c r="AP3" s="7"/>
      <c r="AQ3" s="7"/>
      <c r="AR3" s="7"/>
      <c r="AS3" s="7"/>
      <c r="AT3" s="7"/>
      <c r="AU3" s="7"/>
    </row>
    <row r="4" spans="1:47" x14ac:dyDescent="0.2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row>
    <row r="5" spans="1:47" x14ac:dyDescent="0.2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row>
    <row r="6" spans="1:47" x14ac:dyDescent="0.2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row>
    <row r="7" spans="1:47" x14ac:dyDescent="0.2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row>
    <row r="8" spans="1:47" x14ac:dyDescent="0.2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row>
    <row r="9" spans="1:47" x14ac:dyDescent="0.2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row>
    <row r="10" spans="1:47"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row>
    <row r="11" spans="1:47"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row>
    <row r="12" spans="1:47"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row>
    <row r="13" spans="1:47"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row>
    <row r="14" spans="1:47"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row>
    <row r="15" spans="1:47"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row>
    <row r="16" spans="1:47"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row>
    <row r="17" spans="1:47"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row>
    <row r="18" spans="1:47"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row>
    <row r="19" spans="1:47"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row>
    <row r="20" spans="1:47"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row>
    <row r="21" spans="1:47" x14ac:dyDescent="0.25">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row>
    <row r="22" spans="1:47" x14ac:dyDescent="0.25">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row>
    <row r="23" spans="1:47" x14ac:dyDescent="0.25">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row>
    <row r="24" spans="1:47" x14ac:dyDescent="0.25">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row>
    <row r="25" spans="1:47" x14ac:dyDescent="0.25">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row>
    <row r="26" spans="1:47" x14ac:dyDescent="0.25">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row>
    <row r="27" spans="1:47" x14ac:dyDescent="0.25">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row>
    <row r="28" spans="1:47" x14ac:dyDescent="0.25">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row>
    <row r="29" spans="1:47" x14ac:dyDescent="0.25">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row>
    <row r="30" spans="1:47"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row>
    <row r="31" spans="1:47" x14ac:dyDescent="0.25">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row>
    <row r="32" spans="1:47"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row>
    <row r="33" spans="1:47" x14ac:dyDescent="0.25">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row>
    <row r="34" spans="1:47" x14ac:dyDescent="0.25">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row>
    <row r="35" spans="1:47" x14ac:dyDescent="0.2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row>
    <row r="36" spans="1:47" x14ac:dyDescent="0.25">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row>
    <row r="37" spans="1:47" x14ac:dyDescent="0.25">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row>
    <row r="38" spans="1:47" x14ac:dyDescent="0.25">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row>
    <row r="39" spans="1:47" x14ac:dyDescent="0.2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row>
    <row r="40" spans="1:47" x14ac:dyDescent="0.25">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row>
    <row r="41" spans="1:47" x14ac:dyDescent="0.25">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row>
    <row r="42" spans="1:47" x14ac:dyDescent="0.25">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row>
    <row r="43" spans="1:47"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row>
    <row r="44" spans="1:47"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row>
    <row r="45" spans="1:47"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row>
    <row r="46" spans="1:47"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row>
    <row r="47" spans="1:47"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row>
    <row r="48" spans="1:47"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row>
    <row r="49" spans="1:47"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row>
    <row r="50" spans="1:47"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row>
    <row r="51" spans="1:47"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row>
    <row r="52" spans="1:47"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row>
    <row r="53" spans="1:47"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row>
    <row r="54" spans="1:47"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row>
    <row r="55" spans="1:47"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row>
    <row r="56" spans="1:47"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row>
    <row r="57" spans="1:47"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row>
    <row r="58" spans="1:47"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row>
    <row r="59" spans="1:47"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row>
    <row r="60" spans="1:47"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row>
    <row r="61" spans="1:47" x14ac:dyDescent="0.2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row>
    <row r="62" spans="1:47" x14ac:dyDescent="0.2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row>
    <row r="63" spans="1:47" x14ac:dyDescent="0.2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row>
    <row r="64" spans="1:47" x14ac:dyDescent="0.2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row>
    <row r="65" spans="1:47" x14ac:dyDescent="0.2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row>
    <row r="66" spans="1:47" x14ac:dyDescent="0.2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row>
    <row r="67" spans="1:47" x14ac:dyDescent="0.2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row>
    <row r="68" spans="1:47" x14ac:dyDescent="0.2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row>
    <row r="69" spans="1:47" x14ac:dyDescent="0.2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row>
    <row r="70" spans="1:47" x14ac:dyDescent="0.2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row>
    <row r="71" spans="1:47" x14ac:dyDescent="0.2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row>
    <row r="72" spans="1:47" x14ac:dyDescent="0.2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row>
    <row r="73" spans="1:47" x14ac:dyDescent="0.2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row>
    <row r="74" spans="1:47" x14ac:dyDescent="0.2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row>
    <row r="75" spans="1:47" x14ac:dyDescent="0.2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row>
    <row r="76" spans="1:47" x14ac:dyDescent="0.2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row>
    <row r="77" spans="1:47" x14ac:dyDescent="0.2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row>
    <row r="78" spans="1:47" x14ac:dyDescent="0.2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row>
    <row r="79" spans="1:47" x14ac:dyDescent="0.2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row>
    <row r="80" spans="1:47" x14ac:dyDescent="0.2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row>
    <row r="81" spans="1:47" x14ac:dyDescent="0.2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row>
    <row r="82" spans="1:47" x14ac:dyDescent="0.2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row>
    <row r="83" spans="1:47" x14ac:dyDescent="0.2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row>
    <row r="84" spans="1:47" x14ac:dyDescent="0.2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row>
    <row r="85" spans="1:47" x14ac:dyDescent="0.2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row>
    <row r="86" spans="1:47" x14ac:dyDescent="0.2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row>
    <row r="87" spans="1:47" x14ac:dyDescent="0.2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row>
    <row r="88" spans="1:47" x14ac:dyDescent="0.2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row>
    <row r="89" spans="1:47" x14ac:dyDescent="0.2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row>
    <row r="90" spans="1:47" x14ac:dyDescent="0.2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row>
    <row r="91" spans="1:47" x14ac:dyDescent="0.2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row>
    <row r="92" spans="1:47" x14ac:dyDescent="0.2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row>
    <row r="93" spans="1:47" x14ac:dyDescent="0.2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row>
    <row r="94" spans="1:47" x14ac:dyDescent="0.2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row>
    <row r="95" spans="1:47" x14ac:dyDescent="0.2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row>
    <row r="96" spans="1:47" x14ac:dyDescent="0.2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row>
    <row r="97" spans="1:47" x14ac:dyDescent="0.2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row>
    <row r="98" spans="1:47" x14ac:dyDescent="0.2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row>
    <row r="99" spans="1:47"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row>
    <row r="100" spans="1:47"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row>
    <row r="101" spans="1:47"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row>
    <row r="102" spans="1:47"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row>
    <row r="103" spans="1:47"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row>
    <row r="104" spans="1:47"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row>
    <row r="105" spans="1:47"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row>
    <row r="106" spans="1:47"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row>
    <row r="107" spans="1:47"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row>
    <row r="108" spans="1:47"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row>
    <row r="109" spans="1:47"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row>
    <row r="110" spans="1:47"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row>
    <row r="111" spans="1:47"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row>
    <row r="112" spans="1:47"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row>
    <row r="113" spans="1:47"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row>
    <row r="114" spans="1:47"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row>
    <row r="115" spans="1:47"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row>
    <row r="116" spans="1:47"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row>
    <row r="117" spans="1:47"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row>
    <row r="118" spans="1:47"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row>
    <row r="119" spans="1:47"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row>
    <row r="120" spans="1:47"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row>
    <row r="121" spans="1:47"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row>
    <row r="122" spans="1:47"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row>
    <row r="123" spans="1:47"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row>
    <row r="124" spans="1:47"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row>
    <row r="125" spans="1:47"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row>
    <row r="126" spans="1:47"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row>
    <row r="127" spans="1:47"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row>
    <row r="128" spans="1:47"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row>
    <row r="129" spans="1:47"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row>
    <row r="130" spans="1:47"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row>
    <row r="131" spans="1:47"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row>
    <row r="132" spans="1:47"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row>
    <row r="133" spans="1:47"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row>
    <row r="134" spans="1:47"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row>
    <row r="135" spans="1:47"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row>
    <row r="136" spans="1:47"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row>
    <row r="137" spans="1:47"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row>
    <row r="138" spans="1:47"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row>
    <row r="139" spans="1:47"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row>
    <row r="140" spans="1:47"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row>
    <row r="141" spans="1:47"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row>
    <row r="142" spans="1:47"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row>
    <row r="143" spans="1:47"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row>
    <row r="144" spans="1:47"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row>
    <row r="145" spans="1:47"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row>
    <row r="146" spans="1:47"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row>
    <row r="147" spans="1:47"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row>
    <row r="148" spans="1:47"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row>
    <row r="149" spans="1:47"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row>
    <row r="150" spans="1:47"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row>
    <row r="151" spans="1:47"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row>
    <row r="152" spans="1:47"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row>
    <row r="153" spans="1:47"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row>
    <row r="154" spans="1:47"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row>
    <row r="155" spans="1:47"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row>
    <row r="156" spans="1:47"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row>
    <row r="157" spans="1:47"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row>
    <row r="158" spans="1:47"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row>
    <row r="159" spans="1:47"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097E9-A2F9-4F66-8B91-B1833AAA1C43}">
  <dimension ref="A3:M106"/>
  <sheetViews>
    <sheetView topLeftCell="G48" workbookViewId="0">
      <selection sqref="A1:XFD1048576"/>
    </sheetView>
  </sheetViews>
  <sheetFormatPr defaultRowHeight="15" x14ac:dyDescent="0.25"/>
  <cols>
    <col min="1" max="1" width="15.7109375" bestFit="1" customWidth="1"/>
    <col min="2" max="2" width="15.85546875" bestFit="1" customWidth="1"/>
    <col min="3" max="3" width="18.28515625" bestFit="1" customWidth="1"/>
    <col min="4" max="4" width="16" bestFit="1" customWidth="1"/>
    <col min="5" max="5" width="15.7109375" bestFit="1" customWidth="1"/>
    <col min="6" max="6" width="13.140625" bestFit="1" customWidth="1"/>
    <col min="7" max="7" width="18.85546875" bestFit="1" customWidth="1"/>
    <col min="8" max="8" width="16.42578125" bestFit="1" customWidth="1"/>
    <col min="9" max="9" width="16" bestFit="1" customWidth="1"/>
    <col min="10" max="10" width="16.42578125" bestFit="1" customWidth="1"/>
    <col min="11" max="11" width="15.7109375" bestFit="1" customWidth="1"/>
    <col min="12" max="12" width="13.140625" bestFit="1" customWidth="1"/>
    <col min="13" max="13" width="11.28515625" bestFit="1" customWidth="1"/>
    <col min="14" max="14" width="14.7109375" bestFit="1" customWidth="1"/>
    <col min="15" max="16" width="8" bestFit="1" customWidth="1"/>
    <col min="17" max="17" width="14.7109375" bestFit="1" customWidth="1"/>
    <col min="18" max="18" width="25.28515625" bestFit="1" customWidth="1"/>
    <col min="19" max="19" width="21.42578125" bestFit="1" customWidth="1"/>
    <col min="20" max="20" width="9.7109375" bestFit="1" customWidth="1"/>
    <col min="21" max="21" width="12.28515625" bestFit="1" customWidth="1"/>
    <col min="22" max="22" width="20.7109375" bestFit="1" customWidth="1"/>
    <col min="23" max="23" width="7.28515625" bestFit="1" customWidth="1"/>
    <col min="24" max="24" width="10.85546875" bestFit="1" customWidth="1"/>
    <col min="25" max="25" width="7" bestFit="1" customWidth="1"/>
    <col min="26" max="26" width="12.5703125" bestFit="1" customWidth="1"/>
    <col min="27" max="27" width="19.5703125" bestFit="1" customWidth="1"/>
    <col min="28" max="28" width="15.85546875" bestFit="1" customWidth="1"/>
    <col min="29" max="29" width="26.7109375" bestFit="1" customWidth="1"/>
    <col min="30" max="30" width="9.5703125" bestFit="1" customWidth="1"/>
    <col min="31" max="31" width="16.7109375" bestFit="1" customWidth="1"/>
    <col min="32" max="32" width="15.5703125" bestFit="1" customWidth="1"/>
    <col min="33" max="33" width="12" bestFit="1" customWidth="1"/>
    <col min="34" max="34" width="20.42578125" bestFit="1" customWidth="1"/>
    <col min="35" max="35" width="17.7109375" bestFit="1" customWidth="1"/>
    <col min="36" max="36" width="8" bestFit="1" customWidth="1"/>
    <col min="37" max="37" width="8.5703125" bestFit="1" customWidth="1"/>
    <col min="38" max="38" width="10.7109375" bestFit="1" customWidth="1"/>
    <col min="39" max="39" width="29.5703125" bestFit="1" customWidth="1"/>
    <col min="40" max="40" width="7" bestFit="1" customWidth="1"/>
    <col min="41" max="41" width="9.7109375" bestFit="1" customWidth="1"/>
    <col min="42" max="42" width="23.140625" bestFit="1" customWidth="1"/>
    <col min="43" max="43" width="11.7109375" bestFit="1" customWidth="1"/>
    <col min="44" max="44" width="28.28515625" bestFit="1" customWidth="1"/>
    <col min="45" max="45" width="22.42578125" bestFit="1" customWidth="1"/>
    <col min="46" max="46" width="19.85546875" bestFit="1" customWidth="1"/>
    <col min="47" max="47" width="17" bestFit="1" customWidth="1"/>
    <col min="48" max="48" width="8.28515625" bestFit="1" customWidth="1"/>
    <col min="49" max="49" width="14.140625" bestFit="1" customWidth="1"/>
    <col min="50" max="50" width="19.5703125" bestFit="1" customWidth="1"/>
    <col min="51" max="51" width="19.7109375" bestFit="1" customWidth="1"/>
    <col min="52" max="52" width="25.28515625" bestFit="1" customWidth="1"/>
    <col min="53" max="53" width="24.7109375" bestFit="1" customWidth="1"/>
    <col min="54" max="54" width="27.140625" bestFit="1" customWidth="1"/>
    <col min="55" max="55" width="12.7109375" bestFit="1" customWidth="1"/>
    <col min="56" max="56" width="10.7109375" bestFit="1" customWidth="1"/>
    <col min="57" max="57" width="9" bestFit="1" customWidth="1"/>
    <col min="58" max="58" width="11.42578125" bestFit="1" customWidth="1"/>
    <col min="59" max="59" width="13.7109375" bestFit="1" customWidth="1"/>
    <col min="60" max="60" width="24.5703125" bestFit="1" customWidth="1"/>
    <col min="61" max="61" width="18.28515625" bestFit="1" customWidth="1"/>
    <col min="62" max="62" width="12.42578125" bestFit="1" customWidth="1"/>
    <col min="63" max="63" width="18.28515625" bestFit="1" customWidth="1"/>
    <col min="64" max="64" width="9.7109375" bestFit="1" customWidth="1"/>
    <col min="65" max="65" width="10.28515625" bestFit="1" customWidth="1"/>
    <col min="66" max="66" width="15.5703125" bestFit="1" customWidth="1"/>
    <col min="67" max="67" width="12.28515625" bestFit="1" customWidth="1"/>
    <col min="68" max="68" width="17" bestFit="1" customWidth="1"/>
    <col min="69" max="69" width="17.42578125" bestFit="1" customWidth="1"/>
    <col min="70" max="70" width="27" bestFit="1" customWidth="1"/>
    <col min="71" max="71" width="20.7109375" bestFit="1" customWidth="1"/>
    <col min="72" max="72" width="17" bestFit="1" customWidth="1"/>
    <col min="73" max="73" width="12.140625" bestFit="1" customWidth="1"/>
    <col min="74" max="74" width="8.42578125" bestFit="1" customWidth="1"/>
    <col min="75" max="75" width="12.7109375" bestFit="1" customWidth="1"/>
    <col min="76" max="76" width="12.5703125" bestFit="1" customWidth="1"/>
    <col min="77" max="77" width="23.28515625" bestFit="1" customWidth="1"/>
    <col min="78" max="78" width="20.85546875" bestFit="1" customWidth="1"/>
    <col min="79" max="79" width="7" bestFit="1" customWidth="1"/>
    <col min="80" max="80" width="8.5703125" bestFit="1" customWidth="1"/>
    <col min="81" max="81" width="8.7109375" bestFit="1" customWidth="1"/>
    <col min="82" max="82" width="27.28515625" bestFit="1" customWidth="1"/>
    <col min="83" max="83" width="14.7109375" bestFit="1" customWidth="1"/>
    <col min="84" max="84" width="11.5703125" bestFit="1" customWidth="1"/>
    <col min="85" max="85" width="25.5703125" bestFit="1" customWidth="1"/>
    <col min="86" max="86" width="13.140625" bestFit="1" customWidth="1"/>
    <col min="87" max="87" width="11" bestFit="1" customWidth="1"/>
    <col min="88" max="488" width="15.5703125" bestFit="1" customWidth="1"/>
    <col min="489" max="489" width="10.7109375" bestFit="1" customWidth="1"/>
  </cols>
  <sheetData>
    <row r="3" spans="1:9" x14ac:dyDescent="0.25">
      <c r="A3" t="s">
        <v>146</v>
      </c>
      <c r="C3" t="s">
        <v>33</v>
      </c>
      <c r="E3" t="s">
        <v>144</v>
      </c>
    </row>
    <row r="4" spans="1:9" x14ac:dyDescent="0.25">
      <c r="A4" s="10">
        <v>64942.69</v>
      </c>
      <c r="C4" s="11">
        <v>9</v>
      </c>
      <c r="E4" s="11">
        <v>-877713</v>
      </c>
    </row>
    <row r="7" spans="1:9" x14ac:dyDescent="0.25">
      <c r="A7" t="s">
        <v>145</v>
      </c>
    </row>
    <row r="8" spans="1:9" x14ac:dyDescent="0.25">
      <c r="A8" s="10">
        <v>121.04000000000003</v>
      </c>
    </row>
    <row r="9" spans="1:9" x14ac:dyDescent="0.25">
      <c r="D9" s="2" t="s">
        <v>1</v>
      </c>
      <c r="E9" t="s">
        <v>144</v>
      </c>
      <c r="G9" s="2" t="s">
        <v>1</v>
      </c>
      <c r="H9" t="s">
        <v>143</v>
      </c>
      <c r="I9" t="s">
        <v>137</v>
      </c>
    </row>
    <row r="10" spans="1:9" x14ac:dyDescent="0.25">
      <c r="A10" s="2" t="s">
        <v>1</v>
      </c>
      <c r="B10" t="s">
        <v>142</v>
      </c>
      <c r="D10" s="3" t="s">
        <v>118</v>
      </c>
      <c r="E10" s="11">
        <v>-250832</v>
      </c>
      <c r="G10" s="3" t="s">
        <v>118</v>
      </c>
      <c r="H10" s="11">
        <v>26324</v>
      </c>
      <c r="I10" s="11">
        <v>407750.81999999995</v>
      </c>
    </row>
    <row r="11" spans="1:9" x14ac:dyDescent="0.25">
      <c r="A11" s="3" t="s">
        <v>118</v>
      </c>
      <c r="B11" s="11">
        <v>255</v>
      </c>
      <c r="D11" s="3" t="s">
        <v>115</v>
      </c>
      <c r="E11" s="11">
        <v>-166405</v>
      </c>
      <c r="G11" s="3" t="s">
        <v>115</v>
      </c>
      <c r="H11" s="11">
        <v>26971</v>
      </c>
      <c r="I11" s="11">
        <v>373983.18999999989</v>
      </c>
    </row>
    <row r="12" spans="1:9" x14ac:dyDescent="0.25">
      <c r="A12" s="3" t="s">
        <v>115</v>
      </c>
      <c r="B12" s="11">
        <v>249</v>
      </c>
      <c r="D12" s="3" t="s">
        <v>112</v>
      </c>
      <c r="E12" s="11">
        <v>-460476</v>
      </c>
      <c r="G12" s="3" t="s">
        <v>112</v>
      </c>
      <c r="H12" s="11">
        <v>34614</v>
      </c>
      <c r="I12" s="11">
        <v>572724.58000000031</v>
      </c>
    </row>
    <row r="13" spans="1:9" x14ac:dyDescent="0.25">
      <c r="A13" s="3" t="s">
        <v>112</v>
      </c>
      <c r="B13" s="11">
        <v>326</v>
      </c>
      <c r="D13" s="3" t="s">
        <v>12</v>
      </c>
      <c r="E13" s="11">
        <v>-877713</v>
      </c>
      <c r="G13" s="3" t="s">
        <v>12</v>
      </c>
      <c r="H13" s="11">
        <v>87909</v>
      </c>
      <c r="I13" s="11">
        <v>1354458.59</v>
      </c>
    </row>
    <row r="14" spans="1:9" x14ac:dyDescent="0.25">
      <c r="A14" s="3" t="s">
        <v>12</v>
      </c>
      <c r="B14" s="11">
        <v>830</v>
      </c>
    </row>
    <row r="16" spans="1:9" x14ac:dyDescent="0.25">
      <c r="A16" t="s">
        <v>141</v>
      </c>
      <c r="B16" t="s">
        <v>128</v>
      </c>
      <c r="D16" s="2" t="s">
        <v>1</v>
      </c>
      <c r="E16" t="s">
        <v>137</v>
      </c>
      <c r="F16" s="2" t="s">
        <v>1</v>
      </c>
      <c r="G16" t="s">
        <v>124</v>
      </c>
    </row>
    <row r="17" spans="1:13" x14ac:dyDescent="0.25">
      <c r="A17" s="11">
        <v>56500.91</v>
      </c>
      <c r="B17" s="11">
        <v>830</v>
      </c>
      <c r="D17" s="3" t="s">
        <v>118</v>
      </c>
      <c r="E17" s="11">
        <v>407750.81999999995</v>
      </c>
      <c r="F17" s="3" t="s">
        <v>140</v>
      </c>
      <c r="G17" s="11">
        <v>766.0333333333333</v>
      </c>
      <c r="I17" s="2" t="s">
        <v>128</v>
      </c>
      <c r="J17" s="2" t="s">
        <v>139</v>
      </c>
    </row>
    <row r="18" spans="1:13" x14ac:dyDescent="0.25">
      <c r="D18" s="3" t="s">
        <v>115</v>
      </c>
      <c r="E18" s="11">
        <v>373983.18999999989</v>
      </c>
      <c r="F18" s="3" t="s">
        <v>138</v>
      </c>
      <c r="G18" s="11">
        <v>350.73750000000001</v>
      </c>
      <c r="J18" t="s">
        <v>28</v>
      </c>
      <c r="K18" t="s">
        <v>29</v>
      </c>
      <c r="L18" t="s">
        <v>30</v>
      </c>
      <c r="M18" t="s">
        <v>12</v>
      </c>
    </row>
    <row r="19" spans="1:13" x14ac:dyDescent="0.25">
      <c r="A19" t="s">
        <v>137</v>
      </c>
      <c r="D19" s="3" t="s">
        <v>112</v>
      </c>
      <c r="E19" s="11">
        <v>572724.58000000031</v>
      </c>
      <c r="F19" s="3" t="s">
        <v>136</v>
      </c>
      <c r="G19" s="11">
        <v>1073.6214285714284</v>
      </c>
    </row>
    <row r="20" spans="1:13" x14ac:dyDescent="0.25">
      <c r="A20" s="10">
        <v>1354458.59</v>
      </c>
      <c r="D20" s="3" t="s">
        <v>12</v>
      </c>
      <c r="E20" s="11">
        <v>1354458.59</v>
      </c>
      <c r="F20" s="3" t="s">
        <v>135</v>
      </c>
      <c r="G20" s="11">
        <v>1062.0384615384614</v>
      </c>
    </row>
    <row r="21" spans="1:13" x14ac:dyDescent="0.25">
      <c r="F21" s="3" t="s">
        <v>134</v>
      </c>
      <c r="G21" s="11">
        <v>1498.2305555555554</v>
      </c>
      <c r="I21" s="2" t="s">
        <v>1</v>
      </c>
    </row>
    <row r="22" spans="1:13" x14ac:dyDescent="0.25">
      <c r="A22" t="s">
        <v>133</v>
      </c>
      <c r="F22" s="3" t="s">
        <v>132</v>
      </c>
      <c r="G22" s="11">
        <v>462.82857142857148</v>
      </c>
      <c r="I22" s="3" t="s">
        <v>118</v>
      </c>
      <c r="J22" s="11">
        <v>58</v>
      </c>
      <c r="K22" s="11">
        <v>122</v>
      </c>
      <c r="L22" s="11">
        <v>75</v>
      </c>
      <c r="M22" s="11">
        <v>255</v>
      </c>
    </row>
    <row r="23" spans="1:13" x14ac:dyDescent="0.25">
      <c r="A23" s="11">
        <v>51317</v>
      </c>
      <c r="F23" s="3" t="s">
        <v>131</v>
      </c>
      <c r="G23" s="11">
        <v>1735.2727272727273</v>
      </c>
      <c r="I23" s="3" t="s">
        <v>115</v>
      </c>
      <c r="J23" s="11">
        <v>38</v>
      </c>
      <c r="K23" s="11">
        <v>133</v>
      </c>
      <c r="L23" s="11">
        <v>78</v>
      </c>
      <c r="M23" s="11">
        <v>249</v>
      </c>
    </row>
    <row r="24" spans="1:13" x14ac:dyDescent="0.25">
      <c r="F24" s="3" t="s">
        <v>130</v>
      </c>
      <c r="G24" s="11">
        <v>1765.9333333333334</v>
      </c>
      <c r="I24" s="3" t="s">
        <v>112</v>
      </c>
      <c r="J24" s="11">
        <v>56</v>
      </c>
      <c r="K24" s="11">
        <v>153</v>
      </c>
      <c r="L24" s="11">
        <v>117</v>
      </c>
      <c r="M24" s="11">
        <v>326</v>
      </c>
    </row>
    <row r="25" spans="1:13" x14ac:dyDescent="0.25">
      <c r="F25" s="3" t="s">
        <v>129</v>
      </c>
      <c r="G25" s="11">
        <v>1402.9970588235294</v>
      </c>
      <c r="I25" s="3" t="s">
        <v>12</v>
      </c>
      <c r="J25" s="11">
        <v>152</v>
      </c>
      <c r="K25" s="11">
        <v>408</v>
      </c>
      <c r="L25" s="11">
        <v>270</v>
      </c>
      <c r="M25" s="11">
        <v>830</v>
      </c>
    </row>
    <row r="26" spans="1:13" x14ac:dyDescent="0.25">
      <c r="A26" t="s">
        <v>128</v>
      </c>
      <c r="F26" s="3" t="s">
        <v>127</v>
      </c>
      <c r="G26" s="11">
        <v>1614.8357142857144</v>
      </c>
    </row>
    <row r="27" spans="1:13" x14ac:dyDescent="0.25">
      <c r="A27" s="11">
        <v>830</v>
      </c>
      <c r="F27" s="3" t="s">
        <v>126</v>
      </c>
      <c r="G27" s="11">
        <v>608.99</v>
      </c>
    </row>
    <row r="28" spans="1:13" x14ac:dyDescent="0.25">
      <c r="F28" s="3" t="s">
        <v>125</v>
      </c>
      <c r="G28" s="11">
        <v>302.46666666666664</v>
      </c>
      <c r="I28" s="2" t="s">
        <v>1</v>
      </c>
      <c r="J28" t="s">
        <v>124</v>
      </c>
    </row>
    <row r="29" spans="1:13" x14ac:dyDescent="0.25">
      <c r="F29" s="3" t="s">
        <v>123</v>
      </c>
      <c r="G29" s="11">
        <v>100.8</v>
      </c>
      <c r="I29" s="3" t="s">
        <v>122</v>
      </c>
      <c r="J29" s="11">
        <v>1851.5547916666671</v>
      </c>
    </row>
    <row r="30" spans="1:13" x14ac:dyDescent="0.25">
      <c r="F30" s="3" t="s">
        <v>121</v>
      </c>
      <c r="G30" s="11">
        <v>1610.7874999999999</v>
      </c>
      <c r="I30" s="3" t="s">
        <v>147</v>
      </c>
      <c r="J30" s="11">
        <v>1929.395348837209</v>
      </c>
      <c r="L30" s="2" t="s">
        <v>1</v>
      </c>
    </row>
    <row r="31" spans="1:13" x14ac:dyDescent="0.25">
      <c r="A31" s="2" t="s">
        <v>1</v>
      </c>
      <c r="F31" s="3" t="s">
        <v>120</v>
      </c>
      <c r="G31" s="11">
        <v>762.15</v>
      </c>
      <c r="I31" s="3" t="s">
        <v>119</v>
      </c>
      <c r="J31" s="11">
        <v>1677.5692913385824</v>
      </c>
      <c r="L31" s="3" t="s">
        <v>9</v>
      </c>
    </row>
    <row r="32" spans="1:13" x14ac:dyDescent="0.25">
      <c r="A32" s="3" t="s">
        <v>118</v>
      </c>
      <c r="F32" s="3" t="s">
        <v>117</v>
      </c>
      <c r="G32" s="11">
        <v>573.0333333333333</v>
      </c>
      <c r="I32" s="3" t="s">
        <v>116</v>
      </c>
      <c r="J32" s="11">
        <v>1281.7406730769228</v>
      </c>
      <c r="L32" s="9" t="s">
        <v>151</v>
      </c>
    </row>
    <row r="33" spans="1:12" x14ac:dyDescent="0.25">
      <c r="A33" s="3" t="s">
        <v>115</v>
      </c>
      <c r="F33" s="3" t="s">
        <v>114</v>
      </c>
      <c r="G33" s="11">
        <v>627.20166666666671</v>
      </c>
      <c r="I33" s="3" t="s">
        <v>113</v>
      </c>
      <c r="J33" s="11">
        <v>1603.7657051282047</v>
      </c>
      <c r="L33" s="3" t="s">
        <v>10</v>
      </c>
    </row>
    <row r="34" spans="1:12" x14ac:dyDescent="0.25">
      <c r="A34" s="3" t="s">
        <v>112</v>
      </c>
      <c r="F34" s="3" t="s">
        <v>111</v>
      </c>
      <c r="G34" s="11">
        <v>403.97499999999997</v>
      </c>
      <c r="I34" s="3" t="s">
        <v>148</v>
      </c>
      <c r="J34" s="11">
        <v>1167.1358208955223</v>
      </c>
      <c r="L34" s="9" t="s">
        <v>110</v>
      </c>
    </row>
    <row r="35" spans="1:12" x14ac:dyDescent="0.25">
      <c r="A35" s="3" t="s">
        <v>12</v>
      </c>
      <c r="F35" s="3" t="s">
        <v>109</v>
      </c>
      <c r="G35" s="11">
        <v>1879.2075</v>
      </c>
      <c r="I35" s="3" t="s">
        <v>108</v>
      </c>
      <c r="J35" s="11">
        <v>1643.4447967479678</v>
      </c>
      <c r="L35" s="3" t="s">
        <v>12</v>
      </c>
    </row>
    <row r="36" spans="1:12" x14ac:dyDescent="0.25">
      <c r="F36" s="3" t="s">
        <v>107</v>
      </c>
      <c r="G36" s="11">
        <v>3774.5559999999996</v>
      </c>
      <c r="I36" s="3" t="s">
        <v>149</v>
      </c>
      <c r="J36" s="11">
        <v>1962.4443055555555</v>
      </c>
    </row>
    <row r="37" spans="1:12" x14ac:dyDescent="0.25">
      <c r="F37" s="3" t="s">
        <v>106</v>
      </c>
      <c r="G37" s="11">
        <v>634.12857142857149</v>
      </c>
      <c r="I37" s="3" t="s">
        <v>150</v>
      </c>
      <c r="J37" s="11">
        <v>1799.2321428571431</v>
      </c>
    </row>
    <row r="38" spans="1:12" x14ac:dyDescent="0.25">
      <c r="F38" s="3" t="s">
        <v>105</v>
      </c>
      <c r="G38" s="11">
        <v>2333.38</v>
      </c>
      <c r="I38" s="3" t="s">
        <v>12</v>
      </c>
      <c r="J38" s="11">
        <v>1631.8778192771085</v>
      </c>
    </row>
    <row r="39" spans="1:12" x14ac:dyDescent="0.25">
      <c r="A39" s="2" t="s">
        <v>1</v>
      </c>
      <c r="F39" s="3" t="s">
        <v>104</v>
      </c>
      <c r="G39" s="11">
        <v>1713.45</v>
      </c>
    </row>
    <row r="40" spans="1:12" x14ac:dyDescent="0.25">
      <c r="A40" s="3" t="s">
        <v>103</v>
      </c>
      <c r="F40" s="3" t="s">
        <v>102</v>
      </c>
      <c r="G40" s="11">
        <v>1914.8473333333334</v>
      </c>
    </row>
    <row r="41" spans="1:12" x14ac:dyDescent="0.25">
      <c r="A41" s="3" t="s">
        <v>28</v>
      </c>
      <c r="F41" s="3" t="s">
        <v>101</v>
      </c>
      <c r="G41" s="11">
        <v>1057.3866666666665</v>
      </c>
    </row>
    <row r="42" spans="1:12" x14ac:dyDescent="0.25">
      <c r="A42" s="3" t="s">
        <v>29</v>
      </c>
      <c r="F42" s="3" t="s">
        <v>100</v>
      </c>
      <c r="G42" s="11">
        <v>257.61666666666667</v>
      </c>
    </row>
    <row r="43" spans="1:12" x14ac:dyDescent="0.25">
      <c r="A43" s="3" t="s">
        <v>30</v>
      </c>
      <c r="F43" s="3" t="s">
        <v>99</v>
      </c>
      <c r="G43" s="11">
        <v>893.94375000000002</v>
      </c>
      <c r="I43" s="2" t="s">
        <v>1</v>
      </c>
    </row>
    <row r="44" spans="1:12" x14ac:dyDescent="0.25">
      <c r="A44" s="3" t="s">
        <v>12</v>
      </c>
      <c r="F44" s="3" t="s">
        <v>98</v>
      </c>
      <c r="G44" s="11">
        <v>167.34</v>
      </c>
      <c r="I44" s="3" t="s">
        <v>13</v>
      </c>
    </row>
    <row r="45" spans="1:12" x14ac:dyDescent="0.25">
      <c r="F45" s="3" t="s">
        <v>97</v>
      </c>
      <c r="G45" s="11">
        <v>1183.01</v>
      </c>
      <c r="I45" s="3" t="s">
        <v>34</v>
      </c>
    </row>
    <row r="46" spans="1:12" x14ac:dyDescent="0.25">
      <c r="F46" s="3" t="s">
        <v>96</v>
      </c>
      <c r="G46" s="11">
        <v>966.91444444444437</v>
      </c>
      <c r="I46" s="3" t="s">
        <v>14</v>
      </c>
    </row>
    <row r="47" spans="1:12" x14ac:dyDescent="0.25">
      <c r="F47" s="3" t="s">
        <v>95</v>
      </c>
      <c r="G47" s="11">
        <v>1791.9209090909092</v>
      </c>
      <c r="I47" s="3" t="s">
        <v>15</v>
      </c>
    </row>
    <row r="48" spans="1:12" x14ac:dyDescent="0.25">
      <c r="F48" s="3" t="s">
        <v>94</v>
      </c>
      <c r="G48" s="11">
        <v>744.35</v>
      </c>
      <c r="I48" s="3" t="s">
        <v>35</v>
      </c>
    </row>
    <row r="49" spans="6:11" x14ac:dyDescent="0.25">
      <c r="F49" s="3" t="s">
        <v>93</v>
      </c>
      <c r="G49" s="11">
        <v>2435.7964285714288</v>
      </c>
      <c r="I49" s="3" t="s">
        <v>16</v>
      </c>
    </row>
    <row r="50" spans="6:11" x14ac:dyDescent="0.25">
      <c r="F50" s="3" t="s">
        <v>92</v>
      </c>
      <c r="G50" s="11">
        <v>1311.7544444444443</v>
      </c>
      <c r="I50" s="3" t="s">
        <v>36</v>
      </c>
    </row>
    <row r="51" spans="6:11" x14ac:dyDescent="0.25">
      <c r="F51" s="3" t="s">
        <v>91</v>
      </c>
      <c r="G51" s="11">
        <v>612.64</v>
      </c>
      <c r="I51" s="3" t="s">
        <v>17</v>
      </c>
    </row>
    <row r="52" spans="6:11" x14ac:dyDescent="0.25">
      <c r="F52" s="3" t="s">
        <v>90</v>
      </c>
      <c r="G52" s="11">
        <v>3016.7047368421054</v>
      </c>
      <c r="I52" s="3" t="s">
        <v>12</v>
      </c>
    </row>
    <row r="53" spans="6:11" x14ac:dyDescent="0.25">
      <c r="F53" s="3" t="s">
        <v>89</v>
      </c>
      <c r="G53" s="11">
        <v>614.63</v>
      </c>
    </row>
    <row r="54" spans="6:11" x14ac:dyDescent="0.25">
      <c r="F54" s="3" t="s">
        <v>88</v>
      </c>
      <c r="G54" s="11">
        <v>2267.5535714285716</v>
      </c>
    </row>
    <row r="55" spans="6:11" x14ac:dyDescent="0.25">
      <c r="F55" s="3" t="s">
        <v>87</v>
      </c>
      <c r="G55" s="11">
        <v>498.01250000000005</v>
      </c>
    </row>
    <row r="56" spans="6:11" x14ac:dyDescent="0.25">
      <c r="F56" s="3" t="s">
        <v>86</v>
      </c>
      <c r="G56" s="11">
        <v>733.73928571428587</v>
      </c>
    </row>
    <row r="57" spans="6:11" x14ac:dyDescent="0.25">
      <c r="F57" s="3" t="s">
        <v>85</v>
      </c>
      <c r="G57" s="11">
        <v>174.16666666666666</v>
      </c>
    </row>
    <row r="58" spans="6:11" x14ac:dyDescent="0.25">
      <c r="F58" s="3" t="s">
        <v>84</v>
      </c>
      <c r="G58" s="11">
        <v>178.5</v>
      </c>
    </row>
    <row r="59" spans="6:11" x14ac:dyDescent="0.25">
      <c r="F59" s="3" t="s">
        <v>83</v>
      </c>
      <c r="G59" s="11">
        <v>1418.8013333333331</v>
      </c>
    </row>
    <row r="60" spans="6:11" x14ac:dyDescent="0.25">
      <c r="F60" s="3" t="s">
        <v>82</v>
      </c>
      <c r="G60" s="11">
        <v>872.505</v>
      </c>
      <c r="I60" s="13" t="s">
        <v>1</v>
      </c>
      <c r="J60" s="12" t="s">
        <v>143</v>
      </c>
      <c r="K60" s="14" t="s">
        <v>137</v>
      </c>
    </row>
    <row r="61" spans="6:11" x14ac:dyDescent="0.25">
      <c r="F61" s="3" t="s">
        <v>81</v>
      </c>
      <c r="G61" s="11">
        <v>1273.2185714285715</v>
      </c>
      <c r="I61" s="15" t="s">
        <v>118</v>
      </c>
      <c r="J61" s="16">
        <v>26324</v>
      </c>
      <c r="K61" s="17">
        <v>407750.81999999995</v>
      </c>
    </row>
    <row r="62" spans="6:11" x14ac:dyDescent="0.25">
      <c r="F62" s="3" t="s">
        <v>80</v>
      </c>
      <c r="G62" s="11">
        <v>1490.7958333333336</v>
      </c>
      <c r="I62" s="18" t="s">
        <v>115</v>
      </c>
      <c r="J62" s="19">
        <v>26971</v>
      </c>
      <c r="K62" s="20">
        <v>373983.18999999989</v>
      </c>
    </row>
    <row r="63" spans="6:11" x14ac:dyDescent="0.25">
      <c r="F63" s="3" t="s">
        <v>79</v>
      </c>
      <c r="G63" s="11">
        <v>532.32500000000005</v>
      </c>
      <c r="I63" s="18" t="s">
        <v>112</v>
      </c>
      <c r="J63" s="19">
        <v>34614</v>
      </c>
      <c r="K63" s="20">
        <v>572724.58000000031</v>
      </c>
    </row>
    <row r="64" spans="6:11" x14ac:dyDescent="0.25">
      <c r="F64" s="3" t="s">
        <v>78</v>
      </c>
      <c r="G64" s="11">
        <v>760.38499999999999</v>
      </c>
      <c r="I64" s="21" t="s">
        <v>12</v>
      </c>
      <c r="J64" s="22">
        <v>87909</v>
      </c>
      <c r="K64" s="23">
        <v>1354458.59</v>
      </c>
    </row>
    <row r="65" spans="6:7" x14ac:dyDescent="0.25">
      <c r="F65" s="3" t="s">
        <v>77</v>
      </c>
      <c r="G65" s="11">
        <v>1490.0828571428572</v>
      </c>
    </row>
    <row r="66" spans="6:7" x14ac:dyDescent="0.25">
      <c r="F66" s="3" t="s">
        <v>76</v>
      </c>
      <c r="G66" s="11">
        <v>2477.2230769230769</v>
      </c>
    </row>
    <row r="67" spans="6:7" x14ac:dyDescent="0.25">
      <c r="F67" s="3" t="s">
        <v>75</v>
      </c>
      <c r="G67" s="11">
        <v>1008.4399999999999</v>
      </c>
    </row>
    <row r="68" spans="6:7" x14ac:dyDescent="0.25">
      <c r="F68" s="3" t="s">
        <v>74</v>
      </c>
      <c r="G68" s="11">
        <v>216.33333333333334</v>
      </c>
    </row>
    <row r="69" spans="6:7" x14ac:dyDescent="0.25">
      <c r="F69" s="3" t="s">
        <v>73</v>
      </c>
      <c r="G69" s="11">
        <v>692.04</v>
      </c>
    </row>
    <row r="70" spans="6:7" x14ac:dyDescent="0.25">
      <c r="F70" s="3" t="s">
        <v>72</v>
      </c>
      <c r="G70" s="11">
        <v>1632.5149999999999</v>
      </c>
    </row>
    <row r="71" spans="6:7" x14ac:dyDescent="0.25">
      <c r="F71" s="3" t="s">
        <v>71</v>
      </c>
      <c r="G71" s="11">
        <v>1315.75</v>
      </c>
    </row>
    <row r="72" spans="6:7" x14ac:dyDescent="0.25">
      <c r="F72" s="3" t="s">
        <v>70</v>
      </c>
      <c r="G72" s="11">
        <v>707.0333333333333</v>
      </c>
    </row>
    <row r="73" spans="6:7" x14ac:dyDescent="0.25">
      <c r="F73" s="3" t="s">
        <v>69</v>
      </c>
      <c r="G73" s="11">
        <v>2625.9949999999999</v>
      </c>
    </row>
    <row r="74" spans="6:7" x14ac:dyDescent="0.25">
      <c r="F74" s="3" t="s">
        <v>68</v>
      </c>
      <c r="G74" s="11">
        <v>1063.42</v>
      </c>
    </row>
    <row r="75" spans="6:7" x14ac:dyDescent="0.25">
      <c r="F75" s="3" t="s">
        <v>67</v>
      </c>
      <c r="G75" s="11">
        <v>774.84777777777776</v>
      </c>
    </row>
    <row r="76" spans="6:7" x14ac:dyDescent="0.25">
      <c r="F76" s="3" t="s">
        <v>66</v>
      </c>
      <c r="G76" s="11">
        <v>2325.0846153846151</v>
      </c>
    </row>
    <row r="77" spans="6:7" x14ac:dyDescent="0.25">
      <c r="F77" s="3" t="s">
        <v>65</v>
      </c>
      <c r="G77" s="11">
        <v>4195.8353571428579</v>
      </c>
    </row>
    <row r="78" spans="6:7" x14ac:dyDescent="0.25">
      <c r="F78" s="3" t="s">
        <v>64</v>
      </c>
      <c r="G78" s="11">
        <v>568.81999999999994</v>
      </c>
    </row>
    <row r="79" spans="6:7" x14ac:dyDescent="0.25">
      <c r="F79" s="3" t="s">
        <v>63</v>
      </c>
      <c r="G79" s="11">
        <v>2902.55</v>
      </c>
    </row>
    <row r="80" spans="6:7" x14ac:dyDescent="0.25">
      <c r="F80" s="3" t="s">
        <v>62</v>
      </c>
      <c r="G80" s="11">
        <v>629.63333333333333</v>
      </c>
    </row>
    <row r="81" spans="6:7" x14ac:dyDescent="0.25">
      <c r="F81" s="3" t="s">
        <v>61</v>
      </c>
      <c r="G81" s="11">
        <v>1174.9454545454546</v>
      </c>
    </row>
    <row r="82" spans="6:7" x14ac:dyDescent="0.25">
      <c r="F82" s="3" t="s">
        <v>60</v>
      </c>
      <c r="G82" s="11">
        <v>2003.3200000000004</v>
      </c>
    </row>
    <row r="83" spans="6:7" x14ac:dyDescent="0.25">
      <c r="F83" s="3" t="s">
        <v>59</v>
      </c>
      <c r="G83" s="11">
        <v>293.45799999999997</v>
      </c>
    </row>
    <row r="84" spans="6:7" x14ac:dyDescent="0.25">
      <c r="F84" s="3" t="s">
        <v>58</v>
      </c>
      <c r="G84" s="11">
        <v>955.85833333333346</v>
      </c>
    </row>
    <row r="85" spans="6:7" x14ac:dyDescent="0.25">
      <c r="F85" s="3" t="s">
        <v>57</v>
      </c>
      <c r="G85" s="11">
        <v>3731.3996774193547</v>
      </c>
    </row>
    <row r="86" spans="6:7" x14ac:dyDescent="0.25">
      <c r="F86" s="3" t="s">
        <v>56</v>
      </c>
      <c r="G86" s="11">
        <v>1908.005555555555</v>
      </c>
    </row>
    <row r="87" spans="6:7" x14ac:dyDescent="0.25">
      <c r="F87" s="3" t="s">
        <v>55</v>
      </c>
      <c r="G87" s="11">
        <v>2591.207142857143</v>
      </c>
    </row>
    <row r="88" spans="6:7" x14ac:dyDescent="0.25">
      <c r="F88" s="3" t="s">
        <v>54</v>
      </c>
      <c r="G88" s="11">
        <v>605.83749999999998</v>
      </c>
    </row>
    <row r="89" spans="6:7" x14ac:dyDescent="0.25">
      <c r="F89" s="3" t="s">
        <v>53</v>
      </c>
      <c r="G89" s="11">
        <v>1387.7444444444445</v>
      </c>
    </row>
    <row r="90" spans="6:7" x14ac:dyDescent="0.25">
      <c r="F90" s="3" t="s">
        <v>52</v>
      </c>
      <c r="G90" s="11">
        <v>2058.6999999999998</v>
      </c>
    </row>
    <row r="91" spans="6:7" x14ac:dyDescent="0.25">
      <c r="F91" s="3" t="s">
        <v>51</v>
      </c>
      <c r="G91" s="11">
        <v>840.25</v>
      </c>
    </row>
    <row r="92" spans="6:7" x14ac:dyDescent="0.25">
      <c r="F92" s="3" t="s">
        <v>50</v>
      </c>
      <c r="G92" s="11">
        <v>649.08000000000004</v>
      </c>
    </row>
    <row r="93" spans="6:7" x14ac:dyDescent="0.25">
      <c r="F93" s="3" t="s">
        <v>49</v>
      </c>
      <c r="G93" s="11">
        <v>825.66666666666663</v>
      </c>
    </row>
    <row r="94" spans="6:7" x14ac:dyDescent="0.25">
      <c r="F94" s="3" t="s">
        <v>48</v>
      </c>
      <c r="G94" s="11">
        <v>1081.2149999999999</v>
      </c>
    </row>
    <row r="95" spans="6:7" x14ac:dyDescent="0.25">
      <c r="F95" s="3" t="s">
        <v>47</v>
      </c>
      <c r="G95" s="11">
        <v>1218.4366666666667</v>
      </c>
    </row>
    <row r="96" spans="6:7" x14ac:dyDescent="0.25">
      <c r="F96" s="3" t="s">
        <v>46</v>
      </c>
      <c r="G96" s="11">
        <v>523.73333333333323</v>
      </c>
    </row>
    <row r="97" spans="6:7" x14ac:dyDescent="0.25">
      <c r="F97" s="3" t="s">
        <v>45</v>
      </c>
      <c r="G97" s="11">
        <v>1513.0727272727272</v>
      </c>
    </row>
    <row r="98" spans="6:7" x14ac:dyDescent="0.25">
      <c r="F98" s="3" t="s">
        <v>44</v>
      </c>
      <c r="G98" s="11">
        <v>993.71</v>
      </c>
    </row>
    <row r="99" spans="6:7" x14ac:dyDescent="0.25">
      <c r="F99" s="3" t="s">
        <v>43</v>
      </c>
      <c r="G99" s="11">
        <v>296</v>
      </c>
    </row>
    <row r="100" spans="6:7" x14ac:dyDescent="0.25">
      <c r="F100" s="3" t="s">
        <v>42</v>
      </c>
      <c r="G100" s="11">
        <v>1065.385</v>
      </c>
    </row>
    <row r="101" spans="6:7" x14ac:dyDescent="0.25">
      <c r="F101" s="3" t="s">
        <v>41</v>
      </c>
      <c r="G101" s="11">
        <v>1107.8066666666666</v>
      </c>
    </row>
    <row r="102" spans="6:7" x14ac:dyDescent="0.25">
      <c r="F102" s="3" t="s">
        <v>40</v>
      </c>
      <c r="G102" s="11">
        <v>720.07777777777778</v>
      </c>
    </row>
    <row r="103" spans="6:7" x14ac:dyDescent="0.25">
      <c r="F103" s="3" t="s">
        <v>39</v>
      </c>
      <c r="G103" s="11">
        <v>2076.6750000000002</v>
      </c>
    </row>
    <row r="104" spans="6:7" x14ac:dyDescent="0.25">
      <c r="F104" s="3" t="s">
        <v>38</v>
      </c>
      <c r="G104" s="11">
        <v>451.62142857142857</v>
      </c>
    </row>
    <row r="105" spans="6:7" x14ac:dyDescent="0.25">
      <c r="F105" s="3" t="s">
        <v>37</v>
      </c>
      <c r="G105" s="11">
        <v>504.56428571428569</v>
      </c>
    </row>
    <row r="106" spans="6:7" x14ac:dyDescent="0.25">
      <c r="F106" s="3" t="s">
        <v>12</v>
      </c>
      <c r="G106" s="11">
        <v>1631.8778192771085</v>
      </c>
    </row>
  </sheetData>
  <pageMargins left="0.7" right="0.7" top="0.75" bottom="0.75" header="0.3" footer="0.3"/>
  <drawing r:id="rId21"/>
  <extLst>
    <ext xmlns:x14="http://schemas.microsoft.com/office/spreadsheetml/2009/9/main" uri="{A8765BA9-456A-4dab-B4F3-ACF838C121DE}">
      <x14:slicerList>
        <x14:slicer r:id="rId2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FCAB186D-0402-40E4-8B14-4678D33F127D}">
  <ds:schemaRefs/>
</ds:datastoreItem>
</file>

<file path=customXml/itemProps2.xml><?xml version="1.0" encoding="utf-8"?>
<ds:datastoreItem xmlns:ds="http://schemas.openxmlformats.org/officeDocument/2006/customXml" ds:itemID="{0173B3C5-31C8-4A51-8489-C905C5B71E79}">
  <ds:schemaRefs/>
</ds:datastoreItem>
</file>

<file path=customXml/itemProps3.xml><?xml version="1.0" encoding="utf-8"?>
<ds:datastoreItem xmlns:ds="http://schemas.openxmlformats.org/officeDocument/2006/customXml" ds:itemID="{6014B7B7-EFFD-431A-B70C-95B710CEEA24}">
  <ds:schemaRefs/>
</ds:datastoreItem>
</file>

<file path=customXml/itemProps4.xml><?xml version="1.0" encoding="utf-8"?>
<ds:datastoreItem xmlns:ds="http://schemas.openxmlformats.org/officeDocument/2006/customXml" ds:itemID="{125545FB-A37C-4666-92E7-808BAFCE9538}">
  <ds:schemaRefs/>
</ds:datastoreItem>
</file>

<file path=customXml/itemProps5.xml><?xml version="1.0" encoding="utf-8"?>
<ds:datastoreItem xmlns:ds="http://schemas.openxmlformats.org/officeDocument/2006/customXml" ds:itemID="{E4C34EC6-F5EC-4BDE-8503-DE2F7F3B2E11}">
  <ds:schemaRefs/>
</ds:datastoreItem>
</file>

<file path=customXml/itemProps6.xml><?xml version="1.0" encoding="utf-8"?>
<ds:datastoreItem xmlns:ds="http://schemas.openxmlformats.org/officeDocument/2006/customXml" ds:itemID="{03B5417A-5B09-4521-8A24-37220697DBE0}">
  <ds:schemaRefs/>
</ds:datastoreItem>
</file>

<file path=customXml/itemProps7.xml><?xml version="1.0" encoding="utf-8"?>
<ds:datastoreItem xmlns:ds="http://schemas.openxmlformats.org/officeDocument/2006/customXml" ds:itemID="{A367F902-DC50-458E-A4CF-9E097942EE60}">
  <ds:schemaRefs>
    <ds:schemaRef ds:uri="http://schemas.microsoft.com/DataMashup"/>
  </ds:schemaRefs>
</ds:datastoreItem>
</file>

<file path=customXml/itemProps8.xml><?xml version="1.0" encoding="utf-8"?>
<ds:datastoreItem xmlns:ds="http://schemas.openxmlformats.org/officeDocument/2006/customXml" ds:itemID="{6B5C3AB6-831A-4906-8906-A37C958F1418}">
  <ds:schemaRefs/>
</ds:datastoreItem>
</file>

<file path=customXml/itemProps9.xml><?xml version="1.0" encoding="utf-8"?>
<ds:datastoreItem xmlns:ds="http://schemas.openxmlformats.org/officeDocument/2006/customXml" ds:itemID="{D542B6F2-EC10-4F56-8A21-A33C6F19261C}">
  <ds:schemaRefs/>
</ds:datastoreItem>
</file>

<file path=customXml/itemProps10.xml><?xml version="1.0" encoding="utf-8"?>
<ds:datastoreItem xmlns:ds="http://schemas.openxmlformats.org/officeDocument/2006/customXml" ds:itemID="{F8A23229-2A2B-40AD-B310-B57C7254F784}">
  <ds:schemaRefs/>
</ds:datastoreItem>
</file>

<file path=customXml/itemProps11.xml><?xml version="1.0" encoding="utf-8"?>
<ds:datastoreItem xmlns:ds="http://schemas.openxmlformats.org/officeDocument/2006/customXml" ds:itemID="{536765DE-6FD9-419E-A043-5CD05540A0EB}">
  <ds:schemaRefs/>
</ds:datastoreItem>
</file>

<file path=customXml/itemProps12.xml><?xml version="1.0" encoding="utf-8"?>
<ds:datastoreItem xmlns:ds="http://schemas.openxmlformats.org/officeDocument/2006/customXml" ds:itemID="{4D793BC4-CE38-42B1-AE31-547CA5167E12}">
  <ds:schemaRefs/>
</ds:datastoreItem>
</file>

<file path=customXml/itemProps13.xml><?xml version="1.0" encoding="utf-8"?>
<ds:datastoreItem xmlns:ds="http://schemas.openxmlformats.org/officeDocument/2006/customXml" ds:itemID="{7ABDCB5D-8E7B-4896-BE93-AE654381871F}">
  <ds:schemaRefs/>
</ds:datastoreItem>
</file>

<file path=customXml/itemProps14.xml><?xml version="1.0" encoding="utf-8"?>
<ds:datastoreItem xmlns:ds="http://schemas.openxmlformats.org/officeDocument/2006/customXml" ds:itemID="{94245F83-873E-4BF5-94F3-3B580F04299D}">
  <ds:schemaRefs/>
</ds:datastoreItem>
</file>

<file path=customXml/itemProps15.xml><?xml version="1.0" encoding="utf-8"?>
<ds:datastoreItem xmlns:ds="http://schemas.openxmlformats.org/officeDocument/2006/customXml" ds:itemID="{32368612-3E77-4D60-906D-72B6E4C3E0B7}">
  <ds:schemaRefs/>
</ds:datastoreItem>
</file>

<file path=customXml/itemProps16.xml><?xml version="1.0" encoding="utf-8"?>
<ds:datastoreItem xmlns:ds="http://schemas.openxmlformats.org/officeDocument/2006/customXml" ds:itemID="{4E6CDF94-0493-41CC-9858-7539E72216DC}">
  <ds:schemaRefs/>
</ds:datastoreItem>
</file>

<file path=customXml/itemProps17.xml><?xml version="1.0" encoding="utf-8"?>
<ds:datastoreItem xmlns:ds="http://schemas.openxmlformats.org/officeDocument/2006/customXml" ds:itemID="{B53812D6-9907-42B2-8AD3-7AA37A6BD93B}">
  <ds:schemaRefs/>
</ds:datastoreItem>
</file>

<file path=customXml/itemProps18.xml><?xml version="1.0" encoding="utf-8"?>
<ds:datastoreItem xmlns:ds="http://schemas.openxmlformats.org/officeDocument/2006/customXml" ds:itemID="{1B4C39C1-025D-47AC-977D-92069CDF9340}">
  <ds:schemaRefs/>
</ds:datastoreItem>
</file>

<file path=customXml/itemProps19.xml><?xml version="1.0" encoding="utf-8"?>
<ds:datastoreItem xmlns:ds="http://schemas.openxmlformats.org/officeDocument/2006/customXml" ds:itemID="{73A883AC-4C84-474C-8FC2-F0A23800D211}">
  <ds:schemaRefs/>
</ds:datastoreItem>
</file>

<file path=customXml/itemProps20.xml><?xml version="1.0" encoding="utf-8"?>
<ds:datastoreItem xmlns:ds="http://schemas.openxmlformats.org/officeDocument/2006/customXml" ds:itemID="{E6C1F3E6-C8C4-44B7-8E1D-1CF0CB204D67}">
  <ds:schemaRefs/>
</ds:datastoreItem>
</file>

<file path=customXml/itemProps21.xml><?xml version="1.0" encoding="utf-8"?>
<ds:datastoreItem xmlns:ds="http://schemas.openxmlformats.org/officeDocument/2006/customXml" ds:itemID="{C0C4DDF6-1599-44B1-AF04-64DA1542A99C}">
  <ds:schemaRefs/>
</ds:datastoreItem>
</file>

<file path=customXml/itemProps22.xml><?xml version="1.0" encoding="utf-8"?>
<ds:datastoreItem xmlns:ds="http://schemas.openxmlformats.org/officeDocument/2006/customXml" ds:itemID="{A15CD6FD-569D-42C9-9D05-823ACC279C39}">
  <ds:schemaRefs/>
</ds:datastoreItem>
</file>

<file path=customXml/itemProps23.xml><?xml version="1.0" encoding="utf-8"?>
<ds:datastoreItem xmlns:ds="http://schemas.openxmlformats.org/officeDocument/2006/customXml" ds:itemID="{9E636A20-7AFE-4DC9-A97B-6EF45BC2359B}">
  <ds:schemaRefs/>
</ds:datastoreItem>
</file>

<file path=customXml/itemProps24.xml><?xml version="1.0" encoding="utf-8"?>
<ds:datastoreItem xmlns:ds="http://schemas.openxmlformats.org/officeDocument/2006/customXml" ds:itemID="{D750A127-DEE4-463C-9005-954A54B5AEB9}">
  <ds:schemaRefs/>
</ds:datastoreItem>
</file>

<file path=customXml/itemProps25.xml><?xml version="1.0" encoding="utf-8"?>
<ds:datastoreItem xmlns:ds="http://schemas.openxmlformats.org/officeDocument/2006/customXml" ds:itemID="{314A2BBB-FD74-4FA8-BF8E-93563988B8BD}">
  <ds:schemaRefs/>
</ds:datastoreItem>
</file>

<file path=customXml/itemProps26.xml><?xml version="1.0" encoding="utf-8"?>
<ds:datastoreItem xmlns:ds="http://schemas.openxmlformats.org/officeDocument/2006/customXml" ds:itemID="{E7F186CB-8E3C-47E6-8613-EA5433C3907F}">
  <ds:schemaRefs/>
</ds:datastoreItem>
</file>

<file path=customXml/itemProps27.xml><?xml version="1.0" encoding="utf-8"?>
<ds:datastoreItem xmlns:ds="http://schemas.openxmlformats.org/officeDocument/2006/customXml" ds:itemID="{1DE4C820-DA75-4034-A0B7-D21F037BE5A8}">
  <ds:schemaRefs/>
</ds:datastoreItem>
</file>

<file path=customXml/itemProps28.xml><?xml version="1.0" encoding="utf-8"?>
<ds:datastoreItem xmlns:ds="http://schemas.openxmlformats.org/officeDocument/2006/customXml" ds:itemID="{0ECCE6DA-D1C8-40A2-A253-87A626C7FE3C}">
  <ds:schemaRefs/>
</ds:datastoreItem>
</file>

<file path=customXml/itemProps29.xml><?xml version="1.0" encoding="utf-8"?>
<ds:datastoreItem xmlns:ds="http://schemas.openxmlformats.org/officeDocument/2006/customXml" ds:itemID="{70509AF5-4DE0-47B5-843C-C235961ABC67}">
  <ds:schemaRefs/>
</ds:datastoreItem>
</file>

<file path=customXml/itemProps30.xml><?xml version="1.0" encoding="utf-8"?>
<ds:datastoreItem xmlns:ds="http://schemas.openxmlformats.org/officeDocument/2006/customXml" ds:itemID="{0E880483-D7D2-4BDA-A0D9-2D3E74CE3DDA}">
  <ds:schemaRefs/>
</ds:datastoreItem>
</file>

<file path=customXml/itemProps31.xml><?xml version="1.0" encoding="utf-8"?>
<ds:datastoreItem xmlns:ds="http://schemas.openxmlformats.org/officeDocument/2006/customXml" ds:itemID="{2E41E256-204B-4771-A447-F5040BF5B10D}">
  <ds:schemaRefs/>
</ds:datastoreItem>
</file>

<file path=customXml/itemProps32.xml><?xml version="1.0" encoding="utf-8"?>
<ds:datastoreItem xmlns:ds="http://schemas.openxmlformats.org/officeDocument/2006/customXml" ds:itemID="{3FF2379E-F90D-4C04-AE41-75D696A6A916}">
  <ds:schemaRefs/>
</ds:datastoreItem>
</file>

<file path=customXml/itemProps33.xml><?xml version="1.0" encoding="utf-8"?>
<ds:datastoreItem xmlns:ds="http://schemas.openxmlformats.org/officeDocument/2006/customXml" ds:itemID="{A89C5907-6386-4712-9B12-08CF79561CD2}">
  <ds:schemaRefs/>
</ds:datastoreItem>
</file>

<file path=customXml/itemProps34.xml><?xml version="1.0" encoding="utf-8"?>
<ds:datastoreItem xmlns:ds="http://schemas.openxmlformats.org/officeDocument/2006/customXml" ds:itemID="{14BDE0C7-E33C-4F32-889B-375CDDB3B6A7}">
  <ds:schemaRefs/>
</ds:datastoreItem>
</file>

<file path=customXml/itemProps35.xml><?xml version="1.0" encoding="utf-8"?>
<ds:datastoreItem xmlns:ds="http://schemas.openxmlformats.org/officeDocument/2006/customXml" ds:itemID="{DFFFFBCC-0CFC-451A-8528-F0826D905213}">
  <ds:schemaRefs/>
</ds:datastoreItem>
</file>

<file path=customXml/itemProps36.xml><?xml version="1.0" encoding="utf-8"?>
<ds:datastoreItem xmlns:ds="http://schemas.openxmlformats.org/officeDocument/2006/customXml" ds:itemID="{ACFAC546-0391-4BCB-8142-67805F4E96E3}">
  <ds:schemaRefs/>
</ds:datastoreItem>
</file>

<file path=customXml/itemProps37.xml><?xml version="1.0" encoding="utf-8"?>
<ds:datastoreItem xmlns:ds="http://schemas.openxmlformats.org/officeDocument/2006/customXml" ds:itemID="{B9245135-3D3B-432C-98B7-3C4C8784C6C1}">
  <ds:schemaRefs/>
</ds:datastoreItem>
</file>

<file path=customXml/itemProps38.xml><?xml version="1.0" encoding="utf-8"?>
<ds:datastoreItem xmlns:ds="http://schemas.openxmlformats.org/officeDocument/2006/customXml" ds:itemID="{7BA06BF7-B3EF-418D-922A-3A77C872F883}">
  <ds:schemaRefs/>
</ds:datastoreItem>
</file>

<file path=customXml/itemProps39.xml><?xml version="1.0" encoding="utf-8"?>
<ds:datastoreItem xmlns:ds="http://schemas.openxmlformats.org/officeDocument/2006/customXml" ds:itemID="{6E39ECBB-670F-4EC5-B495-C6127C089370}">
  <ds:schemaRefs/>
</ds:datastoreItem>
</file>

<file path=customXml/itemProps40.xml><?xml version="1.0" encoding="utf-8"?>
<ds:datastoreItem xmlns:ds="http://schemas.openxmlformats.org/officeDocument/2006/customXml" ds:itemID="{B2B636BE-D912-4F62-866D-7628F73B9C21}">
  <ds:schemaRefs/>
</ds:datastoreItem>
</file>

<file path=customXml/itemProps41.xml><?xml version="1.0" encoding="utf-8"?>
<ds:datastoreItem xmlns:ds="http://schemas.openxmlformats.org/officeDocument/2006/customXml" ds:itemID="{B781FDC6-DBF9-4DA8-9E62-F881C70A7B58}">
  <ds:schemaRefs/>
</ds:datastoreItem>
</file>

<file path=customXml/itemProps42.xml><?xml version="1.0" encoding="utf-8"?>
<ds:datastoreItem xmlns:ds="http://schemas.openxmlformats.org/officeDocument/2006/customXml" ds:itemID="{5858A8C1-6EBB-48CB-9796-FFDC15EC083F}">
  <ds:schemaRefs/>
</ds:datastoreItem>
</file>

<file path=customXml/itemProps43.xml><?xml version="1.0" encoding="utf-8"?>
<ds:datastoreItem xmlns:ds="http://schemas.openxmlformats.org/officeDocument/2006/customXml" ds:itemID="{3381A927-1AE9-485F-8135-2FC68A02DD23}">
  <ds:schemaRefs/>
</ds:datastoreItem>
</file>

<file path=customXml/itemProps44.xml><?xml version="1.0" encoding="utf-8"?>
<ds:datastoreItem xmlns:ds="http://schemas.openxmlformats.org/officeDocument/2006/customXml" ds:itemID="{62DC6020-C4A8-47E7-82CB-B4EFC94048B7}">
  <ds:schemaRefs/>
</ds:datastoreItem>
</file>

<file path=customXml/itemProps45.xml><?xml version="1.0" encoding="utf-8"?>
<ds:datastoreItem xmlns:ds="http://schemas.openxmlformats.org/officeDocument/2006/customXml" ds:itemID="{F0EFDD92-5BD8-4493-B1BD-0A9C789030B8}">
  <ds:schemaRefs/>
</ds:datastoreItem>
</file>

<file path=customXml/itemProps46.xml><?xml version="1.0" encoding="utf-8"?>
<ds:datastoreItem xmlns:ds="http://schemas.openxmlformats.org/officeDocument/2006/customXml" ds:itemID="{52EE6963-ED46-406C-882C-0E03CF0BC2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Overview</vt:lpstr>
      <vt:lpstr>Customers</vt:lpstr>
      <vt:lpstr>Sheet2</vt:lpstr>
      <vt:lpstr>Pivot Tables</vt:lpstr>
      <vt:lpstr>Sheet1</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 Adel</dc:creator>
  <cp:lastModifiedBy>Muhammed Adel</cp:lastModifiedBy>
  <dcterms:created xsi:type="dcterms:W3CDTF">2024-08-30T03:13:10Z</dcterms:created>
  <dcterms:modified xsi:type="dcterms:W3CDTF">2024-09-01T09:57:20Z</dcterms:modified>
</cp:coreProperties>
</file>