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AB14" i="1"/>
  <c r="X3" i="1"/>
  <c r="X4" i="1"/>
  <c r="X5" i="1"/>
  <c r="X6" i="1"/>
  <c r="X7" i="1"/>
  <c r="X8" i="1"/>
  <c r="X9" i="1"/>
  <c r="X10" i="1"/>
  <c r="X11" i="1"/>
  <c r="X12" i="1"/>
  <c r="X13" i="1"/>
  <c r="X1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V3" i="1"/>
  <c r="V4" i="1"/>
  <c r="V5" i="1"/>
  <c r="V6" i="1"/>
  <c r="V7" i="1"/>
  <c r="V8" i="1"/>
  <c r="V9" i="1"/>
  <c r="V10" i="1"/>
  <c r="V11" i="1"/>
  <c r="V12" i="1"/>
  <c r="V13" i="1"/>
  <c r="V14" i="1"/>
  <c r="W2" i="1"/>
  <c r="V2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14" i="1"/>
  <c r="H14" i="1"/>
  <c r="G14" i="1"/>
  <c r="AI14" i="1"/>
  <c r="AH14" i="1"/>
  <c r="AF14" i="1"/>
  <c r="AD14" i="1"/>
  <c r="U14" i="1"/>
  <c r="T14" i="1"/>
  <c r="S14" i="1"/>
  <c r="R14" i="1"/>
  <c r="Q14" i="1"/>
  <c r="P14" i="1"/>
  <c r="O14" i="1"/>
  <c r="N14" i="1"/>
  <c r="M14" i="1"/>
  <c r="F14" i="1"/>
  <c r="E14" i="1"/>
  <c r="D14" i="1"/>
  <c r="J14" i="1" s="1"/>
  <c r="AG13" i="1"/>
  <c r="AE13" i="1"/>
  <c r="AC13" i="1"/>
  <c r="AG12" i="1"/>
  <c r="AE12" i="1"/>
  <c r="AC12" i="1"/>
  <c r="AG11" i="1"/>
  <c r="AE11" i="1"/>
  <c r="AC11" i="1"/>
  <c r="AG10" i="1"/>
  <c r="AE10" i="1"/>
  <c r="AC10" i="1"/>
  <c r="AG9" i="1"/>
  <c r="AE9" i="1"/>
  <c r="AC9" i="1"/>
  <c r="AG8" i="1"/>
  <c r="AE8" i="1"/>
  <c r="AC8" i="1"/>
  <c r="AG7" i="1"/>
  <c r="AE7" i="1"/>
  <c r="AC7" i="1"/>
  <c r="AG6" i="1"/>
  <c r="AE6" i="1"/>
  <c r="AC6" i="1"/>
  <c r="AG5" i="1"/>
  <c r="AE5" i="1"/>
  <c r="AC5" i="1"/>
  <c r="AG4" i="1"/>
  <c r="AE4" i="1"/>
  <c r="AC4" i="1"/>
  <c r="AG3" i="1"/>
  <c r="AE3" i="1"/>
  <c r="AC3" i="1"/>
  <c r="AG2" i="1"/>
  <c r="AE2" i="1"/>
  <c r="AC2" i="1"/>
  <c r="L14" i="1" l="1"/>
  <c r="K14" i="1"/>
  <c r="AE14" i="1"/>
  <c r="AG14" i="1"/>
  <c r="AC14" i="1"/>
</calcChain>
</file>

<file path=xl/sharedStrings.xml><?xml version="1.0" encoding="utf-8"?>
<sst xmlns="http://schemas.openxmlformats.org/spreadsheetml/2006/main" count="117" uniqueCount="117">
  <si>
    <t>year</t>
  </si>
  <si>
    <t>month</t>
  </si>
  <si>
    <t>overall vol</t>
  </si>
  <si>
    <t>AzureAD  vol</t>
  </si>
  <si>
    <t>Azure-Sample vol</t>
  </si>
  <si>
    <t>closed all</t>
  </si>
  <si>
    <t>closed AAD</t>
  </si>
  <si>
    <t>closed AS</t>
  </si>
  <si>
    <t>closed3Day</t>
  </si>
  <si>
    <t>AAD C3D</t>
  </si>
  <si>
    <t>AS C3D</t>
  </si>
  <si>
    <t>closed7day</t>
  </si>
  <si>
    <t>AAD C7D</t>
  </si>
  <si>
    <t>AS C7D</t>
  </si>
  <si>
    <t>Comments Per Closed Issue</t>
  </si>
  <si>
    <t>AAD CPCI</t>
  </si>
  <si>
    <t>AS CPCI</t>
  </si>
  <si>
    <t>IR all</t>
  </si>
  <si>
    <t>IR All / min</t>
  </si>
  <si>
    <t>IR AAD All</t>
  </si>
  <si>
    <t>IR AAD</t>
  </si>
  <si>
    <t>IR AS All</t>
  </si>
  <si>
    <t>IR AS</t>
  </si>
  <si>
    <t>POSI</t>
    <phoneticPr fontId="4" type="noConversion"/>
  </si>
  <si>
    <t>NEG</t>
    <phoneticPr fontId="4" type="noConversion"/>
  </si>
  <si>
    <t>2015-10</t>
  </si>
  <si>
    <t>2015-11</t>
  </si>
  <si>
    <t>2015-12</t>
  </si>
  <si>
    <t>2015-08</t>
    <phoneticPr fontId="3" type="noConversion"/>
  </si>
  <si>
    <t>2015-09</t>
    <phoneticPr fontId="3" type="noConversion"/>
  </si>
  <si>
    <t>2016-01</t>
    <phoneticPr fontId="3" type="noConversion"/>
  </si>
  <si>
    <t>2016-02</t>
    <phoneticPr fontId="3" type="noConversion"/>
  </si>
  <si>
    <t>2016-03</t>
    <phoneticPr fontId="3" type="noConversion"/>
  </si>
  <si>
    <t>2016-04</t>
    <phoneticPr fontId="3" type="noConversion"/>
  </si>
  <si>
    <t>2016-05</t>
    <phoneticPr fontId="3" type="noConversion"/>
  </si>
  <si>
    <t>2016-06</t>
    <phoneticPr fontId="3" type="noConversion"/>
  </si>
  <si>
    <t>2016-07</t>
    <phoneticPr fontId="3" type="noConversion"/>
  </si>
  <si>
    <t>Has Comments</t>
    <phoneticPr fontId="3" type="noConversion"/>
  </si>
  <si>
    <t>AAD has comments</t>
    <phoneticPr fontId="3" type="noConversion"/>
  </si>
  <si>
    <t>AS has comments</t>
    <phoneticPr fontId="3" type="noConversion"/>
  </si>
  <si>
    <t>RR</t>
    <phoneticPr fontId="3" type="noConversion"/>
  </si>
  <si>
    <t>AAD RR</t>
    <phoneticPr fontId="3" type="noConversion"/>
  </si>
  <si>
    <t>AS RR</t>
    <phoneticPr fontId="3" type="noConversion"/>
  </si>
  <si>
    <t>OverAll Closed Ratio</t>
    <phoneticPr fontId="3" type="noConversion"/>
  </si>
  <si>
    <t>AAD CR</t>
    <phoneticPr fontId="3" type="noConversion"/>
  </si>
  <si>
    <t>AS CR</t>
    <phoneticPr fontId="3" type="noConversion"/>
  </si>
  <si>
    <t>https://api.github.com/repos/Azure-Samples/active-directory-php-graphapi-web</t>
  </si>
  <si>
    <t>Azure-Samples/active-directory-php-graphapi-web</t>
  </si>
  <si>
    <t>https://api.github.com/repos/Azure-Samples/active-directory-cordova-graphapi</t>
  </si>
  <si>
    <t>Azure-Samples/active-directory-cordova-graphapi</t>
  </si>
  <si>
    <t>https://api.github.com/repos/Azure-Samples/active-directory-dotnet-native-headless</t>
  </si>
  <si>
    <t>Azure-Samples/active-directory-dotnet-native-headless</t>
  </si>
  <si>
    <t>https://api.github.com/repos/AzureAD/azure-activedirectory-library-for-nodejs</t>
  </si>
  <si>
    <t>AzureAD/azure-activedirectory-library-for-nodejs</t>
  </si>
  <si>
    <t>https://api.github.com/repos/Azure-Samples/active-directory-java-native-headless</t>
  </si>
  <si>
    <t>Azure-Samples/active-directory-java-native-headless</t>
  </si>
  <si>
    <t>https://api.github.com/repos/Azure-Samples/active-directory-dotnet-webapp-webapi-multitenant-openidconnect</t>
  </si>
  <si>
    <t>Azure-Samples/active-directory-dotnet-webapp-webapi-multitenant-openidconnect</t>
  </si>
  <si>
    <t>https://api.github.com/repos/Azure-Samples/active-directory-dotnet-graphapi-web</t>
  </si>
  <si>
    <t>Azure-Samples/active-directory-dotnet-graphapi-web</t>
  </si>
  <si>
    <t>https://api.github.com/repos/Azure-Samples/active-directory-dotnet-graphapi-console</t>
  </si>
  <si>
    <t>Azure-Samples/active-directory-dotnet-graphapi-console</t>
  </si>
  <si>
    <t>https://api.github.com/repos/AzureAD/rms-sdk-for-cpp</t>
  </si>
  <si>
    <t>AzureAD/rms-sdk-for-cpp</t>
  </si>
  <si>
    <t>https://api.github.com/repos/Azure-Samples/active-directory-angularjs-singlepageapp</t>
  </si>
  <si>
    <t>Azure-Samples/active-directory-angularjs-singlepageapp</t>
  </si>
  <si>
    <t>https://api.github.com/repos/AzureAD/azure-activedirectory-library-for-android</t>
  </si>
  <si>
    <t>AzureAD/azure-activedirectory-library-for-android</t>
  </si>
  <si>
    <t>https://api.github.com/repos/AzureAD/azure-activedirectory-library-for-java</t>
  </si>
  <si>
    <t>AzureAD/azure-activedirectory-library-for-java</t>
  </si>
  <si>
    <t>https://api.github.com/repos/Azure-Samples/active-directory-dotnet-webapp-groupclaims</t>
  </si>
  <si>
    <t>Azure-Samples/active-directory-dotnet-webapp-groupclaims</t>
  </si>
  <si>
    <t>https://api.github.com/repos/Azure-Samples/active-directory-dotnet-webapp-webapi-openidconnect-aspnetcore</t>
  </si>
  <si>
    <t>Azure-Samples/active-directory-dotnet-webapp-webapi-openidconnect-aspnetcore</t>
  </si>
  <si>
    <t>https://api.github.com/repos/AzureAD/azure-activedirectory-library-for-python</t>
  </si>
  <si>
    <t>AzureAD/azure-activedirectory-library-for-python</t>
  </si>
  <si>
    <t>https://api.github.com/repos/AzureAD/passport-azure-ad</t>
  </si>
  <si>
    <t>AzureAD/passport-azure-ad</t>
  </si>
  <si>
    <t>https://api.github.com/repos/AzureAD/azure-activedirectory-library-for-objc</t>
  </si>
  <si>
    <t>AzureAD/azure-activedirectory-library-for-objc</t>
  </si>
  <si>
    <t>https://api.github.com/repos/Azure-Samples/active-directory-b2c-xamarin-native</t>
  </si>
  <si>
    <t>Azure-Samples/active-directory-b2c-xamarin-native</t>
  </si>
  <si>
    <t>https://api.github.com/repos/AzureAD/azure-activedirectory-library-for-dotnet</t>
  </si>
  <si>
    <t>AzureAD/azure-activedirectory-library-for-dotnet</t>
  </si>
  <si>
    <t>https://api.github.com/repos/AzureAD/azure-activedirectory-library-for-cordova</t>
  </si>
  <si>
    <t>AzureAD/azure-activedirectory-library-for-cordova</t>
  </si>
  <si>
    <t>https://api.github.com/repos/AzureAD/azure-activedirectory-library-for-js</t>
  </si>
  <si>
    <t>AzureAD/azure-activedirectory-library-for-js</t>
  </si>
  <si>
    <t>https://api.github.com/repos/AzureAD/microsoft-authentication-library-for-dotnet</t>
  </si>
  <si>
    <t>AzureAD/microsoft-authentication-library-for-dotnet</t>
  </si>
  <si>
    <t>https://api.github.com/repos/AzureAD/azure-activedirectory-identitymodel-extensions-for-dotnet</t>
  </si>
  <si>
    <t>AzureAD/azure-activedirectory-identitymodel-extensions-for-dotnet</t>
  </si>
  <si>
    <t>https://api.github.com/repos/Azure-Samples/active-directory-dotnet-daemon-certificate-credential</t>
  </si>
  <si>
    <t>Azure-Samples/active-directory-dotnet-daemon-certificate-credential</t>
  </si>
  <si>
    <t>https://api.github.com/repos/Azure-Samples/active-directory-angularjs-singlepageapp-dotnet-webapi</t>
  </si>
  <si>
    <t>Azure-Samples/active-directory-angularjs-singlepageapp-dotnet-webapi</t>
  </si>
  <si>
    <t>https://api.github.com/repos/AzureAD/azure-activedirectory-library-for-ruby</t>
  </si>
  <si>
    <t>AzureAD/azure-activedirectory-library-for-ruby</t>
  </si>
  <si>
    <t>https://api.github.com/repos/Azure-Samples/active-directory-java-webapp-openidconnect</t>
  </si>
  <si>
    <t>Azure-Samples/active-directory-java-webapp-openidconnect</t>
  </si>
  <si>
    <t>https://api.github.com/repos/AzureAD/omniauth-azure-activedirectory</t>
  </si>
  <si>
    <t>AzureAD/omniauth-azure-activedirectory</t>
  </si>
  <si>
    <t>https://api.github.com/repos/Azure-Samples/active-directory-dotnet-webapp-roleclaims</t>
  </si>
  <si>
    <t>Azure-Samples/active-directory-dotnet-webapp-roleclaims</t>
  </si>
  <si>
    <t>https://api.github.com/repos/AzureAD/azure-activedirectory-powershell-tokenkey</t>
  </si>
  <si>
    <t>AzureAD/azure-activedirectory-powershell-tokenkey</t>
  </si>
  <si>
    <t>https://api.github.com/repos/Azure-Samples/active-directory-dotnet-windows-store</t>
  </si>
  <si>
    <t>Azure-Samples/active-directory-dotnet-windows-store</t>
  </si>
  <si>
    <t>https://api.github.com/repos/Azure-Samples/active-directory-dotnet-native-desktop</t>
  </si>
  <si>
    <t>Azure-Samples/active-directory-dotnet-native-desktop</t>
  </si>
  <si>
    <t>https://api.github.com/repos/Azure-Samples/active-directory-android</t>
  </si>
  <si>
    <t>Azure-Samples/active-directory-android</t>
  </si>
  <si>
    <t>Volume</t>
    <phoneticPr fontId="3" type="noConversion"/>
  </si>
  <si>
    <t>Repository Name</t>
    <phoneticPr fontId="3" type="noConversion"/>
  </si>
  <si>
    <t>Repository url</t>
    <phoneticPr fontId="3" type="noConversion"/>
  </si>
  <si>
    <t>IR/min</t>
    <phoneticPr fontId="3" type="noConversion"/>
  </si>
  <si>
    <t>IR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</si>
</sst>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_);[Red]\(0.00\)"/>
    <numFmt numFmtId="182" formatCode="0_);[Red]\(0\)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</cellStyleXfs>
  <cellXfs count="11">
    <xf numFmtId="0" fontId="0" fillId="0" borderId="0" xfId="0"/>
    <xf numFmtId="0" fontId="0" fillId="0" borderId="3" xfId="0" applyBorder="1" applyAlignment="1">
      <alignment horizontal="left"/>
    </xf>
    <xf numFmtId="0" fontId="2" fillId="2" borderId="1" xfId="2" applyAlignment="1"/>
    <xf numFmtId="0" fontId="2" fillId="2" borderId="1" xfId="2" applyAlignment="1">
      <alignment horizontal="left"/>
    </xf>
    <xf numFmtId="49" fontId="0" fillId="0" borderId="2" xfId="0" applyNumberFormat="1" applyBorder="1" applyAlignment="1">
      <alignment horizontal="left"/>
    </xf>
    <xf numFmtId="182" fontId="0" fillId="0" borderId="0" xfId="0" applyNumberFormat="1" applyBorder="1"/>
    <xf numFmtId="180" fontId="0" fillId="0" borderId="0" xfId="0" applyNumberFormat="1"/>
    <xf numFmtId="0" fontId="0" fillId="0" borderId="4" xfId="0" applyBorder="1" applyAlignment="1"/>
    <xf numFmtId="0" fontId="0" fillId="0" borderId="5" xfId="0" applyBorder="1" applyAlignment="1"/>
    <xf numFmtId="10" fontId="0" fillId="0" borderId="0" xfId="1" applyNumberFormat="1" applyFont="1" applyAlignment="1"/>
    <xf numFmtId="10" fontId="0" fillId="0" borderId="0" xfId="1" applyNumberFormat="1" applyFont="1" applyBorder="1" applyAlignment="1"/>
  </cellXfs>
  <cellStyles count="3">
    <cellStyle name="Check Cell" xfId="2" builtinId="2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topLeftCell="Q1" workbookViewId="0">
      <selection activeCell="AB20" sqref="AB20"/>
    </sheetView>
  </sheetViews>
  <sheetFormatPr defaultRowHeight="13.5" x14ac:dyDescent="0.15"/>
  <cols>
    <col min="6" max="12" width="18.5" customWidth="1"/>
    <col min="13" max="13" width="13.375" customWidth="1"/>
    <col min="14" max="14" width="14.125" customWidth="1"/>
    <col min="15" max="15" width="15" customWidth="1"/>
    <col min="16" max="16" width="13.5" customWidth="1"/>
    <col min="19" max="19" width="13" customWidth="1"/>
    <col min="22" max="22" width="25.75" bestFit="1" customWidth="1"/>
    <col min="25" max="25" width="21.5" customWidth="1"/>
    <col min="28" max="28" width="12.625" customWidth="1"/>
    <col min="29" max="29" width="22.875" customWidth="1"/>
    <col min="30" max="30" width="18.5" customWidth="1"/>
    <col min="31" max="31" width="15.5" customWidth="1"/>
    <col min="32" max="32" width="14.875" customWidth="1"/>
    <col min="33" max="33" width="14.125" customWidth="1"/>
  </cols>
  <sheetData>
    <row r="1" spans="1:35" s="2" customFormat="1" ht="15" thickTop="1" thickBo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43</v>
      </c>
      <c r="W1" s="3" t="s">
        <v>44</v>
      </c>
      <c r="X1" s="3" t="s">
        <v>45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</row>
    <row r="2" spans="1:35" ht="14.25" thickTop="1" x14ac:dyDescent="0.15">
      <c r="A2">
        <v>1</v>
      </c>
      <c r="B2" s="4" t="s">
        <v>28</v>
      </c>
      <c r="C2" s="1">
        <v>8</v>
      </c>
      <c r="D2" s="5">
        <v>87</v>
      </c>
      <c r="E2" s="5">
        <v>71</v>
      </c>
      <c r="F2" s="5">
        <v>16</v>
      </c>
      <c r="G2">
        <v>67</v>
      </c>
      <c r="H2">
        <v>58</v>
      </c>
      <c r="I2">
        <v>9</v>
      </c>
      <c r="J2" s="9">
        <f>G2/D2</f>
        <v>0.77011494252873558</v>
      </c>
      <c r="K2" s="9">
        <f>H2/E2</f>
        <v>0.81690140845070425</v>
      </c>
      <c r="L2" s="9">
        <f>I2/F2</f>
        <v>0.5625</v>
      </c>
      <c r="M2" s="5">
        <v>71</v>
      </c>
      <c r="N2" s="5">
        <v>65</v>
      </c>
      <c r="O2" s="5">
        <v>6</v>
      </c>
      <c r="P2" s="5">
        <v>10</v>
      </c>
      <c r="Q2" s="5">
        <v>7</v>
      </c>
      <c r="R2" s="5">
        <v>3</v>
      </c>
      <c r="S2" s="5">
        <v>19</v>
      </c>
      <c r="T2" s="5">
        <v>14</v>
      </c>
      <c r="U2" s="5">
        <v>5</v>
      </c>
      <c r="V2" s="10">
        <f>M2/D2</f>
        <v>0.81609195402298851</v>
      </c>
      <c r="W2" s="10">
        <f>N2/E2</f>
        <v>0.91549295774647887</v>
      </c>
      <c r="X2" s="10">
        <f>O2/F2</f>
        <v>0.375</v>
      </c>
      <c r="Y2" s="6">
        <v>2.7126436781609193</v>
      </c>
      <c r="Z2" s="6">
        <v>2.971830985915493</v>
      </c>
      <c r="AA2" s="6">
        <v>1.5625</v>
      </c>
      <c r="AB2" s="6">
        <v>3282390.1998000001</v>
      </c>
      <c r="AC2" s="6">
        <f>AB2/D2</f>
        <v>37728.622986206894</v>
      </c>
      <c r="AD2" s="6">
        <v>2501421.1331000002</v>
      </c>
      <c r="AE2" s="6">
        <f>AD2/E2</f>
        <v>35231.283564788733</v>
      </c>
      <c r="AF2" s="6">
        <v>780969.06669999997</v>
      </c>
      <c r="AG2" s="6">
        <f>AF2/F2</f>
        <v>48810.566668749998</v>
      </c>
      <c r="AH2" s="5">
        <v>0</v>
      </c>
      <c r="AI2" s="5">
        <v>0</v>
      </c>
    </row>
    <row r="3" spans="1:35" x14ac:dyDescent="0.15">
      <c r="A3">
        <v>2</v>
      </c>
      <c r="B3" s="4" t="s">
        <v>29</v>
      </c>
      <c r="C3" s="1">
        <v>9</v>
      </c>
      <c r="D3" s="5">
        <v>71</v>
      </c>
      <c r="E3" s="5">
        <v>63</v>
      </c>
      <c r="F3" s="5">
        <v>8</v>
      </c>
      <c r="G3">
        <v>57</v>
      </c>
      <c r="H3">
        <v>49</v>
      </c>
      <c r="I3">
        <v>8</v>
      </c>
      <c r="J3" s="9">
        <f t="shared" ref="J3:J14" si="0">G3/D3</f>
        <v>0.80281690140845074</v>
      </c>
      <c r="K3" s="9">
        <f t="shared" ref="K3:K14" si="1">H3/E3</f>
        <v>0.77777777777777779</v>
      </c>
      <c r="L3" s="9">
        <f t="shared" ref="L3:L14" si="2">I3/F3</f>
        <v>1</v>
      </c>
      <c r="M3" s="5">
        <v>56</v>
      </c>
      <c r="N3" s="5">
        <v>55</v>
      </c>
      <c r="O3" s="5">
        <v>1</v>
      </c>
      <c r="P3" s="5">
        <v>9</v>
      </c>
      <c r="Q3" s="5">
        <v>8</v>
      </c>
      <c r="R3" s="5">
        <v>1</v>
      </c>
      <c r="S3" s="5">
        <v>13</v>
      </c>
      <c r="T3" s="5">
        <v>12</v>
      </c>
      <c r="U3" s="5">
        <v>1</v>
      </c>
      <c r="V3" s="10">
        <f t="shared" ref="V3:V14" si="3">M3/D3</f>
        <v>0.78873239436619713</v>
      </c>
      <c r="W3" s="10">
        <f t="shared" ref="W3:W14" si="4">N3/E3</f>
        <v>0.87301587301587302</v>
      </c>
      <c r="X3" s="10">
        <f t="shared" ref="X3:X14" si="5">O3/F3</f>
        <v>0.125</v>
      </c>
      <c r="Y3" s="6">
        <v>2.6619718309859155</v>
      </c>
      <c r="Z3" s="6">
        <v>2.4761904761904763</v>
      </c>
      <c r="AA3" s="6">
        <v>4.125</v>
      </c>
      <c r="AB3" s="6">
        <v>3652996.3997999998</v>
      </c>
      <c r="AC3" s="6">
        <f>AB3/D3</f>
        <v>51450.653518309853</v>
      </c>
      <c r="AD3" s="6">
        <v>3161290.3166</v>
      </c>
      <c r="AE3" s="6">
        <f>AD3/E3</f>
        <v>50179.211374603175</v>
      </c>
      <c r="AF3" s="6">
        <v>491706.08319999999</v>
      </c>
      <c r="AG3" s="6">
        <f>AF3/F3</f>
        <v>61463.260399999999</v>
      </c>
      <c r="AH3" s="5">
        <v>0</v>
      </c>
      <c r="AI3" s="5">
        <v>0</v>
      </c>
    </row>
    <row r="4" spans="1:35" x14ac:dyDescent="0.15">
      <c r="A4">
        <v>3</v>
      </c>
      <c r="B4" s="4" t="s">
        <v>25</v>
      </c>
      <c r="C4" s="1">
        <v>10</v>
      </c>
      <c r="D4" s="5">
        <v>100</v>
      </c>
      <c r="E4" s="5">
        <v>76</v>
      </c>
      <c r="F4" s="5">
        <v>24</v>
      </c>
      <c r="G4">
        <v>65</v>
      </c>
      <c r="H4">
        <v>55</v>
      </c>
      <c r="I4">
        <v>10</v>
      </c>
      <c r="J4" s="9">
        <f t="shared" si="0"/>
        <v>0.65</v>
      </c>
      <c r="K4" s="9">
        <f t="shared" si="1"/>
        <v>0.72368421052631582</v>
      </c>
      <c r="L4" s="9">
        <f t="shared" si="2"/>
        <v>0.41666666666666669</v>
      </c>
      <c r="M4" s="5">
        <v>71</v>
      </c>
      <c r="N4" s="5">
        <v>66</v>
      </c>
      <c r="O4" s="5">
        <v>5</v>
      </c>
      <c r="P4" s="5">
        <v>8</v>
      </c>
      <c r="Q4" s="5">
        <v>7</v>
      </c>
      <c r="R4" s="5">
        <v>1</v>
      </c>
      <c r="S4" s="5">
        <v>17</v>
      </c>
      <c r="T4" s="5">
        <v>15</v>
      </c>
      <c r="U4" s="5">
        <v>2</v>
      </c>
      <c r="V4" s="10">
        <f t="shared" si="3"/>
        <v>0.71</v>
      </c>
      <c r="W4" s="10">
        <f t="shared" si="4"/>
        <v>0.86842105263157898</v>
      </c>
      <c r="X4" s="10">
        <f t="shared" si="5"/>
        <v>0.20833333333333334</v>
      </c>
      <c r="Y4" s="6">
        <v>1.84</v>
      </c>
      <c r="Z4" s="6">
        <v>2.0921052631578947</v>
      </c>
      <c r="AA4" s="6">
        <v>1.0416666666666667</v>
      </c>
      <c r="AB4" s="6">
        <v>4064370.8829999999</v>
      </c>
      <c r="AC4" s="6">
        <f>AB4/D4</f>
        <v>40643.708829999996</v>
      </c>
      <c r="AD4" s="6">
        <v>3720358.0830999999</v>
      </c>
      <c r="AE4" s="6">
        <f>AD4/E4</f>
        <v>48952.080040789471</v>
      </c>
      <c r="AF4" s="6">
        <v>344012.79989999998</v>
      </c>
      <c r="AG4" s="6">
        <f>AF4/F4</f>
        <v>14333.866662499999</v>
      </c>
      <c r="AH4" s="5">
        <v>1</v>
      </c>
      <c r="AI4" s="5">
        <v>0</v>
      </c>
    </row>
    <row r="5" spans="1:35" x14ac:dyDescent="0.15">
      <c r="A5">
        <v>4</v>
      </c>
      <c r="B5" s="4" t="s">
        <v>26</v>
      </c>
      <c r="C5" s="1">
        <v>11</v>
      </c>
      <c r="D5" s="5">
        <v>64</v>
      </c>
      <c r="E5" s="5">
        <v>43</v>
      </c>
      <c r="F5" s="5">
        <v>21</v>
      </c>
      <c r="G5">
        <v>44</v>
      </c>
      <c r="H5">
        <v>36</v>
      </c>
      <c r="I5">
        <v>8</v>
      </c>
      <c r="J5" s="9">
        <f t="shared" si="0"/>
        <v>0.6875</v>
      </c>
      <c r="K5" s="9">
        <f t="shared" si="1"/>
        <v>0.83720930232558144</v>
      </c>
      <c r="L5" s="9">
        <f t="shared" si="2"/>
        <v>0.38095238095238093</v>
      </c>
      <c r="M5" s="5">
        <v>40</v>
      </c>
      <c r="N5" s="5">
        <v>37</v>
      </c>
      <c r="O5" s="5">
        <v>3</v>
      </c>
      <c r="P5" s="5">
        <v>7</v>
      </c>
      <c r="Q5" s="5">
        <v>5</v>
      </c>
      <c r="R5" s="5">
        <v>2</v>
      </c>
      <c r="S5" s="5">
        <v>8</v>
      </c>
      <c r="T5" s="5">
        <v>5</v>
      </c>
      <c r="U5" s="5">
        <v>3</v>
      </c>
      <c r="V5" s="10">
        <f t="shared" si="3"/>
        <v>0.625</v>
      </c>
      <c r="W5" s="10">
        <f t="shared" si="4"/>
        <v>0.86046511627906974</v>
      </c>
      <c r="X5" s="10">
        <f t="shared" si="5"/>
        <v>0.14285714285714285</v>
      </c>
      <c r="Y5" s="6">
        <v>2.5625</v>
      </c>
      <c r="Z5" s="6">
        <v>2.9767441860465116</v>
      </c>
      <c r="AA5" s="6">
        <v>1.7142857142857142</v>
      </c>
      <c r="AB5" s="6">
        <v>2039934.8663999999</v>
      </c>
      <c r="AC5" s="6">
        <f>AB5/D5</f>
        <v>31873.982287499999</v>
      </c>
      <c r="AD5" s="6">
        <v>1997670.9831999999</v>
      </c>
      <c r="AE5" s="6">
        <f>AD5/E5</f>
        <v>46457.464725581391</v>
      </c>
      <c r="AF5" s="6">
        <v>42263.883199999997</v>
      </c>
      <c r="AG5" s="6">
        <f>AF5/F5</f>
        <v>2012.5658666666666</v>
      </c>
      <c r="AH5" s="5">
        <v>4</v>
      </c>
      <c r="AI5" s="5">
        <v>0</v>
      </c>
    </row>
    <row r="6" spans="1:35" x14ac:dyDescent="0.15">
      <c r="A6">
        <v>5</v>
      </c>
      <c r="B6" s="4" t="s">
        <v>27</v>
      </c>
      <c r="C6" s="1">
        <v>12</v>
      </c>
      <c r="D6" s="5">
        <v>55</v>
      </c>
      <c r="E6" s="5">
        <v>48</v>
      </c>
      <c r="F6" s="5">
        <v>7</v>
      </c>
      <c r="G6">
        <v>46</v>
      </c>
      <c r="H6">
        <v>43</v>
      </c>
      <c r="I6">
        <v>3</v>
      </c>
      <c r="J6" s="9">
        <f t="shared" si="0"/>
        <v>0.83636363636363631</v>
      </c>
      <c r="K6" s="9">
        <f t="shared" si="1"/>
        <v>0.89583333333333337</v>
      </c>
      <c r="L6" s="9">
        <f t="shared" si="2"/>
        <v>0.42857142857142855</v>
      </c>
      <c r="M6" s="5">
        <v>41</v>
      </c>
      <c r="N6" s="5">
        <v>38</v>
      </c>
      <c r="O6" s="5">
        <v>3</v>
      </c>
      <c r="P6" s="5">
        <v>3</v>
      </c>
      <c r="Q6" s="5">
        <v>3</v>
      </c>
      <c r="R6" s="5">
        <v>0</v>
      </c>
      <c r="S6" s="5">
        <v>6</v>
      </c>
      <c r="T6" s="5">
        <v>6</v>
      </c>
      <c r="U6" s="5">
        <v>0</v>
      </c>
      <c r="V6" s="10">
        <f t="shared" si="3"/>
        <v>0.74545454545454548</v>
      </c>
      <c r="W6" s="10">
        <f t="shared" si="4"/>
        <v>0.79166666666666663</v>
      </c>
      <c r="X6" s="10">
        <f t="shared" si="5"/>
        <v>0.42857142857142855</v>
      </c>
      <c r="Y6" s="6">
        <v>4.3454545454545457</v>
      </c>
      <c r="Z6" s="6">
        <v>4.916666666666667</v>
      </c>
      <c r="AA6" s="6">
        <v>0.42857142857142855</v>
      </c>
      <c r="AB6" s="6">
        <v>2515148.3333999999</v>
      </c>
      <c r="AC6" s="6">
        <f>AB6/D6</f>
        <v>45729.96969818182</v>
      </c>
      <c r="AD6" s="6">
        <v>2327523.7167000002</v>
      </c>
      <c r="AE6" s="6">
        <f>AD6/E6</f>
        <v>48490.077431250007</v>
      </c>
      <c r="AF6" s="6">
        <v>187624.61670000001</v>
      </c>
      <c r="AG6" s="6">
        <f>AF6/F6</f>
        <v>26803.516671428573</v>
      </c>
      <c r="AH6" s="5">
        <v>0</v>
      </c>
      <c r="AI6" s="5">
        <v>1</v>
      </c>
    </row>
    <row r="7" spans="1:35" x14ac:dyDescent="0.15">
      <c r="A7">
        <v>6</v>
      </c>
      <c r="B7" s="4" t="s">
        <v>30</v>
      </c>
      <c r="C7" s="1">
        <v>1</v>
      </c>
      <c r="D7" s="5">
        <v>72</v>
      </c>
      <c r="E7" s="5">
        <v>61</v>
      </c>
      <c r="F7" s="5">
        <v>11</v>
      </c>
      <c r="G7">
        <v>47</v>
      </c>
      <c r="H7">
        <v>41</v>
      </c>
      <c r="I7">
        <v>6</v>
      </c>
      <c r="J7" s="9">
        <f t="shared" si="0"/>
        <v>0.65277777777777779</v>
      </c>
      <c r="K7" s="9">
        <f t="shared" si="1"/>
        <v>0.67213114754098358</v>
      </c>
      <c r="L7" s="9">
        <f t="shared" si="2"/>
        <v>0.54545454545454541</v>
      </c>
      <c r="M7" s="5">
        <v>56</v>
      </c>
      <c r="N7" s="5">
        <v>52</v>
      </c>
      <c r="O7" s="5">
        <v>4</v>
      </c>
      <c r="P7" s="5">
        <v>11</v>
      </c>
      <c r="Q7" s="5">
        <v>9</v>
      </c>
      <c r="R7" s="5">
        <v>2</v>
      </c>
      <c r="S7" s="5">
        <v>15</v>
      </c>
      <c r="T7" s="5">
        <v>13</v>
      </c>
      <c r="U7" s="5">
        <v>2</v>
      </c>
      <c r="V7" s="10">
        <f t="shared" si="3"/>
        <v>0.77777777777777779</v>
      </c>
      <c r="W7" s="10">
        <f t="shared" si="4"/>
        <v>0.85245901639344257</v>
      </c>
      <c r="X7" s="10">
        <f t="shared" si="5"/>
        <v>0.36363636363636365</v>
      </c>
      <c r="Y7" s="6">
        <v>2.3611111111111112</v>
      </c>
      <c r="Z7" s="6">
        <v>2.540983606557377</v>
      </c>
      <c r="AA7" s="6">
        <v>1.3636363636363635</v>
      </c>
      <c r="AB7" s="6">
        <v>1410252.0001000001</v>
      </c>
      <c r="AC7" s="6">
        <f>AB7/D7</f>
        <v>19586.833334722221</v>
      </c>
      <c r="AD7" s="6">
        <v>1338314.0168000001</v>
      </c>
      <c r="AE7" s="6">
        <f>AD7/E7</f>
        <v>21939.574045901642</v>
      </c>
      <c r="AF7" s="6">
        <v>71937.983300000007</v>
      </c>
      <c r="AG7" s="6">
        <f>AF7/F7</f>
        <v>6539.816663636364</v>
      </c>
      <c r="AH7" s="5">
        <v>0</v>
      </c>
      <c r="AI7" s="5">
        <v>0</v>
      </c>
    </row>
    <row r="8" spans="1:35" x14ac:dyDescent="0.15">
      <c r="A8">
        <v>7</v>
      </c>
      <c r="B8" s="4" t="s">
        <v>31</v>
      </c>
      <c r="C8" s="1">
        <v>2</v>
      </c>
      <c r="D8" s="5">
        <v>104</v>
      </c>
      <c r="E8" s="5">
        <v>90</v>
      </c>
      <c r="F8" s="5">
        <v>14</v>
      </c>
      <c r="G8">
        <v>72</v>
      </c>
      <c r="H8">
        <v>63</v>
      </c>
      <c r="I8">
        <v>9</v>
      </c>
      <c r="J8" s="9">
        <f t="shared" si="0"/>
        <v>0.69230769230769229</v>
      </c>
      <c r="K8" s="9">
        <f t="shared" si="1"/>
        <v>0.7</v>
      </c>
      <c r="L8" s="9">
        <f t="shared" si="2"/>
        <v>0.6428571428571429</v>
      </c>
      <c r="M8" s="5">
        <v>75</v>
      </c>
      <c r="N8" s="5">
        <v>71</v>
      </c>
      <c r="O8" s="5">
        <v>4</v>
      </c>
      <c r="P8" s="5">
        <v>17</v>
      </c>
      <c r="Q8" s="5">
        <v>13</v>
      </c>
      <c r="R8" s="5">
        <v>4</v>
      </c>
      <c r="S8" s="5">
        <v>28</v>
      </c>
      <c r="T8" s="5">
        <v>24</v>
      </c>
      <c r="U8" s="5">
        <v>4</v>
      </c>
      <c r="V8" s="10">
        <f t="shared" si="3"/>
        <v>0.72115384615384615</v>
      </c>
      <c r="W8" s="10">
        <f t="shared" si="4"/>
        <v>0.78888888888888886</v>
      </c>
      <c r="X8" s="10">
        <f t="shared" si="5"/>
        <v>0.2857142857142857</v>
      </c>
      <c r="Y8" s="6">
        <v>2.3557692307692308</v>
      </c>
      <c r="Z8" s="6">
        <v>2.5666666666666669</v>
      </c>
      <c r="AA8" s="6">
        <v>1</v>
      </c>
      <c r="AB8" s="6">
        <v>2360355.1669999999</v>
      </c>
      <c r="AC8" s="6">
        <f>AB8/D8</f>
        <v>22695.722759615383</v>
      </c>
      <c r="AD8" s="6">
        <v>1934454.4336000001</v>
      </c>
      <c r="AE8" s="6">
        <f>AD8/E8</f>
        <v>21493.938151111113</v>
      </c>
      <c r="AF8" s="6">
        <v>425900.73340000003</v>
      </c>
      <c r="AG8" s="6">
        <f>AF8/F8</f>
        <v>30421.48095714286</v>
      </c>
      <c r="AH8" s="5">
        <v>1</v>
      </c>
      <c r="AI8" s="5">
        <v>0</v>
      </c>
    </row>
    <row r="9" spans="1:35" x14ac:dyDescent="0.15">
      <c r="A9">
        <v>8</v>
      </c>
      <c r="B9" s="4" t="s">
        <v>32</v>
      </c>
      <c r="C9" s="1">
        <v>3</v>
      </c>
      <c r="D9" s="5">
        <v>122</v>
      </c>
      <c r="E9" s="5">
        <v>106</v>
      </c>
      <c r="F9" s="5">
        <v>16</v>
      </c>
      <c r="G9">
        <v>68</v>
      </c>
      <c r="H9">
        <v>65</v>
      </c>
      <c r="I9">
        <v>3</v>
      </c>
      <c r="J9" s="9">
        <f t="shared" si="0"/>
        <v>0.55737704918032782</v>
      </c>
      <c r="K9" s="9">
        <f t="shared" si="1"/>
        <v>0.6132075471698113</v>
      </c>
      <c r="L9" s="9">
        <f t="shared" si="2"/>
        <v>0.1875</v>
      </c>
      <c r="M9" s="5">
        <v>90</v>
      </c>
      <c r="N9" s="5">
        <v>88</v>
      </c>
      <c r="O9" s="5">
        <v>2</v>
      </c>
      <c r="P9" s="5">
        <v>20</v>
      </c>
      <c r="Q9" s="5">
        <v>18</v>
      </c>
      <c r="R9" s="5">
        <v>2</v>
      </c>
      <c r="S9" s="5">
        <v>32</v>
      </c>
      <c r="T9" s="5">
        <v>30</v>
      </c>
      <c r="U9" s="5">
        <v>2</v>
      </c>
      <c r="V9" s="10">
        <f t="shared" si="3"/>
        <v>0.73770491803278693</v>
      </c>
      <c r="W9" s="10">
        <f t="shared" si="4"/>
        <v>0.83018867924528306</v>
      </c>
      <c r="X9" s="10">
        <f t="shared" si="5"/>
        <v>0.125</v>
      </c>
      <c r="Y9" s="6">
        <v>1.6311475409836065</v>
      </c>
      <c r="Z9" s="6">
        <v>1.8301886792452831</v>
      </c>
      <c r="AA9" s="6">
        <v>0.3125</v>
      </c>
      <c r="AB9" s="6">
        <v>1510909.8337000001</v>
      </c>
      <c r="AC9" s="6">
        <f>AB9/D9</f>
        <v>12384.506833606558</v>
      </c>
      <c r="AD9" s="6">
        <v>1470454.6669999999</v>
      </c>
      <c r="AE9" s="6">
        <f>AD9/E9</f>
        <v>13872.21383962264</v>
      </c>
      <c r="AF9" s="6">
        <v>40455.166700000002</v>
      </c>
      <c r="AG9" s="6">
        <f>AF9/F9</f>
        <v>2528.4479187500001</v>
      </c>
      <c r="AH9" s="5">
        <v>12</v>
      </c>
      <c r="AI9" s="5">
        <v>0</v>
      </c>
    </row>
    <row r="10" spans="1:35" x14ac:dyDescent="0.15">
      <c r="A10">
        <v>9</v>
      </c>
      <c r="B10" s="4" t="s">
        <v>33</v>
      </c>
      <c r="C10" s="1">
        <v>4</v>
      </c>
      <c r="D10" s="5">
        <v>109</v>
      </c>
      <c r="E10" s="5">
        <v>101</v>
      </c>
      <c r="F10" s="5">
        <v>8</v>
      </c>
      <c r="G10">
        <v>65</v>
      </c>
      <c r="H10">
        <v>60</v>
      </c>
      <c r="I10">
        <v>5</v>
      </c>
      <c r="J10" s="9">
        <f t="shared" si="0"/>
        <v>0.59633027522935778</v>
      </c>
      <c r="K10" s="9">
        <f t="shared" si="1"/>
        <v>0.59405940594059403</v>
      </c>
      <c r="L10" s="9">
        <f t="shared" si="2"/>
        <v>0.625</v>
      </c>
      <c r="M10" s="5">
        <v>84</v>
      </c>
      <c r="N10" s="5">
        <v>80</v>
      </c>
      <c r="O10" s="5">
        <v>4</v>
      </c>
      <c r="P10" s="5">
        <v>19</v>
      </c>
      <c r="Q10" s="5">
        <v>17</v>
      </c>
      <c r="R10" s="5">
        <v>2</v>
      </c>
      <c r="S10" s="5">
        <v>29</v>
      </c>
      <c r="T10" s="5">
        <v>27</v>
      </c>
      <c r="U10" s="5">
        <v>2</v>
      </c>
      <c r="V10" s="10">
        <f t="shared" si="3"/>
        <v>0.77064220183486243</v>
      </c>
      <c r="W10" s="10">
        <f t="shared" si="4"/>
        <v>0.79207920792079212</v>
      </c>
      <c r="X10" s="10">
        <f t="shared" si="5"/>
        <v>0.5</v>
      </c>
      <c r="Y10" s="6">
        <v>2.5504587155963301</v>
      </c>
      <c r="Z10" s="6">
        <v>2.6633663366336635</v>
      </c>
      <c r="AA10" s="6">
        <v>1.125</v>
      </c>
      <c r="AB10" s="6">
        <v>699333.21669999999</v>
      </c>
      <c r="AC10" s="6">
        <f>AB10/D10</f>
        <v>6415.9010706422014</v>
      </c>
      <c r="AD10" s="6">
        <v>674149.95</v>
      </c>
      <c r="AE10" s="6">
        <f>AD10/E10</f>
        <v>6674.7519801980197</v>
      </c>
      <c r="AF10" s="6">
        <v>25183.2667</v>
      </c>
      <c r="AG10" s="6">
        <f>AF10/F10</f>
        <v>3147.9083375</v>
      </c>
      <c r="AH10" s="5">
        <v>14</v>
      </c>
      <c r="AI10" s="5">
        <v>2</v>
      </c>
    </row>
    <row r="11" spans="1:35" x14ac:dyDescent="0.15">
      <c r="A11">
        <v>10</v>
      </c>
      <c r="B11" s="4" t="s">
        <v>34</v>
      </c>
      <c r="C11" s="1">
        <v>5</v>
      </c>
      <c r="D11" s="5">
        <v>134</v>
      </c>
      <c r="E11" s="5">
        <v>112</v>
      </c>
      <c r="F11" s="5">
        <v>22</v>
      </c>
      <c r="G11">
        <v>94</v>
      </c>
      <c r="H11">
        <v>90</v>
      </c>
      <c r="I11">
        <v>4</v>
      </c>
      <c r="J11" s="9">
        <f t="shared" si="0"/>
        <v>0.70149253731343286</v>
      </c>
      <c r="K11" s="9">
        <f t="shared" si="1"/>
        <v>0.8035714285714286</v>
      </c>
      <c r="L11" s="9">
        <f t="shared" si="2"/>
        <v>0.18181818181818182</v>
      </c>
      <c r="M11" s="5">
        <v>87</v>
      </c>
      <c r="N11" s="5">
        <v>84</v>
      </c>
      <c r="O11" s="5">
        <v>3</v>
      </c>
      <c r="P11" s="5">
        <v>26</v>
      </c>
      <c r="Q11" s="5">
        <v>24</v>
      </c>
      <c r="R11" s="5">
        <v>2</v>
      </c>
      <c r="S11" s="5">
        <v>34</v>
      </c>
      <c r="T11" s="5">
        <v>32</v>
      </c>
      <c r="U11" s="5">
        <v>2</v>
      </c>
      <c r="V11" s="10">
        <f t="shared" si="3"/>
        <v>0.64925373134328357</v>
      </c>
      <c r="W11" s="10">
        <f t="shared" si="4"/>
        <v>0.75</v>
      </c>
      <c r="X11" s="10">
        <f t="shared" si="5"/>
        <v>0.13636363636363635</v>
      </c>
      <c r="Y11" s="6">
        <v>2.3358208955223883</v>
      </c>
      <c r="Z11" s="6">
        <v>2.7410714285714284</v>
      </c>
      <c r="AA11" s="6">
        <v>0.27272727272727271</v>
      </c>
      <c r="AB11" s="6">
        <v>1662742.8829000001</v>
      </c>
      <c r="AC11" s="6">
        <f>AB11/D11</f>
        <v>12408.528976865673</v>
      </c>
      <c r="AD11" s="6">
        <v>1497315.5497000001</v>
      </c>
      <c r="AE11" s="6">
        <f>AD11/E11</f>
        <v>13368.888836607144</v>
      </c>
      <c r="AF11" s="6">
        <v>165427.33319999999</v>
      </c>
      <c r="AG11" s="6">
        <f>AF11/F11</f>
        <v>7519.4242363636358</v>
      </c>
      <c r="AH11" s="5">
        <v>19</v>
      </c>
      <c r="AI11" s="5">
        <v>0</v>
      </c>
    </row>
    <row r="12" spans="1:35" x14ac:dyDescent="0.15">
      <c r="A12">
        <v>11</v>
      </c>
      <c r="B12" s="4" t="s">
        <v>35</v>
      </c>
      <c r="C12" s="1">
        <v>6</v>
      </c>
      <c r="D12" s="5">
        <v>128</v>
      </c>
      <c r="E12" s="5">
        <v>113</v>
      </c>
      <c r="F12" s="5">
        <v>15</v>
      </c>
      <c r="G12">
        <v>90</v>
      </c>
      <c r="H12">
        <v>83</v>
      </c>
      <c r="I12">
        <v>7</v>
      </c>
      <c r="J12" s="9">
        <f t="shared" si="0"/>
        <v>0.703125</v>
      </c>
      <c r="K12" s="9">
        <f t="shared" si="1"/>
        <v>0.73451327433628322</v>
      </c>
      <c r="L12" s="9">
        <f t="shared" si="2"/>
        <v>0.46666666666666667</v>
      </c>
      <c r="M12" s="5">
        <v>90</v>
      </c>
      <c r="N12" s="5">
        <v>87</v>
      </c>
      <c r="O12" s="5">
        <v>3</v>
      </c>
      <c r="P12" s="5">
        <v>30</v>
      </c>
      <c r="Q12" s="5">
        <v>30</v>
      </c>
      <c r="R12" s="5">
        <v>0</v>
      </c>
      <c r="S12" s="5">
        <v>40</v>
      </c>
      <c r="T12" s="5">
        <v>39</v>
      </c>
      <c r="U12" s="5">
        <v>1</v>
      </c>
      <c r="V12" s="10">
        <f t="shared" si="3"/>
        <v>0.703125</v>
      </c>
      <c r="W12" s="10">
        <f t="shared" si="4"/>
        <v>0.76991150442477874</v>
      </c>
      <c r="X12" s="10">
        <f t="shared" si="5"/>
        <v>0.2</v>
      </c>
      <c r="Y12" s="6">
        <v>2.078125</v>
      </c>
      <c r="Z12" s="6">
        <v>2.2566371681415931</v>
      </c>
      <c r="AA12" s="6">
        <v>0.73333333333333328</v>
      </c>
      <c r="AB12" s="6">
        <v>729064.08279999997</v>
      </c>
      <c r="AC12" s="6">
        <f>AB12/D12</f>
        <v>5695.8131468749998</v>
      </c>
      <c r="AD12" s="6">
        <v>720781.31610000005</v>
      </c>
      <c r="AE12" s="6">
        <f>AD12/E12</f>
        <v>6378.5957176991151</v>
      </c>
      <c r="AF12" s="6">
        <v>8282.7667000000001</v>
      </c>
      <c r="AG12" s="6">
        <f>AF12/F12</f>
        <v>552.18444666666664</v>
      </c>
      <c r="AH12" s="5">
        <v>12</v>
      </c>
      <c r="AI12" s="5">
        <v>0</v>
      </c>
    </row>
    <row r="13" spans="1:35" x14ac:dyDescent="0.15">
      <c r="A13">
        <v>12</v>
      </c>
      <c r="B13" s="4" t="s">
        <v>36</v>
      </c>
      <c r="C13" s="1">
        <v>7</v>
      </c>
      <c r="D13" s="5">
        <v>110</v>
      </c>
      <c r="E13" s="5">
        <v>93</v>
      </c>
      <c r="F13" s="5">
        <v>17</v>
      </c>
      <c r="G13">
        <v>64</v>
      </c>
      <c r="H13">
        <v>58</v>
      </c>
      <c r="I13">
        <v>6</v>
      </c>
      <c r="J13" s="9">
        <f t="shared" si="0"/>
        <v>0.58181818181818179</v>
      </c>
      <c r="K13" s="9">
        <f t="shared" si="1"/>
        <v>0.62365591397849462</v>
      </c>
      <c r="L13" s="9">
        <f t="shared" si="2"/>
        <v>0.35294117647058826</v>
      </c>
      <c r="M13" s="5">
        <v>55</v>
      </c>
      <c r="N13" s="5">
        <v>52</v>
      </c>
      <c r="O13" s="5">
        <v>3</v>
      </c>
      <c r="P13" s="5">
        <v>22</v>
      </c>
      <c r="Q13" s="5">
        <v>19</v>
      </c>
      <c r="R13" s="5">
        <v>3</v>
      </c>
      <c r="S13" s="5">
        <v>29</v>
      </c>
      <c r="T13" s="5">
        <v>26</v>
      </c>
      <c r="U13" s="5">
        <v>3</v>
      </c>
      <c r="V13" s="10">
        <f t="shared" si="3"/>
        <v>0.5</v>
      </c>
      <c r="W13" s="10">
        <f t="shared" si="4"/>
        <v>0.55913978494623651</v>
      </c>
      <c r="X13" s="10">
        <f t="shared" si="5"/>
        <v>0.17647058823529413</v>
      </c>
      <c r="Y13" s="6">
        <v>1.3727272727272728</v>
      </c>
      <c r="Z13" s="6">
        <v>1.5591397849462365</v>
      </c>
      <c r="AA13" s="6">
        <v>0.35294117647058826</v>
      </c>
      <c r="AB13" s="6">
        <v>402141.93320000003</v>
      </c>
      <c r="AC13" s="6">
        <f>AB13/D13</f>
        <v>3655.8357563636368</v>
      </c>
      <c r="AD13" s="6">
        <v>386204.38309999998</v>
      </c>
      <c r="AE13" s="6">
        <f>AD13/E13</f>
        <v>4152.7353021505378</v>
      </c>
      <c r="AF13" s="6">
        <v>15937.5501</v>
      </c>
      <c r="AG13" s="6">
        <f>AF13/F13</f>
        <v>937.50294705882357</v>
      </c>
      <c r="AH13" s="5">
        <v>11</v>
      </c>
      <c r="AI13" s="5">
        <v>0</v>
      </c>
    </row>
    <row r="14" spans="1:35" x14ac:dyDescent="0.15">
      <c r="A14">
        <v>13</v>
      </c>
      <c r="B14" s="7"/>
      <c r="C14" s="8"/>
      <c r="D14" s="5">
        <f t="shared" ref="D14:U14" si="6">SUM(D2:D13)</f>
        <v>1156</v>
      </c>
      <c r="E14" s="5">
        <f t="shared" si="6"/>
        <v>977</v>
      </c>
      <c r="F14" s="5">
        <f t="shared" si="6"/>
        <v>179</v>
      </c>
      <c r="G14" s="5">
        <f>SUM(G2:G13)</f>
        <v>779</v>
      </c>
      <c r="H14" s="5">
        <f>SUM(H2:H13)</f>
        <v>701</v>
      </c>
      <c r="I14" s="5">
        <f>SUM(I2:I13)</f>
        <v>78</v>
      </c>
      <c r="J14" s="9">
        <f t="shared" si="0"/>
        <v>0.67387543252595161</v>
      </c>
      <c r="K14" s="9">
        <f t="shared" si="1"/>
        <v>0.71750255885363357</v>
      </c>
      <c r="L14" s="9">
        <f t="shared" si="2"/>
        <v>0.43575418994413406</v>
      </c>
      <c r="M14" s="5">
        <f t="shared" si="6"/>
        <v>816</v>
      </c>
      <c r="N14" s="5">
        <f t="shared" si="6"/>
        <v>775</v>
      </c>
      <c r="O14" s="5">
        <f t="shared" si="6"/>
        <v>41</v>
      </c>
      <c r="P14" s="5">
        <f t="shared" si="6"/>
        <v>182</v>
      </c>
      <c r="Q14" s="5">
        <f t="shared" si="6"/>
        <v>160</v>
      </c>
      <c r="R14" s="5">
        <f t="shared" si="6"/>
        <v>22</v>
      </c>
      <c r="S14" s="5">
        <f t="shared" si="6"/>
        <v>270</v>
      </c>
      <c r="T14" s="5">
        <f t="shared" si="6"/>
        <v>243</v>
      </c>
      <c r="U14" s="5">
        <f t="shared" si="6"/>
        <v>27</v>
      </c>
      <c r="V14" s="10">
        <f t="shared" si="3"/>
        <v>0.70588235294117652</v>
      </c>
      <c r="W14" s="10">
        <f t="shared" si="4"/>
        <v>0.79324462640736948</v>
      </c>
      <c r="X14" s="10">
        <f t="shared" si="5"/>
        <v>0.22905027932960895</v>
      </c>
      <c r="Y14" s="6">
        <v>2.2785467128027683</v>
      </c>
      <c r="Z14" s="6">
        <v>2.5035823950870011</v>
      </c>
      <c r="AA14" s="6">
        <v>1.0502793296089385</v>
      </c>
      <c r="AB14" s="6">
        <f>SUM(AB2:AB13)</f>
        <v>24329639.798800003</v>
      </c>
      <c r="AC14" s="6">
        <f>AB14/D14</f>
        <v>21046.401210034604</v>
      </c>
      <c r="AD14" s="6">
        <f>SUM(AD2:AD13)</f>
        <v>21729938.548999999</v>
      </c>
      <c r="AE14" s="6">
        <f>AD14/E14</f>
        <v>22241.492885363357</v>
      </c>
      <c r="AF14" s="6">
        <f>SUM(AF2:AF13)</f>
        <v>2599701.2498000003</v>
      </c>
      <c r="AG14" s="6">
        <f>AF14/F14</f>
        <v>14523.470669273745</v>
      </c>
      <c r="AH14" s="5">
        <f>SUM(AH2:AH13)</f>
        <v>74</v>
      </c>
      <c r="AI14" s="5">
        <f>SUM(AI2:AI13)</f>
        <v>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33" sqref="D33"/>
    </sheetView>
  </sheetViews>
  <sheetFormatPr defaultRowHeight="13.5" x14ac:dyDescent="0.15"/>
  <cols>
    <col min="2" max="3" width="22" customWidth="1"/>
    <col min="4" max="5" width="86" bestFit="1" customWidth="1"/>
    <col min="6" max="6" width="6.875" customWidth="1"/>
  </cols>
  <sheetData>
    <row r="1" spans="1:5" x14ac:dyDescent="0.15">
      <c r="A1" t="s">
        <v>112</v>
      </c>
      <c r="B1" t="s">
        <v>115</v>
      </c>
      <c r="C1" t="s">
        <v>116</v>
      </c>
      <c r="D1" t="s">
        <v>113</v>
      </c>
      <c r="E1" t="s">
        <v>114</v>
      </c>
    </row>
    <row r="2" spans="1:5" x14ac:dyDescent="0.15">
      <c r="A2">
        <v>1</v>
      </c>
      <c r="B2">
        <v>372692.98330000002</v>
      </c>
      <c r="C2">
        <f>B2*60</f>
        <v>22361578.998</v>
      </c>
      <c r="D2" t="s">
        <v>47</v>
      </c>
      <c r="E2" t="s">
        <v>46</v>
      </c>
    </row>
    <row r="3" spans="1:5" x14ac:dyDescent="0.15">
      <c r="A3">
        <v>1</v>
      </c>
      <c r="B3">
        <v>255768.25</v>
      </c>
      <c r="C3">
        <f t="shared" ref="C3:C34" si="0">B3*60</f>
        <v>15346095</v>
      </c>
      <c r="D3" t="s">
        <v>49</v>
      </c>
      <c r="E3" t="s">
        <v>48</v>
      </c>
    </row>
    <row r="4" spans="1:5" x14ac:dyDescent="0.15">
      <c r="A4">
        <v>3</v>
      </c>
      <c r="B4">
        <v>101508.05</v>
      </c>
      <c r="C4">
        <f t="shared" si="0"/>
        <v>6090483</v>
      </c>
      <c r="D4" t="s">
        <v>51</v>
      </c>
      <c r="E4" t="s">
        <v>50</v>
      </c>
    </row>
    <row r="5" spans="1:5" x14ac:dyDescent="0.15">
      <c r="A5">
        <v>15</v>
      </c>
      <c r="B5">
        <v>95670.116666670001</v>
      </c>
      <c r="C5">
        <f t="shared" si="0"/>
        <v>5740207.0000002002</v>
      </c>
      <c r="D5" t="s">
        <v>53</v>
      </c>
      <c r="E5" t="s">
        <v>52</v>
      </c>
    </row>
    <row r="6" spans="1:5" x14ac:dyDescent="0.15">
      <c r="A6">
        <v>1</v>
      </c>
      <c r="B6">
        <v>83686.883300000001</v>
      </c>
      <c r="C6">
        <f t="shared" si="0"/>
        <v>5021212.9979999997</v>
      </c>
      <c r="D6" t="s">
        <v>55</v>
      </c>
      <c r="E6" t="s">
        <v>54</v>
      </c>
    </row>
    <row r="7" spans="1:5" x14ac:dyDescent="0.15">
      <c r="A7">
        <v>3</v>
      </c>
      <c r="B7">
        <v>81809.355533330003</v>
      </c>
      <c r="C7">
        <f t="shared" si="0"/>
        <v>4908561.3319998002</v>
      </c>
      <c r="D7" t="s">
        <v>57</v>
      </c>
      <c r="E7" t="s">
        <v>56</v>
      </c>
    </row>
    <row r="8" spans="1:5" x14ac:dyDescent="0.15">
      <c r="A8">
        <v>4</v>
      </c>
      <c r="B8">
        <v>65400.345824999997</v>
      </c>
      <c r="C8">
        <f t="shared" si="0"/>
        <v>3924020.7494999999</v>
      </c>
      <c r="D8" t="s">
        <v>59</v>
      </c>
      <c r="E8" t="s">
        <v>58</v>
      </c>
    </row>
    <row r="9" spans="1:5" x14ac:dyDescent="0.15">
      <c r="A9">
        <v>5</v>
      </c>
      <c r="B9">
        <v>64200.016660000001</v>
      </c>
      <c r="C9">
        <f t="shared" si="0"/>
        <v>3852000.9996000002</v>
      </c>
      <c r="D9" t="s">
        <v>61</v>
      </c>
      <c r="E9" t="s">
        <v>60</v>
      </c>
    </row>
    <row r="10" spans="1:5" x14ac:dyDescent="0.15">
      <c r="A10">
        <v>17</v>
      </c>
      <c r="B10">
        <v>63707.816658819997</v>
      </c>
      <c r="C10">
        <f t="shared" si="0"/>
        <v>3822468.9995291997</v>
      </c>
      <c r="D10" t="s">
        <v>63</v>
      </c>
      <c r="E10" t="s">
        <v>62</v>
      </c>
    </row>
    <row r="11" spans="1:5" x14ac:dyDescent="0.15">
      <c r="A11">
        <v>6</v>
      </c>
      <c r="B11">
        <v>61500.266666670002</v>
      </c>
      <c r="C11">
        <f t="shared" si="0"/>
        <v>3690016.0000002002</v>
      </c>
      <c r="D11" t="s">
        <v>65</v>
      </c>
      <c r="E11" t="s">
        <v>64</v>
      </c>
    </row>
    <row r="12" spans="1:5" x14ac:dyDescent="0.15">
      <c r="A12">
        <v>95</v>
      </c>
      <c r="B12">
        <v>49839.141754739998</v>
      </c>
      <c r="C12">
        <f t="shared" si="0"/>
        <v>2990348.5052843997</v>
      </c>
      <c r="D12" t="s">
        <v>67</v>
      </c>
      <c r="E12" t="s">
        <v>66</v>
      </c>
    </row>
    <row r="13" spans="1:5" x14ac:dyDescent="0.15">
      <c r="A13">
        <v>18</v>
      </c>
      <c r="B13">
        <v>49433.09166667</v>
      </c>
      <c r="C13">
        <f t="shared" si="0"/>
        <v>2965985.5000001998</v>
      </c>
      <c r="D13" t="s">
        <v>69</v>
      </c>
      <c r="E13" t="s">
        <v>68</v>
      </c>
    </row>
    <row r="14" spans="1:5" x14ac:dyDescent="0.15">
      <c r="A14">
        <v>1</v>
      </c>
      <c r="B14">
        <v>43233.616699999999</v>
      </c>
      <c r="C14">
        <f t="shared" si="0"/>
        <v>2594017.0019999999</v>
      </c>
      <c r="D14" t="s">
        <v>71</v>
      </c>
      <c r="E14" t="s">
        <v>70</v>
      </c>
    </row>
    <row r="15" spans="1:5" x14ac:dyDescent="0.15">
      <c r="A15">
        <v>1</v>
      </c>
      <c r="B15">
        <v>38830.433299999997</v>
      </c>
      <c r="C15">
        <f t="shared" si="0"/>
        <v>2329825.9979999997</v>
      </c>
      <c r="D15" t="s">
        <v>73</v>
      </c>
      <c r="E15" t="s">
        <v>72</v>
      </c>
    </row>
    <row r="16" spans="1:5" x14ac:dyDescent="0.15">
      <c r="A16">
        <v>7</v>
      </c>
      <c r="B16">
        <v>36870.233328570001</v>
      </c>
      <c r="C16">
        <f t="shared" si="0"/>
        <v>2212213.9997141999</v>
      </c>
      <c r="D16" t="s">
        <v>75</v>
      </c>
      <c r="E16" t="s">
        <v>74</v>
      </c>
    </row>
    <row r="17" spans="1:5" x14ac:dyDescent="0.15">
      <c r="A17">
        <v>46</v>
      </c>
      <c r="B17">
        <v>35195.87752609</v>
      </c>
      <c r="C17">
        <f t="shared" si="0"/>
        <v>2111752.6515654</v>
      </c>
      <c r="D17" t="s">
        <v>77</v>
      </c>
      <c r="E17" t="s">
        <v>76</v>
      </c>
    </row>
    <row r="18" spans="1:5" x14ac:dyDescent="0.15">
      <c r="A18">
        <v>94</v>
      </c>
      <c r="B18">
        <v>31455.506560639998</v>
      </c>
      <c r="C18">
        <f t="shared" si="0"/>
        <v>1887330.3936383999</v>
      </c>
      <c r="D18" t="s">
        <v>79</v>
      </c>
      <c r="E18" t="s">
        <v>78</v>
      </c>
    </row>
    <row r="19" spans="1:5" x14ac:dyDescent="0.15">
      <c r="A19">
        <v>3</v>
      </c>
      <c r="B19">
        <v>29649.738866669999</v>
      </c>
      <c r="C19">
        <f t="shared" si="0"/>
        <v>1778984.3320001999</v>
      </c>
      <c r="D19" t="s">
        <v>81</v>
      </c>
      <c r="E19" t="s">
        <v>80</v>
      </c>
    </row>
    <row r="20" spans="1:5" x14ac:dyDescent="0.15">
      <c r="A20">
        <v>85</v>
      </c>
      <c r="B20">
        <v>28541.926469409998</v>
      </c>
      <c r="C20">
        <f t="shared" si="0"/>
        <v>1712515.5881645998</v>
      </c>
      <c r="D20" t="s">
        <v>83</v>
      </c>
      <c r="E20" t="s">
        <v>82</v>
      </c>
    </row>
    <row r="21" spans="1:5" x14ac:dyDescent="0.15">
      <c r="A21">
        <v>51</v>
      </c>
      <c r="B21">
        <v>23515.33365882</v>
      </c>
      <c r="C21">
        <f t="shared" si="0"/>
        <v>1410920.0195291999</v>
      </c>
      <c r="D21" t="s">
        <v>85</v>
      </c>
      <c r="E21" t="s">
        <v>84</v>
      </c>
    </row>
    <row r="22" spans="1:5" x14ac:dyDescent="0.15">
      <c r="A22">
        <v>120</v>
      </c>
      <c r="B22">
        <v>22124.113888330001</v>
      </c>
      <c r="C22">
        <f t="shared" si="0"/>
        <v>1327446.8332998001</v>
      </c>
      <c r="D22" t="s">
        <v>87</v>
      </c>
      <c r="E22" t="s">
        <v>86</v>
      </c>
    </row>
    <row r="23" spans="1:5" x14ac:dyDescent="0.15">
      <c r="A23">
        <v>30</v>
      </c>
      <c r="B23">
        <v>22068.13944667</v>
      </c>
      <c r="C23">
        <f t="shared" si="0"/>
        <v>1324088.3668002</v>
      </c>
      <c r="D23" t="s">
        <v>89</v>
      </c>
      <c r="E23" t="s">
        <v>88</v>
      </c>
    </row>
    <row r="24" spans="1:5" x14ac:dyDescent="0.15">
      <c r="A24">
        <v>111</v>
      </c>
      <c r="B24">
        <v>15756.250749549999</v>
      </c>
      <c r="C24">
        <f t="shared" si="0"/>
        <v>945375.04497299995</v>
      </c>
      <c r="D24" t="s">
        <v>91</v>
      </c>
      <c r="E24" t="s">
        <v>90</v>
      </c>
    </row>
    <row r="25" spans="1:5" x14ac:dyDescent="0.15">
      <c r="A25">
        <v>9</v>
      </c>
      <c r="B25">
        <v>13880.62221111</v>
      </c>
      <c r="C25">
        <f t="shared" si="0"/>
        <v>832837.33266660001</v>
      </c>
      <c r="D25" t="s">
        <v>93</v>
      </c>
      <c r="E25" t="s">
        <v>92</v>
      </c>
    </row>
    <row r="26" spans="1:5" x14ac:dyDescent="0.15">
      <c r="A26">
        <v>3</v>
      </c>
      <c r="B26">
        <v>8381.9</v>
      </c>
      <c r="C26">
        <f t="shared" si="0"/>
        <v>502914</v>
      </c>
      <c r="D26" t="s">
        <v>95</v>
      </c>
      <c r="E26" t="s">
        <v>94</v>
      </c>
    </row>
    <row r="27" spans="1:5" x14ac:dyDescent="0.15">
      <c r="A27">
        <v>4</v>
      </c>
      <c r="B27">
        <v>7868.4416499999998</v>
      </c>
      <c r="C27">
        <f t="shared" si="0"/>
        <v>472106.49900000001</v>
      </c>
      <c r="D27" t="s">
        <v>97</v>
      </c>
      <c r="E27" t="s">
        <v>96</v>
      </c>
    </row>
    <row r="28" spans="1:5" x14ac:dyDescent="0.15">
      <c r="A28">
        <v>1</v>
      </c>
      <c r="B28">
        <v>7293.5333000000001</v>
      </c>
      <c r="C28">
        <f t="shared" si="0"/>
        <v>437611.99800000002</v>
      </c>
      <c r="D28" t="s">
        <v>99</v>
      </c>
      <c r="E28" t="s">
        <v>98</v>
      </c>
    </row>
    <row r="29" spans="1:5" x14ac:dyDescent="0.15">
      <c r="A29">
        <v>5</v>
      </c>
      <c r="B29">
        <v>5308.87</v>
      </c>
      <c r="C29">
        <f t="shared" si="0"/>
        <v>318532.2</v>
      </c>
      <c r="D29" t="s">
        <v>101</v>
      </c>
      <c r="E29" t="s">
        <v>100</v>
      </c>
    </row>
    <row r="30" spans="1:5" x14ac:dyDescent="0.15">
      <c r="A30">
        <v>7</v>
      </c>
      <c r="B30">
        <v>4248.0190428599999</v>
      </c>
      <c r="C30">
        <f t="shared" si="0"/>
        <v>254881.14257159998</v>
      </c>
      <c r="D30" t="s">
        <v>103</v>
      </c>
      <c r="E30" t="s">
        <v>102</v>
      </c>
    </row>
    <row r="31" spans="1:5" x14ac:dyDescent="0.15">
      <c r="A31">
        <v>1</v>
      </c>
      <c r="B31">
        <v>3998.0832999999998</v>
      </c>
      <c r="C31">
        <f t="shared" si="0"/>
        <v>239884.99799999999</v>
      </c>
      <c r="D31" t="s">
        <v>105</v>
      </c>
      <c r="E31" t="s">
        <v>104</v>
      </c>
    </row>
    <row r="32" spans="1:5" x14ac:dyDescent="0.15">
      <c r="A32">
        <v>3</v>
      </c>
      <c r="B32">
        <v>2774.7111333299999</v>
      </c>
      <c r="C32">
        <f t="shared" si="0"/>
        <v>166482.6679998</v>
      </c>
      <c r="D32" t="s">
        <v>107</v>
      </c>
      <c r="E32" t="s">
        <v>106</v>
      </c>
    </row>
    <row r="33" spans="1:5" x14ac:dyDescent="0.15">
      <c r="A33">
        <v>2</v>
      </c>
      <c r="B33">
        <v>2252.4583499999999</v>
      </c>
      <c r="C33">
        <f t="shared" si="0"/>
        <v>135147.50099999999</v>
      </c>
      <c r="D33" t="s">
        <v>109</v>
      </c>
      <c r="E33" t="s">
        <v>108</v>
      </c>
    </row>
    <row r="34" spans="1:5" x14ac:dyDescent="0.15">
      <c r="A34">
        <v>1</v>
      </c>
      <c r="B34">
        <v>1588.9833000000001</v>
      </c>
      <c r="C34">
        <f t="shared" si="0"/>
        <v>95338.998000000007</v>
      </c>
      <c r="D34" t="s">
        <v>111</v>
      </c>
      <c r="E34" t="s">
        <v>110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2016-08-24T17:05:43Z</dcterms:modified>
</cp:coreProperties>
</file>