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66b99e6e5f216695/Learning/Excel projects/Coffee order/"/>
    </mc:Choice>
  </mc:AlternateContent>
  <xr:revisionPtr revIDLastSave="627" documentId="8_{C26E5431-D9B6-4ED8-B741-130A3259986C}" xr6:coauthVersionLast="47" xr6:coauthVersionMax="47" xr10:uidLastSave="{9B9D38CB-4DEC-4D3C-ADB5-CB78AAAC5F16}"/>
  <bookViews>
    <workbookView showSheetTabs="0" xWindow="-98" yWindow="-98" windowWidth="21795" windowHeight="13875" xr2:uid="{00000000-000D-0000-FFFF-FFFF00000000}"/>
  </bookViews>
  <sheets>
    <sheet name="Dashboard" sheetId="22"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78" i="17"/>
  <c r="N426" i="17"/>
  <c r="N490" i="17"/>
  <c r="N504" i="17"/>
  <c r="N594" i="17"/>
  <c r="N806" i="17"/>
  <c r="N830" i="17"/>
  <c r="N838" i="17"/>
  <c r="N862" i="17"/>
  <c r="N910" i="17"/>
  <c r="N924" i="17"/>
  <c r="N926" i="17"/>
  <c r="N940" i="17"/>
  <c r="N942" i="17"/>
  <c r="N956" i="17"/>
  <c r="N958" i="17"/>
  <c r="N972" i="17"/>
  <c r="N974" i="17"/>
  <c r="N988" i="17"/>
  <c r="N990"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I178" i="17"/>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I594" i="17"/>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I830" i="17"/>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J924" i="17"/>
  <c r="O924" i="17" s="1"/>
  <c r="K924" i="17"/>
  <c r="L924" i="17"/>
  <c r="M924" i="17" s="1"/>
  <c r="I925" i="17"/>
  <c r="N925" i="17" s="1"/>
  <c r="J925" i="17"/>
  <c r="O925" i="17" s="1"/>
  <c r="K925" i="17"/>
  <c r="L925" i="17"/>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J940" i="17"/>
  <c r="O940" i="17" s="1"/>
  <c r="K940" i="17"/>
  <c r="L940" i="17"/>
  <c r="M940" i="17" s="1"/>
  <c r="I941" i="17"/>
  <c r="N941" i="17" s="1"/>
  <c r="J941" i="17"/>
  <c r="O941" i="17" s="1"/>
  <c r="K941" i="17"/>
  <c r="L941" i="17"/>
  <c r="I942" i="17"/>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I958" i="17"/>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J972" i="17"/>
  <c r="O972" i="17" s="1"/>
  <c r="K972" i="17"/>
  <c r="L972" i="17"/>
  <c r="M972" i="17" s="1"/>
  <c r="I973" i="17"/>
  <c r="N973" i="17" s="1"/>
  <c r="J973" i="17"/>
  <c r="O973" i="17" s="1"/>
  <c r="K973" i="17"/>
  <c r="L973" i="17"/>
  <c r="M973" i="17" s="1"/>
  <c r="I974" i="17"/>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J988" i="17"/>
  <c r="O988" i="17" s="1"/>
  <c r="K988" i="17"/>
  <c r="L988" i="17"/>
  <c r="M988" i="17" s="1"/>
  <c r="I989" i="17"/>
  <c r="N989" i="17" s="1"/>
  <c r="J989" i="17"/>
  <c r="O989" i="17" s="1"/>
  <c r="K989" i="17"/>
  <c r="L989" i="17"/>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M3" i="17"/>
  <c r="M7" i="17"/>
  <c r="M9" i="17"/>
  <c r="M11" i="17"/>
  <c r="M13" i="17"/>
  <c r="M15" i="17"/>
  <c r="M17" i="17"/>
  <c r="M19" i="17"/>
  <c r="M21" i="17"/>
  <c r="M25" i="17"/>
  <c r="M27" i="17"/>
  <c r="M29" i="17"/>
  <c r="M31" i="17"/>
  <c r="M33" i="17"/>
  <c r="M35" i="17"/>
  <c r="M37" i="17"/>
  <c r="M39" i="17"/>
  <c r="M43" i="17"/>
  <c r="M45" i="17"/>
  <c r="M47" i="17"/>
  <c r="M49" i="17"/>
  <c r="M51" i="17"/>
  <c r="M53" i="17"/>
  <c r="M55" i="17"/>
  <c r="M57" i="17"/>
  <c r="M61" i="17"/>
  <c r="M63" i="17"/>
  <c r="M65" i="17"/>
  <c r="M67" i="17"/>
  <c r="M70" i="17"/>
  <c r="M71" i="17"/>
  <c r="M73" i="17"/>
  <c r="M75" i="17"/>
  <c r="M77" i="17"/>
  <c r="M79" i="17"/>
  <c r="M80" i="17"/>
  <c r="M81" i="17"/>
  <c r="M83" i="17"/>
  <c r="M85" i="17"/>
  <c r="M89" i="17"/>
  <c r="M91" i="17"/>
  <c r="M93" i="17"/>
  <c r="M95" i="17"/>
  <c r="M97" i="17"/>
  <c r="M99" i="17"/>
  <c r="M101" i="17"/>
  <c r="M102" i="17"/>
  <c r="M103" i="17"/>
  <c r="M107" i="17"/>
  <c r="M109" i="17"/>
  <c r="M111" i="17"/>
  <c r="M113" i="17"/>
  <c r="M115" i="17"/>
  <c r="M117" i="17"/>
  <c r="M119" i="17"/>
  <c r="M121" i="17"/>
  <c r="M125" i="17"/>
  <c r="M126" i="17"/>
  <c r="M127" i="17"/>
  <c r="M129" i="17"/>
  <c r="M131" i="17"/>
  <c r="M135" i="17"/>
  <c r="M136" i="17"/>
  <c r="M137" i="17"/>
  <c r="M139" i="17"/>
  <c r="M141" i="17"/>
  <c r="M143" i="17"/>
  <c r="M145" i="17"/>
  <c r="M146" i="17"/>
  <c r="M147" i="17"/>
  <c r="M149" i="17"/>
  <c r="M153" i="17"/>
  <c r="M155" i="17"/>
  <c r="M157" i="17"/>
  <c r="M158" i="17"/>
  <c r="M159" i="17"/>
  <c r="M161" i="17"/>
  <c r="M163" i="17"/>
  <c r="M165" i="17"/>
  <c r="M167" i="17"/>
  <c r="M170" i="17"/>
  <c r="M171" i="17"/>
  <c r="M173" i="17"/>
  <c r="M175" i="17"/>
  <c r="M177" i="17"/>
  <c r="M179" i="17"/>
  <c r="M181" i="17"/>
  <c r="M183" i="17"/>
  <c r="M185" i="17"/>
  <c r="M189" i="17"/>
  <c r="M191" i="17"/>
  <c r="M192" i="17"/>
  <c r="M193" i="17"/>
  <c r="M195" i="17"/>
  <c r="M199" i="17"/>
  <c r="M201" i="17"/>
  <c r="M202" i="17"/>
  <c r="M203" i="17"/>
  <c r="M205" i="17"/>
  <c r="M207" i="17"/>
  <c r="M209" i="17"/>
  <c r="M211" i="17"/>
  <c r="M213" i="17"/>
  <c r="M217" i="17"/>
  <c r="M219" i="17"/>
  <c r="M221" i="17"/>
  <c r="M223" i="17"/>
  <c r="M225" i="17"/>
  <c r="M227" i="17"/>
  <c r="M229" i="17"/>
  <c r="M231" i="17"/>
  <c r="M235" i="17"/>
  <c r="M237" i="17"/>
  <c r="M239" i="17"/>
  <c r="M241" i="17"/>
  <c r="M243" i="17"/>
  <c r="M245" i="17"/>
  <c r="M247" i="17"/>
  <c r="M249" i="17"/>
  <c r="M253" i="17"/>
  <c r="M255" i="17"/>
  <c r="M257" i="17"/>
  <c r="M258" i="17"/>
  <c r="M259" i="17"/>
  <c r="M263" i="17"/>
  <c r="M265" i="17"/>
  <c r="M267" i="17"/>
  <c r="M269" i="17"/>
  <c r="M271" i="17"/>
  <c r="M273" i="17"/>
  <c r="M275" i="17"/>
  <c r="M277" i="17"/>
  <c r="M281" i="17"/>
  <c r="M283" i="17"/>
  <c r="M285" i="17"/>
  <c r="M287" i="17"/>
  <c r="M289" i="17"/>
  <c r="M291" i="17"/>
  <c r="M293" i="17"/>
  <c r="M295" i="17"/>
  <c r="M299" i="17"/>
  <c r="M301" i="17"/>
  <c r="M303" i="17"/>
  <c r="M307" i="17"/>
  <c r="M309" i="17"/>
  <c r="M311" i="17"/>
  <c r="M313" i="17"/>
  <c r="M317" i="17"/>
  <c r="M319" i="17"/>
  <c r="M321" i="17"/>
  <c r="M327" i="17"/>
  <c r="M328" i="17"/>
  <c r="M335" i="17"/>
  <c r="M337" i="17"/>
  <c r="M339" i="17"/>
  <c r="M347" i="17"/>
  <c r="M349" i="17"/>
  <c r="M353" i="17"/>
  <c r="M359" i="17"/>
  <c r="M363" i="17"/>
  <c r="M365" i="17"/>
  <c r="M371" i="17"/>
  <c r="M373" i="17"/>
  <c r="M375" i="17"/>
  <c r="M376" i="17"/>
  <c r="M383" i="17"/>
  <c r="M385" i="17"/>
  <c r="M390" i="17"/>
  <c r="M395" i="17"/>
  <c r="M399" i="17"/>
  <c r="M401" i="17"/>
  <c r="M409" i="17"/>
  <c r="M411" i="17"/>
  <c r="M413" i="17"/>
  <c r="M419" i="17"/>
  <c r="M421" i="17"/>
  <c r="M423" i="17"/>
  <c r="M426" i="17"/>
  <c r="M431" i="17"/>
  <c r="M435" i="17"/>
  <c r="M437" i="17"/>
  <c r="M438" i="17"/>
  <c r="M445" i="17"/>
  <c r="M447" i="17"/>
  <c r="M449" i="17"/>
  <c r="M457" i="17"/>
  <c r="M459" i="17"/>
  <c r="M463" i="17"/>
  <c r="M467" i="17"/>
  <c r="M469" i="17"/>
  <c r="M473" i="17"/>
  <c r="M474" i="17"/>
  <c r="M481" i="17"/>
  <c r="M483" i="17"/>
  <c r="M485" i="17"/>
  <c r="M486" i="17"/>
  <c r="M493" i="17"/>
  <c r="M495" i="17"/>
  <c r="M499" i="17"/>
  <c r="M505" i="17"/>
  <c r="M509" i="17"/>
  <c r="M511" i="17"/>
  <c r="M519" i="17"/>
  <c r="M521" i="17"/>
  <c r="M522" i="17"/>
  <c r="M529" i="17"/>
  <c r="M531" i="17"/>
  <c r="M533" i="17"/>
  <c r="M536" i="17"/>
  <c r="M541" i="17"/>
  <c r="M545" i="17"/>
  <c r="M547" i="17"/>
  <c r="M555" i="17"/>
  <c r="M557" i="17"/>
  <c r="M559" i="17"/>
  <c r="M567" i="17"/>
  <c r="M569" i="17"/>
  <c r="M573" i="17"/>
  <c r="M577" i="17"/>
  <c r="M583" i="17"/>
  <c r="M584" i="17"/>
  <c r="M591" i="17"/>
  <c r="M593" i="17"/>
  <c r="M595" i="17"/>
  <c r="M603" i="17"/>
  <c r="M605" i="17"/>
  <c r="M609" i="17"/>
  <c r="M615" i="17"/>
  <c r="M619" i="17"/>
  <c r="M621" i="17"/>
  <c r="M627" i="17"/>
  <c r="M629" i="17"/>
  <c r="M631" i="17"/>
  <c r="M632" i="17"/>
  <c r="M639" i="17"/>
  <c r="M641" i="17"/>
  <c r="M651" i="17"/>
  <c r="M655" i="17"/>
  <c r="M657" i="17"/>
  <c r="M665" i="17"/>
  <c r="M667" i="17"/>
  <c r="M669" i="17"/>
  <c r="M675" i="17"/>
  <c r="M677" i="17"/>
  <c r="M679" i="17"/>
  <c r="M687" i="17"/>
  <c r="M691" i="17"/>
  <c r="M692" i="17"/>
  <c r="M699" i="17"/>
  <c r="M701" i="17"/>
  <c r="M709" i="17"/>
  <c r="M711" i="17"/>
  <c r="M714" i="17"/>
  <c r="M719" i="17"/>
  <c r="M723" i="17"/>
  <c r="M724" i="17"/>
  <c r="M731" i="17"/>
  <c r="M733" i="17"/>
  <c r="M734" i="17"/>
  <c r="M741" i="17"/>
  <c r="M743" i="17"/>
  <c r="M746" i="17"/>
  <c r="M751" i="17"/>
  <c r="M755" i="17"/>
  <c r="M763" i="17"/>
  <c r="M765" i="17"/>
  <c r="M773" i="17"/>
  <c r="M775" i="17"/>
  <c r="M778" i="17"/>
  <c r="M783" i="17"/>
  <c r="M787" i="17"/>
  <c r="M795" i="17"/>
  <c r="M797" i="17"/>
  <c r="M798" i="17"/>
  <c r="M805" i="17"/>
  <c r="M807" i="17"/>
  <c r="M810" i="17"/>
  <c r="M815" i="17"/>
  <c r="M819" i="17"/>
  <c r="M827" i="17"/>
  <c r="M829" i="17"/>
  <c r="M830" i="17"/>
  <c r="M837" i="17"/>
  <c r="M839" i="17"/>
  <c r="M847" i="17"/>
  <c r="M851" i="17"/>
  <c r="M859" i="17"/>
  <c r="M861" i="17"/>
  <c r="M862" i="17"/>
  <c r="M869" i="17"/>
  <c r="M871" i="17"/>
  <c r="M879" i="17"/>
  <c r="M883" i="17"/>
  <c r="M884" i="17"/>
  <c r="M891" i="17"/>
  <c r="M893" i="17"/>
  <c r="M894" i="17"/>
  <c r="M901" i="17"/>
  <c r="M903" i="17"/>
  <c r="M911" i="17"/>
  <c r="M915" i="17"/>
  <c r="M916" i="17"/>
  <c r="M923" i="17"/>
  <c r="M925" i="17"/>
  <c r="M931" i="17"/>
  <c r="M933" i="17"/>
  <c r="M939" i="17"/>
  <c r="M941" i="17"/>
  <c r="M943" i="17"/>
  <c r="M949" i="17"/>
  <c r="M951" i="17"/>
  <c r="M957" i="17"/>
  <c r="M959" i="17"/>
  <c r="M967" i="17"/>
  <c r="M971" i="17"/>
  <c r="M975" i="17"/>
  <c r="M979" i="17"/>
  <c r="M987" i="17"/>
  <c r="M989" i="17"/>
  <c r="M997" i="17"/>
  <c r="M998"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<sst xmlns="http://schemas.openxmlformats.org/spreadsheetml/2006/main" count="11128" uniqueCount="6221">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</sst>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9">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numFmt numFmtId="3" formatCode="#,##0"/>
    </dxf>
    <dxf>
      <font>
        <b/>
        <i val="0"/>
        <sz val="14"/>
        <color theme="0"/>
        <name val="Calibri Light"/>
        <family val="2"/>
        <scheme val="maj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663300"/>
        </patternFill>
      </fill>
      <border>
        <left style="thin">
          <color theme="0"/>
        </left>
        <right style="thin">
          <color theme="0"/>
        </right>
        <top style="thin">
          <color theme="0"/>
        </top>
        <bottom style="thin">
          <color theme="0"/>
        </bottom>
      </border>
    </dxf>
    <dxf>
      <font>
        <b/>
        <i val="0"/>
        <sz val="14"/>
        <color theme="0"/>
        <name val="Calibri"/>
        <family val="2"/>
        <scheme val="minor"/>
      </font>
    </dxf>
    <dxf>
      <font>
        <b val="0"/>
        <i val="0"/>
        <sz val="11"/>
        <color theme="0"/>
        <name val="Calibri Light"/>
        <family val="2"/>
        <scheme val="major"/>
      </font>
      <fill>
        <patternFill>
          <bgColor rgb="FF66330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style" pivot="0" table="0" count="6" xr9:uid="{B5BF723F-56E8-4600-B956-C0131D7481F6}">
      <tableStyleElement type="wholeTable" dxfId="18"/>
      <tableStyleElement type="headerRow" dxfId="17"/>
    </tableStyle>
    <tableStyle name="Purple timeline lifestyle" pivot="0" table="0" count="8" xr9:uid="{E79CA30B-3DDC-4470-B9D3-788D870F7468}">
      <tableStyleElement type="wholeTable" dxfId="16"/>
      <tableStyleElement type="headerRow" dxfId="15"/>
    </tableStyle>
  </tableStyles>
  <colors>
    <mruColors>
      <color rgb="FF996633"/>
      <color rgb="FFCD9B69"/>
      <color rgb="FF663300"/>
      <color rgb="FF833C0C"/>
      <color rgb="FF502800"/>
      <color rgb="FF643200"/>
      <color rgb="FFCFAFEF"/>
      <color rgb="FFBA8CDC"/>
      <color rgb="FFA76CE2"/>
      <color rgb="FFDCC8E2"/>
    </mruColors>
  </colors>
  <extLst>
    <ext xmlns:x14="http://schemas.microsoft.com/office/spreadsheetml/2009/9/main" uri="{46F421CA-312F-682f-3DD2-61675219B42D}">
      <x14:dxfs count="4">
        <dxf>
          <font>
            <b val="0"/>
            <i val="0"/>
            <strike/>
            <sz val="9"/>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Light"/>
            <family val="2"/>
            <scheme val="major"/>
          </font>
          <border>
            <left style="thin">
              <color theme="0"/>
            </left>
            <right style="thin">
              <color theme="0"/>
            </right>
            <top style="thin">
              <color theme="0"/>
            </top>
            <bottom style="thin">
              <color theme="0"/>
            </bottom>
          </border>
        </dxf>
        <dxf>
          <font>
            <b val="0"/>
            <i val="0"/>
            <strike/>
            <sz val="9"/>
            <color theme="0"/>
            <name val="Calibri Light"/>
            <family val="2"/>
            <scheme val="maj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502800"/>
            </patternFill>
          </fill>
        </dxf>
        <dxf>
          <fill>
            <patternFill patternType="solid">
              <fgColor theme="0"/>
              <bgColor rgb="FF996633"/>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life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Order_Dashboard.xlsx]Total Sales!Totalsales</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Total Sales Over Time</a:t>
            </a:r>
          </a:p>
          <a:p>
            <a:pPr>
              <a:defRPr/>
            </a:pPr>
            <a:endParaRPr lang="en-GB" b="1"/>
          </a:p>
        </c:rich>
      </c:tx>
      <c:layout>
        <c:manualLayout>
          <c:xMode val="edge"/>
          <c:yMode val="edge"/>
          <c:x val="0.42621048809619411"/>
          <c:y val="1.71491815063631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76-4D02-A409-7161C2C6F2DD}"/>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876-4D02-A409-7161C2C6F2DD}"/>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876-4D02-A409-7161C2C6F2DD}"/>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876-4D02-A409-7161C2C6F2DD}"/>
            </c:ext>
          </c:extLst>
        </c:ser>
        <c:dLbls>
          <c:showLegendKey val="0"/>
          <c:showVal val="0"/>
          <c:showCatName val="0"/>
          <c:showSerName val="0"/>
          <c:showPercent val="0"/>
          <c:showBubbleSize val="0"/>
        </c:dLbls>
        <c:smooth val="0"/>
        <c:axId val="1333106799"/>
        <c:axId val="1333108719"/>
      </c:lineChart>
      <c:catAx>
        <c:axId val="133310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3108719"/>
        <c:crosses val="autoZero"/>
        <c:auto val="1"/>
        <c:lblAlgn val="ctr"/>
        <c:lblOffset val="100"/>
        <c:noMultiLvlLbl val="0"/>
      </c:catAx>
      <c:valAx>
        <c:axId val="13331087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a:t>USD</a:t>
                </a:r>
              </a:p>
              <a:p>
                <a:pPr>
                  <a:defRPr/>
                </a:pPr>
                <a:endParaRPr lang="en-GB"/>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3106799"/>
        <c:crosses val="autoZero"/>
        <c:crossBetween val="between"/>
      </c:valAx>
      <c:spPr>
        <a:solidFill>
          <a:srgbClr val="CD9B69">
            <a:alpha val="8902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9B69"/>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Order_Dashboard.xlsx]Country Bar Chart!Totalsales</c:name>
    <c:fmtId val="3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solidFill>
              <a:schemeClr val="bg1"/>
            </a:solidFill>
          </a:ln>
          <a:effectLst/>
        </c:spPr>
      </c:pivotFmt>
      <c:pivotFmt>
        <c:idx val="2"/>
        <c:spPr>
          <a:solidFill>
            <a:srgbClr val="30A4D8"/>
          </a:solidFill>
          <a:ln>
            <a:solidFill>
              <a:schemeClr val="bg1"/>
            </a:solidFill>
          </a:ln>
          <a:effectLst/>
        </c:spPr>
      </c:pivotFmt>
      <c:pivotFmt>
        <c:idx val="3"/>
        <c:spPr>
          <a:solidFill>
            <a:srgbClr val="D359D0"/>
          </a:solidFill>
          <a:ln>
            <a:solidFill>
              <a:schemeClr val="bg1"/>
            </a:solid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359D0"/>
          </a:solidFill>
          <a:ln>
            <a:solidFill>
              <a:schemeClr val="bg1"/>
            </a:solidFill>
          </a:ln>
          <a:effectLst/>
        </c:spPr>
      </c:pivotFmt>
      <c:pivotFmt>
        <c:idx val="6"/>
        <c:spPr>
          <a:solidFill>
            <a:srgbClr val="30A4D8"/>
          </a:solidFill>
          <a:ln>
            <a:solidFill>
              <a:schemeClr val="bg1"/>
            </a:solidFill>
          </a:ln>
          <a:effectLst/>
        </c:spPr>
      </c:pivotFmt>
      <c:pivotFmt>
        <c:idx val="7"/>
        <c:spPr>
          <a:solidFill>
            <a:schemeClr val="accent4"/>
          </a:solidFill>
          <a:ln>
            <a:solidFill>
              <a:schemeClr val="bg1"/>
            </a:solid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359D0"/>
          </a:solidFill>
          <a:ln>
            <a:solidFill>
              <a:schemeClr val="bg1"/>
            </a:solidFill>
          </a:ln>
          <a:effectLst/>
        </c:spPr>
      </c:pivotFmt>
      <c:pivotFmt>
        <c:idx val="10"/>
        <c:spPr>
          <a:solidFill>
            <a:srgbClr val="30A4D8"/>
          </a:solidFill>
          <a:ln>
            <a:solidFill>
              <a:schemeClr val="bg1"/>
            </a:solidFill>
          </a:ln>
          <a:effectLst/>
        </c:spPr>
      </c:pivotFmt>
      <c:pivotFmt>
        <c:idx val="11"/>
        <c:spPr>
          <a:solidFill>
            <a:schemeClr val="accent6">
              <a:lumMod val="75000"/>
            </a:schemeClr>
          </a:soli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a:noFill/>
            </a:ln>
            <a:effectLst/>
          </c:spPr>
          <c:invertIfNegative val="0"/>
          <c:dPt>
            <c:idx val="0"/>
            <c:invertIfNegative val="0"/>
            <c:bubble3D val="0"/>
            <c:spPr>
              <a:solidFill>
                <a:srgbClr val="D359D0"/>
              </a:solidFill>
              <a:ln>
                <a:solidFill>
                  <a:schemeClr val="bg1"/>
                </a:solidFill>
              </a:ln>
              <a:effectLst/>
            </c:spPr>
            <c:extLst>
              <c:ext xmlns:c16="http://schemas.microsoft.com/office/drawing/2014/chart" uri="{C3380CC4-5D6E-409C-BE32-E72D297353CC}">
                <c16:uniqueId val="{00000001-1AAC-44C8-B121-AAF40875EC97}"/>
              </c:ext>
            </c:extLst>
          </c:dPt>
          <c:dPt>
            <c:idx val="1"/>
            <c:invertIfNegative val="0"/>
            <c:bubble3D val="0"/>
            <c:spPr>
              <a:solidFill>
                <a:srgbClr val="30A4D8"/>
              </a:solidFill>
              <a:ln>
                <a:solidFill>
                  <a:schemeClr val="bg1"/>
                </a:solidFill>
              </a:ln>
              <a:effectLst/>
            </c:spPr>
            <c:extLst>
              <c:ext xmlns:c16="http://schemas.microsoft.com/office/drawing/2014/chart" uri="{C3380CC4-5D6E-409C-BE32-E72D297353CC}">
                <c16:uniqueId val="{00000003-1AAC-44C8-B121-AAF40875EC97}"/>
              </c:ext>
            </c:extLst>
          </c:dPt>
          <c:dPt>
            <c:idx val="2"/>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5-1AAC-44C8-B121-AAF40875EC97}"/>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AAC-44C8-B121-AAF40875EC97}"/>
            </c:ext>
          </c:extLst>
        </c:ser>
        <c:dLbls>
          <c:dLblPos val="outEnd"/>
          <c:showLegendKey val="0"/>
          <c:showVal val="1"/>
          <c:showCatName val="0"/>
          <c:showSerName val="0"/>
          <c:showPercent val="0"/>
          <c:showBubbleSize val="0"/>
        </c:dLbls>
        <c:gapWidth val="182"/>
        <c:axId val="1149694063"/>
        <c:axId val="1149692623"/>
      </c:barChart>
      <c:catAx>
        <c:axId val="114969406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692623"/>
        <c:crosses val="autoZero"/>
        <c:auto val="1"/>
        <c:lblAlgn val="ctr"/>
        <c:lblOffset val="100"/>
        <c:noMultiLvlLbl val="0"/>
      </c:catAx>
      <c:valAx>
        <c:axId val="114969262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69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9B69"/>
    </a:solidFill>
    <a:ln w="9525" cap="flat" cmpd="sng" algn="ctr">
      <a:solidFill>
        <a:srgbClr val="7030A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Order_Dashboard.xlsx]Top 5 customers!Totalsales</c:name>
    <c:fmtId val="3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solidFill>
              <a:schemeClr val="bg1"/>
            </a:solidFill>
          </a:ln>
          <a:effectLst/>
        </c:spPr>
      </c:pivotFmt>
      <c:pivotFmt>
        <c:idx val="2"/>
        <c:spPr>
          <a:solidFill>
            <a:srgbClr val="30A4D8"/>
          </a:solidFill>
          <a:ln>
            <a:solidFill>
              <a:schemeClr val="bg1"/>
            </a:solidFill>
          </a:ln>
          <a:effectLst/>
        </c:spPr>
      </c:pivotFmt>
      <c:pivotFmt>
        <c:idx val="3"/>
        <c:spPr>
          <a:solidFill>
            <a:srgbClr val="D359D0"/>
          </a:solidFill>
          <a:ln>
            <a:solidFill>
              <a:schemeClr val="bg1"/>
            </a:solidFill>
          </a:ln>
          <a:effectLst/>
        </c:spPr>
      </c:pivotFmt>
      <c:pivotFmt>
        <c:idx val="4"/>
        <c:spPr>
          <a:solidFill>
            <a:srgbClr val="FFC00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359D0"/>
          </a:solidFill>
          <a:ln>
            <a:solidFill>
              <a:schemeClr val="bg1"/>
            </a:solidFill>
          </a:ln>
          <a:effectLst/>
        </c:spPr>
      </c:pivotFmt>
      <c:pivotFmt>
        <c:idx val="6"/>
        <c:spPr>
          <a:solidFill>
            <a:srgbClr val="30A4D8"/>
          </a:solidFill>
          <a:ln>
            <a:solidFill>
              <a:schemeClr val="bg1"/>
            </a:solidFill>
          </a:ln>
          <a:effectLst/>
        </c:spPr>
      </c:pivotFmt>
      <c:pivotFmt>
        <c:idx val="7"/>
        <c:spPr>
          <a:solidFill>
            <a:schemeClr val="accent4"/>
          </a:solidFill>
          <a:ln>
            <a:solidFill>
              <a:schemeClr val="bg1"/>
            </a:solidFill>
          </a:ln>
          <a:effectLst/>
        </c:spPr>
      </c:pivotFmt>
      <c:pivotFmt>
        <c:idx val="8"/>
        <c:spPr>
          <a:solidFill>
            <a:srgbClr val="FFC000"/>
          </a:solidFill>
          <a:ln>
            <a:solidFill>
              <a:schemeClr val="bg1"/>
            </a:solidFill>
          </a:ln>
          <a:effectLst/>
        </c:spPr>
      </c:pivotFmt>
      <c:pivotFmt>
        <c:idx val="9"/>
        <c:spPr>
          <a:solidFill>
            <a:srgbClr val="FFC00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DA62-4870-A4C5-32ED2795F846}"/>
              </c:ext>
            </c:extLst>
          </c:dPt>
          <c:dPt>
            <c:idx val="1"/>
            <c:invertIfNegative val="0"/>
            <c:bubble3D val="0"/>
            <c:extLst>
              <c:ext xmlns:c16="http://schemas.microsoft.com/office/drawing/2014/chart" uri="{C3380CC4-5D6E-409C-BE32-E72D297353CC}">
                <c16:uniqueId val="{00000001-DA62-4870-A4C5-32ED2795F846}"/>
              </c:ext>
            </c:extLst>
          </c:dPt>
          <c:dPt>
            <c:idx val="2"/>
            <c:invertIfNegative val="0"/>
            <c:bubble3D val="0"/>
            <c:extLst>
              <c:ext xmlns:c16="http://schemas.microsoft.com/office/drawing/2014/chart" uri="{C3380CC4-5D6E-409C-BE32-E72D297353CC}">
                <c16:uniqueId val="{00000002-DA62-4870-A4C5-32ED2795F846}"/>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A62-4870-A4C5-32ED2795F846}"/>
            </c:ext>
          </c:extLst>
        </c:ser>
        <c:dLbls>
          <c:dLblPos val="outEnd"/>
          <c:showLegendKey val="0"/>
          <c:showVal val="1"/>
          <c:showCatName val="0"/>
          <c:showSerName val="0"/>
          <c:showPercent val="0"/>
          <c:showBubbleSize val="0"/>
        </c:dLbls>
        <c:gapWidth val="182"/>
        <c:axId val="1149694063"/>
        <c:axId val="1149692623"/>
      </c:barChart>
      <c:catAx>
        <c:axId val="114969406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692623"/>
        <c:crosses val="autoZero"/>
        <c:auto val="1"/>
        <c:lblAlgn val="ctr"/>
        <c:lblOffset val="100"/>
        <c:noMultiLvlLbl val="0"/>
      </c:catAx>
      <c:valAx>
        <c:axId val="114969262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69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9B69"/>
    </a:solidFill>
    <a:ln w="9525" cap="flat" cmpd="sng" algn="ctr">
      <a:solidFill>
        <a:srgbClr val="7030A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Order_Dashboard.xlsx]Total 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Total</a:t>
            </a:r>
            <a:r>
              <a:rPr lang="en-GB" b="1" baseline="0">
                <a:solidFill>
                  <a:sysClr val="windowText" lastClr="000000"/>
                </a:solidFill>
              </a:rPr>
              <a:t> Sales Over Time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4">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02C4-4D50-8F02-63C88BCA68FB}"/>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02C4-4D50-8F02-63C88BCA68FB}"/>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02C4-4D50-8F02-63C88BCA68FB}"/>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02C4-4D50-8F02-63C88BCA68FB}"/>
            </c:ext>
          </c:extLst>
        </c:ser>
        <c:dLbls>
          <c:showLegendKey val="0"/>
          <c:showVal val="0"/>
          <c:showCatName val="0"/>
          <c:showSerName val="0"/>
          <c:showPercent val="0"/>
          <c:showBubbleSize val="0"/>
        </c:dLbls>
        <c:smooth val="0"/>
        <c:axId val="1333106799"/>
        <c:axId val="1333108719"/>
      </c:lineChart>
      <c:catAx>
        <c:axId val="133310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08719"/>
        <c:crosses val="autoZero"/>
        <c:auto val="1"/>
        <c:lblAlgn val="ctr"/>
        <c:lblOffset val="100"/>
        <c:noMultiLvlLbl val="0"/>
      </c:catAx>
      <c:valAx>
        <c:axId val="13331087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ysClr val="windowText" lastClr="000000"/>
                    </a:solidFill>
                  </a:rPr>
                  <a:t>USD</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06799"/>
        <c:crosses val="autoZero"/>
        <c:crossBetween val="between"/>
      </c:valAx>
      <c:spPr>
        <a:solidFill>
          <a:srgbClr val="DCC8E2">
            <a:alpha val="8902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8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Order_Dashboard.xlsx]Country Bar Chart!Totalsales</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solidFill>
              <a:schemeClr val="bg1"/>
            </a:solidFill>
          </a:ln>
          <a:effectLst/>
        </c:spPr>
      </c:pivotFmt>
      <c:pivotFmt>
        <c:idx val="2"/>
        <c:spPr>
          <a:solidFill>
            <a:srgbClr val="30A4D8"/>
          </a:solidFill>
          <a:ln>
            <a:solidFill>
              <a:schemeClr val="bg1"/>
            </a:solidFill>
          </a:ln>
          <a:effectLst/>
        </c:spPr>
      </c:pivotFmt>
      <c:pivotFmt>
        <c:idx val="3"/>
        <c:spPr>
          <a:solidFill>
            <a:srgbClr val="D359D0"/>
          </a:soli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a:noFill/>
            </a:ln>
            <a:effectLst/>
          </c:spPr>
          <c:invertIfNegative val="0"/>
          <c:dPt>
            <c:idx val="0"/>
            <c:invertIfNegative val="0"/>
            <c:bubble3D val="0"/>
            <c:spPr>
              <a:solidFill>
                <a:srgbClr val="D359D0"/>
              </a:solidFill>
              <a:ln>
                <a:solidFill>
                  <a:schemeClr val="bg1"/>
                </a:solidFill>
              </a:ln>
              <a:effectLst/>
            </c:spPr>
            <c:extLst>
              <c:ext xmlns:c16="http://schemas.microsoft.com/office/drawing/2014/chart" uri="{C3380CC4-5D6E-409C-BE32-E72D297353CC}">
                <c16:uniqueId val="{00000004-8515-4124-9667-477FE27FB426}"/>
              </c:ext>
            </c:extLst>
          </c:dPt>
          <c:dPt>
            <c:idx val="1"/>
            <c:invertIfNegative val="0"/>
            <c:bubble3D val="0"/>
            <c:spPr>
              <a:solidFill>
                <a:srgbClr val="30A4D8"/>
              </a:solidFill>
              <a:ln>
                <a:solidFill>
                  <a:schemeClr val="bg1"/>
                </a:solidFill>
              </a:ln>
              <a:effectLst/>
            </c:spPr>
            <c:extLst>
              <c:ext xmlns:c16="http://schemas.microsoft.com/office/drawing/2014/chart" uri="{C3380CC4-5D6E-409C-BE32-E72D297353CC}">
                <c16:uniqueId val="{00000003-8515-4124-9667-477FE27FB426}"/>
              </c:ext>
            </c:extLst>
          </c:dPt>
          <c:dPt>
            <c:idx val="2"/>
            <c:invertIfNegative val="0"/>
            <c:bubble3D val="0"/>
            <c:spPr>
              <a:solidFill>
                <a:schemeClr val="accent4"/>
              </a:solidFill>
              <a:ln>
                <a:solidFill>
                  <a:schemeClr val="bg1"/>
                </a:solidFill>
              </a:ln>
              <a:effectLst/>
            </c:spPr>
            <c:extLst>
              <c:ext xmlns:c16="http://schemas.microsoft.com/office/drawing/2014/chart" uri="{C3380CC4-5D6E-409C-BE32-E72D297353CC}">
                <c16:uniqueId val="{00000002-8515-4124-9667-477FE27FB426}"/>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515-4124-9667-477FE27FB426}"/>
            </c:ext>
          </c:extLst>
        </c:ser>
        <c:dLbls>
          <c:dLblPos val="outEnd"/>
          <c:showLegendKey val="0"/>
          <c:showVal val="1"/>
          <c:showCatName val="0"/>
          <c:showSerName val="0"/>
          <c:showPercent val="0"/>
          <c:showBubbleSize val="0"/>
        </c:dLbls>
        <c:gapWidth val="182"/>
        <c:axId val="1149694063"/>
        <c:axId val="1149692623"/>
      </c:barChart>
      <c:catAx>
        <c:axId val="114969406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692623"/>
        <c:crosses val="autoZero"/>
        <c:auto val="1"/>
        <c:lblAlgn val="ctr"/>
        <c:lblOffset val="100"/>
        <c:noMultiLvlLbl val="0"/>
      </c:catAx>
      <c:valAx>
        <c:axId val="114969262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69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rgbClr val="7030A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Order_Dashboard.xlsx]Top 5 customers!Totalsales</c:name>
    <c:fmtId val="2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solidFill>
              <a:schemeClr val="bg1"/>
            </a:solidFill>
          </a:ln>
          <a:effectLst/>
        </c:spPr>
      </c:pivotFmt>
      <c:pivotFmt>
        <c:idx val="2"/>
        <c:spPr>
          <a:solidFill>
            <a:srgbClr val="30A4D8"/>
          </a:solidFill>
          <a:ln>
            <a:solidFill>
              <a:schemeClr val="bg1"/>
            </a:solidFill>
          </a:ln>
          <a:effectLst/>
        </c:spPr>
      </c:pivotFmt>
      <c:pivotFmt>
        <c:idx val="3"/>
        <c:spPr>
          <a:solidFill>
            <a:srgbClr val="D359D0"/>
          </a:solidFill>
          <a:ln>
            <a:solidFill>
              <a:schemeClr val="bg1"/>
            </a:solidFill>
          </a:ln>
          <a:effectLst/>
        </c:spPr>
      </c:pivotFmt>
      <c:pivotFmt>
        <c:idx val="4"/>
        <c:spPr>
          <a:solidFill>
            <a:srgbClr val="FFC00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359D0"/>
          </a:solidFill>
          <a:ln>
            <a:solidFill>
              <a:schemeClr val="bg1"/>
            </a:solidFill>
          </a:ln>
          <a:effectLst/>
        </c:spPr>
      </c:pivotFmt>
      <c:pivotFmt>
        <c:idx val="6"/>
        <c:spPr>
          <a:solidFill>
            <a:srgbClr val="30A4D8"/>
          </a:solidFill>
          <a:ln>
            <a:solidFill>
              <a:schemeClr val="bg1"/>
            </a:solidFill>
          </a:ln>
          <a:effectLst/>
        </c:spPr>
      </c:pivotFmt>
      <c:pivotFmt>
        <c:idx val="7"/>
        <c:spPr>
          <a:solidFill>
            <a:schemeClr val="accent4"/>
          </a:solidFill>
          <a:ln>
            <a:solidFill>
              <a:schemeClr val="bg1"/>
            </a:solidFill>
          </a:ln>
          <a:effectLst/>
        </c:spPr>
      </c:pivotFmt>
      <c:pivotFmt>
        <c:idx val="8"/>
        <c:spPr>
          <a:solidFill>
            <a:srgbClr val="FFC000"/>
          </a:solidFill>
          <a:ln>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FFC000"/>
            </a:solidFill>
            <a:ln>
              <a:solidFill>
                <a:schemeClr val="bg1"/>
              </a:solidFill>
            </a:ln>
            <a:effectLst/>
          </c:spPr>
          <c:invertIfNegative val="0"/>
          <c:dPt>
            <c:idx val="0"/>
            <c:invertIfNegative val="0"/>
            <c:bubble3D val="0"/>
            <c:extLst>
              <c:ext xmlns:c16="http://schemas.microsoft.com/office/drawing/2014/chart" uri="{C3380CC4-5D6E-409C-BE32-E72D297353CC}">
                <c16:uniqueId val="{00000001-7DBA-46DB-B2C1-969C4A2AE53C}"/>
              </c:ext>
            </c:extLst>
          </c:dPt>
          <c:dPt>
            <c:idx val="1"/>
            <c:invertIfNegative val="0"/>
            <c:bubble3D val="0"/>
            <c:extLst>
              <c:ext xmlns:c16="http://schemas.microsoft.com/office/drawing/2014/chart" uri="{C3380CC4-5D6E-409C-BE32-E72D297353CC}">
                <c16:uniqueId val="{00000003-7DBA-46DB-B2C1-969C4A2AE53C}"/>
              </c:ext>
            </c:extLst>
          </c:dPt>
          <c:dPt>
            <c:idx val="2"/>
            <c:invertIfNegative val="0"/>
            <c:bubble3D val="0"/>
            <c:extLst>
              <c:ext xmlns:c16="http://schemas.microsoft.com/office/drawing/2014/chart" uri="{C3380CC4-5D6E-409C-BE32-E72D297353CC}">
                <c16:uniqueId val="{00000005-7DBA-46DB-B2C1-969C4A2AE53C}"/>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7DBA-46DB-B2C1-969C4A2AE53C}"/>
            </c:ext>
          </c:extLst>
        </c:ser>
        <c:dLbls>
          <c:dLblPos val="outEnd"/>
          <c:showLegendKey val="0"/>
          <c:showVal val="1"/>
          <c:showCatName val="0"/>
          <c:showSerName val="0"/>
          <c:showPercent val="0"/>
          <c:showBubbleSize val="0"/>
        </c:dLbls>
        <c:gapWidth val="182"/>
        <c:axId val="1149694063"/>
        <c:axId val="1149692623"/>
      </c:barChart>
      <c:catAx>
        <c:axId val="114969406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692623"/>
        <c:crosses val="autoZero"/>
        <c:auto val="1"/>
        <c:lblAlgn val="ctr"/>
        <c:lblOffset val="100"/>
        <c:noMultiLvlLbl val="0"/>
      </c:catAx>
      <c:valAx>
        <c:axId val="114969262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69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rgbClr val="7030A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111124</xdr:colOff>
      <xdr:row>1</xdr:row>
      <xdr:rowOff>1</xdr:rowOff>
    </xdr:from>
    <xdr:to>
      <xdr:col>26</xdr:col>
      <xdr:colOff>0</xdr:colOff>
      <xdr:row>7</xdr:row>
      <xdr:rowOff>0</xdr:rowOff>
    </xdr:to>
    <xdr:sp macro="" textlink="">
      <xdr:nvSpPr>
        <xdr:cNvPr id="4" name="Rectangle 3">
          <a:extLst>
            <a:ext uri="{FF2B5EF4-FFF2-40B4-BE49-F238E27FC236}">
              <a16:creationId xmlns:a16="http://schemas.microsoft.com/office/drawing/2014/main" id="{68F8E1C1-2AD5-0F17-47D0-86BE49D9CF5A}"/>
            </a:ext>
          </a:extLst>
        </xdr:cNvPr>
        <xdr:cNvSpPr/>
      </xdr:nvSpPr>
      <xdr:spPr>
        <a:xfrm>
          <a:off x="111124" y="63501"/>
          <a:ext cx="15779751" cy="1095374"/>
        </a:xfrm>
        <a:prstGeom prst="rect">
          <a:avLst/>
        </a:prstGeom>
        <a:solidFill>
          <a:srgbClr val="64320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solidFill>
                <a:schemeClr val="bg1"/>
              </a:solidFill>
            </a:rPr>
            <a:t>COFFEE SALES DASHBOARD</a:t>
          </a:r>
        </a:p>
      </xdr:txBody>
    </xdr:sp>
    <xdr:clientData/>
  </xdr:twoCellAnchor>
  <xdr:twoCellAnchor>
    <xdr:from>
      <xdr:col>0</xdr:col>
      <xdr:colOff>111124</xdr:colOff>
      <xdr:row>18</xdr:row>
      <xdr:rowOff>182561</xdr:rowOff>
    </xdr:from>
    <xdr:to>
      <xdr:col>17</xdr:col>
      <xdr:colOff>646111</xdr:colOff>
      <xdr:row>51</xdr:row>
      <xdr:rowOff>182562</xdr:rowOff>
    </xdr:to>
    <xdr:graphicFrame macro="">
      <xdr:nvGraphicFramePr>
        <xdr:cNvPr id="5" name="Chart 4">
          <a:extLst>
            <a:ext uri="{FF2B5EF4-FFF2-40B4-BE49-F238E27FC236}">
              <a16:creationId xmlns:a16="http://schemas.microsoft.com/office/drawing/2014/main" id="{722B870C-C0A7-4908-9E10-B53F2671B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111124</xdr:colOff>
      <xdr:row>8</xdr:row>
      <xdr:rowOff>0</xdr:rowOff>
    </xdr:from>
    <xdr:to>
      <xdr:col>18</xdr:col>
      <xdr:colOff>0</xdr:colOff>
      <xdr:row>18</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88D1DC69-BF60-4F09-9AB2-C41DD7C5504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1124" y="1220810"/>
              <a:ext cx="11063982" cy="181109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156788</xdr:colOff>
      <xdr:row>12</xdr:row>
      <xdr:rowOff>115609</xdr:rowOff>
    </xdr:from>
    <xdr:to>
      <xdr:col>22</xdr:col>
      <xdr:colOff>212725</xdr:colOff>
      <xdr:row>18</xdr:row>
      <xdr:rowOff>5583</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4A744757-2DAD-4F2C-898B-725958BFD40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269981" y="2060855"/>
              <a:ext cx="2163713" cy="9766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155941</xdr:colOff>
      <xdr:row>8</xdr:row>
      <xdr:rowOff>1</xdr:rowOff>
    </xdr:from>
    <xdr:to>
      <xdr:col>26</xdr:col>
      <xdr:colOff>9525</xdr:colOff>
      <xdr:row>12</xdr:row>
      <xdr:rowOff>1</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DD190607-F1BF-41D5-B053-AE3FDED1615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269134" y="1220811"/>
              <a:ext cx="4563966" cy="7244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174624</xdr:colOff>
      <xdr:row>12</xdr:row>
      <xdr:rowOff>104616</xdr:rowOff>
    </xdr:from>
    <xdr:to>
      <xdr:col>25</xdr:col>
      <xdr:colOff>645512</xdr:colOff>
      <xdr:row>18</xdr:row>
      <xdr:rowOff>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EB39CCDB-CB73-4B09-8D7D-52EDC462F6D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395593" y="2049862"/>
              <a:ext cx="2422842" cy="9820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154962</xdr:colOff>
      <xdr:row>19</xdr:row>
      <xdr:rowOff>0</xdr:rowOff>
    </xdr:from>
    <xdr:to>
      <xdr:col>26</xdr:col>
      <xdr:colOff>0</xdr:colOff>
      <xdr:row>34</xdr:row>
      <xdr:rowOff>0</xdr:rowOff>
    </xdr:to>
    <xdr:graphicFrame macro="">
      <xdr:nvGraphicFramePr>
        <xdr:cNvPr id="15" name="Chart 14">
          <a:extLst>
            <a:ext uri="{FF2B5EF4-FFF2-40B4-BE49-F238E27FC236}">
              <a16:creationId xmlns:a16="http://schemas.microsoft.com/office/drawing/2014/main" id="{6230C25A-8908-49F6-A114-21D5C7C03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154960</xdr:colOff>
      <xdr:row>34</xdr:row>
      <xdr:rowOff>117596</xdr:rowOff>
    </xdr:from>
    <xdr:to>
      <xdr:col>26</xdr:col>
      <xdr:colOff>0</xdr:colOff>
      <xdr:row>52</xdr:row>
      <xdr:rowOff>0</xdr:rowOff>
    </xdr:to>
    <xdr:graphicFrame macro="">
      <xdr:nvGraphicFramePr>
        <xdr:cNvPr id="16" name="Chart 15">
          <a:extLst>
            <a:ext uri="{FF2B5EF4-FFF2-40B4-BE49-F238E27FC236}">
              <a16:creationId xmlns:a16="http://schemas.microsoft.com/office/drawing/2014/main" id="{E2753636-E32A-4EFE-82AF-42AAA566D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4787</xdr:colOff>
      <xdr:row>11</xdr:row>
      <xdr:rowOff>109904</xdr:rowOff>
    </xdr:from>
    <xdr:to>
      <xdr:col>20</xdr:col>
      <xdr:colOff>130837</xdr:colOff>
      <xdr:row>31</xdr:row>
      <xdr:rowOff>151772</xdr:rowOff>
    </xdr:to>
    <xdr:graphicFrame macro="">
      <xdr:nvGraphicFramePr>
        <xdr:cNvPr id="2" name="Chart 1">
          <a:extLst>
            <a:ext uri="{FF2B5EF4-FFF2-40B4-BE49-F238E27FC236}">
              <a16:creationId xmlns:a16="http://schemas.microsoft.com/office/drawing/2014/main" id="{939915FB-EC86-14E7-2E35-560199917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5284</xdr:colOff>
      <xdr:row>1</xdr:row>
      <xdr:rowOff>172706</xdr:rowOff>
    </xdr:from>
    <xdr:to>
      <xdr:col>20</xdr:col>
      <xdr:colOff>83736</xdr:colOff>
      <xdr:row>10</xdr:row>
      <xdr:rowOff>122988</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EB4C332-891D-AA1D-9A57-B09785478AA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27880" y="355879"/>
              <a:ext cx="8492202" cy="15988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100029</xdr:colOff>
      <xdr:row>9</xdr:row>
      <xdr:rowOff>156430</xdr:rowOff>
    </xdr:from>
    <xdr:to>
      <xdr:col>13</xdr:col>
      <xdr:colOff>630917</xdr:colOff>
      <xdr:row>15</xdr:row>
      <xdr:rowOff>42741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87FC3BA-3022-D2A9-73CD-055B1C06791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11471" y="1804988"/>
              <a:ext cx="1825311" cy="98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10</xdr:row>
      <xdr:rowOff>30825</xdr:rowOff>
    </xdr:from>
    <xdr:to>
      <xdr:col>19</xdr:col>
      <xdr:colOff>266700</xdr:colOff>
      <xdr:row>14</xdr:row>
      <xdr:rowOff>57638</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F94B4FD2-AEDB-9FC3-4728-3489BA50AA8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38388" y="1862556"/>
              <a:ext cx="2819400" cy="7507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423636</xdr:colOff>
      <xdr:row>9</xdr:row>
      <xdr:rowOff>113688</xdr:rowOff>
    </xdr:from>
    <xdr:to>
      <xdr:col>23</xdr:col>
      <xdr:colOff>304102</xdr:colOff>
      <xdr:row>18</xdr:row>
      <xdr:rowOff>105263</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ACBC5BF1-3088-F199-022F-6E690A0E8D8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759982" y="1762246"/>
              <a:ext cx="1823566" cy="1620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498227</xdr:colOff>
      <xdr:row>1</xdr:row>
      <xdr:rowOff>136524</xdr:rowOff>
    </xdr:from>
    <xdr:to>
      <xdr:col>14</xdr:col>
      <xdr:colOff>299183</xdr:colOff>
      <xdr:row>22</xdr:row>
      <xdr:rowOff>6105</xdr:rowOff>
    </xdr:to>
    <xdr:graphicFrame macro="">
      <xdr:nvGraphicFramePr>
        <xdr:cNvPr id="7" name="Chart 6">
          <a:extLst>
            <a:ext uri="{FF2B5EF4-FFF2-40B4-BE49-F238E27FC236}">
              <a16:creationId xmlns:a16="http://schemas.microsoft.com/office/drawing/2014/main" id="{1228ACCB-089D-A361-BC2D-556A67BE8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498227</xdr:colOff>
      <xdr:row>1</xdr:row>
      <xdr:rowOff>136524</xdr:rowOff>
    </xdr:from>
    <xdr:to>
      <xdr:col>14</xdr:col>
      <xdr:colOff>299183</xdr:colOff>
      <xdr:row>22</xdr:row>
      <xdr:rowOff>6105</xdr:rowOff>
    </xdr:to>
    <xdr:graphicFrame macro="">
      <xdr:nvGraphicFramePr>
        <xdr:cNvPr id="2" name="Chart 1">
          <a:extLst>
            <a:ext uri="{FF2B5EF4-FFF2-40B4-BE49-F238E27FC236}">
              <a16:creationId xmlns:a16="http://schemas.microsoft.com/office/drawing/2014/main" id="{33BD0914-2187-45BD-B439-EE901ABF8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ly Nguyen" refreshedDate="45504.563208912034" createdVersion="8" refreshedVersion="8" minRefreshableVersion="3" recordCount="1000" xr:uid="{68569F8B-1244-4058-90FA-DB6E1CB4001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76303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A6FA2-C99D-4FFB-A4D4-CEAA549748D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1">
    <format dxfId="14">
      <pivotArea outline="0" fieldPosition="0">
        <references count="1">
          <reference field="4294967294" count="1">
            <x v="0"/>
          </reference>
        </references>
      </pivotArea>
    </format>
  </formats>
  <chartFormats count="9">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1" format="4">
      <pivotArea type="data" outline="0" fieldPosition="0">
        <references count="4">
          <reference field="4294967294" count="1" selected="0">
            <x v="0"/>
          </reference>
          <reference field="13" count="1" selected="0">
            <x v="2"/>
          </reference>
          <reference field="16" count="1" selected="0">
            <x v="6"/>
          </reference>
          <reference field="17" count="1" selected="0">
            <x v="2"/>
          </reference>
        </references>
      </pivotArea>
    </chartFormat>
    <chartFormat chart="22" format="9" series="1">
      <pivotArea type="data" outline="0" fieldPosition="0">
        <references count="2">
          <reference field="4294967294" count="1" selected="0">
            <x v="0"/>
          </reference>
          <reference field="13" count="1" selected="0">
            <x v="0"/>
          </reference>
        </references>
      </pivotArea>
    </chartFormat>
    <chartFormat chart="22" format="10" series="1">
      <pivotArea type="data" outline="0" fieldPosition="0">
        <references count="2">
          <reference field="4294967294" count="1" selected="0">
            <x v="0"/>
          </reference>
          <reference field="13" count="1" selected="0">
            <x v="1"/>
          </reference>
        </references>
      </pivotArea>
    </chartFormat>
    <chartFormat chart="22" format="11" series="1">
      <pivotArea type="data" outline="0" fieldPosition="0">
        <references count="2">
          <reference field="4294967294" count="1" selected="0">
            <x v="0"/>
          </reference>
          <reference field="13" count="1" selected="0">
            <x v="2"/>
          </reference>
        </references>
      </pivotArea>
    </chartFormat>
    <chartFormat chart="2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CE1C5A-33E1-438E-B64D-6709EF3BAAB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formats count="1">
    <format dxfId="13">
      <pivotArea outline="0" fieldPosition="0">
        <references count="1">
          <reference field="4294967294" count="1">
            <x v="0"/>
          </reference>
        </references>
      </pivotArea>
    </format>
  </formats>
  <chartFormats count="8">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7" count="1" selected="0">
            <x v="2"/>
          </reference>
        </references>
      </pivotArea>
    </chartFormat>
    <chartFormat chart="23" format="2">
      <pivotArea type="data" outline="0" fieldPosition="0">
        <references count="2">
          <reference field="4294967294" count="1" selected="0">
            <x v="0"/>
          </reference>
          <reference field="7" count="1" selected="0">
            <x v="0"/>
          </reference>
        </references>
      </pivotArea>
    </chartFormat>
    <chartFormat chart="23" format="3">
      <pivotArea type="data" outline="0" fieldPosition="0">
        <references count="2">
          <reference field="4294967294" count="1" selected="0">
            <x v="0"/>
          </reference>
          <reference field="7" count="1" selected="0">
            <x v="1"/>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0"/>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A8046-FBB7-4445-B06A-B90EC51AB0C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formats count="1">
    <format dxfId="12">
      <pivotArea outline="0" fieldPosition="0">
        <references count="1">
          <reference field="4294967294" count="1">
            <x v="0"/>
          </reference>
        </references>
      </pivotArea>
    </format>
  </formats>
  <chartFormats count="9">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5" count="1" selected="0">
            <x v="28"/>
          </reference>
        </references>
      </pivotArea>
    </chartFormat>
    <chartFormat chart="29" format="9" series="1">
      <pivotArea type="data" outline="0" fieldPosition="0">
        <references count="1">
          <reference field="4294967294" count="1" selected="0">
            <x v="0"/>
          </reference>
        </references>
      </pivotArea>
    </chartFormat>
    <chartFormat chart="30" format="10"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1" format="11">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E4C0A7-1B10-4CA7-A556-49E0EEAE7D4B}" sourceName="Size">
  <pivotTables>
    <pivotTable tabId="18" name="Totalsales"/>
    <pivotTable tabId="19" name="Totalsales"/>
    <pivotTable tabId="21" name="Totalsales"/>
  </pivotTables>
  <data>
    <tabular pivotCacheId="5763031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B3ACBE7-C7B8-4436-B677-607125E8043E}" sourceName="Roast Type Name">
  <pivotTables>
    <pivotTable tabId="18" name="Totalsales"/>
    <pivotTable tabId="19" name="Totalsales"/>
    <pivotTable tabId="21" name="Totalsales"/>
  </pivotTables>
  <data>
    <tabular pivotCacheId="5763031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FD29DA2-3142-4BCB-A7C3-44CCA909099A}" sourceName="Loyalty Card">
  <pivotTables>
    <pivotTable tabId="18" name="Totalsales"/>
    <pivotTable tabId="19" name="Totalsales"/>
    <pivotTable tabId="21" name="Totalsales"/>
  </pivotTables>
  <data>
    <tabular pivotCacheId="5763031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E28E61C-D4D5-490D-8B09-74118798E701}" cache="Slicer_Size" caption="Size" columnCount="2" rowHeight="241300"/>
  <slicer name="Roast Type Name 1" xr10:uid="{D55C5B6C-C396-4D51-968E-054B3388DD0B}" cache="Slicer_Roast_Type_Name" caption="Roast Type Name" columnCount="3" rowHeight="241300"/>
  <slicer name="Loyalty Card 1" xr10:uid="{8F3CFA82-3228-4499-89DC-637FD3160697}"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61B8A4-47E5-4B50-995E-0E0F3CF8266F}" cache="Slicer_Size" caption="Size" columnCount="2" rowHeight="241300"/>
  <slicer name="Roast Type Name" xr10:uid="{D01EADA3-3E5C-452A-83D1-BD6D818EBA24}" cache="Slicer_Roast_Type_Name" caption="Roast Type Name" columnCount="3" rowHeight="241300"/>
  <slicer name="Loyalty Card" xr10:uid="{74DDE3BD-005D-433B-8916-3733059F8C3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A463B-F86F-4019-AFF9-5675596D59ED}" name="Orders" displayName="Orders" ref="A1:P1001" totalsRowShown="0" headerRowDxfId="11">
  <autoFilter ref="A1:P1001" xr:uid="{276A463B-F86F-4019-AFF9-5675596D59ED}"/>
  <tableColumns count="16">
    <tableColumn id="1" xr3:uid="{438AAC2F-617C-4D33-9E89-2D8F5DCC9576}" name="Order ID" dataDxfId="10"/>
    <tableColumn id="2" xr3:uid="{928D5864-85A3-4A47-AEBE-83BFE81A8B38}" name="Order Date" dataDxfId="9"/>
    <tableColumn id="3" xr3:uid="{2884B6FB-7A5B-41DB-A9B9-E7D61C870154}" name="Customer ID" dataDxfId="8"/>
    <tableColumn id="4" xr3:uid="{6A4D07AE-2E68-464C-9CDA-EA70E3A0F096}" name="Product ID"/>
    <tableColumn id="5" xr3:uid="{6C5D5C46-953E-4AEC-B08E-C4E61E6F4AF0}" name="Quantity" dataDxfId="7"/>
    <tableColumn id="6" xr3:uid="{DA2F8447-6887-4347-823B-56737E57193B}" name="Customer Name" dataDxfId="6">
      <calculatedColumnFormula>_xlfn.XLOOKUP(C2,customers!$A$1:$A$1001,customers!$B$1:$B$1001,,0)</calculatedColumnFormula>
    </tableColumn>
    <tableColumn id="7" xr3:uid="{DB43B842-7338-4075-8412-5CA26ACF983D}" name="Email" dataDxfId="5">
      <calculatedColumnFormula>IF(_xlfn.XLOOKUP(C2,customers!$A$1:$A$1001,customers!$C$1:$C$1001,,0)=0,"",_xlfn.XLOOKUP(C2,customers!$A$1:$A$1001,customers!$C$1:$C$1001,,0))</calculatedColumnFormula>
    </tableColumn>
    <tableColumn id="8" xr3:uid="{B85B6EBA-F88F-48F9-AB73-E4BCDAADE2D1}" name="Country" dataDxfId="4">
      <calculatedColumnFormula>_xlfn.XLOOKUP(C2,customers!$A$1:$A$1001,customers!$G$1:$G$1001,,0)</calculatedColumnFormula>
    </tableColumn>
    <tableColumn id="9" xr3:uid="{DA5ECE06-B819-4468-B287-D4F097B2C20A}" name="Coffee Type">
      <calculatedColumnFormula>INDEX(products!$A$1:$G$49,MATCH(orders!$D2,products!$A$1:$A$49,0),MATCH(orders!I$1,products!$A$1:$G$1,0))</calculatedColumnFormula>
    </tableColumn>
    <tableColumn id="10" xr3:uid="{64C7BFAD-69A9-46AE-A9C6-743C2E7DB723}" name="Roast Type">
      <calculatedColumnFormula>INDEX(products!$A$1:$G$49,MATCH(orders!$D2,products!$A$1:$A$49,0),MATCH(orders!J$1,products!$A$1:$G$1,0))</calculatedColumnFormula>
    </tableColumn>
    <tableColumn id="11" xr3:uid="{756CAA9D-DB78-4764-A5B2-DDE624C662B1}" name="Size" dataDxfId="3">
      <calculatedColumnFormula>INDEX(products!$A$1:$G$49,MATCH(orders!$D2,products!$A$1:$A$49,0),MATCH(orders!K$1,products!$A$1:$G$1,0))</calculatedColumnFormula>
    </tableColumn>
    <tableColumn id="12" xr3:uid="{6F1D589E-B237-4CE4-824F-9EC26140BF01}" name="Unit Price" dataDxfId="2">
      <calculatedColumnFormula>INDEX(products!$A$1:$G$49,MATCH(orders!$D2,products!$A$1:$A$49,0),MATCH(orders!L$1,products!$A$1:$G$1,0))</calculatedColumnFormula>
    </tableColumn>
    <tableColumn id="13" xr3:uid="{DAD87100-C73B-4111-B634-050DFE04954C}" name="Sales" dataDxfId="1">
      <calculatedColumnFormula>L2*E2</calculatedColumnFormula>
    </tableColumn>
    <tableColumn id="14" xr3:uid="{A5BA55A8-AA00-43B8-97E1-9CD187BA6C78}" name="Coffee Type Name">
      <calculatedColumnFormula>IF(I2="Rob","Robusta",IF(I2="Exc","Excelsa",IF(I2="Ara","Arabica",IF(I2="Lib", "Liberica",""))))</calculatedColumnFormula>
    </tableColumn>
    <tableColumn id="15" xr3:uid="{5062F090-9A31-41CE-A79F-E5E01BA33F95}" name="Roast Type Name">
      <calculatedColumnFormula>IF(J2="M", "Medium", IF(J2="L","Light", IF(J2="D", "Dark","")))</calculatedColumnFormula>
    </tableColumn>
    <tableColumn id="16" xr3:uid="{736F6860-3CDD-4693-9E55-81247990FB6A}"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DE3BDA2-2466-46A9-9343-90FB7E04132C}" sourceName="Order Date">
  <pivotTables>
    <pivotTable tabId="18" name="Totalsales"/>
    <pivotTable tabId="19" name="Totalsales"/>
    <pivotTable tabId="21" name="Totalsales"/>
  </pivotTables>
  <state minimalRefreshVersion="6" lastRefreshVersion="6" pivotCacheId="5763031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15D344F-F39D-47F7-BDFE-D0208CC75B93}" cache="NativeTimeline_Order_Date" caption="Order Date" level="2" selectionLevel="0" scrollPosition="2021-02-12T00:00:00" style="Purple timeline life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1F5868D-812E-48D0-8A91-7DD5B80EA4E5}" cache="NativeTimeline_Order_Date" caption="Order Date" level="2" selectionLevel="2" scrollPosition="2019-01-01T00:00:00" style="Purple timeline life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5657B-657E-4A5B-A616-D3C8A7406915}">
  <dimension ref="A1:A19"/>
  <sheetViews>
    <sheetView showGridLines="0" showRowColHeaders="0" tabSelected="1" zoomScale="71" zoomScaleNormal="71" workbookViewId="0">
      <selection activeCell="AC18" sqref="AC18"/>
    </sheetView>
  </sheetViews>
  <sheetFormatPr defaultRowHeight="14.25" x14ac:dyDescent="0.45"/>
  <cols>
    <col min="1" max="1" width="1.59765625" customWidth="1"/>
    <col min="19" max="19" width="1.33203125" customWidth="1"/>
  </cols>
  <sheetData>
    <row r="1" ht="5" customHeight="1" x14ac:dyDescent="0.45"/>
    <row r="8" ht="6" customHeight="1" x14ac:dyDescent="0.45"/>
    <row r="19" ht="8.7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1F806-119F-43F4-94D8-1F5AA222A3EB}">
  <dimension ref="A3:F48"/>
  <sheetViews>
    <sheetView zoomScale="78" zoomScaleNormal="78" workbookViewId="0">
      <selection activeCell="V4" sqref="V4"/>
    </sheetView>
  </sheetViews>
  <sheetFormatPr defaultRowHeight="14.25" x14ac:dyDescent="0.45"/>
  <cols>
    <col min="1" max="1" width="12.06640625" bestFit="1" customWidth="1"/>
    <col min="2" max="2" width="20.73046875" bestFit="1" customWidth="1"/>
    <col min="3" max="3" width="18.59765625" bestFit="1" customWidth="1"/>
    <col min="4" max="4" width="6.73046875" bestFit="1" customWidth="1"/>
    <col min="5" max="5" width="7.1328125" bestFit="1" customWidth="1"/>
    <col min="6" max="6" width="7.3984375" bestFit="1" customWidth="1"/>
    <col min="7" max="7" width="10.19921875" bestFit="1" customWidth="1"/>
  </cols>
  <sheetData>
    <row r="3" spans="1:6" x14ac:dyDescent="0.45">
      <c r="A3" s="6" t="s">
        <v>6216</v>
      </c>
      <c r="C3" s="6" t="s">
        <v>6196</v>
      </c>
    </row>
    <row r="4" spans="1:6" x14ac:dyDescent="0.45">
      <c r="A4" s="6" t="s">
        <v>6214</v>
      </c>
      <c r="B4" s="6" t="s">
        <v>6215</v>
      </c>
      <c r="C4" t="s">
        <v>6217</v>
      </c>
      <c r="D4" t="s">
        <v>6218</v>
      </c>
      <c r="E4" t="s">
        <v>6219</v>
      </c>
      <c r="F4" t="s">
        <v>6220</v>
      </c>
    </row>
    <row r="5" spans="1:6" x14ac:dyDescent="0.45">
      <c r="A5" t="s">
        <v>6198</v>
      </c>
      <c r="B5" t="s">
        <v>6202</v>
      </c>
      <c r="C5" s="7">
        <v>186.85499999999999</v>
      </c>
      <c r="D5" s="7">
        <v>305.97000000000003</v>
      </c>
      <c r="E5" s="7">
        <v>213.15999999999997</v>
      </c>
      <c r="F5" s="7">
        <v>123</v>
      </c>
    </row>
    <row r="6" spans="1:6" x14ac:dyDescent="0.45">
      <c r="B6" t="s">
        <v>6203</v>
      </c>
      <c r="C6" s="7">
        <v>251.96499999999997</v>
      </c>
      <c r="D6" s="7">
        <v>129.46</v>
      </c>
      <c r="E6" s="7">
        <v>434.03999999999996</v>
      </c>
      <c r="F6" s="7">
        <v>171.93999999999997</v>
      </c>
    </row>
    <row r="7" spans="1:6" x14ac:dyDescent="0.45">
      <c r="B7" t="s">
        <v>6204</v>
      </c>
      <c r="C7" s="7">
        <v>224.94499999999999</v>
      </c>
      <c r="D7" s="7">
        <v>349.12</v>
      </c>
      <c r="E7" s="7">
        <v>321.04000000000002</v>
      </c>
      <c r="F7" s="7">
        <v>126.035</v>
      </c>
    </row>
    <row r="8" spans="1:6" x14ac:dyDescent="0.45">
      <c r="B8" t="s">
        <v>6205</v>
      </c>
      <c r="C8" s="7">
        <v>307.12</v>
      </c>
      <c r="D8" s="7">
        <v>681.07499999999993</v>
      </c>
      <c r="E8" s="7">
        <v>533.70499999999993</v>
      </c>
      <c r="F8" s="7">
        <v>158.85</v>
      </c>
    </row>
    <row r="9" spans="1:6" x14ac:dyDescent="0.45">
      <c r="B9" t="s">
        <v>6206</v>
      </c>
      <c r="C9" s="7">
        <v>53.664999999999992</v>
      </c>
      <c r="D9" s="7">
        <v>83.025000000000006</v>
      </c>
      <c r="E9" s="7">
        <v>193.83499999999998</v>
      </c>
      <c r="F9" s="7">
        <v>68.039999999999992</v>
      </c>
    </row>
    <row r="10" spans="1:6" x14ac:dyDescent="0.45">
      <c r="B10" t="s">
        <v>6207</v>
      </c>
      <c r="C10" s="7">
        <v>163.01999999999998</v>
      </c>
      <c r="D10" s="7">
        <v>678.3599999999999</v>
      </c>
      <c r="E10" s="7">
        <v>171.04500000000002</v>
      </c>
      <c r="F10" s="7">
        <v>372.255</v>
      </c>
    </row>
    <row r="11" spans="1:6" x14ac:dyDescent="0.45">
      <c r="B11" t="s">
        <v>6208</v>
      </c>
      <c r="C11" s="7">
        <v>345.02</v>
      </c>
      <c r="D11" s="7">
        <v>273.86999999999995</v>
      </c>
      <c r="E11" s="7">
        <v>184.12999999999997</v>
      </c>
      <c r="F11" s="7">
        <v>201.11499999999998</v>
      </c>
    </row>
    <row r="12" spans="1:6" x14ac:dyDescent="0.45">
      <c r="B12" t="s">
        <v>6209</v>
      </c>
      <c r="C12" s="7">
        <v>334.89</v>
      </c>
      <c r="D12" s="7">
        <v>70.95</v>
      </c>
      <c r="E12" s="7">
        <v>134.23000000000002</v>
      </c>
      <c r="F12" s="7">
        <v>166.27499999999998</v>
      </c>
    </row>
    <row r="13" spans="1:6" x14ac:dyDescent="0.45">
      <c r="B13" t="s">
        <v>6210</v>
      </c>
      <c r="C13" s="7">
        <v>178.70999999999998</v>
      </c>
      <c r="D13" s="7">
        <v>166.1</v>
      </c>
      <c r="E13" s="7">
        <v>439.30999999999995</v>
      </c>
      <c r="F13" s="7">
        <v>492.9</v>
      </c>
    </row>
    <row r="14" spans="1:6" x14ac:dyDescent="0.45">
      <c r="B14" t="s">
        <v>6211</v>
      </c>
      <c r="C14" s="7">
        <v>301.98500000000001</v>
      </c>
      <c r="D14" s="7">
        <v>153.76499999999999</v>
      </c>
      <c r="E14" s="7">
        <v>215.55499999999998</v>
      </c>
      <c r="F14" s="7">
        <v>213.66499999999999</v>
      </c>
    </row>
    <row r="15" spans="1:6" x14ac:dyDescent="0.45">
      <c r="B15" t="s">
        <v>6212</v>
      </c>
      <c r="C15" s="7">
        <v>312.83499999999998</v>
      </c>
      <c r="D15" s="7">
        <v>63.249999999999993</v>
      </c>
      <c r="E15" s="7">
        <v>350.89500000000004</v>
      </c>
      <c r="F15" s="7">
        <v>96.405000000000001</v>
      </c>
    </row>
    <row r="16" spans="1:6" x14ac:dyDescent="0.45">
      <c r="B16" t="s">
        <v>6213</v>
      </c>
      <c r="C16" s="7">
        <v>265.62</v>
      </c>
      <c r="D16" s="7">
        <v>526.51499999999987</v>
      </c>
      <c r="E16" s="7">
        <v>187.06</v>
      </c>
      <c r="F16" s="7">
        <v>210.58999999999997</v>
      </c>
    </row>
    <row r="17" spans="1:6" x14ac:dyDescent="0.45">
      <c r="A17" t="s">
        <v>6199</v>
      </c>
      <c r="B17" t="s">
        <v>6202</v>
      </c>
      <c r="C17" s="7">
        <v>47.25</v>
      </c>
      <c r="D17" s="7">
        <v>65.805000000000007</v>
      </c>
      <c r="E17" s="7">
        <v>274.67500000000001</v>
      </c>
      <c r="F17" s="7">
        <v>179.22</v>
      </c>
    </row>
    <row r="18" spans="1:6" x14ac:dyDescent="0.45">
      <c r="B18" t="s">
        <v>6203</v>
      </c>
      <c r="C18" s="7">
        <v>745.44999999999993</v>
      </c>
      <c r="D18" s="7">
        <v>428.88499999999999</v>
      </c>
      <c r="E18" s="7">
        <v>194.17499999999998</v>
      </c>
      <c r="F18" s="7">
        <v>429.82999999999993</v>
      </c>
    </row>
    <row r="19" spans="1:6" x14ac:dyDescent="0.45">
      <c r="B19" t="s">
        <v>6204</v>
      </c>
      <c r="C19" s="7">
        <v>130.47</v>
      </c>
      <c r="D19" s="7">
        <v>271.48500000000001</v>
      </c>
      <c r="E19" s="7">
        <v>281.20499999999998</v>
      </c>
      <c r="F19" s="7">
        <v>231.63000000000002</v>
      </c>
    </row>
    <row r="20" spans="1:6" x14ac:dyDescent="0.45">
      <c r="B20" t="s">
        <v>6205</v>
      </c>
      <c r="C20" s="7">
        <v>27</v>
      </c>
      <c r="D20" s="7">
        <v>347.26</v>
      </c>
      <c r="E20" s="7">
        <v>147.51</v>
      </c>
      <c r="F20" s="7">
        <v>240.04</v>
      </c>
    </row>
    <row r="21" spans="1:6" x14ac:dyDescent="0.45">
      <c r="B21" t="s">
        <v>6206</v>
      </c>
      <c r="C21" s="7">
        <v>255.11499999999995</v>
      </c>
      <c r="D21" s="7">
        <v>541.73</v>
      </c>
      <c r="E21" s="7">
        <v>83.43</v>
      </c>
      <c r="F21" s="7">
        <v>59.079999999999991</v>
      </c>
    </row>
    <row r="22" spans="1:6" x14ac:dyDescent="0.45">
      <c r="B22" t="s">
        <v>6207</v>
      </c>
      <c r="C22" s="7">
        <v>584.78999999999985</v>
      </c>
      <c r="D22" s="7">
        <v>357.42999999999995</v>
      </c>
      <c r="E22" s="7">
        <v>355.34</v>
      </c>
      <c r="F22" s="7">
        <v>140.88</v>
      </c>
    </row>
    <row r="23" spans="1:6" x14ac:dyDescent="0.45">
      <c r="B23" t="s">
        <v>6208</v>
      </c>
      <c r="C23" s="7">
        <v>430.62</v>
      </c>
      <c r="D23" s="7">
        <v>227.42500000000001</v>
      </c>
      <c r="E23" s="7">
        <v>236.315</v>
      </c>
      <c r="F23" s="7">
        <v>414.58499999999992</v>
      </c>
    </row>
    <row r="24" spans="1:6" x14ac:dyDescent="0.45">
      <c r="B24" t="s">
        <v>6209</v>
      </c>
      <c r="C24" s="7">
        <v>22.5</v>
      </c>
      <c r="D24" s="7">
        <v>77.72</v>
      </c>
      <c r="E24" s="7">
        <v>60.5</v>
      </c>
      <c r="F24" s="7">
        <v>139.67999999999998</v>
      </c>
    </row>
    <row r="25" spans="1:6" x14ac:dyDescent="0.45">
      <c r="B25" t="s">
        <v>6210</v>
      </c>
      <c r="C25" s="7">
        <v>126.14999999999999</v>
      </c>
      <c r="D25" s="7">
        <v>195.11</v>
      </c>
      <c r="E25" s="7">
        <v>89.13</v>
      </c>
      <c r="F25" s="7">
        <v>302.65999999999997</v>
      </c>
    </row>
    <row r="26" spans="1:6" x14ac:dyDescent="0.45">
      <c r="B26" t="s">
        <v>6211</v>
      </c>
      <c r="C26" s="7">
        <v>376.03</v>
      </c>
      <c r="D26" s="7">
        <v>523.24</v>
      </c>
      <c r="E26" s="7">
        <v>440.96499999999997</v>
      </c>
      <c r="F26" s="7">
        <v>174.46999999999997</v>
      </c>
    </row>
    <row r="27" spans="1:6" x14ac:dyDescent="0.45">
      <c r="B27" t="s">
        <v>6212</v>
      </c>
      <c r="C27" s="7">
        <v>515.17999999999995</v>
      </c>
      <c r="D27" s="7">
        <v>142.56</v>
      </c>
      <c r="E27" s="7">
        <v>347.03999999999996</v>
      </c>
      <c r="F27" s="7">
        <v>104.08499999999999</v>
      </c>
    </row>
    <row r="28" spans="1:6" x14ac:dyDescent="0.45">
      <c r="B28" t="s">
        <v>6213</v>
      </c>
      <c r="C28" s="7">
        <v>95.859999999999985</v>
      </c>
      <c r="D28" s="7">
        <v>484.76</v>
      </c>
      <c r="E28" s="7">
        <v>94.17</v>
      </c>
      <c r="F28" s="7">
        <v>77.10499999999999</v>
      </c>
    </row>
    <row r="29" spans="1:6" x14ac:dyDescent="0.45">
      <c r="A29" t="s">
        <v>6200</v>
      </c>
      <c r="B29" t="s">
        <v>6202</v>
      </c>
      <c r="C29" s="7">
        <v>258.34500000000003</v>
      </c>
      <c r="D29" s="7">
        <v>139.625</v>
      </c>
      <c r="E29" s="7">
        <v>279.52000000000004</v>
      </c>
      <c r="F29" s="7">
        <v>160.19499999999999</v>
      </c>
    </row>
    <row r="30" spans="1:6" x14ac:dyDescent="0.45">
      <c r="B30" t="s">
        <v>6203</v>
      </c>
      <c r="C30" s="7">
        <v>342.2</v>
      </c>
      <c r="D30" s="7">
        <v>284.24999999999994</v>
      </c>
      <c r="E30" s="7">
        <v>251.83</v>
      </c>
      <c r="F30" s="7">
        <v>80.550000000000011</v>
      </c>
    </row>
    <row r="31" spans="1:6" x14ac:dyDescent="0.45">
      <c r="B31" t="s">
        <v>6204</v>
      </c>
      <c r="C31" s="7">
        <v>418.30499999999989</v>
      </c>
      <c r="D31" s="7">
        <v>468.125</v>
      </c>
      <c r="E31" s="7">
        <v>405.05500000000006</v>
      </c>
      <c r="F31" s="7">
        <v>253.15499999999997</v>
      </c>
    </row>
    <row r="32" spans="1:6" x14ac:dyDescent="0.45">
      <c r="B32" t="s">
        <v>6205</v>
      </c>
      <c r="C32" s="7">
        <v>102.32999999999998</v>
      </c>
      <c r="D32" s="7">
        <v>242.14000000000001</v>
      </c>
      <c r="E32" s="7">
        <v>554.875</v>
      </c>
      <c r="F32" s="7">
        <v>106.23999999999998</v>
      </c>
    </row>
    <row r="33" spans="1:6" x14ac:dyDescent="0.45">
      <c r="B33" t="s">
        <v>6206</v>
      </c>
      <c r="C33" s="7">
        <v>234.71999999999997</v>
      </c>
      <c r="D33" s="7">
        <v>133.08000000000001</v>
      </c>
      <c r="E33" s="7">
        <v>267.2</v>
      </c>
      <c r="F33" s="7">
        <v>272.68999999999994</v>
      </c>
    </row>
    <row r="34" spans="1:6" x14ac:dyDescent="0.45">
      <c r="B34" t="s">
        <v>6207</v>
      </c>
      <c r="C34" s="7">
        <v>430.39</v>
      </c>
      <c r="D34" s="7">
        <v>136.20500000000001</v>
      </c>
      <c r="E34" s="7">
        <v>209.6</v>
      </c>
      <c r="F34" s="7">
        <v>88.334999999999994</v>
      </c>
    </row>
    <row r="35" spans="1:6" x14ac:dyDescent="0.45">
      <c r="B35" t="s">
        <v>6208</v>
      </c>
      <c r="C35" s="7">
        <v>109.005</v>
      </c>
      <c r="D35" s="7">
        <v>393.57499999999999</v>
      </c>
      <c r="E35" s="7">
        <v>61.034999999999997</v>
      </c>
      <c r="F35" s="7">
        <v>199.48999999999998</v>
      </c>
    </row>
    <row r="36" spans="1:6" x14ac:dyDescent="0.45">
      <c r="B36" t="s">
        <v>6209</v>
      </c>
      <c r="C36" s="7">
        <v>287.52499999999998</v>
      </c>
      <c r="D36" s="7">
        <v>288.67</v>
      </c>
      <c r="E36" s="7">
        <v>125.58</v>
      </c>
      <c r="F36" s="7">
        <v>374.13499999999999</v>
      </c>
    </row>
    <row r="37" spans="1:6" x14ac:dyDescent="0.45">
      <c r="B37" t="s">
        <v>6210</v>
      </c>
      <c r="C37" s="7">
        <v>840.92999999999984</v>
      </c>
      <c r="D37" s="7">
        <v>409.875</v>
      </c>
      <c r="E37" s="7">
        <v>171.32999999999998</v>
      </c>
      <c r="F37" s="7">
        <v>221.43999999999997</v>
      </c>
    </row>
    <row r="38" spans="1:6" x14ac:dyDescent="0.45">
      <c r="B38" t="s">
        <v>6211</v>
      </c>
      <c r="C38" s="7">
        <v>299.07</v>
      </c>
      <c r="D38" s="7">
        <v>260.32499999999999</v>
      </c>
      <c r="E38" s="7">
        <v>584.64</v>
      </c>
      <c r="F38" s="7">
        <v>256.36500000000001</v>
      </c>
    </row>
    <row r="39" spans="1:6" x14ac:dyDescent="0.45">
      <c r="B39" t="s">
        <v>6212</v>
      </c>
      <c r="C39" s="7">
        <v>323.32499999999999</v>
      </c>
      <c r="D39" s="7">
        <v>565.57000000000005</v>
      </c>
      <c r="E39" s="7">
        <v>537.80999999999995</v>
      </c>
      <c r="F39" s="7">
        <v>189.47499999999999</v>
      </c>
    </row>
    <row r="40" spans="1:6" x14ac:dyDescent="0.45">
      <c r="B40" t="s">
        <v>6213</v>
      </c>
      <c r="C40" s="7">
        <v>399.48499999999996</v>
      </c>
      <c r="D40" s="7">
        <v>148.19999999999999</v>
      </c>
      <c r="E40" s="7">
        <v>388.21999999999997</v>
      </c>
      <c r="F40" s="7">
        <v>212.07499999999999</v>
      </c>
    </row>
    <row r="41" spans="1:6" x14ac:dyDescent="0.45">
      <c r="A41" t="s">
        <v>6201</v>
      </c>
      <c r="B41" t="s">
        <v>6202</v>
      </c>
      <c r="C41" s="7">
        <v>112.69499999999999</v>
      </c>
      <c r="D41" s="7">
        <v>166.32</v>
      </c>
      <c r="E41" s="7">
        <v>843.71499999999992</v>
      </c>
      <c r="F41" s="7">
        <v>146.685</v>
      </c>
    </row>
    <row r="42" spans="1:6" x14ac:dyDescent="0.45">
      <c r="B42" t="s">
        <v>6203</v>
      </c>
      <c r="C42" s="7">
        <v>114.87999999999998</v>
      </c>
      <c r="D42" s="7">
        <v>133.815</v>
      </c>
      <c r="E42" s="7">
        <v>91.175000000000011</v>
      </c>
      <c r="F42" s="7">
        <v>53.759999999999991</v>
      </c>
    </row>
    <row r="43" spans="1:6" x14ac:dyDescent="0.45">
      <c r="B43" t="s">
        <v>6204</v>
      </c>
      <c r="C43" s="7">
        <v>277.76</v>
      </c>
      <c r="D43" s="7">
        <v>175.41</v>
      </c>
      <c r="E43" s="7">
        <v>462.50999999999993</v>
      </c>
      <c r="F43" s="7">
        <v>399.52499999999998</v>
      </c>
    </row>
    <row r="44" spans="1:6" x14ac:dyDescent="0.45">
      <c r="B44" t="s">
        <v>6205</v>
      </c>
      <c r="C44" s="7">
        <v>197.89499999999998</v>
      </c>
      <c r="D44" s="7">
        <v>289.755</v>
      </c>
      <c r="E44" s="7">
        <v>88.545000000000002</v>
      </c>
      <c r="F44" s="7">
        <v>200.25499999999997</v>
      </c>
    </row>
    <row r="45" spans="1:6" x14ac:dyDescent="0.45">
      <c r="B45" t="s">
        <v>6206</v>
      </c>
      <c r="C45" s="7">
        <v>193.11499999999998</v>
      </c>
      <c r="D45" s="7">
        <v>212.49499999999998</v>
      </c>
      <c r="E45" s="7">
        <v>292.29000000000002</v>
      </c>
      <c r="F45" s="7">
        <v>304.46999999999997</v>
      </c>
    </row>
    <row r="46" spans="1:6" x14ac:dyDescent="0.45">
      <c r="B46" t="s">
        <v>6207</v>
      </c>
      <c r="C46" s="7">
        <v>179.79</v>
      </c>
      <c r="D46" s="7">
        <v>426.2</v>
      </c>
      <c r="E46" s="7">
        <v>170.08999999999997</v>
      </c>
      <c r="F46" s="7">
        <v>379.31</v>
      </c>
    </row>
    <row r="47" spans="1:6" x14ac:dyDescent="0.45">
      <c r="B47" t="s">
        <v>6208</v>
      </c>
      <c r="C47" s="7">
        <v>247.28999999999996</v>
      </c>
      <c r="D47" s="7">
        <v>246.685</v>
      </c>
      <c r="E47" s="7">
        <v>271.05499999999995</v>
      </c>
      <c r="F47" s="7">
        <v>141.69999999999999</v>
      </c>
    </row>
    <row r="48" spans="1:6" x14ac:dyDescent="0.45">
      <c r="B48" t="s">
        <v>6209</v>
      </c>
      <c r="C48" s="7">
        <v>116.39499999999998</v>
      </c>
      <c r="D48" s="7">
        <v>41.25</v>
      </c>
      <c r="E48" s="7">
        <v>15.54</v>
      </c>
      <c r="F48" s="7">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1478F-895D-443B-90E7-AA3589B24679}">
  <dimension ref="A3:B6"/>
  <sheetViews>
    <sheetView zoomScale="78" zoomScaleNormal="78" workbookViewId="0">
      <selection activeCell="R24" sqref="R24"/>
    </sheetView>
  </sheetViews>
  <sheetFormatPr defaultRowHeight="14.25" x14ac:dyDescent="0.45"/>
  <cols>
    <col min="1" max="1" width="13.6640625" bestFit="1" customWidth="1"/>
    <col min="2" max="2" width="11.06640625" bestFit="1" customWidth="1"/>
    <col min="3" max="3" width="6.73046875" bestFit="1" customWidth="1"/>
    <col min="4" max="4" width="7.1328125" bestFit="1" customWidth="1"/>
    <col min="5" max="6" width="7.3984375" bestFit="1" customWidth="1"/>
    <col min="7" max="7" width="10.19921875" bestFit="1" customWidth="1"/>
  </cols>
  <sheetData>
    <row r="3" spans="1:2" x14ac:dyDescent="0.45">
      <c r="A3" s="6" t="s">
        <v>7</v>
      </c>
      <c r="B3" t="s">
        <v>6216</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43B2B-5608-4FA7-AE89-757EAEB05054}">
  <dimension ref="A3:B8"/>
  <sheetViews>
    <sheetView zoomScale="78" zoomScaleNormal="78" workbookViewId="0">
      <selection activeCell="Q30" sqref="Q30"/>
    </sheetView>
  </sheetViews>
  <sheetFormatPr defaultRowHeight="14.25" x14ac:dyDescent="0.45"/>
  <cols>
    <col min="1" max="1" width="16.796875" bestFit="1" customWidth="1"/>
    <col min="2" max="3" width="11.06640625" bestFit="1" customWidth="1"/>
    <col min="4" max="4" width="7.1328125" bestFit="1" customWidth="1"/>
    <col min="5" max="6" width="7.3984375" bestFit="1" customWidth="1"/>
    <col min="7" max="7" width="10.19921875" bestFit="1" customWidth="1"/>
  </cols>
  <sheetData>
    <row r="3" spans="1:2" x14ac:dyDescent="0.45">
      <c r="A3" s="6" t="s">
        <v>4</v>
      </c>
      <c r="B3" t="s">
        <v>6216</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7" zoomScaleNormal="97" workbookViewId="0">
      <pane ySplit="1" topLeftCell="A2" activePane="bottomLeft" state="frozen"/>
      <selection pane="bottomLeft" activeCell="P3" sqref="P3"/>
    </sheetView>
  </sheetViews>
  <sheetFormatPr defaultRowHeight="14.25" x14ac:dyDescent="0.45"/>
  <cols>
    <col min="1" max="1" width="14.6640625" bestFit="1" customWidth="1"/>
    <col min="2" max="2" width="11.53125" customWidth="1"/>
    <col min="3" max="3" width="15.46484375" bestFit="1" customWidth="1"/>
    <col min="4" max="4" width="11.06640625" customWidth="1"/>
    <col min="5" max="5" width="9.6640625" customWidth="1"/>
    <col min="6" max="6" width="21.19921875" bestFit="1" customWidth="1"/>
    <col min="7" max="7" width="34.86328125" bestFit="1" customWidth="1"/>
    <col min="8" max="8" width="11.53125" bestFit="1" customWidth="1"/>
    <col min="9" max="9" width="12.06640625" customWidth="1"/>
    <col min="10" max="10" width="11.3984375" customWidth="1"/>
    <col min="11" max="11" width="5.73046875" customWidth="1"/>
    <col min="12" max="12" width="10.46484375" customWidth="1"/>
    <col min="13" max="13" width="8.265625" bestFit="1" customWidth="1"/>
    <col min="14" max="14" width="17.265625" customWidth="1"/>
    <col min="15" max="15" width="16.5312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L2*E2</f>
        <v>19.899999999999999</v>
      </c>
      <c r="N2" t="str">
        <f>IF(I2="Rob","Robusta",IF(I2="Exc","Excelsa",IF(I2="Ara","Arabica",IF(I2="Lib", "Liberica",""))))</f>
        <v>Robusta</v>
      </c>
      <c r="O2" t="str">
        <f>IF(J2="M", "Medium", IF(J2="L","Light", IF(J2="D", "Dark","")))</f>
        <v>Medium</v>
      </c>
      <c r="P2" t="str">
        <f>_xlfn.XLOOKUP(Orders[[#This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 t="shared" ref="M3:M66" si="0">L3*E3</f>
        <v>41.25</v>
      </c>
      <c r="N3" t="str">
        <f t="shared" ref="N3:N66" si="1">IF(I3="Rob","Robusta",IF(I3="Exc","Excelsa",IF(I3="Ara","Arabica",IF(I3="Lib", "Liberica",""))))</f>
        <v>Excelsa</v>
      </c>
      <c r="O3" t="str">
        <f t="shared" ref="O3:O66" si="2">IF(J3="M", "Medium", IF(J3="L","Light", IF(J3="D", "Dark","")))</f>
        <v>Medium</v>
      </c>
      <c r="P3" t="str">
        <f>_xlfn.XLOOKUP(Orders[[#This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IF(I67="Rob","Robusta",IF(I67="Exc","Excelsa",IF(I67="Ara","Arabica",IF(I67="Lib", "Liberica",""))))</f>
        <v>Robusta</v>
      </c>
      <c r="O67" t="str">
        <f t="shared" ref="O67:O130" si="5">IF(J67="M", "Medium", IF(J67="L","Light", IF(J67="D", "Dark","")))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IF(I131="Rob","Robusta",IF(I131="Exc","Excelsa",IF(I131="Ara","Arabica",IF(I131="Lib", "Liberica",""))))</f>
        <v>Excelsa</v>
      </c>
      <c r="O131" t="str">
        <f t="shared" ref="O131:O194" si="8">IF(J131="M", "Medium", IF(J131="L","Light", IF(J131="D", "Dark","")))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IF(I195="Rob","Robusta",IF(I195="Exc","Excelsa",IF(I195="Ara","Arabica",IF(I195="Lib", "Liberica",""))))</f>
        <v>Excelsa</v>
      </c>
      <c r="O195" t="str">
        <f t="shared" ref="O195:O258" si="11">IF(J195="M", "Medium", IF(J195="L","Light", IF(J195="D", "Dark","")))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IF(I259="Rob","Robusta",IF(I259="Exc","Excelsa",IF(I259="Ara","Arabica",IF(I259="Lib", "Liberica",""))))</f>
        <v>Excelsa</v>
      </c>
      <c r="O259" t="str">
        <f t="shared" ref="O259:O322" si="14">IF(J259="M", "Medium", IF(J259="L","Light", IF(J259="D", "Dark","")))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IF(I323="Rob","Robusta",IF(I323="Exc","Excelsa",IF(I323="Ara","Arabica",IF(I323="Lib", "Liberica",""))))</f>
        <v>Arabica</v>
      </c>
      <c r="O323" t="str">
        <f t="shared" ref="O323:O386" si="17">IF(J323="M", "Medium", IF(J323="L","Light", IF(J323="D", "Dark","")))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IF(I387="Rob","Robusta",IF(I387="Exc","Excelsa",IF(I387="Ara","Arabica",IF(I387="Lib", "Liberica",""))))</f>
        <v>Liberica</v>
      </c>
      <c r="O387" t="str">
        <f t="shared" ref="O387:O450" si="20">IF(J387="M", "Medium", IF(J387="L","Light", IF(J387="D", "Dark","")))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IF(I451="Rob","Robusta",IF(I451="Exc","Excelsa",IF(I451="Ara","Arabica",IF(I451="Lib", "Liberica",""))))</f>
        <v>Robusta</v>
      </c>
      <c r="O451" t="str">
        <f t="shared" ref="O451:O514" si="23">IF(J451="M", "Medium", IF(J451="L","Light", IF(J451="D", "Dark","")))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IF(I515="Rob","Robusta",IF(I515="Exc","Excelsa",IF(I515="Ara","Arabica",IF(I515="Lib", "Liberica",""))))</f>
        <v>Liberica</v>
      </c>
      <c r="O515" t="str">
        <f t="shared" ref="O515:O578" si="26">IF(J515="M", "Medium", IF(J515="L","Light", IF(J515="D", "Dark","")))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IF(I579="Rob","Robusta",IF(I579="Exc","Excelsa",IF(I579="Ara","Arabica",IF(I579="Lib", "Liberica",""))))</f>
        <v>Liberica</v>
      </c>
      <c r="O579" t="str">
        <f t="shared" ref="O579:O642" si="29">IF(J579="M", "Medium", IF(J579="L","Light", IF(J579="D", "Dark","")))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IF(I643="Rob","Robusta",IF(I643="Exc","Excelsa",IF(I643="Ara","Arabica",IF(I643="Lib", "Liberica",""))))</f>
        <v>Robusta</v>
      </c>
      <c r="O643" t="str">
        <f t="shared" ref="O643:O706" si="32">IF(J643="M", "Medium", IF(J643="L","Light", IF(J643="D", "Dark","")))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IF(I707="Rob","Robusta",IF(I707="Exc","Excelsa",IF(I707="Ara","Arabica",IF(I707="Lib", "Liberica",""))))</f>
        <v>Excelsa</v>
      </c>
      <c r="O707" t="str">
        <f t="shared" ref="O707:O770" si="35">IF(J707="M", "Medium", IF(J707="L","Light", IF(J707="D", "Dark","")))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IF(I771="Rob","Robusta",IF(I771="Exc","Excelsa",IF(I771="Ara","Arabica",IF(I771="Lib", "Liberica",""))))</f>
        <v>Robusta</v>
      </c>
      <c r="O771" t="str">
        <f t="shared" ref="O771:O834" si="38">IF(J771="M", "Medium", IF(J771="L","Light", IF(J771="D", "Dark","")))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IF(I835="Rob","Robusta",IF(I835="Exc","Excelsa",IF(I835="Ara","Arabica",IF(I835="Lib", "Liberica",""))))</f>
        <v>Robusta</v>
      </c>
      <c r="O835" t="str">
        <f t="shared" ref="O835:O898" si="41">IF(J835="M", "Medium", IF(J835="L","Light", IF(J835="D", "Dark","")))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IF(I899="Rob","Robusta",IF(I899="Exc","Excelsa",IF(I899="Ara","Arabica",IF(I899="Lib", "Liberica",""))))</f>
        <v>Excelsa</v>
      </c>
      <c r="O899" t="str">
        <f t="shared" ref="O899:O962" si="44">IF(J899="M", "Medium", IF(J899="L","Light", IF(J899="D", "Dark","")))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IF(I963="Rob","Robusta",IF(I963="Exc","Excelsa",IF(I963="Ara","Arabica",IF(I963="Lib", "Liberica",""))))</f>
        <v>Arabica</v>
      </c>
      <c r="O963" t="str">
        <f t="shared" ref="O963:O1001" si="47">IF(J963="M", "Medium", IF(J963="L","Light", IF(J963="D", "Dark","")))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971" activePane="bottomLeft" state="frozen"/>
      <selection pane="bottomLeft"/>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pane ySplit="1" topLeftCell="A2" activePane="bottomLeft" state="frozen"/>
      <selection pane="bottomLeft" activeCell="I10" sqref="I10"/>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Lily Nguyen</cp:lastModifiedBy>
  <cp:revision/>
  <dcterms:created xsi:type="dcterms:W3CDTF">2022-11-26T09:51:45Z</dcterms:created>
  <dcterms:modified xsi:type="dcterms:W3CDTF">2024-07-31T13:56:05Z</dcterms:modified>
  <cp:category/>
  <cp:contentStatus/>
</cp:coreProperties>
</file>