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wpessoa/repositorios/Fluxo_Editorial/testes/"/>
    </mc:Choice>
  </mc:AlternateContent>
  <xr:revisionPtr revIDLastSave="0" documentId="13_ncr:1_{F4044B0B-A030-974C-8878-6924712C0D8A}" xr6:coauthVersionLast="45" xr6:coauthVersionMax="45" xr10:uidLastSave="{00000000-0000-0000-0000-000000000000}"/>
  <bookViews>
    <workbookView xWindow="-38220" yWindow="460" windowWidth="36700" windowHeight="17420" xr2:uid="{00000000-000D-0000-FFFF-FFFF00000000}"/>
  </bookViews>
  <sheets>
    <sheet name="Inferencia por I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6" i="1" l="1"/>
  <c r="T17" i="1"/>
  <c r="S16" i="1"/>
  <c r="S17" i="1"/>
  <c r="R16" i="1"/>
  <c r="R17" i="1"/>
  <c r="T15" i="1"/>
  <c r="T14" i="1"/>
  <c r="T12" i="1"/>
  <c r="T6" i="1"/>
  <c r="T4" i="1"/>
  <c r="T5" i="1"/>
  <c r="T20" i="1" l="1"/>
  <c r="R21" i="1"/>
  <c r="S15" i="1"/>
  <c r="S14" i="1"/>
  <c r="S12" i="1"/>
  <c r="S5" i="1"/>
  <c r="S6" i="1"/>
  <c r="S4" i="1"/>
  <c r="R15" i="1"/>
  <c r="R14" i="1"/>
  <c r="R12" i="1"/>
  <c r="R5" i="1"/>
  <c r="R6" i="1"/>
  <c r="R4" i="1"/>
  <c r="S21" i="1" s="1"/>
  <c r="S20" i="1" l="1"/>
  <c r="S24" i="1" s="1"/>
  <c r="T21" i="1"/>
  <c r="T24" i="1" s="1"/>
  <c r="R20" i="1"/>
  <c r="R24" i="1" s="1"/>
</calcChain>
</file>

<file path=xl/sharedStrings.xml><?xml version="1.0" encoding="utf-8"?>
<sst xmlns="http://schemas.openxmlformats.org/spreadsheetml/2006/main" count="33" uniqueCount="22">
  <si>
    <t>id</t>
  </si>
  <si>
    <t>entidade</t>
  </si>
  <si>
    <t>fornecedor</t>
  </si>
  <si>
    <t>complexidade</t>
  </si>
  <si>
    <t>stat_pagto</t>
  </si>
  <si>
    <t>qtd_carc</t>
  </si>
  <si>
    <t>qtd_tabela</t>
  </si>
  <si>
    <t>qtd_image</t>
  </si>
  <si>
    <t>qtd_estilos</t>
  </si>
  <si>
    <t>qtd_pag_word</t>
  </si>
  <si>
    <t>qtd_pag_estimado</t>
  </si>
  <si>
    <t>QTD_PAG_INFERIDO</t>
  </si>
  <si>
    <t>Diferença Computador</t>
  </si>
  <si>
    <t>Diferença Editorar</t>
  </si>
  <si>
    <t>Soma quadrado dif</t>
  </si>
  <si>
    <t>Contador</t>
  </si>
  <si>
    <t>QTD_PAG_REAL</t>
  </si>
  <si>
    <t>RMSE Comput</t>
  </si>
  <si>
    <t>RMSE Editorar</t>
  </si>
  <si>
    <t>Modelo 3 - log</t>
  </si>
  <si>
    <t>Modelo 2 - Reg Linear</t>
  </si>
  <si>
    <t>Modelo 3 -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</si>
</sst>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5" borderId="2" xfId="0" applyFont="1" applyFill="1" applyBorder="1" applyAlignment="1">
      <alignment horizontal="center" vertical="top"/>
    </xf>
    <xf numFmtId="0" fontId="0" fillId="5" borderId="0" xfId="0" applyFill="1"/>
    <xf numFmtId="0" fontId="0" fillId="0" borderId="3" xfId="0" applyBorder="1"/>
    <xf numFmtId="0" fontId="1" fillId="3" borderId="1" xfId="0" applyFont="1" applyFill="1" applyBorder="1" applyAlignment="1">
      <alignment horizontal="center" vertical="top"/>
    </xf>
    <xf numFmtId="0" fontId="0" fillId="3" borderId="1" xfId="0" applyFill="1" applyBorder="1"/>
    <xf numFmtId="0" fontId="0" fillId="0" borderId="1" xfId="0" applyBorder="1"/>
    <xf numFmtId="0" fontId="1" fillId="4" borderId="1" xfId="0" applyFont="1" applyFill="1" applyBorder="1" applyAlignment="1">
      <alignment horizontal="center" vertical="top"/>
    </xf>
    <xf numFmtId="0" fontId="0" fillId="4" borderId="1" xfId="0" applyFill="1" applyBorder="1"/>
    <xf numFmtId="0" fontId="1" fillId="6" borderId="2" xfId="0" applyFont="1" applyFill="1" applyBorder="1" applyAlignment="1">
      <alignment horizontal="center" vertical="top"/>
    </xf>
    <xf numFmtId="0" fontId="0" fillId="6" borderId="0" xfId="0" applyFill="1"/>
    <xf numFmtId="0" fontId="1" fillId="7" borderId="4" xfId="0" applyFont="1" applyFill="1" applyBorder="1" applyAlignment="1">
      <alignment horizontal="center" vertical="top"/>
    </xf>
    <xf numFmtId="0" fontId="0" fillId="7" borderId="0" xfId="0" applyFill="1"/>
    <xf numFmtId="0" fontId="0" fillId="7" borderId="3" xfId="0" applyFill="1" applyBorder="1"/>
    <xf numFmtId="0" fontId="0" fillId="8" borderId="0" xfId="0" applyFill="1"/>
    <xf numFmtId="0" fontId="0" fillId="9" borderId="0" xfId="0" applyFill="1"/>
    <xf numFmtId="0" fontId="0" fillId="0" borderId="0" xfId="0" applyAlignment="1">
      <alignment horizontal="center"/>
    </xf>
    <xf numFmtId="0" fontId="2" fillId="0" borderId="0" xfId="0" applyFont="1"/>
    <xf numFmtId="0" fontId="2" fillId="2" borderId="0" xfId="0" applyFont="1" applyFill="1"/>
    <xf numFmtId="0" fontId="1" fillId="6" borderId="0" xfId="0" applyFont="1" applyFill="1" applyBorder="1" applyAlignment="1">
      <alignment horizontal="center" vertical="top"/>
    </xf>
    <xf numFmtId="0" fontId="1" fillId="5" borderId="0" xfId="0" applyFont="1" applyFill="1" applyBorder="1" applyAlignment="1">
      <alignment horizontal="center" vertical="top"/>
    </xf>
    <xf numFmtId="0" fontId="0" fillId="6" borderId="0" xfId="0" applyFill="1" applyBorder="1"/>
    <xf numFmtId="0" fontId="0" fillId="5" borderId="0" xfId="0" applyFill="1" applyBorder="1"/>
    <xf numFmtId="0" fontId="1" fillId="6" borderId="5" xfId="0" applyFont="1" applyFill="1" applyBorder="1" applyAlignment="1">
      <alignment horizontal="center" vertical="top"/>
    </xf>
    <xf numFmtId="0" fontId="1" fillId="5" borderId="5" xfId="0" applyFont="1" applyFill="1" applyBorder="1" applyAlignment="1">
      <alignment horizontal="center" vertical="top"/>
    </xf>
    <xf numFmtId="0" fontId="0" fillId="10" borderId="0" xfId="0" applyFill="1"/>
    <xf numFmtId="0" fontId="1" fillId="0" borderId="4" xfId="0" applyFont="1" applyBorder="1" applyAlignment="1">
      <alignment horizontal="center" vertical="top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8"/>
  <sheetViews>
    <sheetView tabSelected="1" topLeftCell="E1" workbookViewId="0">
      <selection activeCell="P35" sqref="P35"/>
    </sheetView>
  </sheetViews>
  <sheetFormatPr baseColWidth="10" defaultColWidth="8.83203125" defaultRowHeight="15" x14ac:dyDescent="0.2"/>
  <cols>
    <col min="13" max="13" width="17.33203125" bestFit="1" customWidth="1"/>
    <col min="14" max="16" width="17" customWidth="1"/>
    <col min="17" max="17" width="13.33203125" bestFit="1" customWidth="1"/>
    <col min="18" max="18" width="17" customWidth="1"/>
    <col min="19" max="19" width="19" customWidth="1"/>
    <col min="20" max="20" width="18.6640625" bestFit="1" customWidth="1"/>
  </cols>
  <sheetData>
    <row r="1" spans="1:29" x14ac:dyDescent="0.2">
      <c r="M1" s="19" t="s">
        <v>20</v>
      </c>
      <c r="N1" t="s">
        <v>21</v>
      </c>
      <c r="S1" s="19" t="s">
        <v>20</v>
      </c>
      <c r="T1" s="19" t="s">
        <v>19</v>
      </c>
      <c r="W1" s="1" t="s">
        <v>11</v>
      </c>
      <c r="X1" s="1" t="s">
        <v>0</v>
      </c>
      <c r="AB1" s="28">
        <v>74</v>
      </c>
    </row>
    <row r="2" spans="1:29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/>
      <c r="O2" s="29"/>
      <c r="P2" s="29"/>
      <c r="Q2" s="14" t="s">
        <v>16</v>
      </c>
      <c r="R2" s="10" t="s">
        <v>13</v>
      </c>
      <c r="S2" s="7" t="s">
        <v>12</v>
      </c>
      <c r="T2" s="7" t="s">
        <v>12</v>
      </c>
      <c r="W2" s="28">
        <v>74</v>
      </c>
      <c r="X2" s="28">
        <v>235806</v>
      </c>
      <c r="AC2">
        <v>48</v>
      </c>
    </row>
    <row r="3" spans="1:29" x14ac:dyDescent="0.2">
      <c r="A3" s="1">
        <v>0</v>
      </c>
      <c r="B3">
        <v>235832</v>
      </c>
      <c r="C3">
        <v>0</v>
      </c>
      <c r="D3">
        <v>0</v>
      </c>
      <c r="E3">
        <v>1</v>
      </c>
      <c r="F3">
        <v>0</v>
      </c>
      <c r="G3">
        <v>70983</v>
      </c>
      <c r="H3">
        <v>288</v>
      </c>
      <c r="I3">
        <v>211</v>
      </c>
      <c r="J3">
        <v>16</v>
      </c>
      <c r="K3">
        <v>34</v>
      </c>
      <c r="L3">
        <v>48</v>
      </c>
      <c r="M3">
        <v>54.46713274517316</v>
      </c>
      <c r="N3">
        <v>48</v>
      </c>
      <c r="O3">
        <v>48</v>
      </c>
      <c r="Q3" s="15"/>
      <c r="R3" s="11"/>
      <c r="S3" s="8"/>
      <c r="T3" s="8"/>
      <c r="W3">
        <v>48</v>
      </c>
      <c r="X3">
        <v>235832</v>
      </c>
      <c r="AB3" s="28">
        <v>68</v>
      </c>
      <c r="AC3">
        <v>46</v>
      </c>
    </row>
    <row r="4" spans="1:29" x14ac:dyDescent="0.2">
      <c r="A4" s="2">
        <v>1</v>
      </c>
      <c r="B4" s="3">
        <v>235876</v>
      </c>
      <c r="C4" s="3">
        <v>0</v>
      </c>
      <c r="D4" s="3">
        <v>0</v>
      </c>
      <c r="E4" s="3">
        <v>1</v>
      </c>
      <c r="F4" s="3">
        <v>0</v>
      </c>
      <c r="G4" s="3">
        <v>23238</v>
      </c>
      <c r="H4" s="3">
        <v>133</v>
      </c>
      <c r="I4" s="3">
        <v>107</v>
      </c>
      <c r="J4" s="3">
        <v>29</v>
      </c>
      <c r="K4" s="18">
        <v>30</v>
      </c>
      <c r="L4" s="3">
        <v>48</v>
      </c>
      <c r="M4">
        <v>39.790391641953093</v>
      </c>
      <c r="N4">
        <v>46</v>
      </c>
      <c r="O4">
        <v>46</v>
      </c>
      <c r="Q4" s="17">
        <v>38</v>
      </c>
      <c r="R4" s="11">
        <f>Q4-L4</f>
        <v>-10</v>
      </c>
      <c r="S4" s="8">
        <f>Q4-M4</f>
        <v>-1.790391641953093</v>
      </c>
      <c r="T4" s="8">
        <f>N4-Q4</f>
        <v>8</v>
      </c>
      <c r="W4" s="28">
        <v>68</v>
      </c>
      <c r="X4" s="28">
        <v>235874</v>
      </c>
      <c r="AC4">
        <v>86</v>
      </c>
    </row>
    <row r="5" spans="1:29" x14ac:dyDescent="0.2">
      <c r="A5" s="2">
        <v>2</v>
      </c>
      <c r="B5" s="3">
        <v>235878</v>
      </c>
      <c r="C5" s="3">
        <v>0</v>
      </c>
      <c r="D5" s="3">
        <v>0</v>
      </c>
      <c r="E5" s="3">
        <v>0</v>
      </c>
      <c r="F5" s="3">
        <v>0</v>
      </c>
      <c r="G5" s="3">
        <v>87223</v>
      </c>
      <c r="H5" s="3">
        <v>275</v>
      </c>
      <c r="I5" s="3">
        <v>156</v>
      </c>
      <c r="J5" s="3">
        <v>127</v>
      </c>
      <c r="K5" s="18">
        <v>68</v>
      </c>
      <c r="L5" s="3">
        <v>98</v>
      </c>
      <c r="M5">
        <v>77.295274042005587</v>
      </c>
      <c r="N5">
        <v>86</v>
      </c>
      <c r="O5">
        <v>86</v>
      </c>
      <c r="Q5" s="17">
        <v>66</v>
      </c>
      <c r="R5" s="11">
        <f>Q5-L5</f>
        <v>-32</v>
      </c>
      <c r="S5" s="8">
        <f>Q5-M5</f>
        <v>-11.295274042005587</v>
      </c>
      <c r="T5" s="8">
        <f>N5-Q5</f>
        <v>20</v>
      </c>
      <c r="W5">
        <v>46</v>
      </c>
      <c r="X5">
        <v>235876</v>
      </c>
      <c r="AC5">
        <v>40</v>
      </c>
    </row>
    <row r="6" spans="1:29" x14ac:dyDescent="0.2">
      <c r="A6" s="2">
        <v>3</v>
      </c>
      <c r="B6" s="3">
        <v>235880</v>
      </c>
      <c r="C6" s="3">
        <v>0</v>
      </c>
      <c r="D6" s="3">
        <v>0</v>
      </c>
      <c r="E6" s="3">
        <v>1</v>
      </c>
      <c r="F6" s="3">
        <v>0</v>
      </c>
      <c r="G6" s="3">
        <v>17783</v>
      </c>
      <c r="H6" s="3">
        <v>3</v>
      </c>
      <c r="I6" s="3">
        <v>2</v>
      </c>
      <c r="J6" s="3">
        <v>23</v>
      </c>
      <c r="K6" s="18">
        <v>26</v>
      </c>
      <c r="L6" s="3">
        <v>48</v>
      </c>
      <c r="M6">
        <v>37.374947253641352</v>
      </c>
      <c r="N6">
        <v>40</v>
      </c>
      <c r="O6">
        <v>40</v>
      </c>
      <c r="Q6" s="17">
        <v>36</v>
      </c>
      <c r="R6" s="11">
        <f>Q6-L6</f>
        <v>-12</v>
      </c>
      <c r="S6" s="8">
        <f>Q6-M6</f>
        <v>-1.3749472536413521</v>
      </c>
      <c r="T6" s="8">
        <f>N6-Q6</f>
        <v>4</v>
      </c>
      <c r="W6">
        <v>86</v>
      </c>
      <c r="X6">
        <v>235878</v>
      </c>
      <c r="AC6">
        <v>30</v>
      </c>
    </row>
    <row r="7" spans="1:29" x14ac:dyDescent="0.2">
      <c r="A7" s="1">
        <v>4</v>
      </c>
      <c r="B7">
        <v>235881</v>
      </c>
      <c r="C7">
        <v>0</v>
      </c>
      <c r="D7">
        <v>0</v>
      </c>
      <c r="E7">
        <v>1</v>
      </c>
      <c r="F7">
        <v>0</v>
      </c>
      <c r="G7">
        <v>14560</v>
      </c>
      <c r="H7">
        <v>260</v>
      </c>
      <c r="I7">
        <v>142</v>
      </c>
      <c r="J7">
        <v>28</v>
      </c>
      <c r="K7">
        <v>23</v>
      </c>
      <c r="L7">
        <v>46</v>
      </c>
      <c r="M7">
        <v>31.296339673006749</v>
      </c>
      <c r="N7">
        <v>30</v>
      </c>
      <c r="O7">
        <v>30</v>
      </c>
      <c r="Q7" s="15"/>
      <c r="R7" s="11"/>
      <c r="S7" s="8"/>
      <c r="T7" s="8"/>
      <c r="W7">
        <v>40</v>
      </c>
      <c r="X7">
        <v>235880</v>
      </c>
      <c r="AC7">
        <v>30</v>
      </c>
    </row>
    <row r="8" spans="1:29" x14ac:dyDescent="0.2">
      <c r="A8" s="1">
        <v>5</v>
      </c>
      <c r="B8">
        <v>235883</v>
      </c>
      <c r="C8">
        <v>0</v>
      </c>
      <c r="D8">
        <v>0</v>
      </c>
      <c r="E8">
        <v>1</v>
      </c>
      <c r="F8">
        <v>0</v>
      </c>
      <c r="G8">
        <v>14344</v>
      </c>
      <c r="H8">
        <v>277</v>
      </c>
      <c r="I8">
        <v>158</v>
      </c>
      <c r="J8">
        <v>29</v>
      </c>
      <c r="K8">
        <v>22</v>
      </c>
      <c r="L8">
        <v>46</v>
      </c>
      <c r="M8">
        <v>30.431195639155501</v>
      </c>
      <c r="N8">
        <v>30</v>
      </c>
      <c r="O8">
        <v>30</v>
      </c>
      <c r="Q8" s="15"/>
      <c r="R8" s="11"/>
      <c r="S8" s="8"/>
      <c r="T8" s="8"/>
      <c r="W8">
        <v>30</v>
      </c>
      <c r="X8">
        <v>235881</v>
      </c>
      <c r="AC8">
        <v>28</v>
      </c>
    </row>
    <row r="9" spans="1:29" x14ac:dyDescent="0.2">
      <c r="A9" s="1">
        <v>6</v>
      </c>
      <c r="B9">
        <v>235882</v>
      </c>
      <c r="C9">
        <v>0</v>
      </c>
      <c r="D9">
        <v>0</v>
      </c>
      <c r="E9">
        <v>1</v>
      </c>
      <c r="F9">
        <v>0</v>
      </c>
      <c r="G9">
        <v>12344</v>
      </c>
      <c r="H9">
        <v>258</v>
      </c>
      <c r="I9">
        <v>140</v>
      </c>
      <c r="J9">
        <v>25</v>
      </c>
      <c r="K9">
        <v>20</v>
      </c>
      <c r="L9">
        <v>46</v>
      </c>
      <c r="M9">
        <v>28.93465931102369</v>
      </c>
      <c r="N9">
        <v>28</v>
      </c>
      <c r="O9">
        <v>28</v>
      </c>
      <c r="Q9" s="15"/>
      <c r="R9" s="11"/>
      <c r="S9" s="8"/>
      <c r="T9" s="8"/>
      <c r="W9">
        <v>30</v>
      </c>
      <c r="X9">
        <v>235883</v>
      </c>
      <c r="AC9">
        <v>176</v>
      </c>
    </row>
    <row r="10" spans="1:29" x14ac:dyDescent="0.2">
      <c r="A10" s="1">
        <v>7</v>
      </c>
      <c r="B10">
        <v>235798</v>
      </c>
      <c r="C10">
        <v>0</v>
      </c>
      <c r="D10">
        <v>0</v>
      </c>
      <c r="E10">
        <v>0</v>
      </c>
      <c r="F10">
        <v>0</v>
      </c>
      <c r="G10">
        <v>247205</v>
      </c>
      <c r="H10">
        <v>154</v>
      </c>
      <c r="I10">
        <v>130</v>
      </c>
      <c r="J10">
        <v>26</v>
      </c>
      <c r="K10">
        <v>142</v>
      </c>
      <c r="L10">
        <v>198</v>
      </c>
      <c r="M10">
        <v>171.9960647176099</v>
      </c>
      <c r="N10">
        <v>176</v>
      </c>
      <c r="O10">
        <v>176</v>
      </c>
      <c r="Q10" s="15"/>
      <c r="R10" s="11"/>
      <c r="S10" s="8"/>
      <c r="T10" s="8"/>
      <c r="W10">
        <v>28</v>
      </c>
      <c r="X10">
        <v>235882</v>
      </c>
      <c r="AC10">
        <v>84</v>
      </c>
    </row>
    <row r="11" spans="1:29" x14ac:dyDescent="0.2">
      <c r="A11" s="1">
        <v>8</v>
      </c>
      <c r="B11">
        <v>235905</v>
      </c>
      <c r="C11">
        <v>0</v>
      </c>
      <c r="D11">
        <v>0</v>
      </c>
      <c r="E11">
        <v>0</v>
      </c>
      <c r="F11">
        <v>0</v>
      </c>
      <c r="G11">
        <v>97635</v>
      </c>
      <c r="H11">
        <v>126</v>
      </c>
      <c r="I11">
        <v>94</v>
      </c>
      <c r="J11">
        <v>54</v>
      </c>
      <c r="K11">
        <v>75</v>
      </c>
      <c r="L11">
        <v>110</v>
      </c>
      <c r="M11">
        <v>87.903185770664876</v>
      </c>
      <c r="N11">
        <v>86</v>
      </c>
      <c r="O11">
        <v>84</v>
      </c>
      <c r="Q11" s="15"/>
      <c r="R11" s="11"/>
      <c r="S11" s="8"/>
      <c r="T11" s="8"/>
      <c r="W11">
        <v>176</v>
      </c>
      <c r="X11">
        <v>235798</v>
      </c>
      <c r="AC11">
        <v>72</v>
      </c>
    </row>
    <row r="12" spans="1:29" x14ac:dyDescent="0.2">
      <c r="A12" s="2">
        <v>9</v>
      </c>
      <c r="B12" s="3">
        <v>235909</v>
      </c>
      <c r="C12" s="3">
        <v>0</v>
      </c>
      <c r="D12" s="3">
        <v>0</v>
      </c>
      <c r="E12" s="3">
        <v>0</v>
      </c>
      <c r="F12" s="3">
        <v>0</v>
      </c>
      <c r="G12" s="3">
        <v>75538</v>
      </c>
      <c r="H12" s="3">
        <v>131</v>
      </c>
      <c r="I12" s="3">
        <v>98</v>
      </c>
      <c r="J12" s="3">
        <v>21</v>
      </c>
      <c r="K12" s="18">
        <v>38</v>
      </c>
      <c r="L12" s="3">
        <v>68</v>
      </c>
      <c r="M12">
        <v>59.890885753675519</v>
      </c>
      <c r="N12">
        <v>72</v>
      </c>
      <c r="O12">
        <v>72</v>
      </c>
      <c r="Q12" s="17">
        <v>48</v>
      </c>
      <c r="R12" s="11">
        <f>Q12-L12</f>
        <v>-20</v>
      </c>
      <c r="S12" s="8">
        <f>Q12-M12</f>
        <v>-11.890885753675519</v>
      </c>
      <c r="T12" s="8">
        <f>N12-Q12</f>
        <v>24</v>
      </c>
      <c r="W12">
        <v>84</v>
      </c>
      <c r="X12">
        <v>235905</v>
      </c>
      <c r="AC12">
        <v>48</v>
      </c>
    </row>
    <row r="13" spans="1:29" x14ac:dyDescent="0.2">
      <c r="A13" s="1">
        <v>10</v>
      </c>
      <c r="B13">
        <v>235964</v>
      </c>
      <c r="C13">
        <v>0</v>
      </c>
      <c r="D13">
        <v>0</v>
      </c>
      <c r="E13">
        <v>0</v>
      </c>
      <c r="F13">
        <v>0</v>
      </c>
      <c r="G13">
        <v>72824</v>
      </c>
      <c r="H13">
        <v>262</v>
      </c>
      <c r="I13">
        <v>144</v>
      </c>
      <c r="J13">
        <v>16</v>
      </c>
      <c r="K13">
        <v>48</v>
      </c>
      <c r="L13">
        <v>75</v>
      </c>
      <c r="M13">
        <v>63.486656447616639</v>
      </c>
      <c r="N13">
        <v>48</v>
      </c>
      <c r="O13">
        <v>48</v>
      </c>
      <c r="Q13" s="15"/>
      <c r="R13" s="11"/>
      <c r="S13" s="8"/>
      <c r="T13" s="8"/>
      <c r="W13">
        <v>72</v>
      </c>
      <c r="X13">
        <v>235909</v>
      </c>
      <c r="AC13">
        <v>68</v>
      </c>
    </row>
    <row r="14" spans="1:29" x14ac:dyDescent="0.2">
      <c r="A14" s="2">
        <v>11</v>
      </c>
      <c r="B14" s="3">
        <v>235979</v>
      </c>
      <c r="C14" s="3">
        <v>1</v>
      </c>
      <c r="D14" s="3">
        <v>0</v>
      </c>
      <c r="E14" s="3">
        <v>0</v>
      </c>
      <c r="F14" s="3">
        <v>0</v>
      </c>
      <c r="G14" s="3">
        <v>72613</v>
      </c>
      <c r="H14" s="3">
        <v>286</v>
      </c>
      <c r="I14" s="3">
        <v>207</v>
      </c>
      <c r="J14" s="3">
        <v>15</v>
      </c>
      <c r="K14" s="18">
        <v>45</v>
      </c>
      <c r="L14" s="3">
        <v>70</v>
      </c>
      <c r="M14">
        <v>61.617732914796079</v>
      </c>
      <c r="N14">
        <v>68</v>
      </c>
      <c r="O14">
        <v>68</v>
      </c>
      <c r="Q14" s="17">
        <v>54</v>
      </c>
      <c r="R14" s="11">
        <f>Q14-L14</f>
        <v>-16</v>
      </c>
      <c r="S14" s="8">
        <f>Q14-M14</f>
        <v>-7.6177329147960791</v>
      </c>
      <c r="T14" s="8">
        <f>N14-Q14</f>
        <v>14</v>
      </c>
      <c r="W14">
        <v>48</v>
      </c>
      <c r="X14">
        <v>235964</v>
      </c>
      <c r="AC14">
        <v>40</v>
      </c>
    </row>
    <row r="15" spans="1:29" x14ac:dyDescent="0.2">
      <c r="A15" s="2">
        <v>12</v>
      </c>
      <c r="B15" s="3">
        <v>235980</v>
      </c>
      <c r="C15" s="3">
        <v>1</v>
      </c>
      <c r="D15" s="3">
        <v>0</v>
      </c>
      <c r="E15" s="3">
        <v>0</v>
      </c>
      <c r="F15" s="3">
        <v>0</v>
      </c>
      <c r="G15" s="3">
        <v>163469</v>
      </c>
      <c r="H15" s="3">
        <v>12</v>
      </c>
      <c r="I15" s="3">
        <v>65</v>
      </c>
      <c r="J15" s="3">
        <v>15</v>
      </c>
      <c r="K15" s="18">
        <v>81</v>
      </c>
      <c r="L15" s="3">
        <v>114</v>
      </c>
      <c r="M15">
        <v>136.22046273298781</v>
      </c>
      <c r="N15">
        <v>40</v>
      </c>
      <c r="O15">
        <v>40</v>
      </c>
      <c r="Q15" s="17">
        <v>76</v>
      </c>
      <c r="R15" s="11">
        <f>Q15-L15</f>
        <v>-38</v>
      </c>
      <c r="S15" s="8">
        <f>Q15-M15</f>
        <v>-60.220462732987812</v>
      </c>
      <c r="T15" s="8">
        <f>N15-Q15</f>
        <v>-36</v>
      </c>
      <c r="W15">
        <v>68</v>
      </c>
      <c r="X15">
        <v>235979</v>
      </c>
      <c r="AC15">
        <v>340</v>
      </c>
    </row>
    <row r="16" spans="1:29" x14ac:dyDescent="0.2">
      <c r="A16" s="2">
        <v>13</v>
      </c>
      <c r="B16" s="3">
        <v>235985</v>
      </c>
      <c r="C16" s="3">
        <v>1</v>
      </c>
      <c r="D16" s="3">
        <v>0</v>
      </c>
      <c r="E16" s="3">
        <v>0</v>
      </c>
      <c r="F16" s="3">
        <v>0</v>
      </c>
      <c r="G16" s="3">
        <v>660609</v>
      </c>
      <c r="H16" s="3">
        <v>107</v>
      </c>
      <c r="I16" s="3">
        <v>75</v>
      </c>
      <c r="J16" s="3">
        <v>27</v>
      </c>
      <c r="K16" s="18">
        <v>424</v>
      </c>
      <c r="L16" s="3">
        <v>460</v>
      </c>
      <c r="M16">
        <v>462.14463659982363</v>
      </c>
      <c r="N16">
        <v>340</v>
      </c>
      <c r="O16">
        <v>340</v>
      </c>
      <c r="Q16" s="17">
        <v>414</v>
      </c>
      <c r="R16" s="11">
        <f t="shared" ref="R16:R17" si="0">Q16-L16</f>
        <v>-46</v>
      </c>
      <c r="S16" s="8">
        <f t="shared" ref="S16:S17" si="1">Q16-M16</f>
        <v>-48.144636599823627</v>
      </c>
      <c r="T16" s="8">
        <f t="shared" ref="T16:T17" si="2">N16-Q16</f>
        <v>-74</v>
      </c>
      <c r="W16">
        <v>40</v>
      </c>
      <c r="X16">
        <v>235980</v>
      </c>
      <c r="AB16" s="28">
        <v>46</v>
      </c>
      <c r="AC16">
        <v>340</v>
      </c>
    </row>
    <row r="17" spans="1:29" x14ac:dyDescent="0.2">
      <c r="A17" s="2">
        <v>14</v>
      </c>
      <c r="B17" s="3">
        <v>235986</v>
      </c>
      <c r="C17" s="3">
        <v>1</v>
      </c>
      <c r="D17" s="3">
        <v>0</v>
      </c>
      <c r="E17" s="3">
        <v>0</v>
      </c>
      <c r="F17" s="3">
        <v>0</v>
      </c>
      <c r="G17" s="3">
        <v>586948</v>
      </c>
      <c r="H17" s="3">
        <v>256</v>
      </c>
      <c r="I17" s="3">
        <v>138</v>
      </c>
      <c r="J17" s="3">
        <v>21</v>
      </c>
      <c r="K17" s="18">
        <v>373</v>
      </c>
      <c r="L17" s="3">
        <v>420</v>
      </c>
      <c r="M17">
        <v>407.9055187250251</v>
      </c>
      <c r="N17">
        <v>340</v>
      </c>
      <c r="O17">
        <v>340</v>
      </c>
      <c r="Q17" s="17">
        <v>398</v>
      </c>
      <c r="R17" s="11">
        <f t="shared" si="0"/>
        <v>-22</v>
      </c>
      <c r="S17" s="8">
        <f t="shared" si="1"/>
        <v>-9.9055187250251038</v>
      </c>
      <c r="T17" s="8">
        <f t="shared" si="2"/>
        <v>-58</v>
      </c>
      <c r="W17" s="28">
        <v>46</v>
      </c>
      <c r="X17" s="28">
        <v>235981</v>
      </c>
      <c r="AB17" s="28">
        <v>44</v>
      </c>
      <c r="AC17">
        <v>46</v>
      </c>
    </row>
    <row r="18" spans="1:29" x14ac:dyDescent="0.2">
      <c r="A18" s="1">
        <v>15</v>
      </c>
      <c r="B18">
        <v>236021</v>
      </c>
      <c r="C18">
        <v>0</v>
      </c>
      <c r="D18">
        <v>0</v>
      </c>
      <c r="E18">
        <v>1</v>
      </c>
      <c r="F18">
        <v>0</v>
      </c>
      <c r="G18">
        <v>22781</v>
      </c>
      <c r="H18">
        <v>279</v>
      </c>
      <c r="I18">
        <v>160</v>
      </c>
      <c r="J18">
        <v>20</v>
      </c>
      <c r="K18">
        <v>29</v>
      </c>
      <c r="L18">
        <v>48</v>
      </c>
      <c r="M18">
        <v>37.290223656749582</v>
      </c>
      <c r="N18">
        <v>46</v>
      </c>
      <c r="O18">
        <v>46</v>
      </c>
      <c r="Q18" s="15"/>
      <c r="R18" s="9"/>
      <c r="S18" s="9"/>
      <c r="T18" s="9"/>
      <c r="W18" s="28">
        <v>44</v>
      </c>
      <c r="X18" s="28">
        <v>235984</v>
      </c>
      <c r="AC18">
        <v>40</v>
      </c>
    </row>
    <row r="19" spans="1:29" x14ac:dyDescent="0.2">
      <c r="A19" s="1">
        <v>16</v>
      </c>
      <c r="B19" s="6">
        <v>236025</v>
      </c>
      <c r="C19" s="6">
        <v>1</v>
      </c>
      <c r="D19" s="6">
        <v>0</v>
      </c>
      <c r="E19" s="6">
        <v>1</v>
      </c>
      <c r="F19" s="6">
        <v>0</v>
      </c>
      <c r="G19" s="6">
        <v>33141</v>
      </c>
      <c r="H19" s="6">
        <v>293</v>
      </c>
      <c r="I19" s="6">
        <v>216</v>
      </c>
      <c r="J19" s="6">
        <v>19</v>
      </c>
      <c r="K19" s="6">
        <v>24</v>
      </c>
      <c r="L19" s="6">
        <v>48</v>
      </c>
      <c r="M19">
        <v>37.380204494397667</v>
      </c>
      <c r="N19">
        <v>40</v>
      </c>
      <c r="O19">
        <v>40</v>
      </c>
      <c r="Q19" s="16"/>
      <c r="R19" s="9"/>
      <c r="S19" s="9"/>
      <c r="T19" s="9"/>
      <c r="W19">
        <v>340</v>
      </c>
      <c r="X19">
        <v>235985</v>
      </c>
    </row>
    <row r="20" spans="1:29" x14ac:dyDescent="0.2">
      <c r="Q20" t="s">
        <v>14</v>
      </c>
      <c r="R20">
        <f>SUMSQ(R3:R19)</f>
        <v>5968</v>
      </c>
      <c r="S20">
        <f>SUMSQ(S4:S17)</f>
        <v>6374.6316829500811</v>
      </c>
      <c r="T20">
        <f>SUMSQ(T4:T17)</f>
        <v>11388</v>
      </c>
      <c r="W20">
        <v>340</v>
      </c>
      <c r="X20">
        <v>235986</v>
      </c>
      <c r="AB20" s="28">
        <v>46</v>
      </c>
    </row>
    <row r="21" spans="1:29" x14ac:dyDescent="0.2">
      <c r="Q21" t="s">
        <v>15</v>
      </c>
      <c r="R21">
        <f>COUNT(Q3:Q19)</f>
        <v>8</v>
      </c>
      <c r="S21">
        <f>COUNT(R3:R19)</f>
        <v>8</v>
      </c>
      <c r="T21">
        <f>COUNT(S3:S19)</f>
        <v>8</v>
      </c>
      <c r="W21" s="28">
        <v>46</v>
      </c>
      <c r="X21" s="28">
        <v>235983</v>
      </c>
    </row>
    <row r="22" spans="1:29" x14ac:dyDescent="0.2">
      <c r="M22">
        <v>55.680476331125107</v>
      </c>
      <c r="N22" s="20">
        <v>44</v>
      </c>
      <c r="O22" s="20"/>
      <c r="P22" s="20"/>
      <c r="W22">
        <v>46</v>
      </c>
      <c r="X22">
        <v>236021</v>
      </c>
    </row>
    <row r="23" spans="1:29" x14ac:dyDescent="0.2">
      <c r="M23" s="3">
        <v>41.756478138640432</v>
      </c>
      <c r="N23" s="21">
        <v>44</v>
      </c>
      <c r="R23" s="12" t="s">
        <v>18</v>
      </c>
      <c r="S23" s="4" t="s">
        <v>17</v>
      </c>
      <c r="T23" s="4" t="s">
        <v>17</v>
      </c>
      <c r="W23">
        <v>40</v>
      </c>
      <c r="X23">
        <v>236025</v>
      </c>
    </row>
    <row r="24" spans="1:29" x14ac:dyDescent="0.2">
      <c r="M24" s="3">
        <v>84.929670372295817</v>
      </c>
      <c r="N24" s="21">
        <v>46</v>
      </c>
      <c r="R24" s="13">
        <f>SQRT(R20/R21)</f>
        <v>27.313000567495326</v>
      </c>
      <c r="S24" s="5">
        <f>SQRT(S20/S21)</f>
        <v>28.228158997156726</v>
      </c>
      <c r="T24" s="5">
        <f>SQRT(T20/T21)</f>
        <v>37.729298959826963</v>
      </c>
    </row>
    <row r="25" spans="1:29" x14ac:dyDescent="0.2">
      <c r="M25" s="3">
        <v>37.825875345796227</v>
      </c>
      <c r="N25" s="21">
        <v>36</v>
      </c>
    </row>
    <row r="26" spans="1:29" x14ac:dyDescent="0.2">
      <c r="M26">
        <v>35.751889036750981</v>
      </c>
      <c r="N26" s="20">
        <v>44</v>
      </c>
    </row>
    <row r="27" spans="1:29" x14ac:dyDescent="0.2">
      <c r="M27">
        <v>34.905428976361989</v>
      </c>
      <c r="N27" s="20">
        <v>44</v>
      </c>
    </row>
    <row r="28" spans="1:29" x14ac:dyDescent="0.2">
      <c r="M28">
        <v>33.078834354332727</v>
      </c>
      <c r="N28" s="20">
        <v>44</v>
      </c>
    </row>
    <row r="29" spans="1:29" x14ac:dyDescent="0.2">
      <c r="M29">
        <v>173.98223948728511</v>
      </c>
      <c r="N29" s="20">
        <v>296</v>
      </c>
      <c r="R29" s="22" t="s">
        <v>18</v>
      </c>
      <c r="S29" s="23" t="s">
        <v>17</v>
      </c>
      <c r="T29" s="23" t="s">
        <v>17</v>
      </c>
    </row>
    <row r="30" spans="1:29" x14ac:dyDescent="0.2">
      <c r="M30">
        <v>91.539508452843435</v>
      </c>
      <c r="N30" s="20">
        <v>44</v>
      </c>
      <c r="R30" s="24">
        <v>20.518284528683193</v>
      </c>
      <c r="S30" s="25">
        <v>25.685944108302962</v>
      </c>
      <c r="T30" s="25">
        <v>20.607442021431645</v>
      </c>
    </row>
    <row r="31" spans="1:29" x14ac:dyDescent="0.2">
      <c r="M31" s="3">
        <v>59.626571692041168</v>
      </c>
      <c r="N31" s="21">
        <v>44</v>
      </c>
      <c r="R31" s="26" t="s">
        <v>18</v>
      </c>
      <c r="S31" s="27" t="s">
        <v>17</v>
      </c>
      <c r="T31" s="27" t="s">
        <v>17</v>
      </c>
    </row>
    <row r="32" spans="1:29" x14ac:dyDescent="0.2">
      <c r="M32">
        <v>67.174074696381723</v>
      </c>
      <c r="N32" s="20">
        <v>44</v>
      </c>
      <c r="R32" s="24">
        <v>27.313000567495326</v>
      </c>
      <c r="S32" s="25">
        <v>26.901318448855392</v>
      </c>
      <c r="T32" s="25">
        <v>66.075714146727165</v>
      </c>
    </row>
    <row r="33" spans="13:16" x14ac:dyDescent="0.2">
      <c r="M33" s="3">
        <v>64.088337109654304</v>
      </c>
      <c r="N33" s="21">
        <v>44</v>
      </c>
    </row>
    <row r="34" spans="13:16" x14ac:dyDescent="0.2">
      <c r="M34" s="3">
        <v>109.9056922983319</v>
      </c>
      <c r="N34" s="21">
        <v>212</v>
      </c>
    </row>
    <row r="35" spans="13:16" x14ac:dyDescent="0.2">
      <c r="M35" s="3">
        <v>473.38039538904297</v>
      </c>
      <c r="N35" s="21">
        <v>340</v>
      </c>
    </row>
    <row r="36" spans="13:16" x14ac:dyDescent="0.2">
      <c r="M36" s="3">
        <v>420.38506339881877</v>
      </c>
      <c r="N36" s="21">
        <v>296</v>
      </c>
    </row>
    <row r="37" spans="13:16" x14ac:dyDescent="0.2">
      <c r="M37">
        <v>41.900994858328531</v>
      </c>
      <c r="N37" s="20">
        <v>44</v>
      </c>
      <c r="O37" s="20"/>
      <c r="P37" s="20"/>
    </row>
    <row r="38" spans="13:16" x14ac:dyDescent="0.2">
      <c r="M38">
        <v>39.768322133434268</v>
      </c>
      <c r="N38" s="6">
        <v>44</v>
      </c>
      <c r="O38" s="30"/>
      <c r="P38" s="30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Inferencia por 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2020-10-14T15:41:32Z</dcterms:created>
  <dcterms:modified xsi:type="dcterms:W3CDTF">2020-11-09T19:38:16Z</dcterms:modified>
</cp:coreProperties>
</file>