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DAAC1F91-602F-8E4F-84E2-E5A0A961E0A8}" xr6:coauthVersionLast="45" xr6:coauthVersionMax="45" xr10:uidLastSave="{00000000-0000-0000-0000-000000000000}"/>
  <bookViews>
    <workbookView xWindow="-35360" yWindow="3060" windowWidth="36700" windowHeight="17420" activeTab="1" xr2:uid="{00000000-000D-0000-FFFF-FFFF00000000}"/>
  </bookViews>
  <sheets>
    <sheet name="Inferencia por IA" sheetId="1" r:id="rId1"/>
    <sheet name="Inferencia por IA 2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6" i="3" l="1"/>
  <c r="W26" i="3"/>
  <c r="W25" i="3"/>
  <c r="V25" i="3"/>
  <c r="V24" i="3"/>
  <c r="V15" i="3"/>
  <c r="V16" i="3"/>
  <c r="V17" i="3"/>
  <c r="V14" i="3"/>
  <c r="V7" i="3"/>
  <c r="V8" i="3"/>
  <c r="V9" i="3"/>
  <c r="V10" i="3"/>
  <c r="V11" i="3"/>
  <c r="V12" i="3"/>
  <c r="V6" i="3"/>
  <c r="W15" i="3"/>
  <c r="X15" i="3"/>
  <c r="W16" i="3"/>
  <c r="X16" i="3"/>
  <c r="W17" i="3"/>
  <c r="X17" i="3"/>
  <c r="X24" i="3"/>
  <c r="W24" i="3"/>
  <c r="X14" i="3"/>
  <c r="W14" i="3"/>
  <c r="W7" i="3"/>
  <c r="X7" i="3"/>
  <c r="W8" i="3"/>
  <c r="X8" i="3"/>
  <c r="W9" i="3"/>
  <c r="X9" i="3"/>
  <c r="W10" i="3"/>
  <c r="X10" i="3"/>
  <c r="W11" i="3"/>
  <c r="X11" i="3"/>
  <c r="W12" i="3"/>
  <c r="X12" i="3"/>
  <c r="X6" i="3"/>
  <c r="X26" i="3" s="1"/>
  <c r="W6" i="3"/>
  <c r="V29" i="3" l="1"/>
  <c r="X25" i="3"/>
  <c r="X29" i="3" s="1"/>
  <c r="W29" i="3"/>
  <c r="S5" i="1" l="1"/>
  <c r="S6" i="1"/>
  <c r="S7" i="1"/>
  <c r="S8" i="1"/>
  <c r="S9" i="1"/>
  <c r="S10" i="1"/>
  <c r="S12" i="1"/>
  <c r="S13" i="1"/>
  <c r="S14" i="1"/>
  <c r="S15" i="1"/>
  <c r="S16" i="1"/>
  <c r="S17" i="1"/>
  <c r="S19" i="1"/>
  <c r="S4" i="1"/>
  <c r="R5" i="1"/>
  <c r="R6" i="1"/>
  <c r="R7" i="1"/>
  <c r="R8" i="1"/>
  <c r="R9" i="1"/>
  <c r="R10" i="1"/>
  <c r="R12" i="1"/>
  <c r="R13" i="1"/>
  <c r="R14" i="1"/>
  <c r="R15" i="1"/>
  <c r="R16" i="1"/>
  <c r="R17" i="1"/>
  <c r="R19" i="1"/>
  <c r="R4" i="1"/>
  <c r="T5" i="1"/>
  <c r="T6" i="1"/>
  <c r="T7" i="1"/>
  <c r="T8" i="1"/>
  <c r="T9" i="1"/>
  <c r="T10" i="1"/>
  <c r="T12" i="1"/>
  <c r="T13" i="1"/>
  <c r="T14" i="1"/>
  <c r="T15" i="1"/>
  <c r="T16" i="1"/>
  <c r="T17" i="1"/>
  <c r="T19" i="1"/>
  <c r="T4" i="1"/>
  <c r="T20" i="1" l="1"/>
  <c r="S20" i="1"/>
  <c r="T21" i="1"/>
  <c r="S21" i="1"/>
  <c r="R21" i="1"/>
  <c r="S24" i="1" l="1"/>
  <c r="T24" i="1"/>
  <c r="R20" i="1"/>
  <c r="R24" i="1" s="1"/>
</calcChain>
</file>

<file path=xl/sharedStrings.xml><?xml version="1.0" encoding="utf-8"?>
<sst xmlns="http://schemas.openxmlformats.org/spreadsheetml/2006/main" count="242" uniqueCount="100">
  <si>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</si>
  <si>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</si>
  <si>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</si>
  <si>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</si>
  <si>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</si>
  <si>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</si>
  <si>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</si>
  <si>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</si>
  <si>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</si>
  <si>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</si>
  <si>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</si>
  <si>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</si>
  <si>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</si>
  <si>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</si>
  <si>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</si>
  <si>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</si>
  <si>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</si>
  <si>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</si>
  <si>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</si>
  <si>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</si>
  <si>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</si>
  <si>
    <t>Modelo 3 - Forest</t>
  </si>
  <si>
    <t>235874</t>
  </si>
  <si>
    <t>235881</t>
  </si>
  <si>
    <t>235883</t>
  </si>
  <si>
    <t>235882</t>
  </si>
  <si>
    <t>235798</t>
  </si>
  <si>
    <t>235964</t>
  </si>
  <si>
    <t>236025</t>
  </si>
  <si>
    <t>236105</t>
  </si>
  <si>
    <t>236123</t>
  </si>
  <si>
    <t>235382</t>
  </si>
  <si>
    <t>233900</t>
  </si>
  <si>
    <t>235513</t>
  </si>
  <si>
    <t>235514</t>
  </si>
  <si>
    <t>235700</t>
  </si>
  <si>
    <t>235701</t>
  </si>
  <si>
    <t>235710</t>
  </si>
  <si>
    <t>235813</t>
  </si>
  <si>
    <t>235512</t>
  </si>
  <si>
    <t>235520</t>
  </si>
  <si>
    <t>235534</t>
  </si>
  <si>
    <t>235650</t>
  </si>
  <si>
    <t>235652</t>
  </si>
  <si>
    <t>235651</t>
  </si>
  <si>
    <t>235664</t>
  </si>
  <si>
    <t>235665</t>
  </si>
  <si>
    <t>235142</t>
  </si>
  <si>
    <t>235806</t>
  </si>
  <si>
    <t>235810</t>
  </si>
  <si>
    <t>235811</t>
  </si>
  <si>
    <t>235812</t>
  </si>
  <si>
    <t>235831</t>
  </si>
  <si>
    <t>235832</t>
  </si>
  <si>
    <t>235876</t>
  </si>
  <si>
    <t>235878</t>
  </si>
  <si>
    <t>235880</t>
  </si>
  <si>
    <t>235905</t>
  </si>
  <si>
    <t>235909</t>
  </si>
  <si>
    <t>235979</t>
  </si>
  <si>
    <t>235980</t>
  </si>
  <si>
    <t>235981</t>
  </si>
  <si>
    <t>235981B</t>
  </si>
  <si>
    <t>235984</t>
  </si>
  <si>
    <t>235984B</t>
  </si>
  <si>
    <t>235985</t>
  </si>
  <si>
    <t>235986</t>
  </si>
  <si>
    <t>235983</t>
  </si>
  <si>
    <t>235983B</t>
  </si>
  <si>
    <t>236021</t>
  </si>
  <si>
    <t>001/2020</t>
  </si>
  <si>
    <t>66</t>
  </si>
  <si>
    <t>38</t>
  </si>
  <si>
    <t>40</t>
  </si>
  <si>
    <t>48</t>
  </si>
  <si>
    <t>54</t>
  </si>
  <si>
    <t>44</t>
  </si>
  <si>
    <t>62</t>
  </si>
  <si>
    <t>110</t>
  </si>
  <si>
    <t>30</t>
  </si>
  <si>
    <t>42</t>
  </si>
  <si>
    <t>36</t>
  </si>
  <si>
    <t>28</t>
  </si>
  <si>
    <t>144</t>
  </si>
  <si>
    <t>64</t>
  </si>
  <si>
    <t>76</t>
  </si>
  <si>
    <t>34</t>
  </si>
  <si>
    <t>414</t>
  </si>
  <si>
    <t>398</t>
  </si>
  <si>
    <t>82</t>
  </si>
  <si>
    <t>52</t>
  </si>
  <si>
    <t>72</t>
  </si>
  <si>
    <t>24</t>
  </si>
  <si>
    <t>Nº DA PLANILHA</t>
  </si>
  <si>
    <t>Nº de páginas finais</t>
  </si>
  <si>
    <t>qtd_pg_word</t>
  </si>
  <si>
    <t>tamanho_livro</t>
  </si>
  <si>
    <t>qtd_carc_normal</t>
  </si>
  <si>
    <t>Modelo 1 - Forest</t>
  </si>
  <si>
    <t>Modelo 2 - Reg.Linear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</si>
</sst>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8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6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0" fillId="6" borderId="0" xfId="0" applyFill="1" applyBorder="1"/>
    <xf numFmtId="0" fontId="0" fillId="5" borderId="0" xfId="0" applyFill="1" applyBorder="1"/>
    <xf numFmtId="0" fontId="1" fillId="6" borderId="5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0" fillId="9" borderId="0" xfId="0" applyFill="1"/>
    <xf numFmtId="0" fontId="0" fillId="0" borderId="0" xfId="0" applyBorder="1"/>
    <xf numFmtId="49" fontId="3" fillId="10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49" fontId="4" fillId="11" borderId="8" xfId="0" applyNumberFormat="1" applyFont="1" applyFill="1" applyBorder="1" applyAlignment="1">
      <alignment horizontal="center" vertical="center" wrapText="1"/>
    </xf>
    <xf numFmtId="49" fontId="4" fillId="12" borderId="9" xfId="0" applyNumberFormat="1" applyFont="1" applyFill="1" applyBorder="1" applyAlignment="1">
      <alignment horizontal="center" vertical="center" wrapText="1"/>
    </xf>
    <xf numFmtId="49" fontId="3" fillId="13" borderId="6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4" borderId="0" xfId="0" applyFill="1"/>
    <xf numFmtId="0" fontId="1" fillId="4" borderId="10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workbookViewId="0">
      <selection activeCell="P31" sqref="P31"/>
    </sheetView>
  </sheetViews>
  <sheetFormatPr baseColWidth="10" defaultColWidth="8.83203125" defaultRowHeight="15" x14ac:dyDescent="0.2"/>
  <cols>
    <col min="13" max="13" width="17.33203125" bestFit="1" customWidth="1"/>
    <col min="14" max="16" width="17" customWidth="1"/>
    <col min="17" max="17" width="13.33203125" bestFit="1" customWidth="1"/>
    <col min="18" max="18" width="17" customWidth="1"/>
    <col min="19" max="19" width="19" customWidth="1"/>
    <col min="20" max="20" width="18.6640625" bestFit="1" customWidth="1"/>
  </cols>
  <sheetData>
    <row r="1" spans="1:28" x14ac:dyDescent="0.2">
      <c r="M1" s="15" t="s">
        <v>20</v>
      </c>
      <c r="N1" t="s">
        <v>21</v>
      </c>
      <c r="S1" s="15" t="s">
        <v>20</v>
      </c>
      <c r="T1" s="15" t="s">
        <v>19</v>
      </c>
      <c r="V1" s="1" t="s">
        <v>11</v>
      </c>
      <c r="W1" s="1" t="s">
        <v>0</v>
      </c>
      <c r="AA1" s="24">
        <v>74</v>
      </c>
    </row>
    <row r="2" spans="1:2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11</v>
      </c>
      <c r="Q2" s="13" t="s">
        <v>16</v>
      </c>
      <c r="R2" s="9" t="s">
        <v>13</v>
      </c>
      <c r="S2" s="7" t="s">
        <v>12</v>
      </c>
      <c r="T2" s="7" t="s">
        <v>12</v>
      </c>
      <c r="V2" s="24">
        <v>74</v>
      </c>
      <c r="W2" s="24">
        <v>235806</v>
      </c>
      <c r="X2" s="24">
        <v>235806</v>
      </c>
      <c r="Y2" s="16">
        <v>74</v>
      </c>
      <c r="AB2">
        <v>48</v>
      </c>
    </row>
    <row r="3" spans="1:2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54.46713274517316</v>
      </c>
      <c r="N3">
        <v>48</v>
      </c>
      <c r="O3">
        <v>48</v>
      </c>
      <c r="Q3" s="15"/>
      <c r="R3" s="10"/>
      <c r="S3" s="8"/>
      <c r="T3" s="8"/>
      <c r="V3">
        <v>48</v>
      </c>
      <c r="W3">
        <v>235832</v>
      </c>
      <c r="X3">
        <v>235832</v>
      </c>
      <c r="Y3" s="16">
        <v>40</v>
      </c>
      <c r="AA3" s="24">
        <v>68</v>
      </c>
      <c r="AB3">
        <v>46</v>
      </c>
    </row>
    <row r="4" spans="1:2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4">
        <v>30</v>
      </c>
      <c r="L4" s="3">
        <v>48</v>
      </c>
      <c r="M4">
        <v>39.790391641953093</v>
      </c>
      <c r="N4">
        <v>46</v>
      </c>
      <c r="O4">
        <v>46</v>
      </c>
      <c r="Q4" s="36" t="s">
        <v>72</v>
      </c>
      <c r="R4" s="10">
        <f>L4-Q4</f>
        <v>10</v>
      </c>
      <c r="S4" s="8">
        <f>M4-Q4</f>
        <v>1.790391641953093</v>
      </c>
      <c r="T4" s="8">
        <f>N4-Q4</f>
        <v>8</v>
      </c>
      <c r="V4" s="24">
        <v>68</v>
      </c>
      <c r="W4" s="24">
        <v>235874</v>
      </c>
      <c r="X4" s="24">
        <v>235874</v>
      </c>
      <c r="Y4" s="16">
        <v>68</v>
      </c>
      <c r="AB4">
        <v>86</v>
      </c>
    </row>
    <row r="5" spans="1:2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4">
        <v>68</v>
      </c>
      <c r="L5" s="3">
        <v>98</v>
      </c>
      <c r="M5">
        <v>77.295274042005587</v>
      </c>
      <c r="N5">
        <v>86</v>
      </c>
      <c r="O5">
        <v>86</v>
      </c>
      <c r="Q5" s="36" t="s">
        <v>71</v>
      </c>
      <c r="R5" s="10">
        <f t="shared" ref="R5:R19" si="0">L5-Q5</f>
        <v>32</v>
      </c>
      <c r="S5" s="8">
        <f t="shared" ref="S5:S19" si="1">M5-Q5</f>
        <v>11.295274042005587</v>
      </c>
      <c r="T5" s="8">
        <f t="shared" ref="T5:T19" si="2">N5-Q5</f>
        <v>20</v>
      </c>
      <c r="V5">
        <v>46</v>
      </c>
      <c r="W5">
        <v>235876</v>
      </c>
      <c r="X5">
        <v>235876</v>
      </c>
      <c r="Y5" s="16">
        <v>44</v>
      </c>
      <c r="AB5">
        <v>40</v>
      </c>
    </row>
    <row r="6" spans="1:2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4">
        <v>26</v>
      </c>
      <c r="L6" s="3">
        <v>48</v>
      </c>
      <c r="M6">
        <v>37.374947253641352</v>
      </c>
      <c r="N6">
        <v>40</v>
      </c>
      <c r="O6">
        <v>40</v>
      </c>
      <c r="Q6" s="36" t="s">
        <v>81</v>
      </c>
      <c r="R6" s="10">
        <f t="shared" si="0"/>
        <v>12</v>
      </c>
      <c r="S6" s="8">
        <f t="shared" si="1"/>
        <v>1.3749472536413521</v>
      </c>
      <c r="T6" s="8">
        <f t="shared" si="2"/>
        <v>4</v>
      </c>
      <c r="V6">
        <v>86</v>
      </c>
      <c r="W6">
        <v>235878</v>
      </c>
      <c r="X6">
        <v>235878</v>
      </c>
      <c r="Y6" s="16">
        <v>86</v>
      </c>
      <c r="AB6">
        <v>30</v>
      </c>
    </row>
    <row r="7" spans="1:2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31.296339673006749</v>
      </c>
      <c r="N7">
        <v>30</v>
      </c>
      <c r="O7">
        <v>30</v>
      </c>
      <c r="Q7" s="36" t="s">
        <v>79</v>
      </c>
      <c r="R7" s="10">
        <f t="shared" si="0"/>
        <v>16</v>
      </c>
      <c r="S7" s="8">
        <f t="shared" si="1"/>
        <v>1.2963396730067487</v>
      </c>
      <c r="T7" s="8">
        <f t="shared" si="2"/>
        <v>0</v>
      </c>
      <c r="V7">
        <v>40</v>
      </c>
      <c r="W7">
        <v>235880</v>
      </c>
      <c r="X7">
        <v>235880</v>
      </c>
      <c r="Y7" s="16">
        <v>40</v>
      </c>
      <c r="AB7">
        <v>30</v>
      </c>
    </row>
    <row r="8" spans="1:2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30.431195639155501</v>
      </c>
      <c r="N8">
        <v>30</v>
      </c>
      <c r="O8">
        <v>30</v>
      </c>
      <c r="Q8" s="36" t="s">
        <v>79</v>
      </c>
      <c r="R8" s="10">
        <f t="shared" si="0"/>
        <v>16</v>
      </c>
      <c r="S8" s="8">
        <f t="shared" si="1"/>
        <v>0.43119563915550074</v>
      </c>
      <c r="T8" s="8">
        <f t="shared" si="2"/>
        <v>0</v>
      </c>
      <c r="V8">
        <v>30</v>
      </c>
      <c r="W8">
        <v>235881</v>
      </c>
      <c r="X8">
        <v>235881</v>
      </c>
      <c r="Y8" s="16">
        <v>30</v>
      </c>
      <c r="AB8">
        <v>28</v>
      </c>
    </row>
    <row r="9" spans="1:2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28.93465931102369</v>
      </c>
      <c r="N9">
        <v>28</v>
      </c>
      <c r="O9">
        <v>28</v>
      </c>
      <c r="Q9" s="36" t="s">
        <v>82</v>
      </c>
      <c r="R9" s="10">
        <f t="shared" si="0"/>
        <v>18</v>
      </c>
      <c r="S9" s="8">
        <f t="shared" si="1"/>
        <v>0.93465931102369026</v>
      </c>
      <c r="T9" s="8">
        <f t="shared" si="2"/>
        <v>0</v>
      </c>
      <c r="V9">
        <v>30</v>
      </c>
      <c r="W9">
        <v>235883</v>
      </c>
      <c r="X9">
        <v>235883</v>
      </c>
      <c r="Y9" s="16">
        <v>30</v>
      </c>
      <c r="AB9">
        <v>176</v>
      </c>
    </row>
    <row r="10" spans="1:2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171.9960647176099</v>
      </c>
      <c r="N10">
        <v>176</v>
      </c>
      <c r="O10">
        <v>176</v>
      </c>
      <c r="Q10" s="36" t="s">
        <v>83</v>
      </c>
      <c r="R10" s="10">
        <f t="shared" si="0"/>
        <v>54</v>
      </c>
      <c r="S10" s="8">
        <f t="shared" si="1"/>
        <v>27.996064717609897</v>
      </c>
      <c r="T10" s="8">
        <f t="shared" si="2"/>
        <v>32</v>
      </c>
      <c r="V10">
        <v>28</v>
      </c>
      <c r="W10">
        <v>235882</v>
      </c>
      <c r="X10">
        <v>235882</v>
      </c>
      <c r="Y10" s="16">
        <v>30</v>
      </c>
      <c r="AB10">
        <v>84</v>
      </c>
    </row>
    <row r="11" spans="1:2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87.903185770664876</v>
      </c>
      <c r="N11">
        <v>86</v>
      </c>
      <c r="O11">
        <v>84</v>
      </c>
      <c r="Q11" s="15"/>
      <c r="R11" s="10"/>
      <c r="S11" s="8"/>
      <c r="T11" s="8"/>
      <c r="V11">
        <v>176</v>
      </c>
      <c r="W11">
        <v>235798</v>
      </c>
      <c r="X11">
        <v>235798</v>
      </c>
      <c r="Y11" s="16">
        <v>340</v>
      </c>
      <c r="AB11">
        <v>72</v>
      </c>
    </row>
    <row r="12" spans="1:2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4">
        <v>38</v>
      </c>
      <c r="L12" s="3">
        <v>68</v>
      </c>
      <c r="M12">
        <v>59.890885753675519</v>
      </c>
      <c r="N12">
        <v>72</v>
      </c>
      <c r="O12">
        <v>72</v>
      </c>
      <c r="Q12" s="36" t="s">
        <v>74</v>
      </c>
      <c r="R12" s="10">
        <f t="shared" si="0"/>
        <v>20</v>
      </c>
      <c r="S12" s="8">
        <f t="shared" si="1"/>
        <v>11.890885753675519</v>
      </c>
      <c r="T12" s="8">
        <f t="shared" si="2"/>
        <v>24</v>
      </c>
      <c r="V12">
        <v>84</v>
      </c>
      <c r="W12">
        <v>235905</v>
      </c>
      <c r="X12">
        <v>235905</v>
      </c>
      <c r="Y12" s="16">
        <v>110</v>
      </c>
      <c r="AB12">
        <v>48</v>
      </c>
    </row>
    <row r="13" spans="1:2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63.486656447616639</v>
      </c>
      <c r="N13">
        <v>48</v>
      </c>
      <c r="O13">
        <v>48</v>
      </c>
      <c r="Q13" s="36" t="s">
        <v>84</v>
      </c>
      <c r="R13" s="10">
        <f t="shared" si="0"/>
        <v>11</v>
      </c>
      <c r="S13" s="8">
        <f t="shared" si="1"/>
        <v>-0.51334355238336116</v>
      </c>
      <c r="T13" s="8">
        <f t="shared" si="2"/>
        <v>-16</v>
      </c>
      <c r="V13">
        <v>72</v>
      </c>
      <c r="W13">
        <v>235909</v>
      </c>
      <c r="X13">
        <v>235909</v>
      </c>
      <c r="Y13" s="16">
        <v>68</v>
      </c>
      <c r="AB13">
        <v>68</v>
      </c>
    </row>
    <row r="14" spans="1:2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4">
        <v>45</v>
      </c>
      <c r="L14" s="3">
        <v>70</v>
      </c>
      <c r="M14">
        <v>61.617732914796079</v>
      </c>
      <c r="N14">
        <v>68</v>
      </c>
      <c r="O14">
        <v>68</v>
      </c>
      <c r="Q14" s="36" t="s">
        <v>75</v>
      </c>
      <c r="R14" s="10">
        <f t="shared" si="0"/>
        <v>16</v>
      </c>
      <c r="S14" s="8">
        <f t="shared" si="1"/>
        <v>7.6177329147960791</v>
      </c>
      <c r="T14" s="8">
        <f t="shared" si="2"/>
        <v>14</v>
      </c>
      <c r="V14">
        <v>48</v>
      </c>
      <c r="W14">
        <v>235964</v>
      </c>
      <c r="X14">
        <v>235964</v>
      </c>
      <c r="Y14" s="16">
        <v>68</v>
      </c>
      <c r="AB14">
        <v>40</v>
      </c>
    </row>
    <row r="15" spans="1:2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4">
        <v>81</v>
      </c>
      <c r="L15" s="3">
        <v>114</v>
      </c>
      <c r="M15">
        <v>136.22046273298781</v>
      </c>
      <c r="N15">
        <v>40</v>
      </c>
      <c r="O15">
        <v>40</v>
      </c>
      <c r="Q15" s="36" t="s">
        <v>85</v>
      </c>
      <c r="R15" s="10">
        <f t="shared" si="0"/>
        <v>38</v>
      </c>
      <c r="S15" s="8">
        <f t="shared" si="1"/>
        <v>60.220462732987812</v>
      </c>
      <c r="T15" s="8">
        <f t="shared" si="2"/>
        <v>-36</v>
      </c>
      <c r="V15">
        <v>68</v>
      </c>
      <c r="W15">
        <v>235979</v>
      </c>
      <c r="X15">
        <v>235979</v>
      </c>
      <c r="Y15" s="16">
        <v>68</v>
      </c>
      <c r="AB15">
        <v>340</v>
      </c>
    </row>
    <row r="16" spans="1:2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4">
        <v>424</v>
      </c>
      <c r="L16" s="3">
        <v>460</v>
      </c>
      <c r="M16">
        <v>462.14463659982363</v>
      </c>
      <c r="N16">
        <v>340</v>
      </c>
      <c r="O16">
        <v>340</v>
      </c>
      <c r="Q16" s="36" t="s">
        <v>87</v>
      </c>
      <c r="R16" s="10">
        <f t="shared" si="0"/>
        <v>46</v>
      </c>
      <c r="S16" s="8">
        <f t="shared" si="1"/>
        <v>48.144636599823627</v>
      </c>
      <c r="T16" s="8">
        <f t="shared" si="2"/>
        <v>-74</v>
      </c>
      <c r="V16">
        <v>40</v>
      </c>
      <c r="W16">
        <v>235980</v>
      </c>
      <c r="X16">
        <v>235980</v>
      </c>
      <c r="Y16" s="16">
        <v>40</v>
      </c>
      <c r="AA16" s="24">
        <v>46</v>
      </c>
      <c r="AB16">
        <v>340</v>
      </c>
    </row>
    <row r="17" spans="1:2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4">
        <v>373</v>
      </c>
      <c r="L17" s="3">
        <v>420</v>
      </c>
      <c r="M17">
        <v>407.9055187250251</v>
      </c>
      <c r="N17">
        <v>340</v>
      </c>
      <c r="O17">
        <v>340</v>
      </c>
      <c r="Q17" s="36" t="s">
        <v>88</v>
      </c>
      <c r="R17" s="10">
        <f t="shared" si="0"/>
        <v>22</v>
      </c>
      <c r="S17" s="8">
        <f t="shared" si="1"/>
        <v>9.9055187250251038</v>
      </c>
      <c r="T17" s="8">
        <f t="shared" si="2"/>
        <v>-58</v>
      </c>
      <c r="V17" s="24">
        <v>46</v>
      </c>
      <c r="W17" s="24">
        <v>235981</v>
      </c>
      <c r="X17" s="24">
        <v>235981</v>
      </c>
      <c r="Y17" s="16">
        <v>46</v>
      </c>
      <c r="AA17" s="24">
        <v>44</v>
      </c>
      <c r="AB17">
        <v>46</v>
      </c>
    </row>
    <row r="18" spans="1:2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37.290223656749582</v>
      </c>
      <c r="N18">
        <v>46</v>
      </c>
      <c r="O18">
        <v>46</v>
      </c>
      <c r="Q18" s="15"/>
      <c r="R18" s="10"/>
      <c r="S18" s="8"/>
      <c r="T18" s="8"/>
      <c r="V18" s="24">
        <v>44</v>
      </c>
      <c r="W18" s="24">
        <v>235984</v>
      </c>
      <c r="X18" s="24">
        <v>235984</v>
      </c>
      <c r="Y18" s="16">
        <v>46</v>
      </c>
      <c r="AB18">
        <v>40</v>
      </c>
    </row>
    <row r="19" spans="1:2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37.380204494397667</v>
      </c>
      <c r="N19">
        <v>40</v>
      </c>
      <c r="O19">
        <v>40</v>
      </c>
      <c r="Q19" s="36" t="s">
        <v>81</v>
      </c>
      <c r="R19" s="10">
        <f t="shared" si="0"/>
        <v>12</v>
      </c>
      <c r="S19" s="8">
        <f t="shared" si="1"/>
        <v>1.3802044943976668</v>
      </c>
      <c r="T19" s="8">
        <f t="shared" si="2"/>
        <v>4</v>
      </c>
      <c r="V19">
        <v>340</v>
      </c>
      <c r="W19">
        <v>235985</v>
      </c>
      <c r="X19">
        <v>235985</v>
      </c>
      <c r="Y19" s="16">
        <v>340</v>
      </c>
    </row>
    <row r="20" spans="1:28" x14ac:dyDescent="0.2">
      <c r="Q20" t="s">
        <v>14</v>
      </c>
      <c r="R20">
        <f>SUMSQ(R3:R19)</f>
        <v>9985</v>
      </c>
      <c r="S20">
        <f>SUMSQ(S3:S19)</f>
        <v>7163.3198229265336</v>
      </c>
      <c r="T20">
        <f>SUMSQ(T3:T19)</f>
        <v>12684</v>
      </c>
      <c r="V20">
        <v>340</v>
      </c>
      <c r="W20">
        <v>235986</v>
      </c>
      <c r="X20">
        <v>235986</v>
      </c>
      <c r="Y20" s="16">
        <v>340</v>
      </c>
      <c r="AA20" s="24">
        <v>46</v>
      </c>
    </row>
    <row r="21" spans="1:28" x14ac:dyDescent="0.2">
      <c r="Q21" t="s">
        <v>15</v>
      </c>
      <c r="R21">
        <f>COUNT(R3:R19)</f>
        <v>14</v>
      </c>
      <c r="S21">
        <f>COUNT(S3:S19)</f>
        <v>14</v>
      </c>
      <c r="T21">
        <f>COUNT(T3:T19)</f>
        <v>14</v>
      </c>
      <c r="V21" s="24">
        <v>46</v>
      </c>
      <c r="W21" s="24">
        <v>235983</v>
      </c>
      <c r="X21" s="24">
        <v>235983</v>
      </c>
      <c r="Y21" s="16">
        <v>46</v>
      </c>
    </row>
    <row r="22" spans="1:28" x14ac:dyDescent="0.2">
      <c r="M22">
        <v>55.680476331125107</v>
      </c>
      <c r="N22" s="16">
        <v>44</v>
      </c>
      <c r="O22" s="16"/>
      <c r="P22" s="16"/>
      <c r="V22">
        <v>46</v>
      </c>
      <c r="W22">
        <v>236021</v>
      </c>
      <c r="X22">
        <v>236021</v>
      </c>
      <c r="Y22" s="16">
        <v>44</v>
      </c>
    </row>
    <row r="23" spans="1:28" x14ac:dyDescent="0.2">
      <c r="M23" s="3">
        <v>41.756478138640432</v>
      </c>
      <c r="N23" s="17">
        <v>44</v>
      </c>
      <c r="R23" s="11" t="s">
        <v>18</v>
      </c>
      <c r="S23" s="4" t="s">
        <v>17</v>
      </c>
      <c r="T23" s="4" t="s">
        <v>17</v>
      </c>
      <c r="V23">
        <v>40</v>
      </c>
      <c r="W23">
        <v>236025</v>
      </c>
      <c r="X23">
        <v>236025</v>
      </c>
      <c r="Y23" s="16">
        <v>40</v>
      </c>
    </row>
    <row r="24" spans="1:28" ht="16" x14ac:dyDescent="0.2">
      <c r="B24" s="26" t="s">
        <v>31</v>
      </c>
      <c r="M24" s="3">
        <v>84.929670372295817</v>
      </c>
      <c r="N24" s="17">
        <v>46</v>
      </c>
      <c r="R24" s="12">
        <f>SQRT(R20/R21)</f>
        <v>26.706072075733744</v>
      </c>
      <c r="S24" s="5">
        <f>SQRT(S20/S21)</f>
        <v>22.620028771812152</v>
      </c>
      <c r="T24" s="5">
        <f>SQRT(T20/T21)</f>
        <v>30.099833886584822</v>
      </c>
    </row>
    <row r="25" spans="1:28" ht="16" x14ac:dyDescent="0.2">
      <c r="B25" s="26" t="s">
        <v>22</v>
      </c>
      <c r="M25" s="3">
        <v>37.825875345796227</v>
      </c>
      <c r="N25" s="17">
        <v>36</v>
      </c>
    </row>
    <row r="26" spans="1:28" ht="16" x14ac:dyDescent="0.2">
      <c r="B26" s="26" t="s">
        <v>23</v>
      </c>
      <c r="M26">
        <v>35.751889036750981</v>
      </c>
      <c r="N26" s="16">
        <v>44</v>
      </c>
    </row>
    <row r="27" spans="1:28" ht="16" x14ac:dyDescent="0.2">
      <c r="B27" s="26" t="s">
        <v>24</v>
      </c>
      <c r="M27">
        <v>34.905428976361989</v>
      </c>
      <c r="N27" s="16">
        <v>44</v>
      </c>
    </row>
    <row r="28" spans="1:28" ht="16" x14ac:dyDescent="0.2">
      <c r="B28" s="26" t="s">
        <v>25</v>
      </c>
      <c r="M28">
        <v>33.078834354332727</v>
      </c>
      <c r="N28" s="16">
        <v>44</v>
      </c>
    </row>
    <row r="29" spans="1:28" ht="16" x14ac:dyDescent="0.2">
      <c r="B29" s="26" t="s">
        <v>26</v>
      </c>
      <c r="M29">
        <v>173.98223948728511</v>
      </c>
      <c r="N29" s="16">
        <v>296</v>
      </c>
      <c r="R29" s="18" t="s">
        <v>18</v>
      </c>
      <c r="S29" s="19" t="s">
        <v>17</v>
      </c>
      <c r="T29" s="19" t="s">
        <v>17</v>
      </c>
    </row>
    <row r="30" spans="1:28" ht="16" x14ac:dyDescent="0.2">
      <c r="B30" s="26" t="s">
        <v>27</v>
      </c>
      <c r="M30">
        <v>91.539508452843435</v>
      </c>
      <c r="N30" s="16">
        <v>44</v>
      </c>
      <c r="R30" s="20">
        <v>20.518284528683193</v>
      </c>
      <c r="S30" s="21">
        <v>25.685944108302962</v>
      </c>
      <c r="T30" s="21">
        <v>20.607442021431645</v>
      </c>
    </row>
    <row r="31" spans="1:28" ht="16" x14ac:dyDescent="0.2">
      <c r="B31" s="26" t="s">
        <v>28</v>
      </c>
      <c r="M31" s="3">
        <v>59.626571692041168</v>
      </c>
      <c r="N31" s="17">
        <v>44</v>
      </c>
      <c r="R31" s="22" t="s">
        <v>18</v>
      </c>
      <c r="S31" s="23" t="s">
        <v>17</v>
      </c>
      <c r="T31" s="23" t="s">
        <v>17</v>
      </c>
    </row>
    <row r="32" spans="1:28" ht="16" x14ac:dyDescent="0.2">
      <c r="B32" s="26" t="s">
        <v>29</v>
      </c>
      <c r="M32">
        <v>67.174074696381723</v>
      </c>
      <c r="N32" s="16">
        <v>44</v>
      </c>
      <c r="R32" s="20">
        <v>27.313000567495326</v>
      </c>
      <c r="S32" s="21">
        <v>26.901318448855392</v>
      </c>
      <c r="T32" s="21">
        <v>66.075714146727165</v>
      </c>
    </row>
    <row r="33" spans="1:15" ht="16" x14ac:dyDescent="0.2">
      <c r="B33" s="26" t="s">
        <v>30</v>
      </c>
      <c r="M33" s="3">
        <v>64.088337109654304</v>
      </c>
      <c r="N33" s="17">
        <v>44</v>
      </c>
    </row>
    <row r="34" spans="1:15" ht="16" x14ac:dyDescent="0.2">
      <c r="B34" s="26" t="s">
        <v>22</v>
      </c>
      <c r="M34" s="3">
        <v>109.9056922983319</v>
      </c>
      <c r="N34" s="17">
        <v>212</v>
      </c>
    </row>
    <row r="35" spans="1:15" x14ac:dyDescent="0.2">
      <c r="M35" s="3">
        <v>473.38039538904297</v>
      </c>
      <c r="N35" s="17">
        <v>340</v>
      </c>
    </row>
    <row r="36" spans="1:15" ht="16" x14ac:dyDescent="0.2">
      <c r="B36" s="26" t="s">
        <v>32</v>
      </c>
      <c r="M36" s="3">
        <v>420.38506339881877</v>
      </c>
      <c r="N36" s="17">
        <v>296</v>
      </c>
    </row>
    <row r="37" spans="1:15" ht="16" x14ac:dyDescent="0.2">
      <c r="B37" s="26" t="s">
        <v>33</v>
      </c>
      <c r="M37">
        <v>41.900994858328531</v>
      </c>
      <c r="N37" s="16">
        <v>44</v>
      </c>
      <c r="O37" s="16"/>
    </row>
    <row r="38" spans="1:15" ht="16" x14ac:dyDescent="0.2">
      <c r="B38" s="27" t="s">
        <v>34</v>
      </c>
      <c r="M38">
        <v>39.768322133434268</v>
      </c>
      <c r="N38" s="6">
        <v>44</v>
      </c>
      <c r="O38" s="25"/>
    </row>
    <row r="39" spans="1:15" ht="16" x14ac:dyDescent="0.2">
      <c r="B39" s="27" t="s">
        <v>35</v>
      </c>
    </row>
    <row r="40" spans="1:15" ht="16" x14ac:dyDescent="0.2">
      <c r="B40" s="27" t="s">
        <v>36</v>
      </c>
    </row>
    <row r="41" spans="1:15" ht="16" x14ac:dyDescent="0.2">
      <c r="B41" s="27" t="s">
        <v>37</v>
      </c>
    </row>
    <row r="42" spans="1:15" ht="16" x14ac:dyDescent="0.2">
      <c r="B42" s="27" t="s">
        <v>38</v>
      </c>
    </row>
    <row r="44" spans="1:15" ht="16" x14ac:dyDescent="0.2">
      <c r="A44">
        <v>235832</v>
      </c>
      <c r="B44" s="35" t="s">
        <v>53</v>
      </c>
      <c r="C44" s="35"/>
    </row>
    <row r="45" spans="1:15" ht="16" x14ac:dyDescent="0.2">
      <c r="B45" s="28" t="s">
        <v>22</v>
      </c>
      <c r="C45" s="26" t="s">
        <v>74</v>
      </c>
    </row>
    <row r="46" spans="1:15" ht="16" x14ac:dyDescent="0.2">
      <c r="A46" s="3">
        <v>235876</v>
      </c>
      <c r="B46" s="35" t="s">
        <v>54</v>
      </c>
      <c r="C46" s="35" t="s">
        <v>72</v>
      </c>
    </row>
    <row r="47" spans="1:15" ht="16" x14ac:dyDescent="0.2">
      <c r="A47" s="3">
        <v>235878</v>
      </c>
      <c r="B47" s="35" t="s">
        <v>55</v>
      </c>
      <c r="C47" s="35" t="s">
        <v>71</v>
      </c>
    </row>
    <row r="48" spans="1:15" ht="16" x14ac:dyDescent="0.2">
      <c r="A48" s="3">
        <v>235880</v>
      </c>
      <c r="B48" s="35" t="s">
        <v>56</v>
      </c>
      <c r="C48" s="35" t="s">
        <v>81</v>
      </c>
    </row>
    <row r="49" spans="1:3" ht="16" x14ac:dyDescent="0.2">
      <c r="A49">
        <v>235881</v>
      </c>
      <c r="B49" s="35" t="s">
        <v>23</v>
      </c>
      <c r="C49" s="35" t="s">
        <v>79</v>
      </c>
    </row>
    <row r="50" spans="1:3" ht="16" x14ac:dyDescent="0.2">
      <c r="A50">
        <v>235883</v>
      </c>
      <c r="B50" s="35" t="s">
        <v>24</v>
      </c>
      <c r="C50" s="35" t="s">
        <v>79</v>
      </c>
    </row>
    <row r="51" spans="1:3" ht="16" x14ac:dyDescent="0.2">
      <c r="A51">
        <v>235882</v>
      </c>
      <c r="B51" s="35" t="s">
        <v>25</v>
      </c>
      <c r="C51" s="35" t="s">
        <v>82</v>
      </c>
    </row>
    <row r="52" spans="1:3" ht="16" x14ac:dyDescent="0.2">
      <c r="A52">
        <v>235798</v>
      </c>
      <c r="B52" s="35" t="s">
        <v>26</v>
      </c>
      <c r="C52" s="35" t="s">
        <v>83</v>
      </c>
    </row>
    <row r="53" spans="1:3" ht="16" x14ac:dyDescent="0.2">
      <c r="A53">
        <v>235905</v>
      </c>
      <c r="B53" s="35" t="s">
        <v>57</v>
      </c>
      <c r="C53" s="35"/>
    </row>
    <row r="54" spans="1:3" ht="16" x14ac:dyDescent="0.2">
      <c r="A54" s="3">
        <v>235909</v>
      </c>
      <c r="B54" s="35" t="s">
        <v>58</v>
      </c>
      <c r="C54" s="35" t="s">
        <v>74</v>
      </c>
    </row>
    <row r="55" spans="1:3" ht="16" x14ac:dyDescent="0.2">
      <c r="A55">
        <v>235964</v>
      </c>
      <c r="B55" s="35" t="s">
        <v>27</v>
      </c>
      <c r="C55" s="35" t="s">
        <v>84</v>
      </c>
    </row>
    <row r="56" spans="1:3" ht="16" x14ac:dyDescent="0.2">
      <c r="A56" s="3">
        <v>235979</v>
      </c>
      <c r="B56" s="35" t="s">
        <v>59</v>
      </c>
      <c r="C56" s="35" t="s">
        <v>75</v>
      </c>
    </row>
    <row r="57" spans="1:3" ht="16" x14ac:dyDescent="0.2">
      <c r="A57" s="3">
        <v>235980</v>
      </c>
      <c r="B57" s="35" t="s">
        <v>60</v>
      </c>
      <c r="C57" s="35" t="s">
        <v>85</v>
      </c>
    </row>
    <row r="58" spans="1:3" ht="16" x14ac:dyDescent="0.2">
      <c r="B58" s="28" t="s">
        <v>61</v>
      </c>
      <c r="C58" s="26" t="s">
        <v>86</v>
      </c>
    </row>
    <row r="59" spans="1:3" ht="16" x14ac:dyDescent="0.2">
      <c r="B59" s="28" t="s">
        <v>62</v>
      </c>
      <c r="C59" s="26" t="s">
        <v>86</v>
      </c>
    </row>
    <row r="60" spans="1:3" ht="16" x14ac:dyDescent="0.2">
      <c r="B60" s="28" t="s">
        <v>63</v>
      </c>
      <c r="C60" s="26" t="s">
        <v>81</v>
      </c>
    </row>
    <row r="61" spans="1:3" ht="16" x14ac:dyDescent="0.2">
      <c r="B61" s="28" t="s">
        <v>64</v>
      </c>
      <c r="C61" s="26" t="s">
        <v>72</v>
      </c>
    </row>
    <row r="62" spans="1:3" ht="16" x14ac:dyDescent="0.2">
      <c r="A62" s="3">
        <v>235985</v>
      </c>
      <c r="B62" s="35" t="s">
        <v>65</v>
      </c>
      <c r="C62" s="35" t="s">
        <v>87</v>
      </c>
    </row>
    <row r="63" spans="1:3" ht="16" x14ac:dyDescent="0.2">
      <c r="A63" s="3">
        <v>235986</v>
      </c>
      <c r="B63" s="35" t="s">
        <v>66</v>
      </c>
      <c r="C63" s="35" t="s">
        <v>88</v>
      </c>
    </row>
    <row r="64" spans="1:3" ht="16" x14ac:dyDescent="0.2">
      <c r="B64" s="28" t="s">
        <v>67</v>
      </c>
      <c r="C64" s="26" t="s">
        <v>81</v>
      </c>
    </row>
    <row r="65" spans="1:3" ht="16" x14ac:dyDescent="0.2">
      <c r="B65" s="28" t="s">
        <v>68</v>
      </c>
      <c r="C65" s="26" t="s">
        <v>86</v>
      </c>
    </row>
    <row r="66" spans="1:3" ht="16" x14ac:dyDescent="0.2">
      <c r="A66">
        <v>236021</v>
      </c>
      <c r="B66" s="35" t="s">
        <v>69</v>
      </c>
      <c r="C66" s="35"/>
    </row>
    <row r="67" spans="1:3" ht="16" x14ac:dyDescent="0.2">
      <c r="A67" s="6">
        <v>236025</v>
      </c>
      <c r="B67" s="35" t="s">
        <v>28</v>
      </c>
      <c r="C67" s="35" t="s">
        <v>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98C7-D16C-5C4E-BA5E-1694904B1D1A}">
  <dimension ref="B1:X29"/>
  <sheetViews>
    <sheetView tabSelected="1" topLeftCell="D1" zoomScale="120" zoomScaleNormal="120" workbookViewId="0">
      <selection activeCell="S26" sqref="S26"/>
    </sheetView>
  </sheetViews>
  <sheetFormatPr baseColWidth="10" defaultRowHeight="15" x14ac:dyDescent="0.2"/>
  <cols>
    <col min="3" max="8" width="5.6640625" customWidth="1"/>
    <col min="9" max="9" width="11.6640625" customWidth="1"/>
    <col min="10" max="10" width="5.6640625" customWidth="1"/>
    <col min="11" max="11" width="9.1640625" customWidth="1"/>
    <col min="12" max="13" width="5.6640625" customWidth="1"/>
    <col min="14" max="14" width="9.83203125" customWidth="1"/>
    <col min="15" max="15" width="5.83203125" customWidth="1"/>
    <col min="17" max="17" width="14.83203125" customWidth="1"/>
    <col min="18" max="18" width="16.83203125" customWidth="1"/>
    <col min="21" max="21" width="15.33203125" bestFit="1" customWidth="1"/>
    <col min="22" max="23" width="14" customWidth="1"/>
    <col min="24" max="24" width="15.33203125" customWidth="1"/>
  </cols>
  <sheetData>
    <row r="1" spans="2:24" x14ac:dyDescent="0.2">
      <c r="Q1" t="s">
        <v>98</v>
      </c>
      <c r="R1" t="s">
        <v>99</v>
      </c>
      <c r="W1" t="s">
        <v>98</v>
      </c>
      <c r="X1" t="s">
        <v>99</v>
      </c>
    </row>
    <row r="2" spans="2:2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9</v>
      </c>
      <c r="I2" s="9" t="s">
        <v>10</v>
      </c>
      <c r="J2" s="1" t="s">
        <v>95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96</v>
      </c>
      <c r="P2" s="1" t="s">
        <v>97</v>
      </c>
      <c r="Q2" s="9" t="s">
        <v>11</v>
      </c>
      <c r="R2" s="9" t="s">
        <v>11</v>
      </c>
      <c r="U2" s="13" t="s">
        <v>16</v>
      </c>
      <c r="V2" s="38" t="s">
        <v>13</v>
      </c>
      <c r="W2" s="39" t="s">
        <v>12</v>
      </c>
      <c r="X2" s="39" t="s">
        <v>12</v>
      </c>
    </row>
    <row r="3" spans="2:24" x14ac:dyDescent="0.2">
      <c r="B3" s="24">
        <v>235806</v>
      </c>
      <c r="C3">
        <v>235806</v>
      </c>
      <c r="D3">
        <v>0</v>
      </c>
      <c r="E3">
        <v>0</v>
      </c>
      <c r="F3">
        <v>0</v>
      </c>
      <c r="G3">
        <v>0</v>
      </c>
      <c r="H3">
        <v>64</v>
      </c>
      <c r="I3" s="37">
        <v>90</v>
      </c>
      <c r="J3">
        <v>64</v>
      </c>
      <c r="K3">
        <v>82304</v>
      </c>
      <c r="L3">
        <v>317</v>
      </c>
      <c r="M3">
        <v>157</v>
      </c>
      <c r="N3">
        <v>25</v>
      </c>
      <c r="O3">
        <v>1</v>
      </c>
      <c r="P3">
        <v>0.10791882949102601</v>
      </c>
      <c r="Q3" s="37">
        <v>74</v>
      </c>
      <c r="R3" s="37">
        <v>80.398991144226528</v>
      </c>
      <c r="U3" s="40"/>
      <c r="V3" s="25"/>
      <c r="W3" s="25"/>
      <c r="X3" s="25"/>
    </row>
    <row r="4" spans="2:24" x14ac:dyDescent="0.2">
      <c r="B4">
        <v>235832</v>
      </c>
      <c r="C4">
        <v>235832</v>
      </c>
      <c r="D4">
        <v>0</v>
      </c>
      <c r="E4">
        <v>0</v>
      </c>
      <c r="F4">
        <v>1</v>
      </c>
      <c r="G4">
        <v>0</v>
      </c>
      <c r="H4">
        <v>34</v>
      </c>
      <c r="I4" s="37">
        <v>48</v>
      </c>
      <c r="J4">
        <v>34</v>
      </c>
      <c r="K4">
        <v>70983</v>
      </c>
      <c r="L4">
        <v>372</v>
      </c>
      <c r="M4">
        <v>232</v>
      </c>
      <c r="N4">
        <v>16</v>
      </c>
      <c r="O4">
        <v>0</v>
      </c>
      <c r="P4">
        <v>9.0455292203034249E-2</v>
      </c>
      <c r="Q4" s="37">
        <v>40</v>
      </c>
      <c r="R4" s="37">
        <v>52.938403404123079</v>
      </c>
      <c r="U4" s="25"/>
      <c r="V4" s="25"/>
      <c r="W4" s="25"/>
      <c r="X4" s="25"/>
    </row>
    <row r="5" spans="2:24" x14ac:dyDescent="0.2">
      <c r="B5" s="24">
        <v>235874</v>
      </c>
      <c r="C5">
        <v>235874</v>
      </c>
      <c r="D5">
        <v>0</v>
      </c>
      <c r="E5">
        <v>0</v>
      </c>
      <c r="F5">
        <v>1</v>
      </c>
      <c r="G5">
        <v>0</v>
      </c>
      <c r="H5">
        <v>44</v>
      </c>
      <c r="I5" s="37">
        <v>48</v>
      </c>
      <c r="J5">
        <v>44</v>
      </c>
      <c r="K5">
        <v>69155</v>
      </c>
      <c r="L5">
        <v>296</v>
      </c>
      <c r="M5">
        <v>148</v>
      </c>
      <c r="N5">
        <v>27</v>
      </c>
      <c r="O5">
        <v>1</v>
      </c>
      <c r="P5">
        <v>8.7635457721765023E-2</v>
      </c>
      <c r="Q5" s="37">
        <v>68</v>
      </c>
      <c r="R5" s="37">
        <v>64.538226739398539</v>
      </c>
      <c r="U5" s="25"/>
      <c r="V5" s="25"/>
      <c r="W5" s="25"/>
      <c r="X5" s="25"/>
    </row>
    <row r="6" spans="2:24" x14ac:dyDescent="0.2">
      <c r="B6">
        <v>235876</v>
      </c>
      <c r="C6">
        <v>235876</v>
      </c>
      <c r="D6">
        <v>0</v>
      </c>
      <c r="E6">
        <v>0</v>
      </c>
      <c r="F6">
        <v>1</v>
      </c>
      <c r="G6">
        <v>0</v>
      </c>
      <c r="H6">
        <v>30</v>
      </c>
      <c r="I6" s="37">
        <v>48</v>
      </c>
      <c r="J6">
        <v>30</v>
      </c>
      <c r="K6">
        <v>23238</v>
      </c>
      <c r="L6">
        <v>154</v>
      </c>
      <c r="M6">
        <v>109</v>
      </c>
      <c r="N6">
        <v>29</v>
      </c>
      <c r="O6">
        <v>1</v>
      </c>
      <c r="P6">
        <v>1.6804856038811291E-2</v>
      </c>
      <c r="Q6" s="37">
        <v>44</v>
      </c>
      <c r="R6" s="37">
        <v>43.519748470721538</v>
      </c>
      <c r="U6" s="41" t="s">
        <v>72</v>
      </c>
      <c r="V6" s="42">
        <f>I6-U6</f>
        <v>10</v>
      </c>
      <c r="W6" s="43">
        <f>Q6-U6</f>
        <v>6</v>
      </c>
      <c r="X6" s="43">
        <f>R6-U6</f>
        <v>5.5197484707215381</v>
      </c>
    </row>
    <row r="7" spans="2:24" x14ac:dyDescent="0.2">
      <c r="B7">
        <v>235878</v>
      </c>
      <c r="C7">
        <v>235878</v>
      </c>
      <c r="D7">
        <v>0</v>
      </c>
      <c r="E7">
        <v>0</v>
      </c>
      <c r="F7">
        <v>0</v>
      </c>
      <c r="G7">
        <v>0</v>
      </c>
      <c r="H7">
        <v>68</v>
      </c>
      <c r="I7" s="37">
        <v>98</v>
      </c>
      <c r="J7">
        <v>67</v>
      </c>
      <c r="K7">
        <v>87223</v>
      </c>
      <c r="L7">
        <v>336</v>
      </c>
      <c r="M7">
        <v>175</v>
      </c>
      <c r="N7">
        <v>127</v>
      </c>
      <c r="O7">
        <v>1</v>
      </c>
      <c r="P7">
        <v>0.1155067757784239</v>
      </c>
      <c r="Q7" s="37">
        <v>86</v>
      </c>
      <c r="R7" s="37">
        <v>84.239274189660861</v>
      </c>
      <c r="U7" s="41" t="s">
        <v>71</v>
      </c>
      <c r="V7" s="42">
        <f t="shared" ref="V7:V17" si="0">I7-U7</f>
        <v>32</v>
      </c>
      <c r="W7" s="43">
        <f t="shared" ref="W7:W12" si="1">Q7-U7</f>
        <v>20</v>
      </c>
      <c r="X7" s="43">
        <f t="shared" ref="X7:X12" si="2">R7-U7</f>
        <v>18.239274189660861</v>
      </c>
    </row>
    <row r="8" spans="2:24" x14ac:dyDescent="0.2">
      <c r="B8">
        <v>235880</v>
      </c>
      <c r="C8">
        <v>235880</v>
      </c>
      <c r="D8">
        <v>0</v>
      </c>
      <c r="E8">
        <v>0</v>
      </c>
      <c r="F8">
        <v>1</v>
      </c>
      <c r="G8">
        <v>0</v>
      </c>
      <c r="H8">
        <v>26</v>
      </c>
      <c r="I8" s="37">
        <v>48</v>
      </c>
      <c r="J8">
        <v>26</v>
      </c>
      <c r="K8">
        <v>17783</v>
      </c>
      <c r="L8">
        <v>3</v>
      </c>
      <c r="M8">
        <v>2</v>
      </c>
      <c r="N8">
        <v>23</v>
      </c>
      <c r="O8">
        <v>0</v>
      </c>
      <c r="P8">
        <v>8.3900873871024968E-3</v>
      </c>
      <c r="Q8" s="37">
        <v>40</v>
      </c>
      <c r="R8" s="37">
        <v>34.96682092939551</v>
      </c>
      <c r="U8" s="41" t="s">
        <v>81</v>
      </c>
      <c r="V8" s="42">
        <f t="shared" si="0"/>
        <v>12</v>
      </c>
      <c r="W8" s="43">
        <f t="shared" si="1"/>
        <v>4</v>
      </c>
      <c r="X8" s="43">
        <f t="shared" si="2"/>
        <v>-1.0331790706044899</v>
      </c>
    </row>
    <row r="9" spans="2:24" x14ac:dyDescent="0.2">
      <c r="B9">
        <v>235881</v>
      </c>
      <c r="C9">
        <v>235881</v>
      </c>
      <c r="D9">
        <v>0</v>
      </c>
      <c r="E9">
        <v>0</v>
      </c>
      <c r="F9">
        <v>1</v>
      </c>
      <c r="G9">
        <v>0</v>
      </c>
      <c r="H9">
        <v>23</v>
      </c>
      <c r="I9" s="37">
        <v>46</v>
      </c>
      <c r="J9">
        <v>23</v>
      </c>
      <c r="K9">
        <v>14560</v>
      </c>
      <c r="L9">
        <v>321</v>
      </c>
      <c r="M9">
        <v>161</v>
      </c>
      <c r="N9">
        <v>28</v>
      </c>
      <c r="O9">
        <v>1</v>
      </c>
      <c r="P9">
        <v>3.4183551479718939E-3</v>
      </c>
      <c r="Q9" s="37">
        <v>30</v>
      </c>
      <c r="R9" s="37">
        <v>37.017427640137193</v>
      </c>
      <c r="U9" s="41" t="s">
        <v>79</v>
      </c>
      <c r="V9" s="42">
        <f t="shared" si="0"/>
        <v>16</v>
      </c>
      <c r="W9" s="43">
        <f t="shared" si="1"/>
        <v>0</v>
      </c>
      <c r="X9" s="43">
        <f t="shared" si="2"/>
        <v>7.0174276401371927</v>
      </c>
    </row>
    <row r="10" spans="2:24" x14ac:dyDescent="0.2">
      <c r="B10">
        <v>235883</v>
      </c>
      <c r="C10">
        <v>235883</v>
      </c>
      <c r="D10">
        <v>0</v>
      </c>
      <c r="E10">
        <v>0</v>
      </c>
      <c r="F10">
        <v>1</v>
      </c>
      <c r="G10">
        <v>0</v>
      </c>
      <c r="H10">
        <v>22</v>
      </c>
      <c r="I10" s="37">
        <v>46</v>
      </c>
      <c r="J10">
        <v>22</v>
      </c>
      <c r="K10">
        <v>14344</v>
      </c>
      <c r="L10">
        <v>361</v>
      </c>
      <c r="M10">
        <v>179</v>
      </c>
      <c r="N10">
        <v>29</v>
      </c>
      <c r="O10">
        <v>1</v>
      </c>
      <c r="P10">
        <v>3.0851580757869082E-3</v>
      </c>
      <c r="Q10" s="37">
        <v>30</v>
      </c>
      <c r="R10" s="37">
        <v>36.306307741953461</v>
      </c>
      <c r="U10" s="41" t="s">
        <v>79</v>
      </c>
      <c r="V10" s="42">
        <f t="shared" si="0"/>
        <v>16</v>
      </c>
      <c r="W10" s="43">
        <f t="shared" si="1"/>
        <v>0</v>
      </c>
      <c r="X10" s="43">
        <f t="shared" si="2"/>
        <v>6.3063077419534608</v>
      </c>
    </row>
    <row r="11" spans="2:24" x14ac:dyDescent="0.2">
      <c r="B11">
        <v>235882</v>
      </c>
      <c r="C11">
        <v>235882</v>
      </c>
      <c r="D11">
        <v>0</v>
      </c>
      <c r="E11">
        <v>0</v>
      </c>
      <c r="F11">
        <v>1</v>
      </c>
      <c r="G11">
        <v>0</v>
      </c>
      <c r="H11">
        <v>20</v>
      </c>
      <c r="I11" s="37">
        <v>46</v>
      </c>
      <c r="J11">
        <v>20</v>
      </c>
      <c r="K11">
        <v>12344</v>
      </c>
      <c r="L11">
        <v>319</v>
      </c>
      <c r="M11">
        <v>159</v>
      </c>
      <c r="N11">
        <v>25</v>
      </c>
      <c r="O11">
        <v>1</v>
      </c>
      <c r="P11">
        <v>0</v>
      </c>
      <c r="Q11" s="37">
        <v>30</v>
      </c>
      <c r="R11" s="37">
        <v>34.58673985785093</v>
      </c>
      <c r="U11" s="41" t="s">
        <v>82</v>
      </c>
      <c r="V11" s="42">
        <f t="shared" si="0"/>
        <v>18</v>
      </c>
      <c r="W11" s="43">
        <f t="shared" si="1"/>
        <v>2</v>
      </c>
      <c r="X11" s="43">
        <f t="shared" si="2"/>
        <v>6.5867398578509295</v>
      </c>
    </row>
    <row r="12" spans="2:24" x14ac:dyDescent="0.2">
      <c r="B12">
        <v>235798</v>
      </c>
      <c r="C12">
        <v>235798</v>
      </c>
      <c r="D12">
        <v>0</v>
      </c>
      <c r="E12">
        <v>0</v>
      </c>
      <c r="F12">
        <v>0</v>
      </c>
      <c r="G12">
        <v>0</v>
      </c>
      <c r="H12">
        <v>142</v>
      </c>
      <c r="I12" s="37">
        <v>198</v>
      </c>
      <c r="J12">
        <v>142</v>
      </c>
      <c r="K12">
        <v>247205</v>
      </c>
      <c r="L12">
        <v>175</v>
      </c>
      <c r="M12">
        <v>132</v>
      </c>
      <c r="N12">
        <v>26</v>
      </c>
      <c r="O12">
        <v>2</v>
      </c>
      <c r="P12">
        <v>0.36229165541869451</v>
      </c>
      <c r="Q12" s="37">
        <v>340</v>
      </c>
      <c r="R12" s="37">
        <v>177.30442855124971</v>
      </c>
      <c r="U12" s="41" t="s">
        <v>83</v>
      </c>
      <c r="V12" s="42">
        <f t="shared" si="0"/>
        <v>54</v>
      </c>
      <c r="W12" s="43">
        <f t="shared" si="1"/>
        <v>196</v>
      </c>
      <c r="X12" s="43">
        <f t="shared" si="2"/>
        <v>33.304428551249714</v>
      </c>
    </row>
    <row r="13" spans="2:24" x14ac:dyDescent="0.2">
      <c r="B13">
        <v>235905</v>
      </c>
      <c r="C13">
        <v>235905</v>
      </c>
      <c r="D13">
        <v>0</v>
      </c>
      <c r="E13">
        <v>0</v>
      </c>
      <c r="F13">
        <v>0</v>
      </c>
      <c r="G13">
        <v>0</v>
      </c>
      <c r="H13">
        <v>75</v>
      </c>
      <c r="I13" s="37">
        <v>110</v>
      </c>
      <c r="J13">
        <v>75</v>
      </c>
      <c r="K13">
        <v>97635</v>
      </c>
      <c r="L13">
        <v>147</v>
      </c>
      <c r="M13">
        <v>96</v>
      </c>
      <c r="N13">
        <v>54</v>
      </c>
      <c r="O13">
        <v>1</v>
      </c>
      <c r="P13">
        <v>0.13156810872097061</v>
      </c>
      <c r="Q13" s="37">
        <v>110</v>
      </c>
      <c r="R13" s="37">
        <v>91.236671204092218</v>
      </c>
      <c r="U13" s="25"/>
      <c r="V13" s="25"/>
      <c r="W13" s="25"/>
      <c r="X13" s="25"/>
    </row>
    <row r="14" spans="2:24" x14ac:dyDescent="0.2">
      <c r="B14">
        <v>235909</v>
      </c>
      <c r="C14">
        <v>235909</v>
      </c>
      <c r="D14">
        <v>0</v>
      </c>
      <c r="E14">
        <v>0</v>
      </c>
      <c r="F14">
        <v>0</v>
      </c>
      <c r="G14">
        <v>0</v>
      </c>
      <c r="H14">
        <v>38</v>
      </c>
      <c r="I14" s="37">
        <v>68</v>
      </c>
      <c r="J14">
        <v>38</v>
      </c>
      <c r="K14">
        <v>75538</v>
      </c>
      <c r="L14">
        <v>152</v>
      </c>
      <c r="M14">
        <v>100</v>
      </c>
      <c r="N14">
        <v>21</v>
      </c>
      <c r="O14">
        <v>1</v>
      </c>
      <c r="P14">
        <v>9.7481739720638935E-2</v>
      </c>
      <c r="Q14" s="37">
        <v>68</v>
      </c>
      <c r="R14" s="37">
        <v>62.436197186117461</v>
      </c>
      <c r="U14" s="41" t="s">
        <v>74</v>
      </c>
      <c r="V14" s="42">
        <f t="shared" si="0"/>
        <v>20</v>
      </c>
      <c r="W14" s="43">
        <f t="shared" ref="W14" si="3">Q14-U14</f>
        <v>20</v>
      </c>
      <c r="X14" s="43">
        <f t="shared" ref="X14" si="4">R14-U14</f>
        <v>14.436197186117461</v>
      </c>
    </row>
    <row r="15" spans="2:24" x14ac:dyDescent="0.2">
      <c r="B15">
        <v>235964</v>
      </c>
      <c r="C15">
        <v>235964</v>
      </c>
      <c r="D15">
        <v>0</v>
      </c>
      <c r="E15">
        <v>0</v>
      </c>
      <c r="F15">
        <v>0</v>
      </c>
      <c r="G15">
        <v>0</v>
      </c>
      <c r="H15">
        <v>48</v>
      </c>
      <c r="I15" s="37">
        <v>75</v>
      </c>
      <c r="J15">
        <v>48</v>
      </c>
      <c r="K15">
        <v>72824</v>
      </c>
      <c r="L15">
        <v>323</v>
      </c>
      <c r="M15">
        <v>163</v>
      </c>
      <c r="N15">
        <v>16</v>
      </c>
      <c r="O15">
        <v>0</v>
      </c>
      <c r="P15">
        <v>9.32951802117961E-2</v>
      </c>
      <c r="Q15" s="37">
        <v>68</v>
      </c>
      <c r="R15" s="37">
        <v>62.70327013788237</v>
      </c>
      <c r="U15" s="41" t="s">
        <v>84</v>
      </c>
      <c r="V15" s="42">
        <f t="shared" si="0"/>
        <v>11</v>
      </c>
      <c r="W15" s="43">
        <f t="shared" ref="W15:W17" si="5">Q15-U15</f>
        <v>4</v>
      </c>
      <c r="X15" s="43">
        <f t="shared" ref="X15:X17" si="6">R15-U15</f>
        <v>-1.2967298621176298</v>
      </c>
    </row>
    <row r="16" spans="2:24" x14ac:dyDescent="0.2">
      <c r="B16">
        <v>235979</v>
      </c>
      <c r="C16">
        <v>235979</v>
      </c>
      <c r="D16">
        <v>1</v>
      </c>
      <c r="E16">
        <v>0</v>
      </c>
      <c r="F16">
        <v>0</v>
      </c>
      <c r="G16">
        <v>0</v>
      </c>
      <c r="H16">
        <v>45</v>
      </c>
      <c r="I16" s="37">
        <v>70</v>
      </c>
      <c r="J16">
        <v>45</v>
      </c>
      <c r="K16">
        <v>72613</v>
      </c>
      <c r="L16">
        <v>370</v>
      </c>
      <c r="M16">
        <v>228</v>
      </c>
      <c r="N16">
        <v>15</v>
      </c>
      <c r="O16">
        <v>1</v>
      </c>
      <c r="P16">
        <v>9.2969696034800584E-2</v>
      </c>
      <c r="Q16" s="37">
        <v>68</v>
      </c>
      <c r="R16" s="37">
        <v>65.450543185707517</v>
      </c>
      <c r="U16" s="41" t="s">
        <v>75</v>
      </c>
      <c r="V16" s="42">
        <f t="shared" si="0"/>
        <v>16</v>
      </c>
      <c r="W16" s="43">
        <f t="shared" si="5"/>
        <v>14</v>
      </c>
      <c r="X16" s="43">
        <f t="shared" si="6"/>
        <v>11.450543185707517</v>
      </c>
    </row>
    <row r="17" spans="2:24" x14ac:dyDescent="0.2">
      <c r="B17">
        <v>235980</v>
      </c>
      <c r="C17">
        <v>235980</v>
      </c>
      <c r="D17">
        <v>1</v>
      </c>
      <c r="E17">
        <v>0</v>
      </c>
      <c r="F17">
        <v>0</v>
      </c>
      <c r="G17">
        <v>0</v>
      </c>
      <c r="H17">
        <v>81</v>
      </c>
      <c r="I17" s="37">
        <v>114</v>
      </c>
      <c r="J17">
        <v>11</v>
      </c>
      <c r="K17">
        <v>163469</v>
      </c>
      <c r="L17">
        <v>12</v>
      </c>
      <c r="M17">
        <v>65</v>
      </c>
      <c r="N17">
        <v>15</v>
      </c>
      <c r="O17">
        <v>0</v>
      </c>
      <c r="P17">
        <v>0.23312225710164819</v>
      </c>
      <c r="Q17" s="37">
        <v>40</v>
      </c>
      <c r="R17" s="37">
        <v>120.12947043699479</v>
      </c>
      <c r="U17" s="41" t="s">
        <v>85</v>
      </c>
      <c r="V17" s="42">
        <f t="shared" si="0"/>
        <v>38</v>
      </c>
      <c r="W17" s="43">
        <f t="shared" si="5"/>
        <v>-36</v>
      </c>
      <c r="X17" s="43">
        <f t="shared" si="6"/>
        <v>44.129470436994794</v>
      </c>
    </row>
    <row r="18" spans="2:24" x14ac:dyDescent="0.2">
      <c r="B18" s="24">
        <v>235981</v>
      </c>
      <c r="C18">
        <v>235981</v>
      </c>
      <c r="D18">
        <v>1</v>
      </c>
      <c r="E18">
        <v>0</v>
      </c>
      <c r="F18">
        <v>1</v>
      </c>
      <c r="G18">
        <v>0</v>
      </c>
      <c r="H18">
        <v>28</v>
      </c>
      <c r="I18" s="37">
        <v>48</v>
      </c>
      <c r="J18">
        <v>28</v>
      </c>
      <c r="K18">
        <v>65594</v>
      </c>
      <c r="L18">
        <v>359</v>
      </c>
      <c r="M18">
        <v>177</v>
      </c>
      <c r="N18">
        <v>42</v>
      </c>
      <c r="O18">
        <v>1</v>
      </c>
      <c r="P18">
        <v>8.2142333767826425E-2</v>
      </c>
      <c r="Q18" s="37">
        <v>46</v>
      </c>
      <c r="R18" s="37">
        <v>53.621696700022142</v>
      </c>
      <c r="U18" s="25"/>
      <c r="V18" s="25"/>
      <c r="W18" s="25"/>
      <c r="X18" s="25"/>
    </row>
    <row r="19" spans="2:24" x14ac:dyDescent="0.2">
      <c r="B19" s="24">
        <v>235984</v>
      </c>
      <c r="C19">
        <v>235984</v>
      </c>
      <c r="D19">
        <v>1</v>
      </c>
      <c r="E19">
        <v>0</v>
      </c>
      <c r="F19">
        <v>1</v>
      </c>
      <c r="G19">
        <v>0</v>
      </c>
      <c r="H19">
        <v>30</v>
      </c>
      <c r="I19" s="37">
        <v>48</v>
      </c>
      <c r="J19">
        <v>30</v>
      </c>
      <c r="K19">
        <v>78414</v>
      </c>
      <c r="L19">
        <v>315</v>
      </c>
      <c r="M19">
        <v>150</v>
      </c>
      <c r="N19">
        <v>42</v>
      </c>
      <c r="O19">
        <v>1</v>
      </c>
      <c r="P19">
        <v>0.1019181970336205</v>
      </c>
      <c r="Q19" s="37">
        <v>46</v>
      </c>
      <c r="R19" s="37">
        <v>58.382735712196613</v>
      </c>
      <c r="U19" s="25"/>
      <c r="V19" s="25"/>
      <c r="W19" s="25"/>
      <c r="X19" s="25"/>
    </row>
    <row r="20" spans="2:24" x14ac:dyDescent="0.2">
      <c r="B20">
        <v>235985</v>
      </c>
      <c r="C20">
        <v>235985</v>
      </c>
      <c r="D20" s="45">
        <v>1</v>
      </c>
      <c r="E20" s="45">
        <v>0</v>
      </c>
      <c r="F20" s="45">
        <v>0</v>
      </c>
      <c r="G20" s="45">
        <v>0</v>
      </c>
      <c r="H20" s="45">
        <v>424</v>
      </c>
      <c r="I20" s="44">
        <v>460</v>
      </c>
      <c r="J20" s="45">
        <v>424</v>
      </c>
      <c r="K20" s="45">
        <v>660609</v>
      </c>
      <c r="L20" s="45">
        <v>107</v>
      </c>
      <c r="M20" s="45">
        <v>75</v>
      </c>
      <c r="N20" s="45">
        <v>27</v>
      </c>
      <c r="O20" s="45">
        <v>2</v>
      </c>
      <c r="P20" s="45">
        <v>1</v>
      </c>
      <c r="Q20" s="44">
        <v>340</v>
      </c>
      <c r="R20" s="44">
        <v>461.92832626538041</v>
      </c>
      <c r="U20" s="41"/>
      <c r="V20" s="42"/>
      <c r="W20" s="43"/>
      <c r="X20" s="43"/>
    </row>
    <row r="21" spans="2:24" x14ac:dyDescent="0.2">
      <c r="B21">
        <v>235986</v>
      </c>
      <c r="C21">
        <v>235986</v>
      </c>
      <c r="D21" s="45">
        <v>1</v>
      </c>
      <c r="E21" s="45">
        <v>0</v>
      </c>
      <c r="F21" s="45">
        <v>0</v>
      </c>
      <c r="G21" s="45">
        <v>0</v>
      </c>
      <c r="H21" s="45">
        <v>373</v>
      </c>
      <c r="I21" s="44">
        <v>420</v>
      </c>
      <c r="J21" s="45">
        <v>374</v>
      </c>
      <c r="K21" s="45">
        <v>586948</v>
      </c>
      <c r="L21" s="45">
        <v>277</v>
      </c>
      <c r="M21" s="45">
        <v>140</v>
      </c>
      <c r="N21" s="45">
        <v>21</v>
      </c>
      <c r="O21" s="45">
        <v>2</v>
      </c>
      <c r="P21" s="45">
        <v>0.88637208548973023</v>
      </c>
      <c r="Q21" s="44">
        <v>340</v>
      </c>
      <c r="R21" s="44">
        <v>410.61707728334829</v>
      </c>
      <c r="U21" s="41"/>
      <c r="V21" s="42"/>
      <c r="W21" s="43"/>
      <c r="X21" s="43"/>
    </row>
    <row r="22" spans="2:24" x14ac:dyDescent="0.2">
      <c r="B22" s="24">
        <v>235983</v>
      </c>
      <c r="C22">
        <v>235983</v>
      </c>
      <c r="D22">
        <v>1</v>
      </c>
      <c r="E22">
        <v>0</v>
      </c>
      <c r="F22">
        <v>1</v>
      </c>
      <c r="G22">
        <v>0</v>
      </c>
      <c r="H22">
        <v>30</v>
      </c>
      <c r="I22" s="37">
        <v>48</v>
      </c>
      <c r="J22">
        <v>30</v>
      </c>
      <c r="K22">
        <v>66895</v>
      </c>
      <c r="L22">
        <v>128</v>
      </c>
      <c r="M22">
        <v>77</v>
      </c>
      <c r="N22">
        <v>43</v>
      </c>
      <c r="O22">
        <v>1</v>
      </c>
      <c r="P22">
        <v>8.4149229096125808E-2</v>
      </c>
      <c r="Q22" s="37">
        <v>46</v>
      </c>
      <c r="R22" s="37">
        <v>55.356976767821479</v>
      </c>
      <c r="U22" s="40"/>
      <c r="V22" s="25"/>
      <c r="W22" s="25"/>
      <c r="X22" s="25"/>
    </row>
    <row r="23" spans="2:24" x14ac:dyDescent="0.2">
      <c r="B23">
        <v>236021</v>
      </c>
      <c r="C23">
        <v>236021</v>
      </c>
      <c r="D23">
        <v>0</v>
      </c>
      <c r="E23">
        <v>0</v>
      </c>
      <c r="F23">
        <v>1</v>
      </c>
      <c r="G23">
        <v>0</v>
      </c>
      <c r="H23">
        <v>29</v>
      </c>
      <c r="I23" s="37">
        <v>48</v>
      </c>
      <c r="J23">
        <v>29</v>
      </c>
      <c r="K23">
        <v>22781</v>
      </c>
      <c r="L23">
        <v>363</v>
      </c>
      <c r="M23">
        <v>181</v>
      </c>
      <c r="N23">
        <v>20</v>
      </c>
      <c r="O23">
        <v>1</v>
      </c>
      <c r="P23">
        <v>1.6099897418493981E-2</v>
      </c>
      <c r="Q23" s="37">
        <v>44</v>
      </c>
      <c r="R23" s="37">
        <v>42.863547624364173</v>
      </c>
      <c r="U23" s="25"/>
      <c r="V23" s="25"/>
      <c r="W23" s="25"/>
      <c r="X23" s="25"/>
    </row>
    <row r="24" spans="2:24" x14ac:dyDescent="0.2">
      <c r="B24">
        <v>236025</v>
      </c>
      <c r="C24">
        <v>236025</v>
      </c>
      <c r="D24">
        <v>1</v>
      </c>
      <c r="E24">
        <v>0</v>
      </c>
      <c r="F24">
        <v>1</v>
      </c>
      <c r="G24">
        <v>0</v>
      </c>
      <c r="H24">
        <v>24</v>
      </c>
      <c r="I24" s="37">
        <v>48</v>
      </c>
      <c r="J24">
        <v>24</v>
      </c>
      <c r="K24">
        <v>33141</v>
      </c>
      <c r="L24">
        <v>377</v>
      </c>
      <c r="M24">
        <v>237</v>
      </c>
      <c r="N24">
        <v>19</v>
      </c>
      <c r="O24">
        <v>0</v>
      </c>
      <c r="P24">
        <v>3.2081016251070162E-2</v>
      </c>
      <c r="Q24" s="37">
        <v>40</v>
      </c>
      <c r="R24" s="37">
        <v>36.676832747767257</v>
      </c>
      <c r="U24" s="41" t="s">
        <v>81</v>
      </c>
      <c r="V24" s="42">
        <f t="shared" ref="V24" si="7">I24-U24</f>
        <v>12</v>
      </c>
      <c r="W24" s="43">
        <f t="shared" ref="W24" si="8">Q24-U24</f>
        <v>4</v>
      </c>
      <c r="X24" s="43">
        <f t="shared" ref="X24" si="9">R24-U24</f>
        <v>0.6768327477672571</v>
      </c>
    </row>
    <row r="25" spans="2:24" x14ac:dyDescent="0.2">
      <c r="U25" t="s">
        <v>14</v>
      </c>
      <c r="V25">
        <f>SUMSQ(V3:V24)</f>
        <v>7385</v>
      </c>
      <c r="W25">
        <f>SUMSQ(W3:W24)</f>
        <v>40796</v>
      </c>
      <c r="X25">
        <f>SUMSQ(X3:X24)</f>
        <v>3894.8586166362538</v>
      </c>
    </row>
    <row r="26" spans="2:24" x14ac:dyDescent="0.2">
      <c r="U26" t="s">
        <v>15</v>
      </c>
      <c r="V26">
        <f>COUNT(V3:V24)</f>
        <v>12</v>
      </c>
      <c r="W26">
        <f>COUNT(W3:W24)</f>
        <v>12</v>
      </c>
      <c r="X26">
        <f>COUNT(X3:X24)</f>
        <v>12</v>
      </c>
    </row>
    <row r="28" spans="2:24" x14ac:dyDescent="0.2">
      <c r="V28" s="11" t="s">
        <v>18</v>
      </c>
      <c r="W28" s="4" t="s">
        <v>17</v>
      </c>
      <c r="X28" s="4" t="s">
        <v>17</v>
      </c>
    </row>
    <row r="29" spans="2:24" x14ac:dyDescent="0.2">
      <c r="V29" s="12">
        <f>SQRT(V25/V26)</f>
        <v>24.807592923672917</v>
      </c>
      <c r="W29" s="5">
        <f>SQRT(W25/W26)</f>
        <v>58.306660568640581</v>
      </c>
      <c r="X29" s="5">
        <f>SQRT(X25/X26)</f>
        <v>18.015869431874624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E122-1582-304C-B0B2-343D0E019C37}">
  <dimension ref="B1:C47"/>
  <sheetViews>
    <sheetView workbookViewId="0">
      <selection activeCell="E4" sqref="E4"/>
    </sheetView>
  </sheetViews>
  <sheetFormatPr baseColWidth="10" defaultRowHeight="15" x14ac:dyDescent="0.2"/>
  <sheetData>
    <row r="1" spans="2:3" ht="49" thickBot="1" x14ac:dyDescent="0.25">
      <c r="B1" s="33" t="s">
        <v>93</v>
      </c>
      <c r="C1" s="34" t="s">
        <v>94</v>
      </c>
    </row>
    <row r="2" spans="2:3" ht="16" x14ac:dyDescent="0.2">
      <c r="B2" s="28" t="s">
        <v>39</v>
      </c>
      <c r="C2" s="31" t="s">
        <v>71</v>
      </c>
    </row>
    <row r="3" spans="2:3" ht="16" x14ac:dyDescent="0.2">
      <c r="B3" s="28" t="s">
        <v>40</v>
      </c>
      <c r="C3" s="28" t="s">
        <v>72</v>
      </c>
    </row>
    <row r="4" spans="2:3" ht="16" x14ac:dyDescent="0.2">
      <c r="B4" s="28" t="s">
        <v>41</v>
      </c>
      <c r="C4" s="28" t="s">
        <v>73</v>
      </c>
    </row>
    <row r="5" spans="2:3" ht="16" x14ac:dyDescent="0.2">
      <c r="B5" s="28" t="s">
        <v>39</v>
      </c>
      <c r="C5" s="28" t="s">
        <v>71</v>
      </c>
    </row>
    <row r="6" spans="2:3" ht="16" x14ac:dyDescent="0.2">
      <c r="B6" s="28" t="s">
        <v>42</v>
      </c>
      <c r="C6" s="28" t="s">
        <v>74</v>
      </c>
    </row>
    <row r="7" spans="2:3" ht="16" x14ac:dyDescent="0.2">
      <c r="B7" s="28" t="s">
        <v>43</v>
      </c>
      <c r="C7" s="28" t="s">
        <v>75</v>
      </c>
    </row>
    <row r="8" spans="2:3" ht="16" x14ac:dyDescent="0.2">
      <c r="B8" s="28" t="s">
        <v>44</v>
      </c>
      <c r="C8" s="28" t="s">
        <v>76</v>
      </c>
    </row>
    <row r="9" spans="2:3" ht="16" x14ac:dyDescent="0.2">
      <c r="B9" s="28" t="s">
        <v>45</v>
      </c>
      <c r="C9" s="28" t="s">
        <v>77</v>
      </c>
    </row>
    <row r="10" spans="2:3" ht="16" x14ac:dyDescent="0.2">
      <c r="B10" s="29" t="s">
        <v>46</v>
      </c>
      <c r="C10" s="28" t="s">
        <v>71</v>
      </c>
    </row>
    <row r="11" spans="2:3" ht="16" x14ac:dyDescent="0.2">
      <c r="B11" s="29" t="s">
        <v>47</v>
      </c>
      <c r="C11" s="28" t="s">
        <v>78</v>
      </c>
    </row>
    <row r="12" spans="2:3" ht="16" x14ac:dyDescent="0.2">
      <c r="B12" s="28" t="s">
        <v>48</v>
      </c>
      <c r="C12" s="26"/>
    </row>
    <row r="13" spans="2:3" ht="16" x14ac:dyDescent="0.2">
      <c r="B13" s="28" t="s">
        <v>49</v>
      </c>
      <c r="C13" s="28" t="s">
        <v>79</v>
      </c>
    </row>
    <row r="14" spans="2:3" ht="16" x14ac:dyDescent="0.2">
      <c r="B14" s="28" t="s">
        <v>50</v>
      </c>
      <c r="C14" s="28" t="s">
        <v>76</v>
      </c>
    </row>
    <row r="15" spans="2:3" ht="16" x14ac:dyDescent="0.2">
      <c r="B15" s="28" t="s">
        <v>51</v>
      </c>
      <c r="C15" s="28" t="s">
        <v>79</v>
      </c>
    </row>
    <row r="16" spans="2:3" ht="16" x14ac:dyDescent="0.2">
      <c r="B16" s="28" t="s">
        <v>52</v>
      </c>
      <c r="C16" s="28" t="s">
        <v>80</v>
      </c>
    </row>
    <row r="17" spans="2:3" ht="16" x14ac:dyDescent="0.2">
      <c r="B17" s="28" t="s">
        <v>53</v>
      </c>
      <c r="C17" s="26"/>
    </row>
    <row r="18" spans="2:3" ht="16" x14ac:dyDescent="0.2">
      <c r="B18" s="28" t="s">
        <v>22</v>
      </c>
      <c r="C18" s="26" t="s">
        <v>74</v>
      </c>
    </row>
    <row r="19" spans="2:3" ht="16" x14ac:dyDescent="0.2">
      <c r="B19" s="28" t="s">
        <v>54</v>
      </c>
      <c r="C19" s="26" t="s">
        <v>72</v>
      </c>
    </row>
    <row r="20" spans="2:3" ht="16" x14ac:dyDescent="0.2">
      <c r="B20" s="28" t="s">
        <v>55</v>
      </c>
      <c r="C20" s="26" t="s">
        <v>71</v>
      </c>
    </row>
    <row r="21" spans="2:3" ht="16" x14ac:dyDescent="0.2">
      <c r="B21" s="28" t="s">
        <v>56</v>
      </c>
      <c r="C21" s="26" t="s">
        <v>81</v>
      </c>
    </row>
    <row r="22" spans="2:3" ht="16" x14ac:dyDescent="0.2">
      <c r="B22" s="28" t="s">
        <v>23</v>
      </c>
      <c r="C22" s="26" t="s">
        <v>79</v>
      </c>
    </row>
    <row r="23" spans="2:3" ht="16" x14ac:dyDescent="0.2">
      <c r="B23" s="28" t="s">
        <v>24</v>
      </c>
      <c r="C23" s="26" t="s">
        <v>79</v>
      </c>
    </row>
    <row r="24" spans="2:3" ht="16" x14ac:dyDescent="0.2">
      <c r="B24" s="28" t="s">
        <v>25</v>
      </c>
      <c r="C24" s="26" t="s">
        <v>82</v>
      </c>
    </row>
    <row r="25" spans="2:3" ht="16" x14ac:dyDescent="0.2">
      <c r="B25" s="28" t="s">
        <v>26</v>
      </c>
      <c r="C25" s="26" t="s">
        <v>83</v>
      </c>
    </row>
    <row r="26" spans="2:3" ht="16" x14ac:dyDescent="0.2">
      <c r="B26" s="28" t="s">
        <v>57</v>
      </c>
      <c r="C26" s="26"/>
    </row>
    <row r="27" spans="2:3" ht="16" x14ac:dyDescent="0.2">
      <c r="B27" s="28" t="s">
        <v>58</v>
      </c>
      <c r="C27" s="26" t="s">
        <v>74</v>
      </c>
    </row>
    <row r="28" spans="2:3" ht="16" x14ac:dyDescent="0.2">
      <c r="B28" s="28" t="s">
        <v>27</v>
      </c>
      <c r="C28" s="26" t="s">
        <v>84</v>
      </c>
    </row>
    <row r="29" spans="2:3" ht="16" x14ac:dyDescent="0.2">
      <c r="B29" s="28" t="s">
        <v>59</v>
      </c>
      <c r="C29" s="26" t="s">
        <v>75</v>
      </c>
    </row>
    <row r="30" spans="2:3" ht="16" x14ac:dyDescent="0.2">
      <c r="B30" s="28" t="s">
        <v>60</v>
      </c>
      <c r="C30" s="26" t="s">
        <v>85</v>
      </c>
    </row>
    <row r="31" spans="2:3" ht="16" x14ac:dyDescent="0.2">
      <c r="B31" s="28" t="s">
        <v>61</v>
      </c>
      <c r="C31" s="26" t="s">
        <v>86</v>
      </c>
    </row>
    <row r="32" spans="2:3" ht="16" x14ac:dyDescent="0.2">
      <c r="B32" s="28" t="s">
        <v>62</v>
      </c>
      <c r="C32" s="26" t="s">
        <v>86</v>
      </c>
    </row>
    <row r="33" spans="2:3" ht="16" x14ac:dyDescent="0.2">
      <c r="B33" s="28" t="s">
        <v>63</v>
      </c>
      <c r="C33" s="26" t="s">
        <v>81</v>
      </c>
    </row>
    <row r="34" spans="2:3" ht="16" x14ac:dyDescent="0.2">
      <c r="B34" s="28" t="s">
        <v>64</v>
      </c>
      <c r="C34" s="26" t="s">
        <v>72</v>
      </c>
    </row>
    <row r="35" spans="2:3" ht="16" x14ac:dyDescent="0.2">
      <c r="B35" s="28" t="s">
        <v>65</v>
      </c>
      <c r="C35" s="26" t="s">
        <v>87</v>
      </c>
    </row>
    <row r="36" spans="2:3" ht="16" x14ac:dyDescent="0.2">
      <c r="B36" s="28" t="s">
        <v>66</v>
      </c>
      <c r="C36" s="26" t="s">
        <v>88</v>
      </c>
    </row>
    <row r="37" spans="2:3" ht="16" x14ac:dyDescent="0.2">
      <c r="B37" s="28" t="s">
        <v>67</v>
      </c>
      <c r="C37" s="26" t="s">
        <v>81</v>
      </c>
    </row>
    <row r="38" spans="2:3" ht="16" x14ac:dyDescent="0.2">
      <c r="B38" s="28" t="s">
        <v>68</v>
      </c>
      <c r="C38" s="26" t="s">
        <v>86</v>
      </c>
    </row>
    <row r="39" spans="2:3" ht="16" x14ac:dyDescent="0.2">
      <c r="B39" s="28" t="s">
        <v>69</v>
      </c>
      <c r="C39" s="26"/>
    </row>
    <row r="40" spans="2:3" ht="16" x14ac:dyDescent="0.2">
      <c r="B40" s="28" t="s">
        <v>28</v>
      </c>
      <c r="C40" s="26" t="s">
        <v>81</v>
      </c>
    </row>
    <row r="41" spans="2:3" ht="16" x14ac:dyDescent="0.2">
      <c r="B41" s="30" t="s">
        <v>70</v>
      </c>
      <c r="C41" s="32" t="s">
        <v>89</v>
      </c>
    </row>
    <row r="42" spans="2:3" ht="16" x14ac:dyDescent="0.2">
      <c r="B42" s="28" t="s">
        <v>33</v>
      </c>
      <c r="C42" s="28" t="s">
        <v>90</v>
      </c>
    </row>
    <row r="43" spans="2:3" ht="16" x14ac:dyDescent="0.2">
      <c r="B43" s="28" t="s">
        <v>34</v>
      </c>
      <c r="C43" s="28" t="s">
        <v>91</v>
      </c>
    </row>
    <row r="44" spans="2:3" ht="16" x14ac:dyDescent="0.2">
      <c r="B44" s="28" t="s">
        <v>35</v>
      </c>
      <c r="C44" s="28" t="s">
        <v>76</v>
      </c>
    </row>
    <row r="45" spans="2:3" ht="16" x14ac:dyDescent="0.2">
      <c r="B45" s="28" t="s">
        <v>36</v>
      </c>
      <c r="C45" s="28" t="s">
        <v>73</v>
      </c>
    </row>
    <row r="46" spans="2:3" ht="16" x14ac:dyDescent="0.2">
      <c r="B46" s="28" t="s">
        <v>37</v>
      </c>
      <c r="C46" s="28" t="s">
        <v>74</v>
      </c>
    </row>
    <row r="47" spans="2:3" ht="16" x14ac:dyDescent="0.2">
      <c r="B47" s="28" t="s">
        <v>38</v>
      </c>
      <c r="C47" s="28" t="s">
        <v>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Inferencia por IA</vt:lpstr>
      <vt:lpstr>Inferencia por IA 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2020-11-11T20:49:33Z</dcterms:modified>
</cp:coreProperties>
</file>