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wpessoa/repositorios/Fluxo_Editorial/testes/"/>
    </mc:Choice>
  </mc:AlternateContent>
  <xr:revisionPtr revIDLastSave="0" documentId="13_ncr:1_{313B8D22-ECB9-2445-BE28-CB7D95949AEE}" xr6:coauthVersionLast="45" xr6:coauthVersionMax="45" xr10:uidLastSave="{00000000-0000-0000-0000-000000000000}"/>
  <bookViews>
    <workbookView xWindow="-38220" yWindow="460" windowWidth="36700" windowHeight="17420" xr2:uid="{00000000-000D-0000-FFFF-FFFF00000000}"/>
  </bookViews>
  <sheets>
    <sheet name="Inferencia por 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1" i="1" l="1"/>
  <c r="R17" i="1"/>
  <c r="R16" i="1"/>
  <c r="R15" i="1"/>
  <c r="R14" i="1"/>
  <c r="R12" i="1"/>
  <c r="R5" i="1"/>
  <c r="R6" i="1"/>
  <c r="R4" i="1"/>
  <c r="Q17" i="1"/>
  <c r="Q16" i="1"/>
  <c r="Q20" i="1" s="1"/>
  <c r="Q15" i="1"/>
  <c r="Q14" i="1"/>
  <c r="Q12" i="1"/>
  <c r="Q5" i="1"/>
  <c r="Q6" i="1"/>
  <c r="Q4" i="1"/>
  <c r="R21" i="1" s="1"/>
  <c r="P17" i="1"/>
  <c r="P16" i="1"/>
  <c r="P15" i="1"/>
  <c r="P14" i="1"/>
  <c r="P12" i="1"/>
  <c r="P5" i="1"/>
  <c r="P6" i="1"/>
  <c r="P4" i="1"/>
  <c r="Q21" i="1" s="1"/>
  <c r="R20" i="1" l="1"/>
  <c r="R24" i="1" s="1"/>
  <c r="Q24" i="1"/>
  <c r="P20" i="1"/>
  <c r="P24" i="1" s="1"/>
</calcChain>
</file>

<file path=xl/sharedStrings.xml><?xml version="1.0" encoding="utf-8"?>
<sst xmlns="http://schemas.openxmlformats.org/spreadsheetml/2006/main" count="25" uniqueCount="21">
  <si>
    <t>id</t>
  </si>
  <si>
    <t>entidade</t>
  </si>
  <si>
    <t>fornecedor</t>
  </si>
  <si>
    <t>complexidade</t>
  </si>
  <si>
    <t>stat_pagto</t>
  </si>
  <si>
    <t>qtd_carc</t>
  </si>
  <si>
    <t>qtd_tabela</t>
  </si>
  <si>
    <t>qtd_image</t>
  </si>
  <si>
    <t>qtd_estilos</t>
  </si>
  <si>
    <t>qtd_pag_word</t>
  </si>
  <si>
    <t>qtd_pag_estimado</t>
  </si>
  <si>
    <t>QTD_PAG_INFERIDO</t>
  </si>
  <si>
    <t>Diferença Computador</t>
  </si>
  <si>
    <t>Diferença Editorar</t>
  </si>
  <si>
    <t>Soma quadrado dif</t>
  </si>
  <si>
    <t>Contador</t>
  </si>
  <si>
    <t>QTD_PAG_REAL</t>
  </si>
  <si>
    <t>RMSE Comput</t>
  </si>
  <si>
    <t>RMSE Editorar</t>
  </si>
  <si>
    <t>Modelo 3 - log</t>
  </si>
  <si>
    <t>Modelo 2 - Reg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</si>
</sst>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5" borderId="2" xfId="0" applyFont="1" applyFill="1" applyBorder="1" applyAlignment="1">
      <alignment horizontal="center" vertical="top"/>
    </xf>
    <xf numFmtId="0" fontId="0" fillId="5" borderId="0" xfId="0" applyFill="1"/>
    <xf numFmtId="0" fontId="0" fillId="0" borderId="3" xfId="0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0" borderId="1" xfId="0" applyBorder="1"/>
    <xf numFmtId="0" fontId="1" fillId="4" borderId="1" xfId="0" applyFont="1" applyFill="1" applyBorder="1" applyAlignment="1">
      <alignment horizontal="center" vertical="top"/>
    </xf>
    <xf numFmtId="0" fontId="0" fillId="4" borderId="1" xfId="0" applyFill="1" applyBorder="1"/>
    <xf numFmtId="0" fontId="1" fillId="6" borderId="2" xfId="0" applyFont="1" applyFill="1" applyBorder="1" applyAlignment="1">
      <alignment horizontal="center" vertical="top"/>
    </xf>
    <xf numFmtId="0" fontId="0" fillId="6" borderId="0" xfId="0" applyFill="1"/>
    <xf numFmtId="0" fontId="1" fillId="7" borderId="4" xfId="0" applyFont="1" applyFill="1" applyBorder="1" applyAlignment="1">
      <alignment horizontal="center" vertical="top"/>
    </xf>
    <xf numFmtId="0" fontId="0" fillId="7" borderId="0" xfId="0" applyFill="1"/>
    <xf numFmtId="0" fontId="0" fillId="7" borderId="3" xfId="0" applyFill="1" applyBorder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workbookViewId="0">
      <selection activeCell="P24" sqref="P24"/>
    </sheetView>
  </sheetViews>
  <sheetFormatPr baseColWidth="10" defaultColWidth="8.83203125" defaultRowHeight="15" x14ac:dyDescent="0.2"/>
  <cols>
    <col min="13" max="13" width="17.33203125" bestFit="1" customWidth="1"/>
    <col min="14" max="14" width="17" customWidth="1"/>
    <col min="15" max="15" width="13.33203125" bestFit="1" customWidth="1"/>
    <col min="16" max="16" width="13.33203125" customWidth="1"/>
    <col min="17" max="17" width="15" bestFit="1" customWidth="1"/>
    <col min="18" max="18" width="18.6640625" bestFit="1" customWidth="1"/>
  </cols>
  <sheetData>
    <row r="1" spans="1:18" x14ac:dyDescent="0.2">
      <c r="M1" s="19" t="s">
        <v>20</v>
      </c>
      <c r="N1" t="s">
        <v>19</v>
      </c>
      <c r="Q1" s="19" t="s">
        <v>20</v>
      </c>
      <c r="R1" s="19" t="s">
        <v>19</v>
      </c>
    </row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/>
      <c r="O2" s="14" t="s">
        <v>16</v>
      </c>
      <c r="P2" s="10" t="s">
        <v>13</v>
      </c>
      <c r="Q2" s="7" t="s">
        <v>12</v>
      </c>
      <c r="R2" s="7" t="s">
        <v>12</v>
      </c>
    </row>
    <row r="3" spans="1:18" x14ac:dyDescent="0.2">
      <c r="A3" s="1">
        <v>0</v>
      </c>
      <c r="B3">
        <v>235832</v>
      </c>
      <c r="C3">
        <v>0</v>
      </c>
      <c r="D3">
        <v>0</v>
      </c>
      <c r="E3">
        <v>1</v>
      </c>
      <c r="F3">
        <v>0</v>
      </c>
      <c r="G3">
        <v>70983</v>
      </c>
      <c r="H3">
        <v>288</v>
      </c>
      <c r="I3">
        <v>211</v>
      </c>
      <c r="J3">
        <v>16</v>
      </c>
      <c r="K3">
        <v>34</v>
      </c>
      <c r="L3">
        <v>48</v>
      </c>
      <c r="M3">
        <v>55.680476331125107</v>
      </c>
      <c r="N3" s="20">
        <v>44</v>
      </c>
      <c r="O3" s="15"/>
      <c r="P3" s="11"/>
      <c r="Q3" s="8"/>
      <c r="R3" s="8"/>
    </row>
    <row r="4" spans="1:18" x14ac:dyDescent="0.2">
      <c r="A4" s="2">
        <v>1</v>
      </c>
      <c r="B4" s="3">
        <v>235876</v>
      </c>
      <c r="C4" s="3">
        <v>0</v>
      </c>
      <c r="D4" s="3">
        <v>0</v>
      </c>
      <c r="E4" s="3">
        <v>1</v>
      </c>
      <c r="F4" s="3">
        <v>0</v>
      </c>
      <c r="G4" s="3">
        <v>23238</v>
      </c>
      <c r="H4" s="3">
        <v>133</v>
      </c>
      <c r="I4" s="3">
        <v>107</v>
      </c>
      <c r="J4" s="3">
        <v>29</v>
      </c>
      <c r="K4" s="18">
        <v>30</v>
      </c>
      <c r="L4" s="3">
        <v>48</v>
      </c>
      <c r="M4" s="3">
        <v>41.756478138640432</v>
      </c>
      <c r="N4" s="21">
        <v>44</v>
      </c>
      <c r="O4" s="17">
        <v>38</v>
      </c>
      <c r="P4" s="11">
        <f>O4-L4</f>
        <v>-10</v>
      </c>
      <c r="Q4" s="8">
        <f>O4-M4</f>
        <v>-3.756478138640432</v>
      </c>
      <c r="R4" s="8">
        <f>N4-O4</f>
        <v>6</v>
      </c>
    </row>
    <row r="5" spans="1:18" x14ac:dyDescent="0.2">
      <c r="A5" s="2">
        <v>2</v>
      </c>
      <c r="B5" s="3">
        <v>235878</v>
      </c>
      <c r="C5" s="3">
        <v>0</v>
      </c>
      <c r="D5" s="3">
        <v>0</v>
      </c>
      <c r="E5" s="3">
        <v>0</v>
      </c>
      <c r="F5" s="3">
        <v>0</v>
      </c>
      <c r="G5" s="3">
        <v>87223</v>
      </c>
      <c r="H5" s="3">
        <v>275</v>
      </c>
      <c r="I5" s="3">
        <v>156</v>
      </c>
      <c r="J5" s="3">
        <v>127</v>
      </c>
      <c r="K5" s="18">
        <v>68</v>
      </c>
      <c r="L5" s="3">
        <v>98</v>
      </c>
      <c r="M5" s="3">
        <v>84.929670372295817</v>
      </c>
      <c r="N5" s="21">
        <v>46</v>
      </c>
      <c r="O5" s="17">
        <v>66</v>
      </c>
      <c r="P5" s="11">
        <f>O5-L5</f>
        <v>-32</v>
      </c>
      <c r="Q5" s="8">
        <f>O5-M5</f>
        <v>-18.929670372295817</v>
      </c>
      <c r="R5" s="8">
        <f t="shared" ref="R5:R6" si="0">N5-O5</f>
        <v>-20</v>
      </c>
    </row>
    <row r="6" spans="1:18" x14ac:dyDescent="0.2">
      <c r="A6" s="2">
        <v>3</v>
      </c>
      <c r="B6" s="3">
        <v>235880</v>
      </c>
      <c r="C6" s="3">
        <v>0</v>
      </c>
      <c r="D6" s="3">
        <v>0</v>
      </c>
      <c r="E6" s="3">
        <v>1</v>
      </c>
      <c r="F6" s="3">
        <v>0</v>
      </c>
      <c r="G6" s="3">
        <v>17783</v>
      </c>
      <c r="H6" s="3">
        <v>3</v>
      </c>
      <c r="I6" s="3">
        <v>2</v>
      </c>
      <c r="J6" s="3">
        <v>23</v>
      </c>
      <c r="K6" s="18">
        <v>26</v>
      </c>
      <c r="L6" s="3">
        <v>48</v>
      </c>
      <c r="M6" s="3">
        <v>37.825875345796227</v>
      </c>
      <c r="N6" s="21">
        <v>36</v>
      </c>
      <c r="O6" s="17">
        <v>36</v>
      </c>
      <c r="P6" s="11">
        <f>O6-L6</f>
        <v>-12</v>
      </c>
      <c r="Q6" s="8">
        <f>O6-M6</f>
        <v>-1.8258753457962271</v>
      </c>
      <c r="R6" s="8">
        <f t="shared" si="0"/>
        <v>0</v>
      </c>
    </row>
    <row r="7" spans="1:18" x14ac:dyDescent="0.2">
      <c r="A7" s="1">
        <v>4</v>
      </c>
      <c r="B7">
        <v>235881</v>
      </c>
      <c r="C7">
        <v>0</v>
      </c>
      <c r="D7">
        <v>0</v>
      </c>
      <c r="E7">
        <v>1</v>
      </c>
      <c r="F7">
        <v>0</v>
      </c>
      <c r="G7">
        <v>14560</v>
      </c>
      <c r="H7">
        <v>260</v>
      </c>
      <c r="I7">
        <v>142</v>
      </c>
      <c r="J7">
        <v>28</v>
      </c>
      <c r="K7">
        <v>23</v>
      </c>
      <c r="L7">
        <v>46</v>
      </c>
      <c r="M7">
        <v>35.751889036750981</v>
      </c>
      <c r="N7" s="20">
        <v>44</v>
      </c>
      <c r="O7" s="15"/>
      <c r="P7" s="11"/>
      <c r="Q7" s="8"/>
      <c r="R7" s="8"/>
    </row>
    <row r="8" spans="1:18" x14ac:dyDescent="0.2">
      <c r="A8" s="1">
        <v>5</v>
      </c>
      <c r="B8">
        <v>235883</v>
      </c>
      <c r="C8">
        <v>0</v>
      </c>
      <c r="D8">
        <v>0</v>
      </c>
      <c r="E8">
        <v>1</v>
      </c>
      <c r="F8">
        <v>0</v>
      </c>
      <c r="G8">
        <v>14344</v>
      </c>
      <c r="H8">
        <v>277</v>
      </c>
      <c r="I8">
        <v>158</v>
      </c>
      <c r="J8">
        <v>29</v>
      </c>
      <c r="K8">
        <v>22</v>
      </c>
      <c r="L8">
        <v>46</v>
      </c>
      <c r="M8">
        <v>34.905428976361989</v>
      </c>
      <c r="N8" s="20">
        <v>44</v>
      </c>
      <c r="O8" s="15"/>
      <c r="P8" s="11"/>
      <c r="Q8" s="8"/>
      <c r="R8" s="8"/>
    </row>
    <row r="9" spans="1:18" x14ac:dyDescent="0.2">
      <c r="A9" s="1">
        <v>6</v>
      </c>
      <c r="B9">
        <v>235882</v>
      </c>
      <c r="C9">
        <v>0</v>
      </c>
      <c r="D9">
        <v>0</v>
      </c>
      <c r="E9">
        <v>1</v>
      </c>
      <c r="F9">
        <v>0</v>
      </c>
      <c r="G9">
        <v>12344</v>
      </c>
      <c r="H9">
        <v>258</v>
      </c>
      <c r="I9">
        <v>140</v>
      </c>
      <c r="J9">
        <v>25</v>
      </c>
      <c r="K9">
        <v>20</v>
      </c>
      <c r="L9">
        <v>46</v>
      </c>
      <c r="M9">
        <v>33.078834354332727</v>
      </c>
      <c r="N9" s="20">
        <v>44</v>
      </c>
      <c r="O9" s="15"/>
      <c r="P9" s="11"/>
      <c r="Q9" s="8"/>
      <c r="R9" s="8"/>
    </row>
    <row r="10" spans="1:18" x14ac:dyDescent="0.2">
      <c r="A10" s="1">
        <v>7</v>
      </c>
      <c r="B10">
        <v>235798</v>
      </c>
      <c r="C10">
        <v>0</v>
      </c>
      <c r="D10">
        <v>0</v>
      </c>
      <c r="E10">
        <v>0</v>
      </c>
      <c r="F10">
        <v>0</v>
      </c>
      <c r="G10">
        <v>247205</v>
      </c>
      <c r="H10">
        <v>154</v>
      </c>
      <c r="I10">
        <v>130</v>
      </c>
      <c r="J10">
        <v>26</v>
      </c>
      <c r="K10">
        <v>142</v>
      </c>
      <c r="L10">
        <v>198</v>
      </c>
      <c r="M10">
        <v>173.98223948728511</v>
      </c>
      <c r="N10" s="20">
        <v>296</v>
      </c>
      <c r="O10" s="15"/>
      <c r="P10" s="11"/>
      <c r="Q10" s="8"/>
      <c r="R10" s="8"/>
    </row>
    <row r="11" spans="1:18" x14ac:dyDescent="0.2">
      <c r="A11" s="1">
        <v>8</v>
      </c>
      <c r="B11">
        <v>235905</v>
      </c>
      <c r="C11">
        <v>0</v>
      </c>
      <c r="D11">
        <v>0</v>
      </c>
      <c r="E11">
        <v>0</v>
      </c>
      <c r="F11">
        <v>0</v>
      </c>
      <c r="G11">
        <v>97635</v>
      </c>
      <c r="H11">
        <v>126</v>
      </c>
      <c r="I11">
        <v>94</v>
      </c>
      <c r="J11">
        <v>54</v>
      </c>
      <c r="K11">
        <v>75</v>
      </c>
      <c r="L11">
        <v>110</v>
      </c>
      <c r="M11">
        <v>91.539508452843435</v>
      </c>
      <c r="N11" s="20">
        <v>44</v>
      </c>
      <c r="O11" s="15"/>
      <c r="P11" s="11"/>
      <c r="Q11" s="8"/>
      <c r="R11" s="8"/>
    </row>
    <row r="12" spans="1:18" x14ac:dyDescent="0.2">
      <c r="A12" s="2">
        <v>9</v>
      </c>
      <c r="B12" s="3">
        <v>235909</v>
      </c>
      <c r="C12" s="3">
        <v>0</v>
      </c>
      <c r="D12" s="3">
        <v>0</v>
      </c>
      <c r="E12" s="3">
        <v>0</v>
      </c>
      <c r="F12" s="3">
        <v>0</v>
      </c>
      <c r="G12" s="3">
        <v>75538</v>
      </c>
      <c r="H12" s="3">
        <v>131</v>
      </c>
      <c r="I12" s="3">
        <v>98</v>
      </c>
      <c r="J12" s="3">
        <v>21</v>
      </c>
      <c r="K12" s="18">
        <v>38</v>
      </c>
      <c r="L12" s="3">
        <v>68</v>
      </c>
      <c r="M12" s="3">
        <v>59.626571692041168</v>
      </c>
      <c r="N12" s="21">
        <v>44</v>
      </c>
      <c r="O12" s="17">
        <v>48</v>
      </c>
      <c r="P12" s="11">
        <f>O12-L12</f>
        <v>-20</v>
      </c>
      <c r="Q12" s="8">
        <f>O12-M12</f>
        <v>-11.626571692041168</v>
      </c>
      <c r="R12" s="8">
        <f t="shared" ref="R12:R17" si="1">N12-O12</f>
        <v>-4</v>
      </c>
    </row>
    <row r="13" spans="1:18" x14ac:dyDescent="0.2">
      <c r="A13" s="1">
        <v>10</v>
      </c>
      <c r="B13">
        <v>235964</v>
      </c>
      <c r="C13">
        <v>0</v>
      </c>
      <c r="D13">
        <v>0</v>
      </c>
      <c r="E13">
        <v>0</v>
      </c>
      <c r="F13">
        <v>0</v>
      </c>
      <c r="G13">
        <v>72824</v>
      </c>
      <c r="H13">
        <v>262</v>
      </c>
      <c r="I13">
        <v>144</v>
      </c>
      <c r="J13">
        <v>16</v>
      </c>
      <c r="K13">
        <v>48</v>
      </c>
      <c r="L13">
        <v>75</v>
      </c>
      <c r="M13">
        <v>67.174074696381723</v>
      </c>
      <c r="N13" s="20">
        <v>44</v>
      </c>
      <c r="O13" s="15"/>
      <c r="P13" s="11"/>
      <c r="Q13" s="8"/>
      <c r="R13" s="8"/>
    </row>
    <row r="14" spans="1:18" x14ac:dyDescent="0.2">
      <c r="A14" s="2">
        <v>11</v>
      </c>
      <c r="B14" s="3">
        <v>235979</v>
      </c>
      <c r="C14" s="3">
        <v>1</v>
      </c>
      <c r="D14" s="3">
        <v>0</v>
      </c>
      <c r="E14" s="3">
        <v>0</v>
      </c>
      <c r="F14" s="3">
        <v>0</v>
      </c>
      <c r="G14" s="3">
        <v>72613</v>
      </c>
      <c r="H14" s="3">
        <v>286</v>
      </c>
      <c r="I14" s="3">
        <v>207</v>
      </c>
      <c r="J14" s="3">
        <v>15</v>
      </c>
      <c r="K14" s="18">
        <v>45</v>
      </c>
      <c r="L14" s="3">
        <v>70</v>
      </c>
      <c r="M14" s="3">
        <v>64.088337109654304</v>
      </c>
      <c r="N14" s="21">
        <v>44</v>
      </c>
      <c r="O14" s="17">
        <v>54</v>
      </c>
      <c r="P14" s="11">
        <f>O14-L14</f>
        <v>-16</v>
      </c>
      <c r="Q14" s="8">
        <f>O14-M14</f>
        <v>-10.088337109654304</v>
      </c>
      <c r="R14" s="8">
        <f t="shared" si="1"/>
        <v>-10</v>
      </c>
    </row>
    <row r="15" spans="1:18" x14ac:dyDescent="0.2">
      <c r="A15" s="2">
        <v>12</v>
      </c>
      <c r="B15" s="3">
        <v>235980</v>
      </c>
      <c r="C15" s="3">
        <v>1</v>
      </c>
      <c r="D15" s="3">
        <v>0</v>
      </c>
      <c r="E15" s="3">
        <v>0</v>
      </c>
      <c r="F15" s="3">
        <v>0</v>
      </c>
      <c r="G15" s="3">
        <v>163469</v>
      </c>
      <c r="H15" s="3">
        <v>12</v>
      </c>
      <c r="I15" s="3">
        <v>65</v>
      </c>
      <c r="J15" s="3">
        <v>15</v>
      </c>
      <c r="K15" s="18">
        <v>81</v>
      </c>
      <c r="L15" s="3">
        <v>114</v>
      </c>
      <c r="M15" s="3">
        <v>109.9056922983319</v>
      </c>
      <c r="N15" s="21">
        <v>212</v>
      </c>
      <c r="O15" s="17">
        <v>76</v>
      </c>
      <c r="P15" s="11">
        <f>O15-L15</f>
        <v>-38</v>
      </c>
      <c r="Q15" s="8">
        <f>O15-M15</f>
        <v>-33.9056922983319</v>
      </c>
      <c r="R15" s="8">
        <f t="shared" si="1"/>
        <v>136</v>
      </c>
    </row>
    <row r="16" spans="1:18" x14ac:dyDescent="0.2">
      <c r="A16" s="2">
        <v>13</v>
      </c>
      <c r="B16" s="3">
        <v>235985</v>
      </c>
      <c r="C16" s="3">
        <v>1</v>
      </c>
      <c r="D16" s="3">
        <v>0</v>
      </c>
      <c r="E16" s="3">
        <v>0</v>
      </c>
      <c r="F16" s="3">
        <v>0</v>
      </c>
      <c r="G16" s="3">
        <v>660609</v>
      </c>
      <c r="H16" s="3">
        <v>107</v>
      </c>
      <c r="I16" s="3">
        <v>75</v>
      </c>
      <c r="J16" s="3">
        <v>27</v>
      </c>
      <c r="K16" s="18">
        <v>424</v>
      </c>
      <c r="L16" s="3">
        <v>460</v>
      </c>
      <c r="M16" s="3">
        <v>473.38039538904297</v>
      </c>
      <c r="N16" s="21">
        <v>340</v>
      </c>
      <c r="O16" s="17">
        <v>414</v>
      </c>
      <c r="P16" s="11">
        <f>O16-L16</f>
        <v>-46</v>
      </c>
      <c r="Q16" s="8">
        <f>O16-M16</f>
        <v>-59.380395389042974</v>
      </c>
      <c r="R16" s="8">
        <f t="shared" si="1"/>
        <v>-74</v>
      </c>
    </row>
    <row r="17" spans="1:18" x14ac:dyDescent="0.2">
      <c r="A17" s="2">
        <v>14</v>
      </c>
      <c r="B17" s="3">
        <v>235986</v>
      </c>
      <c r="C17" s="3">
        <v>1</v>
      </c>
      <c r="D17" s="3">
        <v>0</v>
      </c>
      <c r="E17" s="3">
        <v>0</v>
      </c>
      <c r="F17" s="3">
        <v>0</v>
      </c>
      <c r="G17" s="3">
        <v>586948</v>
      </c>
      <c r="H17" s="3">
        <v>256</v>
      </c>
      <c r="I17" s="3">
        <v>138</v>
      </c>
      <c r="J17" s="3">
        <v>21</v>
      </c>
      <c r="K17" s="18">
        <v>373</v>
      </c>
      <c r="L17" s="3">
        <v>420</v>
      </c>
      <c r="M17" s="3">
        <v>420.38506339881877</v>
      </c>
      <c r="N17" s="21">
        <v>296</v>
      </c>
      <c r="O17" s="17">
        <v>398</v>
      </c>
      <c r="P17" s="11">
        <f>O17-L17</f>
        <v>-22</v>
      </c>
      <c r="Q17" s="8">
        <f>O17-M17</f>
        <v>-22.385063398818772</v>
      </c>
      <c r="R17" s="8">
        <f t="shared" si="1"/>
        <v>-102</v>
      </c>
    </row>
    <row r="18" spans="1:18" x14ac:dyDescent="0.2">
      <c r="A18" s="1">
        <v>15</v>
      </c>
      <c r="B18">
        <v>236021</v>
      </c>
      <c r="C18">
        <v>0</v>
      </c>
      <c r="D18">
        <v>0</v>
      </c>
      <c r="E18">
        <v>1</v>
      </c>
      <c r="F18">
        <v>0</v>
      </c>
      <c r="G18">
        <v>22781</v>
      </c>
      <c r="H18">
        <v>279</v>
      </c>
      <c r="I18">
        <v>160</v>
      </c>
      <c r="J18">
        <v>20</v>
      </c>
      <c r="K18">
        <v>29</v>
      </c>
      <c r="L18">
        <v>48</v>
      </c>
      <c r="M18">
        <v>41.900994858328531</v>
      </c>
      <c r="N18" s="20">
        <v>44</v>
      </c>
      <c r="O18" s="15"/>
      <c r="P18" s="9"/>
      <c r="Q18" s="9"/>
      <c r="R18" s="9"/>
    </row>
    <row r="19" spans="1:18" x14ac:dyDescent="0.2">
      <c r="A19" s="1">
        <v>16</v>
      </c>
      <c r="B19" s="6">
        <v>236025</v>
      </c>
      <c r="C19" s="6">
        <v>1</v>
      </c>
      <c r="D19" s="6">
        <v>0</v>
      </c>
      <c r="E19" s="6">
        <v>1</v>
      </c>
      <c r="F19" s="6">
        <v>0</v>
      </c>
      <c r="G19" s="6">
        <v>33141</v>
      </c>
      <c r="H19" s="6">
        <v>293</v>
      </c>
      <c r="I19" s="6">
        <v>216</v>
      </c>
      <c r="J19" s="6">
        <v>19</v>
      </c>
      <c r="K19" s="6">
        <v>24</v>
      </c>
      <c r="L19" s="6">
        <v>48</v>
      </c>
      <c r="M19">
        <v>39.768322133434268</v>
      </c>
      <c r="N19" s="20">
        <v>44</v>
      </c>
      <c r="O19" s="16"/>
      <c r="P19" s="9"/>
      <c r="Q19" s="9"/>
      <c r="R19" s="9"/>
    </row>
    <row r="20" spans="1:18" x14ac:dyDescent="0.2">
      <c r="O20" t="s">
        <v>14</v>
      </c>
      <c r="P20">
        <f>SUMSQ(P3:P19)</f>
        <v>5968</v>
      </c>
      <c r="Q20">
        <f>SUMSQ(Q4:Q17)</f>
        <v>5789.4474742938201</v>
      </c>
      <c r="R20">
        <f>SUMSQ(R4:R17)</f>
        <v>34928</v>
      </c>
    </row>
    <row r="21" spans="1:18" x14ac:dyDescent="0.2">
      <c r="O21" t="s">
        <v>15</v>
      </c>
      <c r="P21">
        <f>COUNT(O3:O19)</f>
        <v>8</v>
      </c>
      <c r="Q21">
        <f>COUNT(P3:P19)</f>
        <v>8</v>
      </c>
      <c r="R21">
        <f>COUNT(Q3:Q19)</f>
        <v>8</v>
      </c>
    </row>
    <row r="23" spans="1:18" x14ac:dyDescent="0.2">
      <c r="P23" s="12" t="s">
        <v>18</v>
      </c>
      <c r="Q23" s="4" t="s">
        <v>17</v>
      </c>
      <c r="R23" s="4" t="s">
        <v>17</v>
      </c>
    </row>
    <row r="24" spans="1:18" x14ac:dyDescent="0.2">
      <c r="P24" s="13">
        <f>SQRT(P20/P21)</f>
        <v>27.313000567495326</v>
      </c>
      <c r="Q24" s="5">
        <f>SQRT(Q20/Q21)</f>
        <v>26.901318448855392</v>
      </c>
      <c r="R24" s="5">
        <f>SQRT(R20/R21)</f>
        <v>66.075714146727165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Inferencia por 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2020-10-14T15:41:32Z</dcterms:created>
  <dcterms:modified xsi:type="dcterms:W3CDTF">2020-10-19T20:52:16Z</dcterms:modified>
</cp:coreProperties>
</file>