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50C8F52A-7908-284B-9DA4-42927464D6B1}" xr6:coauthVersionLast="45" xr6:coauthVersionMax="45" xr10:uidLastSave="{00000000-0000-0000-0000-000000000000}"/>
  <bookViews>
    <workbookView xWindow="-37720" yWindow="1480" windowWidth="29040" windowHeight="164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2" i="3" l="1"/>
  <c r="T91" i="3"/>
  <c r="T90" i="3"/>
  <c r="T51" i="3"/>
  <c r="E91" i="3"/>
  <c r="E92" i="3"/>
  <c r="E90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E75" i="4" l="1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90" i="3" l="1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/>
  <c r="T70" i="4"/>
  <c r="T76" i="4"/>
</calcChain>
</file>

<file path=xl/sharedStrings.xml><?xml version="1.0" encoding="utf-8"?>
<sst xmlns="http://schemas.openxmlformats.org/spreadsheetml/2006/main" count="3705" uniqueCount="646">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</sst>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V78"/>
  <sheetViews>
    <sheetView topLeftCell="A25" workbookViewId="0">
      <selection activeCell="G17" sqref="G1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49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</row>
    <row r="2" spans="1:22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</row>
    <row r="3" spans="1:22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</row>
    <row r="4" spans="1:22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</row>
    <row r="5" spans="1:22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</row>
    <row r="6" spans="1:22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</row>
    <row r="7" spans="1:22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</row>
    <row r="8" spans="1:22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6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</row>
    <row r="9" spans="1:22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6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</row>
    <row r="10" spans="1:22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6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</row>
    <row r="11" spans="1:22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</row>
    <row r="12" spans="1:22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</row>
    <row r="13" spans="1:22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</row>
    <row r="14" spans="1:22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</row>
    <row r="15" spans="1:22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</row>
    <row r="16" spans="1:22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7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</row>
    <row r="17" spans="1:22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7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</row>
    <row r="18" spans="1:22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7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</row>
    <row r="19" spans="1:22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7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</row>
    <row r="20" spans="1:22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7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</row>
    <row r="21" spans="1:22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7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</row>
    <row r="22" spans="1:22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7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</row>
    <row r="23" spans="1:22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7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</row>
    <row r="24" spans="1:22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7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</row>
    <row r="25" spans="1:22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7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</row>
    <row r="26" spans="1:22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7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</row>
    <row r="27" spans="1:22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7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</row>
    <row r="28" spans="1:22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7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</row>
    <row r="29" spans="1:22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7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</row>
    <row r="30" spans="1:22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7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</row>
    <row r="31" spans="1:22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7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</row>
    <row r="32" spans="1:22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7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</row>
    <row r="33" spans="1:22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7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</row>
    <row r="34" spans="1:22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7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</row>
    <row r="35" spans="1:22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7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</row>
    <row r="36" spans="1:22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7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</row>
    <row r="37" spans="1:22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</row>
    <row r="38" spans="1:22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</row>
    <row r="39" spans="1:22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</row>
    <row r="40" spans="1:22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8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</row>
    <row r="41" spans="1:22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8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</row>
    <row r="42" spans="1:22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8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</row>
    <row r="43" spans="1:22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</row>
    <row r="44" spans="1:22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</row>
    <row r="45" spans="1:22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</row>
    <row r="46" spans="1:22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</row>
    <row r="47" spans="1:22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</row>
    <row r="48" spans="1:22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9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</row>
    <row r="49" spans="1:22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9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</row>
    <row r="50" spans="1:22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9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</row>
    <row r="51" spans="1:22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</row>
    <row r="52" spans="1:22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</row>
    <row r="53" spans="1:22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</row>
    <row r="54" spans="1:22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</row>
    <row r="55" spans="1:22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</row>
    <row r="56" spans="1:22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9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</row>
    <row r="57" spans="1:22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9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</row>
    <row r="58" spans="1:22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9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</row>
    <row r="59" spans="1:22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9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</row>
    <row r="60" spans="1:22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9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</row>
    <row r="61" spans="1:22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9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</row>
    <row r="62" spans="1:22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9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</row>
    <row r="63" spans="1:22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9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</row>
    <row r="64" spans="1:22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9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</row>
    <row r="65" spans="1:22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9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</row>
    <row r="66" spans="1:22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9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</row>
    <row r="67" spans="1:22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9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</row>
    <row r="68" spans="1:22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</row>
    <row r="69" spans="1:22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9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0">SUM(D69-S69)/D69*100%</f>
        <v>0</v>
      </c>
      <c r="V69" s="158" t="s">
        <v>242</v>
      </c>
    </row>
    <row r="70" spans="1:22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9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</row>
    <row r="73" spans="1:22" ht="16" x14ac:dyDescent="0.2">
      <c r="E73" s="66" t="s">
        <v>390</v>
      </c>
      <c r="T73" s="66" t="s">
        <v>390</v>
      </c>
    </row>
    <row r="74" spans="1:22" x14ac:dyDescent="0.2">
      <c r="C74" s="217" t="s">
        <v>389</v>
      </c>
      <c r="D74" s="217"/>
      <c r="E74" s="68">
        <f>AVERAGE(E2:E70)</f>
        <v>0.57629739780999889</v>
      </c>
      <c r="G74" s="217" t="s">
        <v>389</v>
      </c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68">
        <f ca="1">AVERAGE(T2:T70)</f>
        <v>0.35225423922134153</v>
      </c>
      <c r="U74" s="56">
        <f>AVERAGE(U2:U70)</f>
        <v>0.1334030966806202</v>
      </c>
    </row>
    <row r="75" spans="1:22" x14ac:dyDescent="0.2">
      <c r="C75" s="217" t="s">
        <v>391</v>
      </c>
      <c r="D75" s="217"/>
      <c r="E75" s="69">
        <f>AVERAGE(E2:E67)</f>
        <v>0.59654720281210283</v>
      </c>
      <c r="G75" s="217" t="s">
        <v>391</v>
      </c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68">
        <f>AVERAGE(T2:T67)</f>
        <v>0.36922475220474349</v>
      </c>
    </row>
    <row r="76" spans="1:22" x14ac:dyDescent="0.2">
      <c r="C76" s="217" t="s">
        <v>392</v>
      </c>
      <c r="D76" s="217"/>
      <c r="E76" s="69">
        <f>AVERAGE(E68:E70)</f>
        <v>0.13080168776371306</v>
      </c>
      <c r="G76" s="217" t="s">
        <v>392</v>
      </c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68">
        <f ca="1">AVERAGE(T68:T70)</f>
        <v>0</v>
      </c>
    </row>
    <row r="78" spans="1:22" x14ac:dyDescent="0.2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V94"/>
  <sheetViews>
    <sheetView tabSelected="1" topLeftCell="I1" workbookViewId="0">
      <selection activeCell="I1" sqref="I1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customWidth="1"/>
    <col min="9" max="9" width="10.33203125" customWidth="1"/>
    <col min="10" max="10" width="12.1640625" customWidth="1"/>
    <col min="11" max="11" width="11.1640625" customWidth="1"/>
    <col min="12" max="12" width="14.6640625" customWidth="1"/>
    <col min="13" max="15" width="9" customWidth="1"/>
    <col min="16" max="16" width="13.5" customWidth="1"/>
    <col min="17" max="17" width="9" customWidth="1"/>
    <col min="18" max="18" width="12.5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</row>
    <row r="3" spans="1:22" ht="16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</row>
    <row r="4" spans="1:22" ht="16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</row>
    <row r="5" spans="1:22" ht="16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</row>
    <row r="6" spans="1:22" ht="16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</row>
    <row r="7" spans="1:22" ht="16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3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</row>
    <row r="8" spans="1:22" ht="16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3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</row>
    <row r="9" spans="1:22" ht="16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3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</row>
    <row r="10" spans="1:22" ht="16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</row>
    <row r="11" spans="1:22" ht="16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</row>
    <row r="12" spans="1:22" ht="16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</row>
    <row r="13" spans="1:22" ht="16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</row>
    <row r="14" spans="1:22" ht="16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</row>
    <row r="15" spans="1:22" ht="16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3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</row>
    <row r="16" spans="1:22" ht="16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3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</row>
    <row r="17" spans="1:22" ht="16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3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</row>
    <row r="18" spans="1:22" ht="16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3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</row>
    <row r="19" spans="1:22" ht="16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3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</row>
    <row r="20" spans="1:22" ht="16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3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</row>
    <row r="21" spans="1:22" ht="16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3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</row>
    <row r="22" spans="1:22" ht="16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3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</row>
    <row r="23" spans="1:22" ht="16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3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</row>
    <row r="24" spans="1:22" ht="16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3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</row>
    <row r="25" spans="1:22" ht="16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3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</row>
    <row r="26" spans="1:22" ht="16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3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</row>
    <row r="27" spans="1:22" ht="16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3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</row>
    <row r="28" spans="1:22" ht="16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3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</row>
    <row r="31" spans="1:22" ht="16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3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</row>
    <row r="32" spans="1:22" ht="16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3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</row>
    <row r="33" spans="1:22" ht="16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3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</row>
    <row r="34" spans="1:22" ht="16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</row>
    <row r="35" spans="1:22" ht="16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3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</row>
    <row r="36" spans="1:22" ht="16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</row>
    <row r="37" spans="1:22" ht="16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</row>
    <row r="38" spans="1:22" ht="16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</row>
    <row r="39" spans="1:22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4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</row>
    <row r="40" spans="1:22" ht="16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4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</row>
    <row r="41" spans="1:22" s="208" customFormat="1" ht="16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</row>
    <row r="42" spans="1:22" s="208" customFormat="1" ht="16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5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6">SUM(S42-C42)/C42*100%</f>
        <v>0.35714285714285715</v>
      </c>
      <c r="U42" s="195">
        <f t="shared" ref="U42:U47" si="7">SUM(D42-S42)/D42*100%</f>
        <v>0.20833333333333334</v>
      </c>
    </row>
    <row r="43" spans="1:22" s="208" customFormat="1" ht="16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5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6"/>
        <v>0.37931034482758619</v>
      </c>
      <c r="U43" s="195">
        <f t="shared" si="7"/>
        <v>0.16666666666666666</v>
      </c>
    </row>
    <row r="44" spans="1:22" s="208" customFormat="1" ht="16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5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6"/>
        <v>0.375</v>
      </c>
      <c r="U44" s="195">
        <f t="shared" si="7"/>
        <v>0.12</v>
      </c>
    </row>
    <row r="45" spans="1:22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5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6"/>
        <v>0.23076923076923078</v>
      </c>
      <c r="U45" s="195">
        <f t="shared" si="7"/>
        <v>0.29411764705882354</v>
      </c>
    </row>
    <row r="46" spans="1:22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5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6"/>
        <v>0.2857142857142857</v>
      </c>
      <c r="U46" s="195">
        <f t="shared" si="7"/>
        <v>0.22857142857142856</v>
      </c>
    </row>
    <row r="47" spans="1:22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5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6"/>
        <v>0.375</v>
      </c>
      <c r="U47" s="195">
        <f t="shared" si="7"/>
        <v>8.3333333333333329E-2</v>
      </c>
    </row>
    <row r="48" spans="1:22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5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8">SUM(S48-C48)/C48*100%</f>
        <v>0.55000000000000004</v>
      </c>
      <c r="U48" s="195">
        <f t="shared" ref="U48:U86" si="9">SUM(D48-S48)/D48*100%</f>
        <v>0.11428571428571428</v>
      </c>
    </row>
    <row r="49" spans="1:21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5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8"/>
        <v>0.69230769230769229</v>
      </c>
      <c r="U49" s="195">
        <f t="shared" si="9"/>
        <v>2.9411764705882353E-2</v>
      </c>
    </row>
    <row r="50" spans="1:21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5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8"/>
        <v>0.50684931506849318</v>
      </c>
      <c r="U50" s="195">
        <f t="shared" si="9"/>
        <v>0</v>
      </c>
    </row>
    <row r="51" spans="1:21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5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9"/>
        <v>1</v>
      </c>
    </row>
    <row r="52" spans="1:21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5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8"/>
        <v>0.30434782608695654</v>
      </c>
      <c r="U52" s="195">
        <f t="shared" si="9"/>
        <v>0.375</v>
      </c>
    </row>
    <row r="53" spans="1:21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5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8"/>
        <v>0.29411764705882354</v>
      </c>
      <c r="U53" s="195">
        <f t="shared" si="9"/>
        <v>0.35294117647058826</v>
      </c>
    </row>
    <row r="54" spans="1:21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5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8"/>
        <v>0.36363636363636365</v>
      </c>
      <c r="U54" s="195">
        <f t="shared" si="9"/>
        <v>0.375</v>
      </c>
    </row>
    <row r="55" spans="1:21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5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8"/>
        <v>0.5</v>
      </c>
      <c r="U55" s="195">
        <f t="shared" si="9"/>
        <v>0.125</v>
      </c>
    </row>
    <row r="56" spans="1:21" s="209" customFormat="1" ht="15" customHeight="1" x14ac:dyDescent="0.2">
      <c r="A56" s="192" t="s">
        <v>19</v>
      </c>
      <c r="B56" s="192" t="s">
        <v>539</v>
      </c>
      <c r="C56" s="194" t="s">
        <v>471</v>
      </c>
      <c r="D56" s="194" t="s">
        <v>34</v>
      </c>
      <c r="E56" s="195">
        <f t="shared" si="5"/>
        <v>0.41176470588235292</v>
      </c>
      <c r="F56" s="196" t="s">
        <v>68</v>
      </c>
      <c r="G56" s="197" t="s">
        <v>23</v>
      </c>
      <c r="H56" s="198" t="s">
        <v>44</v>
      </c>
      <c r="I56" s="194" t="s">
        <v>540</v>
      </c>
      <c r="J56" s="211">
        <v>1115.0999999999999</v>
      </c>
      <c r="K56" s="200" t="s">
        <v>541</v>
      </c>
      <c r="L56" s="200" t="s">
        <v>542</v>
      </c>
      <c r="M56" s="197" t="s">
        <v>38</v>
      </c>
      <c r="N56" s="191" t="s">
        <v>543</v>
      </c>
      <c r="O56" s="191"/>
      <c r="P56" s="194" t="s">
        <v>233</v>
      </c>
      <c r="Q56" s="194"/>
      <c r="R56" s="201"/>
      <c r="S56" s="12"/>
      <c r="T56" s="10">
        <f t="shared" si="8"/>
        <v>-1</v>
      </c>
      <c r="U56" s="195">
        <f t="shared" si="9"/>
        <v>1</v>
      </c>
    </row>
    <row r="57" spans="1:21" s="209" customFormat="1" ht="15" customHeight="1" x14ac:dyDescent="0.2">
      <c r="A57" s="192" t="s">
        <v>19</v>
      </c>
      <c r="B57" s="192" t="s">
        <v>544</v>
      </c>
      <c r="C57" s="194" t="s">
        <v>499</v>
      </c>
      <c r="D57" s="194" t="s">
        <v>34</v>
      </c>
      <c r="E57" s="195">
        <f t="shared" si="5"/>
        <v>9.0909090909090912E-2</v>
      </c>
      <c r="F57" s="196" t="s">
        <v>68</v>
      </c>
      <c r="G57" s="197" t="s">
        <v>23</v>
      </c>
      <c r="H57" s="198" t="s">
        <v>91</v>
      </c>
      <c r="I57" s="194" t="s">
        <v>545</v>
      </c>
      <c r="J57" s="211">
        <v>2222.04</v>
      </c>
      <c r="K57" s="200">
        <v>44078</v>
      </c>
      <c r="L57" s="200">
        <v>44082</v>
      </c>
      <c r="M57" s="197" t="s">
        <v>26</v>
      </c>
      <c r="N57" s="191" t="s">
        <v>546</v>
      </c>
      <c r="O57" s="191" t="s">
        <v>547</v>
      </c>
      <c r="P57" s="194" t="s">
        <v>233</v>
      </c>
      <c r="Q57" s="194"/>
      <c r="R57" s="201"/>
      <c r="S57" s="12"/>
      <c r="T57" s="10">
        <f t="shared" si="8"/>
        <v>-1</v>
      </c>
      <c r="U57" s="195">
        <f t="shared" si="9"/>
        <v>1</v>
      </c>
    </row>
    <row r="58" spans="1:21" s="209" customFormat="1" ht="15" customHeight="1" x14ac:dyDescent="0.2">
      <c r="A58" s="192" t="s">
        <v>19</v>
      </c>
      <c r="B58" s="192" t="s">
        <v>441</v>
      </c>
      <c r="C58" s="194" t="s">
        <v>80</v>
      </c>
      <c r="D58" s="194" t="s">
        <v>34</v>
      </c>
      <c r="E58" s="195">
        <f t="shared" si="5"/>
        <v>0.6</v>
      </c>
      <c r="F58" s="196" t="s">
        <v>68</v>
      </c>
      <c r="G58" s="197" t="s">
        <v>23</v>
      </c>
      <c r="H58" s="198" t="s">
        <v>44</v>
      </c>
      <c r="I58" s="194" t="s">
        <v>549</v>
      </c>
      <c r="J58" s="211">
        <v>1115.0999999999999</v>
      </c>
      <c r="K58" s="200" t="s">
        <v>550</v>
      </c>
      <c r="L58" s="200" t="s">
        <v>548</v>
      </c>
      <c r="M58" s="197" t="s">
        <v>38</v>
      </c>
      <c r="N58" s="191" t="s">
        <v>551</v>
      </c>
      <c r="O58" s="191" t="s">
        <v>552</v>
      </c>
      <c r="P58" s="194" t="s">
        <v>233</v>
      </c>
      <c r="Q58" s="194"/>
      <c r="R58" s="201"/>
      <c r="S58" s="12"/>
      <c r="T58" s="10">
        <f t="shared" si="8"/>
        <v>-1</v>
      </c>
      <c r="U58" s="195">
        <f t="shared" si="9"/>
        <v>1</v>
      </c>
    </row>
    <row r="59" spans="1:21" s="209" customFormat="1" ht="15" customHeight="1" x14ac:dyDescent="0.2">
      <c r="A59" s="192" t="s">
        <v>19</v>
      </c>
      <c r="B59" s="192" t="s">
        <v>553</v>
      </c>
      <c r="C59" s="194" t="s">
        <v>65</v>
      </c>
      <c r="D59" s="194" t="s">
        <v>124</v>
      </c>
      <c r="E59" s="195">
        <f t="shared" si="5"/>
        <v>0.44117647058823528</v>
      </c>
      <c r="F59" s="196" t="s">
        <v>22</v>
      </c>
      <c r="G59" s="197" t="s">
        <v>23</v>
      </c>
      <c r="H59" s="198" t="s">
        <v>211</v>
      </c>
      <c r="I59" s="194" t="s">
        <v>554</v>
      </c>
      <c r="J59" s="211">
        <v>6190.24</v>
      </c>
      <c r="K59" s="200" t="s">
        <v>550</v>
      </c>
      <c r="L59" s="200">
        <v>44071</v>
      </c>
      <c r="M59" s="197" t="s">
        <v>26</v>
      </c>
      <c r="N59" s="191" t="s">
        <v>555</v>
      </c>
      <c r="O59" s="191" t="s">
        <v>556</v>
      </c>
      <c r="P59" s="194" t="s">
        <v>233</v>
      </c>
      <c r="Q59" s="194"/>
      <c r="R59" s="201"/>
      <c r="S59" s="12"/>
      <c r="T59" s="10">
        <f t="shared" si="8"/>
        <v>-1</v>
      </c>
      <c r="U59" s="195">
        <f t="shared" si="9"/>
        <v>1</v>
      </c>
    </row>
    <row r="60" spans="1:21" s="209" customFormat="1" ht="15" customHeight="1" x14ac:dyDescent="0.2">
      <c r="A60" s="192" t="s">
        <v>19</v>
      </c>
      <c r="B60" s="192" t="s">
        <v>457</v>
      </c>
      <c r="C60" s="194" t="s">
        <v>558</v>
      </c>
      <c r="D60" s="194" t="s">
        <v>34</v>
      </c>
      <c r="E60" s="195">
        <f t="shared" si="5"/>
        <v>0.84615384615384615</v>
      </c>
      <c r="F60" s="196" t="s">
        <v>68</v>
      </c>
      <c r="G60" s="197" t="s">
        <v>23</v>
      </c>
      <c r="H60" s="198" t="s">
        <v>44</v>
      </c>
      <c r="I60" s="194" t="s">
        <v>559</v>
      </c>
      <c r="J60" s="216">
        <v>1115.0999999999999</v>
      </c>
      <c r="K60" s="200" t="s">
        <v>557</v>
      </c>
      <c r="L60" s="200">
        <v>44071</v>
      </c>
      <c r="M60" s="197" t="s">
        <v>38</v>
      </c>
      <c r="N60" s="191" t="s">
        <v>560</v>
      </c>
      <c r="O60" s="191" t="s">
        <v>561</v>
      </c>
      <c r="P60" s="194" t="s">
        <v>233</v>
      </c>
      <c r="Q60" s="194"/>
      <c r="R60" s="201"/>
      <c r="S60" s="12"/>
      <c r="T60" s="10">
        <f t="shared" si="8"/>
        <v>-1</v>
      </c>
      <c r="U60" s="195">
        <f t="shared" si="9"/>
        <v>1</v>
      </c>
    </row>
    <row r="61" spans="1:21" s="209" customFormat="1" ht="15" customHeight="1" x14ac:dyDescent="0.2">
      <c r="A61" s="192" t="s">
        <v>19</v>
      </c>
      <c r="B61" s="192" t="s">
        <v>562</v>
      </c>
      <c r="C61" s="194" t="s">
        <v>515</v>
      </c>
      <c r="D61" s="194" t="s">
        <v>73</v>
      </c>
      <c r="E61" s="195">
        <f t="shared" si="5"/>
        <v>1</v>
      </c>
      <c r="F61" s="196" t="s">
        <v>68</v>
      </c>
      <c r="G61" s="197" t="s">
        <v>23</v>
      </c>
      <c r="H61" s="198" t="s">
        <v>44</v>
      </c>
      <c r="I61" s="194" t="s">
        <v>563</v>
      </c>
      <c r="J61" s="216">
        <v>1092</v>
      </c>
      <c r="K61" s="200" t="s">
        <v>557</v>
      </c>
      <c r="L61" s="200">
        <v>44071</v>
      </c>
      <c r="M61" s="197" t="s">
        <v>38</v>
      </c>
      <c r="N61" s="191" t="s">
        <v>564</v>
      </c>
      <c r="O61" s="191" t="s">
        <v>565</v>
      </c>
      <c r="P61" s="194" t="s">
        <v>233</v>
      </c>
      <c r="Q61" s="194"/>
      <c r="R61" s="201"/>
      <c r="S61" s="12"/>
      <c r="T61" s="10">
        <f t="shared" si="8"/>
        <v>-1</v>
      </c>
      <c r="U61" s="195">
        <f t="shared" si="9"/>
        <v>1</v>
      </c>
    </row>
    <row r="62" spans="1:21" s="209" customFormat="1" ht="15" customHeight="1" x14ac:dyDescent="0.2">
      <c r="A62" s="192" t="s">
        <v>19</v>
      </c>
      <c r="B62" s="192" t="s">
        <v>566</v>
      </c>
      <c r="C62" s="194" t="s">
        <v>90</v>
      </c>
      <c r="D62" s="194" t="s">
        <v>73</v>
      </c>
      <c r="E62" s="195">
        <f t="shared" si="5"/>
        <v>1.0909090909090908</v>
      </c>
      <c r="F62" s="196" t="s">
        <v>68</v>
      </c>
      <c r="G62" s="197" t="s">
        <v>23</v>
      </c>
      <c r="H62" s="198" t="s">
        <v>44</v>
      </c>
      <c r="I62" s="194" t="s">
        <v>567</v>
      </c>
      <c r="J62" s="216">
        <v>1092</v>
      </c>
      <c r="K62" s="200" t="s">
        <v>557</v>
      </c>
      <c r="L62" s="200">
        <v>44071</v>
      </c>
      <c r="M62" s="197" t="s">
        <v>38</v>
      </c>
      <c r="N62" s="191" t="s">
        <v>568</v>
      </c>
      <c r="O62" s="191" t="s">
        <v>569</v>
      </c>
      <c r="P62" s="194" t="s">
        <v>233</v>
      </c>
      <c r="Q62" s="194"/>
      <c r="R62" s="201"/>
      <c r="S62" s="12"/>
      <c r="T62" s="10">
        <f t="shared" si="8"/>
        <v>-1</v>
      </c>
      <c r="U62" s="195">
        <f t="shared" si="9"/>
        <v>1</v>
      </c>
    </row>
    <row r="63" spans="1:21" s="209" customFormat="1" ht="15" customHeight="1" x14ac:dyDescent="0.2">
      <c r="A63" s="192" t="s">
        <v>19</v>
      </c>
      <c r="B63" s="192" t="s">
        <v>570</v>
      </c>
      <c r="C63" s="194" t="s">
        <v>87</v>
      </c>
      <c r="D63" s="194" t="s">
        <v>73</v>
      </c>
      <c r="E63" s="195">
        <f t="shared" si="5"/>
        <v>1.3</v>
      </c>
      <c r="F63" s="196" t="s">
        <v>68</v>
      </c>
      <c r="G63" s="197" t="s">
        <v>23</v>
      </c>
      <c r="H63" s="198" t="s">
        <v>44</v>
      </c>
      <c r="I63" s="194" t="s">
        <v>571</v>
      </c>
      <c r="J63" s="216">
        <v>1092</v>
      </c>
      <c r="K63" s="200" t="s">
        <v>557</v>
      </c>
      <c r="L63" s="200">
        <v>44071</v>
      </c>
      <c r="M63" s="197" t="s">
        <v>38</v>
      </c>
      <c r="N63" s="191" t="s">
        <v>572</v>
      </c>
      <c r="O63" s="191" t="s">
        <v>573</v>
      </c>
      <c r="P63" s="194" t="s">
        <v>233</v>
      </c>
      <c r="Q63" s="194"/>
      <c r="R63" s="201"/>
      <c r="S63" s="12"/>
      <c r="T63" s="10">
        <f t="shared" si="8"/>
        <v>-1</v>
      </c>
      <c r="U63" s="195">
        <f t="shared" si="9"/>
        <v>1</v>
      </c>
    </row>
    <row r="64" spans="1:21" s="209" customFormat="1" ht="15" customHeight="1" x14ac:dyDescent="0.2">
      <c r="A64" s="192" t="s">
        <v>19</v>
      </c>
      <c r="B64" s="192" t="s">
        <v>574</v>
      </c>
      <c r="C64" s="194" t="s">
        <v>575</v>
      </c>
      <c r="D64" s="194" t="s">
        <v>576</v>
      </c>
      <c r="E64" s="195">
        <f t="shared" si="5"/>
        <v>0.39436619718309857</v>
      </c>
      <c r="F64" s="196" t="s">
        <v>22</v>
      </c>
      <c r="G64" s="197" t="s">
        <v>23</v>
      </c>
      <c r="H64" s="198" t="s">
        <v>36</v>
      </c>
      <c r="I64" s="194" t="s">
        <v>577</v>
      </c>
      <c r="J64" s="216">
        <v>9835.74</v>
      </c>
      <c r="K64" s="200">
        <v>44075</v>
      </c>
      <c r="L64" s="200">
        <v>44084</v>
      </c>
      <c r="M64" s="197" t="s">
        <v>26</v>
      </c>
      <c r="N64" s="191" t="s">
        <v>578</v>
      </c>
      <c r="O64" s="191" t="s">
        <v>579</v>
      </c>
      <c r="P64" s="194" t="s">
        <v>233</v>
      </c>
      <c r="Q64" s="194"/>
      <c r="R64" s="201"/>
      <c r="S64" s="12"/>
      <c r="T64" s="10">
        <f t="shared" si="8"/>
        <v>-1</v>
      </c>
      <c r="U64" s="195">
        <f t="shared" si="9"/>
        <v>1</v>
      </c>
    </row>
    <row r="65" spans="1:22" s="209" customFormat="1" ht="15" customHeight="1" x14ac:dyDescent="0.2">
      <c r="A65" s="192" t="s">
        <v>19</v>
      </c>
      <c r="B65" s="192" t="s">
        <v>580</v>
      </c>
      <c r="C65" s="194" t="s">
        <v>494</v>
      </c>
      <c r="D65" s="194" t="s">
        <v>473</v>
      </c>
      <c r="E65" s="195">
        <f t="shared" si="5"/>
        <v>0.46666666666666667</v>
      </c>
      <c r="F65" s="196" t="s">
        <v>22</v>
      </c>
      <c r="G65" s="197" t="s">
        <v>23</v>
      </c>
      <c r="H65" s="198" t="s">
        <v>581</v>
      </c>
      <c r="I65" s="194" t="s">
        <v>582</v>
      </c>
      <c r="J65" s="199">
        <v>6635.8</v>
      </c>
      <c r="K65" s="200">
        <v>44082</v>
      </c>
      <c r="L65" s="200">
        <v>44084</v>
      </c>
      <c r="M65" s="197" t="s">
        <v>26</v>
      </c>
      <c r="N65" s="191" t="s">
        <v>583</v>
      </c>
      <c r="O65" s="191"/>
      <c r="P65" s="194" t="s">
        <v>233</v>
      </c>
      <c r="Q65" s="194"/>
      <c r="R65" s="201"/>
      <c r="S65" s="12"/>
      <c r="T65" s="10">
        <f t="shared" si="8"/>
        <v>-1</v>
      </c>
      <c r="U65" s="195">
        <f t="shared" si="9"/>
        <v>1</v>
      </c>
    </row>
    <row r="66" spans="1:22" s="209" customFormat="1" ht="15" customHeight="1" x14ac:dyDescent="0.2">
      <c r="A66" s="192" t="s">
        <v>19</v>
      </c>
      <c r="B66" s="192" t="s">
        <v>584</v>
      </c>
      <c r="C66" s="194" t="s">
        <v>136</v>
      </c>
      <c r="D66" s="194" t="s">
        <v>65</v>
      </c>
      <c r="E66" s="195">
        <f t="shared" si="5"/>
        <v>0.78947368421052633</v>
      </c>
      <c r="F66" s="196" t="s">
        <v>22</v>
      </c>
      <c r="G66" s="197" t="s">
        <v>23</v>
      </c>
      <c r="H66" s="198" t="s">
        <v>91</v>
      </c>
      <c r="I66" s="194" t="s">
        <v>585</v>
      </c>
      <c r="J66" s="199">
        <v>2884.5</v>
      </c>
      <c r="K66" s="200">
        <v>44083</v>
      </c>
      <c r="L66" s="200">
        <v>44085</v>
      </c>
      <c r="M66" s="197" t="s">
        <v>38</v>
      </c>
      <c r="N66" s="191" t="s">
        <v>586</v>
      </c>
      <c r="O66" s="191"/>
      <c r="P66" s="194" t="s">
        <v>233</v>
      </c>
      <c r="Q66" s="194"/>
      <c r="R66" s="201"/>
      <c r="S66" s="12"/>
      <c r="T66" s="10">
        <f t="shared" si="8"/>
        <v>-1</v>
      </c>
      <c r="U66" s="195">
        <f t="shared" si="9"/>
        <v>1</v>
      </c>
    </row>
    <row r="67" spans="1:22" s="209" customFormat="1" ht="15" customHeight="1" x14ac:dyDescent="0.2">
      <c r="A67" s="192" t="s">
        <v>19</v>
      </c>
      <c r="B67" s="192" t="s">
        <v>587</v>
      </c>
      <c r="C67" s="194" t="s">
        <v>34</v>
      </c>
      <c r="D67" s="194" t="s">
        <v>494</v>
      </c>
      <c r="E67" s="195">
        <f t="shared" si="5"/>
        <v>0.5625</v>
      </c>
      <c r="F67" s="196" t="s">
        <v>22</v>
      </c>
      <c r="G67" s="197" t="s">
        <v>23</v>
      </c>
      <c r="H67" s="198" t="s">
        <v>44</v>
      </c>
      <c r="I67" s="194" t="s">
        <v>588</v>
      </c>
      <c r="J67" s="199">
        <v>3057.75</v>
      </c>
      <c r="K67" s="200">
        <v>44085</v>
      </c>
      <c r="L67" s="200">
        <v>44088</v>
      </c>
      <c r="M67" s="197" t="s">
        <v>38</v>
      </c>
      <c r="N67" s="191" t="s">
        <v>589</v>
      </c>
      <c r="O67" s="191"/>
      <c r="P67" s="194" t="s">
        <v>233</v>
      </c>
      <c r="Q67" s="194"/>
      <c r="R67" s="201"/>
      <c r="S67" s="12"/>
      <c r="T67" s="10">
        <f t="shared" si="8"/>
        <v>-1</v>
      </c>
      <c r="U67" s="195">
        <f t="shared" si="9"/>
        <v>1</v>
      </c>
    </row>
    <row r="68" spans="1:22" s="209" customFormat="1" ht="15" customHeight="1" x14ac:dyDescent="0.2">
      <c r="A68" s="192" t="s">
        <v>187</v>
      </c>
      <c r="B68" s="192" t="s">
        <v>590</v>
      </c>
      <c r="C68" s="194" t="s">
        <v>591</v>
      </c>
      <c r="D68" s="194" t="s">
        <v>467</v>
      </c>
      <c r="E68" s="195">
        <f t="shared" si="5"/>
        <v>0.55555555555555558</v>
      </c>
      <c r="F68" s="196" t="s">
        <v>22</v>
      </c>
      <c r="G68" s="197" t="s">
        <v>23</v>
      </c>
      <c r="H68" s="198" t="s">
        <v>44</v>
      </c>
      <c r="I68" s="194" t="s">
        <v>592</v>
      </c>
      <c r="J68" s="199">
        <v>2934</v>
      </c>
      <c r="K68" s="200">
        <v>44088</v>
      </c>
      <c r="L68" s="200">
        <v>44089</v>
      </c>
      <c r="M68" s="197" t="s">
        <v>38</v>
      </c>
      <c r="N68" s="191"/>
      <c r="O68" s="191"/>
      <c r="P68" s="194" t="s">
        <v>233</v>
      </c>
      <c r="Q68" s="194"/>
      <c r="R68" s="201"/>
      <c r="S68" s="12"/>
      <c r="T68" s="10">
        <f t="shared" si="8"/>
        <v>-1</v>
      </c>
      <c r="U68" s="195">
        <f t="shared" si="9"/>
        <v>1</v>
      </c>
    </row>
    <row r="69" spans="1:22" s="209" customFormat="1" ht="15" customHeight="1" x14ac:dyDescent="0.2">
      <c r="A69" s="192" t="s">
        <v>187</v>
      </c>
      <c r="B69" s="192" t="s">
        <v>593</v>
      </c>
      <c r="C69" s="194" t="s">
        <v>594</v>
      </c>
      <c r="D69" s="194" t="s">
        <v>595</v>
      </c>
      <c r="E69" s="195">
        <f t="shared" si="5"/>
        <v>0.40740740740740738</v>
      </c>
      <c r="F69" s="196" t="s">
        <v>22</v>
      </c>
      <c r="G69" s="197" t="s">
        <v>23</v>
      </c>
      <c r="H69" s="198" t="s">
        <v>44</v>
      </c>
      <c r="I69" s="194" t="s">
        <v>596</v>
      </c>
      <c r="J69" s="199">
        <v>4023</v>
      </c>
      <c r="K69" s="200">
        <v>44088</v>
      </c>
      <c r="L69" s="200">
        <v>44089</v>
      </c>
      <c r="M69" s="197" t="s">
        <v>38</v>
      </c>
      <c r="N69" s="191"/>
      <c r="O69" s="191"/>
      <c r="P69" s="194" t="s">
        <v>233</v>
      </c>
      <c r="Q69" s="194"/>
      <c r="R69" s="201"/>
      <c r="S69" s="12"/>
      <c r="T69" s="10">
        <f t="shared" si="8"/>
        <v>-1</v>
      </c>
      <c r="U69" s="195">
        <f t="shared" si="9"/>
        <v>1</v>
      </c>
    </row>
    <row r="70" spans="1:22" s="209" customFormat="1" ht="15" customHeight="1" x14ac:dyDescent="0.2">
      <c r="A70" s="192" t="s">
        <v>187</v>
      </c>
      <c r="B70" s="192" t="s">
        <v>597</v>
      </c>
      <c r="C70" s="194" t="s">
        <v>472</v>
      </c>
      <c r="D70" s="194" t="s">
        <v>34</v>
      </c>
      <c r="E70" s="195">
        <f t="shared" si="5"/>
        <v>0.7142857142857143</v>
      </c>
      <c r="F70" s="196" t="s">
        <v>68</v>
      </c>
      <c r="G70" s="197" t="s">
        <v>23</v>
      </c>
      <c r="H70" s="198" t="s">
        <v>44</v>
      </c>
      <c r="I70" s="194" t="s">
        <v>598</v>
      </c>
      <c r="J70" s="199">
        <v>1115.0999999999999</v>
      </c>
      <c r="K70" s="200">
        <v>44088</v>
      </c>
      <c r="L70" s="200">
        <v>44089</v>
      </c>
      <c r="M70" s="197" t="s">
        <v>38</v>
      </c>
      <c r="N70" s="191"/>
      <c r="O70" s="191"/>
      <c r="P70" s="194" t="s">
        <v>233</v>
      </c>
      <c r="Q70" s="194"/>
      <c r="R70" s="201"/>
      <c r="S70" s="12"/>
      <c r="T70" s="10">
        <f t="shared" si="8"/>
        <v>-1</v>
      </c>
      <c r="U70" s="195">
        <f t="shared" si="9"/>
        <v>1</v>
      </c>
    </row>
    <row r="71" spans="1:22" s="209" customFormat="1" ht="15" customHeight="1" x14ac:dyDescent="0.2">
      <c r="A71" s="192" t="s">
        <v>187</v>
      </c>
      <c r="B71" s="192" t="s">
        <v>599</v>
      </c>
      <c r="C71" s="194" t="s">
        <v>472</v>
      </c>
      <c r="D71" s="194" t="s">
        <v>34</v>
      </c>
      <c r="E71" s="195">
        <f t="shared" si="5"/>
        <v>0.7142857142857143</v>
      </c>
      <c r="F71" s="196" t="s">
        <v>68</v>
      </c>
      <c r="G71" s="197" t="s">
        <v>23</v>
      </c>
      <c r="H71" s="198" t="s">
        <v>600</v>
      </c>
      <c r="I71" s="194" t="s">
        <v>601</v>
      </c>
      <c r="J71" s="199">
        <v>554.4</v>
      </c>
      <c r="K71" s="200">
        <v>44095</v>
      </c>
      <c r="L71" s="200">
        <v>44095</v>
      </c>
      <c r="M71" s="197" t="s">
        <v>38</v>
      </c>
      <c r="N71" s="191"/>
      <c r="O71" s="191"/>
      <c r="P71" s="194" t="s">
        <v>233</v>
      </c>
      <c r="Q71" s="194"/>
      <c r="R71" s="201"/>
      <c r="S71" s="12"/>
      <c r="T71" s="10">
        <f t="shared" si="8"/>
        <v>-1</v>
      </c>
      <c r="U71" s="195">
        <f t="shared" si="9"/>
        <v>1</v>
      </c>
    </row>
    <row r="72" spans="1:22" s="209" customFormat="1" ht="15" customHeight="1" x14ac:dyDescent="0.2">
      <c r="A72" s="192" t="s">
        <v>187</v>
      </c>
      <c r="B72" s="192" t="s">
        <v>602</v>
      </c>
      <c r="C72" s="194" t="s">
        <v>80</v>
      </c>
      <c r="D72" s="194" t="s">
        <v>34</v>
      </c>
      <c r="E72" s="195">
        <f t="shared" si="5"/>
        <v>0.6</v>
      </c>
      <c r="F72" s="196" t="s">
        <v>68</v>
      </c>
      <c r="G72" s="197" t="s">
        <v>23</v>
      </c>
      <c r="H72" s="198" t="s">
        <v>44</v>
      </c>
      <c r="I72" s="194" t="s">
        <v>603</v>
      </c>
      <c r="J72" s="199">
        <v>1115.0999999999999</v>
      </c>
      <c r="K72" s="200">
        <v>44088</v>
      </c>
      <c r="L72" s="200">
        <v>44089</v>
      </c>
      <c r="M72" s="197" t="s">
        <v>26</v>
      </c>
      <c r="N72" s="191"/>
      <c r="O72" s="191"/>
      <c r="P72" s="194" t="s">
        <v>233</v>
      </c>
      <c r="Q72" s="194"/>
      <c r="R72" s="201"/>
      <c r="S72" s="12"/>
      <c r="T72" s="10">
        <f t="shared" si="8"/>
        <v>-1</v>
      </c>
      <c r="U72" s="195">
        <f t="shared" si="9"/>
        <v>1</v>
      </c>
    </row>
    <row r="73" spans="1:22" s="209" customFormat="1" ht="15" customHeight="1" x14ac:dyDescent="0.2">
      <c r="A73" s="192" t="s">
        <v>187</v>
      </c>
      <c r="B73" s="192" t="s">
        <v>604</v>
      </c>
      <c r="C73" s="194" t="s">
        <v>80</v>
      </c>
      <c r="D73" s="194" t="s">
        <v>34</v>
      </c>
      <c r="E73" s="195">
        <f t="shared" si="5"/>
        <v>0.6</v>
      </c>
      <c r="F73" s="196" t="s">
        <v>68</v>
      </c>
      <c r="G73" s="197" t="s">
        <v>23</v>
      </c>
      <c r="H73" s="198" t="s">
        <v>600</v>
      </c>
      <c r="I73" s="194" t="s">
        <v>605</v>
      </c>
      <c r="J73" s="199">
        <v>554.4</v>
      </c>
      <c r="K73" s="200">
        <v>44095</v>
      </c>
      <c r="L73" s="200">
        <v>44095</v>
      </c>
      <c r="M73" s="197" t="s">
        <v>26</v>
      </c>
      <c r="N73" s="191"/>
      <c r="O73" s="191"/>
      <c r="P73" s="194" t="s">
        <v>233</v>
      </c>
      <c r="Q73" s="194"/>
      <c r="R73" s="201"/>
      <c r="S73" s="12"/>
      <c r="T73" s="10">
        <f t="shared" si="8"/>
        <v>-1</v>
      </c>
      <c r="U73" s="195">
        <f t="shared" si="9"/>
        <v>1</v>
      </c>
    </row>
    <row r="74" spans="1:22" s="209" customFormat="1" ht="15" customHeight="1" x14ac:dyDescent="0.2">
      <c r="A74" s="192" t="s">
        <v>187</v>
      </c>
      <c r="B74" s="192" t="s">
        <v>606</v>
      </c>
      <c r="C74" s="194" t="s">
        <v>607</v>
      </c>
      <c r="D74" s="194" t="s">
        <v>608</v>
      </c>
      <c r="E74" s="195">
        <f t="shared" si="5"/>
        <v>8.4905660377358486E-2</v>
      </c>
      <c r="F74" s="196" t="s">
        <v>22</v>
      </c>
      <c r="G74" s="197" t="s">
        <v>23</v>
      </c>
      <c r="H74" s="198" t="s">
        <v>44</v>
      </c>
      <c r="I74" s="194" t="s">
        <v>609</v>
      </c>
      <c r="J74" s="199">
        <v>12586.5</v>
      </c>
      <c r="K74" s="200">
        <v>44095</v>
      </c>
      <c r="L74" s="200" t="s">
        <v>371</v>
      </c>
      <c r="M74" s="197" t="s">
        <v>26</v>
      </c>
      <c r="N74" s="191"/>
      <c r="O74" s="191"/>
      <c r="P74" s="194" t="s">
        <v>233</v>
      </c>
      <c r="Q74" s="194"/>
      <c r="R74" s="201"/>
      <c r="S74" s="12"/>
      <c r="T74" s="10">
        <f t="shared" si="8"/>
        <v>-1</v>
      </c>
      <c r="U74" s="195">
        <f t="shared" si="9"/>
        <v>1</v>
      </c>
    </row>
    <row r="75" spans="1:22" s="209" customFormat="1" ht="15" customHeight="1" x14ac:dyDescent="0.2">
      <c r="A75" s="192" t="s">
        <v>187</v>
      </c>
      <c r="B75" s="192" t="s">
        <v>610</v>
      </c>
      <c r="C75" s="194" t="s">
        <v>611</v>
      </c>
      <c r="D75" s="194" t="s">
        <v>612</v>
      </c>
      <c r="E75" s="195">
        <f t="shared" si="5"/>
        <v>0.12600536193029491</v>
      </c>
      <c r="F75" s="196" t="s">
        <v>22</v>
      </c>
      <c r="G75" s="197" t="s">
        <v>23</v>
      </c>
      <c r="H75" s="198" t="s">
        <v>44</v>
      </c>
      <c r="I75" s="194" t="s">
        <v>613</v>
      </c>
      <c r="J75" s="199">
        <v>11596.5</v>
      </c>
      <c r="K75" s="200">
        <v>44095</v>
      </c>
      <c r="L75" s="200" t="s">
        <v>371</v>
      </c>
      <c r="M75" s="197" t="s">
        <v>26</v>
      </c>
      <c r="N75" s="191"/>
      <c r="O75" s="191"/>
      <c r="P75" s="194" t="s">
        <v>233</v>
      </c>
      <c r="Q75" s="194"/>
      <c r="R75" s="201"/>
      <c r="S75" s="12"/>
      <c r="T75" s="10">
        <f t="shared" si="8"/>
        <v>-1</v>
      </c>
      <c r="U75" s="195">
        <f t="shared" si="9"/>
        <v>1</v>
      </c>
    </row>
    <row r="76" spans="1:22" s="209" customFormat="1" ht="15" customHeight="1" x14ac:dyDescent="0.2">
      <c r="A76" s="192" t="s">
        <v>187</v>
      </c>
      <c r="B76" s="192" t="s">
        <v>614</v>
      </c>
      <c r="C76" s="194" t="s">
        <v>80</v>
      </c>
      <c r="D76" s="194" t="s">
        <v>34</v>
      </c>
      <c r="E76" s="195">
        <f t="shared" si="5"/>
        <v>0.6</v>
      </c>
      <c r="F76" s="196" t="s">
        <v>68</v>
      </c>
      <c r="G76" s="197" t="s">
        <v>23</v>
      </c>
      <c r="H76" s="198" t="s">
        <v>44</v>
      </c>
      <c r="I76" s="194" t="s">
        <v>615</v>
      </c>
      <c r="J76" s="199">
        <v>1115.0999999999999</v>
      </c>
      <c r="K76" s="200">
        <v>44088</v>
      </c>
      <c r="L76" s="200">
        <v>44089</v>
      </c>
      <c r="M76" s="197" t="s">
        <v>38</v>
      </c>
      <c r="N76" s="191"/>
      <c r="O76" s="191"/>
      <c r="P76" s="194" t="s">
        <v>233</v>
      </c>
      <c r="Q76" s="194"/>
      <c r="R76" s="201"/>
      <c r="S76" s="12"/>
      <c r="T76" s="10">
        <f t="shared" si="8"/>
        <v>-1</v>
      </c>
      <c r="U76" s="195">
        <f t="shared" si="9"/>
        <v>1</v>
      </c>
    </row>
    <row r="77" spans="1:22" s="209" customFormat="1" ht="15" customHeight="1" x14ac:dyDescent="0.2">
      <c r="A77" s="192" t="s">
        <v>187</v>
      </c>
      <c r="B77" s="192" t="s">
        <v>616</v>
      </c>
      <c r="C77" s="194" t="s">
        <v>80</v>
      </c>
      <c r="D77" s="194" t="s">
        <v>34</v>
      </c>
      <c r="E77" s="195">
        <f t="shared" si="5"/>
        <v>0.6</v>
      </c>
      <c r="F77" s="196" t="s">
        <v>68</v>
      </c>
      <c r="G77" s="197" t="s">
        <v>23</v>
      </c>
      <c r="H77" s="198" t="s">
        <v>600</v>
      </c>
      <c r="I77" s="194" t="s">
        <v>617</v>
      </c>
      <c r="J77" s="199">
        <v>554.4</v>
      </c>
      <c r="K77" s="200">
        <v>44095</v>
      </c>
      <c r="L77" s="200">
        <v>44095</v>
      </c>
      <c r="M77" s="197" t="s">
        <v>38</v>
      </c>
      <c r="N77" s="191"/>
      <c r="O77" s="191"/>
      <c r="P77" s="194" t="s">
        <v>233</v>
      </c>
      <c r="Q77" s="194"/>
      <c r="R77" s="201"/>
      <c r="S77" s="12"/>
      <c r="T77" s="10">
        <f t="shared" si="8"/>
        <v>-1</v>
      </c>
      <c r="U77" s="195">
        <f t="shared" si="9"/>
        <v>1</v>
      </c>
    </row>
    <row r="78" spans="1:22" s="209" customFormat="1" ht="15" customHeight="1" x14ac:dyDescent="0.2">
      <c r="A78" s="192" t="s">
        <v>19</v>
      </c>
      <c r="B78" s="192" t="s">
        <v>618</v>
      </c>
      <c r="C78" s="194" t="s">
        <v>492</v>
      </c>
      <c r="D78" s="194" t="s">
        <v>34</v>
      </c>
      <c r="E78" s="195">
        <f t="shared" si="5"/>
        <v>0.65517241379310343</v>
      </c>
      <c r="F78" s="196" t="s">
        <v>68</v>
      </c>
      <c r="G78" s="197" t="s">
        <v>23</v>
      </c>
      <c r="H78" s="198" t="s">
        <v>44</v>
      </c>
      <c r="I78" s="194" t="s">
        <v>619</v>
      </c>
      <c r="J78" s="199">
        <v>1115.0999999999999</v>
      </c>
      <c r="K78" s="200">
        <v>44097</v>
      </c>
      <c r="L78" s="200">
        <v>44102</v>
      </c>
      <c r="M78" s="197" t="s">
        <v>38</v>
      </c>
      <c r="N78" s="191" t="s">
        <v>620</v>
      </c>
      <c r="O78" s="191"/>
      <c r="P78" s="194" t="s">
        <v>233</v>
      </c>
      <c r="Q78" s="194"/>
      <c r="R78" s="201"/>
      <c r="S78" s="12"/>
      <c r="T78" s="10">
        <f t="shared" si="8"/>
        <v>-1</v>
      </c>
      <c r="U78" s="195">
        <f t="shared" si="9"/>
        <v>1</v>
      </c>
    </row>
    <row r="79" spans="1:22" s="209" customFormat="1" ht="15" customHeight="1" x14ac:dyDescent="0.2">
      <c r="A79" s="192" t="s">
        <v>187</v>
      </c>
      <c r="B79" s="192" t="s">
        <v>621</v>
      </c>
      <c r="C79" s="194" t="s">
        <v>76</v>
      </c>
      <c r="D79" s="194" t="s">
        <v>34</v>
      </c>
      <c r="E79" s="195">
        <f t="shared" si="5"/>
        <v>1</v>
      </c>
      <c r="F79" s="196" t="s">
        <v>68</v>
      </c>
      <c r="G79" s="197" t="s">
        <v>23</v>
      </c>
      <c r="H79" s="198" t="s">
        <v>44</v>
      </c>
      <c r="I79" s="194" t="s">
        <v>622</v>
      </c>
      <c r="J79" s="199">
        <v>1115.0999999999999</v>
      </c>
      <c r="K79" s="200">
        <v>44098</v>
      </c>
      <c r="L79" s="200">
        <v>44099</v>
      </c>
      <c r="M79" s="197" t="s">
        <v>26</v>
      </c>
      <c r="N79" s="191"/>
      <c r="O79" s="191"/>
      <c r="P79" s="194" t="s">
        <v>233</v>
      </c>
      <c r="Q79" s="194"/>
      <c r="R79" s="201"/>
      <c r="S79" s="12"/>
      <c r="T79" s="10">
        <f t="shared" si="8"/>
        <v>-1</v>
      </c>
      <c r="U79" s="195">
        <f t="shared" si="9"/>
        <v>1</v>
      </c>
    </row>
    <row r="80" spans="1:22" ht="16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0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8"/>
        <v>-0.18</v>
      </c>
      <c r="U80" s="140">
        <f t="shared" si="9"/>
        <v>0.31666666666666665</v>
      </c>
      <c r="V80" s="53" t="s">
        <v>242</v>
      </c>
    </row>
    <row r="81" spans="1:21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5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8"/>
        <v>6.1224489795918366E-2</v>
      </c>
      <c r="U81" s="195">
        <f t="shared" si="9"/>
        <v>0.45833333333333331</v>
      </c>
    </row>
    <row r="82" spans="1:21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5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8"/>
        <v>0.2857142857142857</v>
      </c>
      <c r="U82" s="195">
        <f t="shared" si="9"/>
        <v>0.30769230769230771</v>
      </c>
    </row>
    <row r="83" spans="1:21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5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8"/>
        <v>0.15789473684210525</v>
      </c>
      <c r="U83" s="195">
        <f t="shared" si="9"/>
        <v>8.3333333333333329E-2</v>
      </c>
    </row>
    <row r="84" spans="1:21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5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8"/>
        <v>0.21212121212121213</v>
      </c>
      <c r="U84" s="195">
        <f t="shared" si="9"/>
        <v>9.0909090909090912E-2</v>
      </c>
    </row>
    <row r="85" spans="1:21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5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8"/>
        <v>0.45454545454545453</v>
      </c>
      <c r="U85" s="195">
        <f t="shared" si="9"/>
        <v>0.33333333333333331</v>
      </c>
    </row>
    <row r="86" spans="1:21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5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8"/>
        <v>1</v>
      </c>
      <c r="U86" s="195">
        <f t="shared" si="9"/>
        <v>0</v>
      </c>
    </row>
    <row r="89" spans="1:21" ht="16" x14ac:dyDescent="0.2">
      <c r="E89" s="66" t="s">
        <v>390</v>
      </c>
      <c r="T89" s="66" t="s">
        <v>390</v>
      </c>
    </row>
    <row r="90" spans="1:21" x14ac:dyDescent="0.2">
      <c r="C90" s="217" t="s">
        <v>389</v>
      </c>
      <c r="D90" s="217"/>
      <c r="E90" s="68">
        <f>AVERAGE(E2:E86)</f>
        <v>0.69613300605749173</v>
      </c>
      <c r="G90" s="217" t="s">
        <v>389</v>
      </c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68">
        <f>AVERAGE(T2:T86)</f>
        <v>-2.5663455831541396E-2</v>
      </c>
      <c r="U90" s="56">
        <f>AVERAGE(U2:U80)</f>
        <v>0.44015746447583604</v>
      </c>
    </row>
    <row r="91" spans="1:21" x14ac:dyDescent="0.2">
      <c r="C91" s="217" t="s">
        <v>391</v>
      </c>
      <c r="D91" s="217"/>
      <c r="E91" s="69">
        <f>AVERAGE(E2:E79)</f>
        <v>0.69713678941520762</v>
      </c>
      <c r="G91" s="217" t="s">
        <v>391</v>
      </c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68">
        <f>AVERAGE(T2:T79)</f>
        <v>-5.3498640060256349E-2</v>
      </c>
    </row>
    <row r="92" spans="1:21" x14ac:dyDescent="0.2">
      <c r="C92" s="217" t="s">
        <v>392</v>
      </c>
      <c r="D92" s="217"/>
      <c r="E92" s="69">
        <f>AVERAGE(E80:E86)</f>
        <v>0.68494799150008601</v>
      </c>
      <c r="G92" s="217" t="s">
        <v>392</v>
      </c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68">
        <f>AVERAGE(T80:T86)</f>
        <v>0.28450002557413939</v>
      </c>
    </row>
    <row r="94" spans="1:21" x14ac:dyDescent="0.2">
      <c r="A94">
        <v>42</v>
      </c>
      <c r="C94" s="135"/>
      <c r="S94" s="135"/>
      <c r="T94" s="56"/>
    </row>
  </sheetData>
  <mergeCells count="6">
    <mergeCell ref="G91:S91"/>
    <mergeCell ref="G92:S92"/>
    <mergeCell ref="C91:D91"/>
    <mergeCell ref="C90:D90"/>
    <mergeCell ref="C92:D92"/>
    <mergeCell ref="G90:S90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17" t="s">
        <v>389</v>
      </c>
      <c r="D46" s="217"/>
      <c r="E46" s="68">
        <f>AVERAGE(E2:E43)</f>
        <v>0.40000000000000008</v>
      </c>
      <c r="G46" s="217" t="s">
        <v>389</v>
      </c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17" t="s">
        <v>391</v>
      </c>
      <c r="D47" s="217"/>
      <c r="E47" s="68">
        <f>AVERAGE(E2:E42)</f>
        <v>0.40000000000000013</v>
      </c>
      <c r="G47" s="217" t="s">
        <v>391</v>
      </c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68">
        <f>AVERAGE(T2:T42)</f>
        <v>0.38080269543140777</v>
      </c>
    </row>
    <row r="48" spans="1:22" x14ac:dyDescent="0.2">
      <c r="C48" s="217" t="s">
        <v>392</v>
      </c>
      <c r="D48" s="217"/>
      <c r="E48" s="68">
        <f>AVERAGE(E43)</f>
        <v>0.4</v>
      </c>
      <c r="G48" s="217" t="s">
        <v>392</v>
      </c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2020-10-23T16:14:04Z</dcterms:modified>
</cp:coreProperties>
</file>