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60" windowWidth="27480" windowHeight="12030" activeTab="3"/>
  </bookViews>
  <sheets>
    <sheet name="6.1" sheetId="2" r:id="rId1"/>
    <sheet name="6.2" sheetId="3" r:id="rId2"/>
    <sheet name="6.4" sheetId="4" r:id="rId3"/>
    <sheet name="6" sheetId="1" r:id="rId4"/>
  </sheets>
  <calcPr calcId="0"/>
  <pivotCaches>
    <pivotCache cacheId="6" r:id="rId5"/>
    <pivotCache cacheId="9" r:id="rId6"/>
    <pivotCache cacheId="15" r:id="rId7"/>
  </pivotCaches>
</workbook>
</file>

<file path=xl/calcChain.xml><?xml version="1.0" encoding="utf-8"?>
<calcChain xmlns="http://schemas.openxmlformats.org/spreadsheetml/2006/main">
  <c r="J4" i="1"/>
  <c r="I4"/>
  <c r="L4" s="1"/>
  <c r="J5" s="1"/>
  <c r="H4"/>
  <c r="M3"/>
  <c r="L3"/>
  <c r="K3" s="1"/>
  <c r="J3"/>
  <c r="I3"/>
  <c r="H3"/>
  <c r="M2"/>
  <c r="K2"/>
  <c r="L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2"/>
  <c r="O2" s="1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E3"/>
  <c r="F3" s="1"/>
  <c r="E4"/>
  <c r="F4" s="1"/>
  <c r="E5"/>
  <c r="F5" s="1"/>
  <c r="E6"/>
  <c r="E7"/>
  <c r="F7" s="1"/>
  <c r="E8"/>
  <c r="F8" s="1"/>
  <c r="E9"/>
  <c r="F9" s="1"/>
  <c r="E10"/>
  <c r="E11"/>
  <c r="F11" s="1"/>
  <c r="E12"/>
  <c r="F12" s="1"/>
  <c r="E13"/>
  <c r="F13" s="1"/>
  <c r="E14"/>
  <c r="E15"/>
  <c r="F15" s="1"/>
  <c r="E16"/>
  <c r="F16" s="1"/>
  <c r="E17"/>
  <c r="F17" s="1"/>
  <c r="E18"/>
  <c r="E19"/>
  <c r="F19" s="1"/>
  <c r="E20"/>
  <c r="F20" s="1"/>
  <c r="E21"/>
  <c r="F21" s="1"/>
  <c r="E22"/>
  <c r="E23"/>
  <c r="F23" s="1"/>
  <c r="E24"/>
  <c r="F24" s="1"/>
  <c r="E25"/>
  <c r="F25" s="1"/>
  <c r="E26"/>
  <c r="E27"/>
  <c r="F27" s="1"/>
  <c r="E28"/>
  <c r="F28" s="1"/>
  <c r="E29"/>
  <c r="F29" s="1"/>
  <c r="E30"/>
  <c r="E31"/>
  <c r="F31" s="1"/>
  <c r="E32"/>
  <c r="F32" s="1"/>
  <c r="E33"/>
  <c r="F33" s="1"/>
  <c r="E34"/>
  <c r="E35"/>
  <c r="F35" s="1"/>
  <c r="E36"/>
  <c r="F36" s="1"/>
  <c r="E37"/>
  <c r="F37" s="1"/>
  <c r="E38"/>
  <c r="E39"/>
  <c r="F39" s="1"/>
  <c r="E40"/>
  <c r="F40" s="1"/>
  <c r="E41"/>
  <c r="F41" s="1"/>
  <c r="E42"/>
  <c r="E43"/>
  <c r="F43" s="1"/>
  <c r="E44"/>
  <c r="F44" s="1"/>
  <c r="E45"/>
  <c r="F45" s="1"/>
  <c r="E46"/>
  <c r="E47"/>
  <c r="F47" s="1"/>
  <c r="E48"/>
  <c r="F48" s="1"/>
  <c r="E49"/>
  <c r="F49" s="1"/>
  <c r="E50"/>
  <c r="E51"/>
  <c r="F51" s="1"/>
  <c r="E52"/>
  <c r="F52" s="1"/>
  <c r="E53"/>
  <c r="F53" s="1"/>
  <c r="E54"/>
  <c r="E55"/>
  <c r="F55" s="1"/>
  <c r="E56"/>
  <c r="F56" s="1"/>
  <c r="E57"/>
  <c r="F57" s="1"/>
  <c r="E58"/>
  <c r="E59"/>
  <c r="F59" s="1"/>
  <c r="E60"/>
  <c r="F60" s="1"/>
  <c r="E61"/>
  <c r="F61" s="1"/>
  <c r="E62"/>
  <c r="E63"/>
  <c r="F63" s="1"/>
  <c r="E64"/>
  <c r="F64" s="1"/>
  <c r="E65"/>
  <c r="F65" s="1"/>
  <c r="E66"/>
  <c r="E67"/>
  <c r="F67" s="1"/>
  <c r="E68"/>
  <c r="F68" s="1"/>
  <c r="E69"/>
  <c r="F69" s="1"/>
  <c r="E70"/>
  <c r="E71"/>
  <c r="F71" s="1"/>
  <c r="E72"/>
  <c r="F72" s="1"/>
  <c r="E73"/>
  <c r="F73" s="1"/>
  <c r="E74"/>
  <c r="E75"/>
  <c r="F75" s="1"/>
  <c r="E76"/>
  <c r="F76" s="1"/>
  <c r="E77"/>
  <c r="F77" s="1"/>
  <c r="E78"/>
  <c r="E79"/>
  <c r="F79" s="1"/>
  <c r="E80"/>
  <c r="F80" s="1"/>
  <c r="E81"/>
  <c r="F81" s="1"/>
  <c r="E82"/>
  <c r="E83"/>
  <c r="F83" s="1"/>
  <c r="E84"/>
  <c r="F84" s="1"/>
  <c r="E85"/>
  <c r="F85" s="1"/>
  <c r="E86"/>
  <c r="E87"/>
  <c r="F87" s="1"/>
  <c r="E88"/>
  <c r="F88" s="1"/>
  <c r="E89"/>
  <c r="F89" s="1"/>
  <c r="E90"/>
  <c r="E91"/>
  <c r="F91" s="1"/>
  <c r="E92"/>
  <c r="F92" s="1"/>
  <c r="E93"/>
  <c r="F93" s="1"/>
  <c r="E94"/>
  <c r="E95"/>
  <c r="F95" s="1"/>
  <c r="E96"/>
  <c r="F96" s="1"/>
  <c r="E97"/>
  <c r="F97" s="1"/>
  <c r="E98"/>
  <c r="E99"/>
  <c r="F99" s="1"/>
  <c r="E100"/>
  <c r="F100" s="1"/>
  <c r="E101"/>
  <c r="F101" s="1"/>
  <c r="E102"/>
  <c r="E103"/>
  <c r="F103" s="1"/>
  <c r="E104"/>
  <c r="F104" s="1"/>
  <c r="E105"/>
  <c r="F105" s="1"/>
  <c r="E106"/>
  <c r="E107"/>
  <c r="F107" s="1"/>
  <c r="E108"/>
  <c r="F108" s="1"/>
  <c r="E109"/>
  <c r="F109" s="1"/>
  <c r="E110"/>
  <c r="E111"/>
  <c r="F111" s="1"/>
  <c r="E112"/>
  <c r="F112" s="1"/>
  <c r="E113"/>
  <c r="F113" s="1"/>
  <c r="E114"/>
  <c r="E115"/>
  <c r="F115" s="1"/>
  <c r="E116"/>
  <c r="F116" s="1"/>
  <c r="E117"/>
  <c r="F117" s="1"/>
  <c r="E118"/>
  <c r="E119"/>
  <c r="F119" s="1"/>
  <c r="E120"/>
  <c r="F120" s="1"/>
  <c r="E121"/>
  <c r="F121" s="1"/>
  <c r="E122"/>
  <c r="E123"/>
  <c r="F123" s="1"/>
  <c r="E124"/>
  <c r="F124" s="1"/>
  <c r="E125"/>
  <c r="F125" s="1"/>
  <c r="E126"/>
  <c r="E127"/>
  <c r="F127" s="1"/>
  <c r="E128"/>
  <c r="F128" s="1"/>
  <c r="E129"/>
  <c r="F129" s="1"/>
  <c r="E130"/>
  <c r="E131"/>
  <c r="F131" s="1"/>
  <c r="E132"/>
  <c r="F132" s="1"/>
  <c r="E133"/>
  <c r="F133" s="1"/>
  <c r="E134"/>
  <c r="E135"/>
  <c r="F135" s="1"/>
  <c r="E136"/>
  <c r="F136" s="1"/>
  <c r="E137"/>
  <c r="F137" s="1"/>
  <c r="E138"/>
  <c r="E139"/>
  <c r="F139" s="1"/>
  <c r="E140"/>
  <c r="F140" s="1"/>
  <c r="E141"/>
  <c r="F141" s="1"/>
  <c r="E142"/>
  <c r="E143"/>
  <c r="F143" s="1"/>
  <c r="E144"/>
  <c r="F144" s="1"/>
  <c r="E145"/>
  <c r="F145" s="1"/>
  <c r="E146"/>
  <c r="E147"/>
  <c r="F147" s="1"/>
  <c r="E148"/>
  <c r="F148" s="1"/>
  <c r="E149"/>
  <c r="F149" s="1"/>
  <c r="E150"/>
  <c r="E151"/>
  <c r="F151" s="1"/>
  <c r="E152"/>
  <c r="F152" s="1"/>
  <c r="E153"/>
  <c r="F153" s="1"/>
  <c r="E154"/>
  <c r="E2"/>
  <c r="F2" s="1"/>
  <c r="M4" l="1"/>
  <c r="H5" s="1"/>
  <c r="K4"/>
  <c r="I5" l="1"/>
  <c r="L5" s="1"/>
  <c r="J6" l="1"/>
  <c r="M5"/>
  <c r="I6" s="1"/>
  <c r="K5"/>
  <c r="H6" l="1"/>
  <c r="L6" s="1"/>
  <c r="J7" s="1"/>
  <c r="K6" l="1"/>
  <c r="I7"/>
  <c r="H7"/>
  <c r="L7" s="1"/>
  <c r="J8" s="1"/>
  <c r="M6"/>
  <c r="I8" l="1"/>
  <c r="H8"/>
  <c r="K7"/>
  <c r="M7"/>
  <c r="L8" l="1"/>
  <c r="J9" s="1"/>
  <c r="I9" l="1"/>
  <c r="K8"/>
  <c r="M8"/>
  <c r="H9" s="1"/>
  <c r="L9" l="1"/>
  <c r="J10" l="1"/>
  <c r="I10"/>
  <c r="H10"/>
  <c r="K9"/>
  <c r="M9"/>
  <c r="L10"/>
  <c r="J11" s="1"/>
  <c r="I11" l="1"/>
  <c r="M10"/>
  <c r="H11" s="1"/>
  <c r="K10"/>
  <c r="L11" l="1"/>
  <c r="J12" s="1"/>
  <c r="I12" l="1"/>
  <c r="M11"/>
  <c r="H12" s="1"/>
  <c r="L12" s="1"/>
  <c r="J13" s="1"/>
  <c r="K11"/>
  <c r="I13" l="1"/>
  <c r="M12"/>
  <c r="H13" s="1"/>
  <c r="K12"/>
  <c r="L13" l="1"/>
  <c r="J14" l="1"/>
  <c r="I14"/>
  <c r="M13"/>
  <c r="H14" s="1"/>
  <c r="L14" s="1"/>
  <c r="J15" s="1"/>
  <c r="K13"/>
  <c r="I15" l="1"/>
  <c r="M14"/>
  <c r="H15" s="1"/>
  <c r="K14"/>
  <c r="L15" l="1"/>
  <c r="J16" s="1"/>
  <c r="I16" l="1"/>
  <c r="K15"/>
  <c r="M15"/>
  <c r="H16" s="1"/>
  <c r="L16" s="1"/>
  <c r="J17" l="1"/>
  <c r="I17"/>
  <c r="K16"/>
  <c r="M16"/>
  <c r="H17" s="1"/>
  <c r="L17" l="1"/>
  <c r="J18" s="1"/>
  <c r="I18" l="1"/>
  <c r="K17"/>
  <c r="M17"/>
  <c r="H18" s="1"/>
  <c r="L18" s="1"/>
  <c r="J19" s="1"/>
  <c r="I19" l="1"/>
  <c r="K18"/>
  <c r="M18"/>
  <c r="H19" s="1"/>
  <c r="L19" l="1"/>
  <c r="J20" l="1"/>
  <c r="I20"/>
  <c r="H20"/>
  <c r="L20" s="1"/>
  <c r="J21" s="1"/>
  <c r="M19"/>
  <c r="K19"/>
  <c r="I21" l="1"/>
  <c r="M20"/>
  <c r="H21" s="1"/>
  <c r="K20"/>
  <c r="L21" l="1"/>
  <c r="J22" s="1"/>
  <c r="I22" l="1"/>
  <c r="M21"/>
  <c r="H22" s="1"/>
  <c r="L22" s="1"/>
  <c r="K21"/>
  <c r="J23" l="1"/>
  <c r="I23"/>
  <c r="K22"/>
  <c r="M22"/>
  <c r="H23" s="1"/>
  <c r="L23" l="1"/>
  <c r="J24" s="1"/>
  <c r="I24" l="1"/>
  <c r="K23"/>
  <c r="M23"/>
  <c r="H24" s="1"/>
  <c r="L24" s="1"/>
  <c r="J25" s="1"/>
  <c r="I25" l="1"/>
  <c r="K24"/>
  <c r="M24"/>
  <c r="H25" s="1"/>
  <c r="L25" l="1"/>
  <c r="J26" l="1"/>
  <c r="I26"/>
  <c r="K25"/>
  <c r="M25"/>
  <c r="H26" s="1"/>
  <c r="L26" s="1"/>
  <c r="J27" s="1"/>
  <c r="I27" l="1"/>
  <c r="M26"/>
  <c r="H27" s="1"/>
  <c r="L27" s="1"/>
  <c r="J28" s="1"/>
  <c r="K26"/>
  <c r="I28" l="1"/>
  <c r="H28"/>
  <c r="M27"/>
  <c r="K27"/>
  <c r="L28" l="1"/>
  <c r="J29" l="1"/>
  <c r="I29"/>
  <c r="M28"/>
  <c r="H29" s="1"/>
  <c r="K28"/>
  <c r="L29" l="1"/>
  <c r="J30" s="1"/>
  <c r="I30" l="1"/>
  <c r="M29"/>
  <c r="H30" s="1"/>
  <c r="L30" s="1"/>
  <c r="J31" s="1"/>
  <c r="K29"/>
  <c r="I31" l="1"/>
  <c r="M30"/>
  <c r="H31" s="1"/>
  <c r="K30"/>
  <c r="L31" l="1"/>
  <c r="J32" l="1"/>
  <c r="I32"/>
  <c r="M31"/>
  <c r="H32"/>
  <c r="L32" s="1"/>
  <c r="J33" s="1"/>
  <c r="K31"/>
  <c r="I33" l="1"/>
  <c r="M32"/>
  <c r="H33" s="1"/>
  <c r="K32"/>
  <c r="L33" l="1"/>
  <c r="J34" l="1"/>
  <c r="I34"/>
  <c r="H34"/>
  <c r="L34" s="1"/>
  <c r="J35" s="1"/>
  <c r="K33"/>
  <c r="M33"/>
  <c r="I35" l="1"/>
  <c r="M34"/>
  <c r="H35" s="1"/>
  <c r="K34"/>
  <c r="L35" l="1"/>
  <c r="J36" l="1"/>
  <c r="I36"/>
  <c r="H36"/>
  <c r="L36" s="1"/>
  <c r="J37" s="1"/>
  <c r="M35"/>
  <c r="K35"/>
  <c r="I37" l="1"/>
  <c r="M36"/>
  <c r="H37" s="1"/>
  <c r="K36"/>
  <c r="L37" l="1"/>
  <c r="J38" l="1"/>
  <c r="I38"/>
  <c r="M37"/>
  <c r="H38" s="1"/>
  <c r="L38" s="1"/>
  <c r="J39" s="1"/>
  <c r="K37"/>
  <c r="I39" l="1"/>
  <c r="M38"/>
  <c r="H39" s="1"/>
  <c r="K38"/>
  <c r="L39" l="1"/>
  <c r="J40" s="1"/>
  <c r="I40" l="1"/>
  <c r="M39"/>
  <c r="H40" s="1"/>
  <c r="L40" s="1"/>
  <c r="K39"/>
  <c r="J41" l="1"/>
  <c r="I41"/>
  <c r="M40"/>
  <c r="H41" s="1"/>
  <c r="K40"/>
  <c r="L41" l="1"/>
  <c r="J42" s="1"/>
  <c r="K41" l="1"/>
  <c r="M41"/>
  <c r="H42" s="1"/>
  <c r="L42" l="1"/>
  <c r="I42"/>
  <c r="J43" l="1"/>
  <c r="I43"/>
  <c r="M42"/>
  <c r="H43" s="1"/>
  <c r="K42"/>
  <c r="L43" l="1"/>
  <c r="J44" l="1"/>
  <c r="K43"/>
  <c r="M43"/>
  <c r="I44" s="1"/>
  <c r="H44" l="1"/>
  <c r="L44" s="1"/>
  <c r="J45" l="1"/>
  <c r="M44"/>
  <c r="H45" s="1"/>
  <c r="K44"/>
  <c r="L45" l="1"/>
  <c r="I45"/>
  <c r="J46" l="1"/>
  <c r="H46"/>
  <c r="M45"/>
  <c r="K45"/>
  <c r="I46"/>
  <c r="L46" l="1"/>
  <c r="J47" l="1"/>
  <c r="M46"/>
  <c r="H47" s="1"/>
  <c r="K46"/>
  <c r="L47" l="1"/>
  <c r="I47"/>
  <c r="J48" l="1"/>
  <c r="M47"/>
  <c r="I48" s="1"/>
  <c r="K47"/>
  <c r="H48"/>
  <c r="L48" l="1"/>
  <c r="J49" l="1"/>
  <c r="M48"/>
  <c r="H49" s="1"/>
  <c r="K48"/>
  <c r="L49" l="1"/>
  <c r="I49"/>
  <c r="J50" l="1"/>
  <c r="H50"/>
  <c r="M49"/>
  <c r="I50" s="1"/>
  <c r="K49"/>
  <c r="L50" l="1"/>
  <c r="J51" l="1"/>
  <c r="M50"/>
  <c r="H51" s="1"/>
  <c r="K50"/>
  <c r="I51"/>
  <c r="L51" l="1"/>
  <c r="J52" l="1"/>
  <c r="K51"/>
  <c r="M51"/>
  <c r="I52" s="1"/>
  <c r="H52" l="1"/>
  <c r="L52" s="1"/>
  <c r="J53" l="1"/>
  <c r="M52"/>
  <c r="H53" s="1"/>
  <c r="K52"/>
  <c r="L53" l="1"/>
  <c r="I53"/>
  <c r="J54" l="1"/>
  <c r="H54"/>
  <c r="M53"/>
  <c r="K53"/>
  <c r="I54"/>
  <c r="L54" l="1"/>
  <c r="J55" l="1"/>
  <c r="M54"/>
  <c r="H55" s="1"/>
  <c r="K54"/>
  <c r="L55" l="1"/>
  <c r="I55"/>
  <c r="J56" l="1"/>
  <c r="M55"/>
  <c r="I56" s="1"/>
  <c r="K55"/>
  <c r="H56"/>
  <c r="L56" l="1"/>
  <c r="J57" l="1"/>
  <c r="M56"/>
  <c r="H57" s="1"/>
  <c r="K56"/>
  <c r="L57" l="1"/>
  <c r="I57"/>
  <c r="J58" l="1"/>
  <c r="H58"/>
  <c r="M57"/>
  <c r="K57"/>
  <c r="I58"/>
  <c r="L58" l="1"/>
  <c r="J59" l="1"/>
  <c r="M58"/>
  <c r="H59" s="1"/>
  <c r="K58"/>
  <c r="L59" l="1"/>
  <c r="I59"/>
  <c r="J60" l="1"/>
  <c r="K59"/>
  <c r="M59"/>
  <c r="H60" s="1"/>
  <c r="L60" s="1"/>
  <c r="I60"/>
  <c r="J61" l="1"/>
  <c r="K60"/>
  <c r="M60"/>
  <c r="H61" s="1"/>
  <c r="L61" l="1"/>
  <c r="I61"/>
  <c r="J62" l="1"/>
  <c r="H62"/>
  <c r="M61"/>
  <c r="I62" s="1"/>
  <c r="K61"/>
  <c r="L62" l="1"/>
  <c r="J63" l="1"/>
  <c r="M62"/>
  <c r="H63" s="1"/>
  <c r="K62"/>
  <c r="L63" l="1"/>
  <c r="I63"/>
  <c r="M63" l="1"/>
  <c r="H64" s="1"/>
  <c r="K63"/>
  <c r="I64"/>
  <c r="L64" l="1"/>
  <c r="J64"/>
  <c r="J65" l="1"/>
  <c r="M64"/>
  <c r="H65" s="1"/>
  <c r="K64"/>
  <c r="L65" l="1"/>
  <c r="I65"/>
  <c r="J66" l="1"/>
  <c r="H66"/>
  <c r="M65"/>
  <c r="I66" s="1"/>
  <c r="K65"/>
  <c r="L66" l="1"/>
  <c r="J67" l="1"/>
  <c r="K66"/>
  <c r="M66"/>
  <c r="H67" s="1"/>
  <c r="L67" l="1"/>
  <c r="I67"/>
  <c r="J68" l="1"/>
  <c r="K67"/>
  <c r="M67"/>
  <c r="H68" s="1"/>
  <c r="L68" s="1"/>
  <c r="I68"/>
  <c r="J69" l="1"/>
  <c r="K68"/>
  <c r="M68"/>
  <c r="H69" s="1"/>
  <c r="L69" l="1"/>
  <c r="I69"/>
  <c r="J70" l="1"/>
  <c r="K69"/>
  <c r="H70"/>
  <c r="M69"/>
  <c r="I70" s="1"/>
  <c r="L70" l="1"/>
  <c r="J71" l="1"/>
  <c r="M70"/>
  <c r="H71" s="1"/>
  <c r="K70"/>
  <c r="L71" l="1"/>
  <c r="I71"/>
  <c r="J72" l="1"/>
  <c r="H72"/>
  <c r="M71"/>
  <c r="K71"/>
  <c r="I72"/>
  <c r="L72" l="1"/>
  <c r="J73" l="1"/>
  <c r="M72"/>
  <c r="H73" s="1"/>
  <c r="K72"/>
  <c r="L73" l="1"/>
  <c r="I73"/>
  <c r="J74" l="1"/>
  <c r="M73"/>
  <c r="I74" s="1"/>
  <c r="K73"/>
  <c r="H74"/>
  <c r="L74" l="1"/>
  <c r="J75" l="1"/>
  <c r="M74"/>
  <c r="H75" s="1"/>
  <c r="K74"/>
  <c r="L75" l="1"/>
  <c r="I75"/>
  <c r="J76" l="1"/>
  <c r="K75"/>
  <c r="M75"/>
  <c r="H76" s="1"/>
  <c r="L76" s="1"/>
  <c r="I76"/>
  <c r="J77" l="1"/>
  <c r="K76"/>
  <c r="M76"/>
  <c r="H77" s="1"/>
  <c r="L77" l="1"/>
  <c r="I77"/>
  <c r="J78" l="1"/>
  <c r="K77"/>
  <c r="H78"/>
  <c r="M77"/>
  <c r="I78"/>
  <c r="L78" l="1"/>
  <c r="J79" l="1"/>
  <c r="M78"/>
  <c r="H79" s="1"/>
  <c r="K78"/>
  <c r="L79" l="1"/>
  <c r="I79"/>
  <c r="J80" l="1"/>
  <c r="H80"/>
  <c r="M79"/>
  <c r="I80" s="1"/>
  <c r="K79"/>
  <c r="L80" l="1"/>
  <c r="J81" l="1"/>
  <c r="M80"/>
  <c r="H81" s="1"/>
  <c r="K80"/>
  <c r="I81"/>
  <c r="L81" l="1"/>
  <c r="J82" l="1"/>
  <c r="M81"/>
  <c r="H82" s="1"/>
  <c r="K81"/>
  <c r="L82" l="1"/>
  <c r="I82"/>
  <c r="J83" l="1"/>
  <c r="K82"/>
  <c r="M82"/>
  <c r="H83" s="1"/>
  <c r="I83"/>
  <c r="L83" l="1"/>
  <c r="J84" l="1"/>
  <c r="K83"/>
  <c r="M83"/>
  <c r="I84" s="1"/>
  <c r="H84"/>
  <c r="L84" l="1"/>
  <c r="J85" l="1"/>
  <c r="K84"/>
  <c r="M84"/>
  <c r="H85" s="1"/>
  <c r="L85" l="1"/>
  <c r="I85"/>
  <c r="J86" l="1"/>
  <c r="K85"/>
  <c r="H86"/>
  <c r="M85"/>
  <c r="I86"/>
  <c r="L86" l="1"/>
  <c r="J87" l="1"/>
  <c r="M86"/>
  <c r="H87" s="1"/>
  <c r="K86"/>
  <c r="L87" l="1"/>
  <c r="I87"/>
  <c r="J88" l="1"/>
  <c r="H88"/>
  <c r="M87"/>
  <c r="I88" s="1"/>
  <c r="K87"/>
  <c r="L88" l="1"/>
  <c r="J89" l="1"/>
  <c r="M88"/>
  <c r="H89" s="1"/>
  <c r="K88"/>
  <c r="I89"/>
  <c r="L89" l="1"/>
  <c r="J90" l="1"/>
  <c r="H90"/>
  <c r="M89"/>
  <c r="I90" s="1"/>
  <c r="K89"/>
  <c r="L90" l="1"/>
  <c r="J91" l="1"/>
  <c r="K90"/>
  <c r="M90"/>
  <c r="H91" s="1"/>
  <c r="I91"/>
  <c r="L91" l="1"/>
  <c r="J92" l="1"/>
  <c r="M91"/>
  <c r="I92" s="1"/>
  <c r="H92"/>
  <c r="K91"/>
  <c r="L92" l="1"/>
  <c r="J93" l="1"/>
  <c r="K92"/>
  <c r="M92"/>
  <c r="H93" s="1"/>
  <c r="L93" l="1"/>
  <c r="I93"/>
  <c r="J94" l="1"/>
  <c r="K93"/>
  <c r="H94"/>
  <c r="M93"/>
  <c r="I94"/>
  <c r="L94" l="1"/>
  <c r="J95" l="1"/>
  <c r="K94"/>
  <c r="M94"/>
  <c r="H95" s="1"/>
  <c r="L95" l="1"/>
  <c r="I95"/>
  <c r="J96" l="1"/>
  <c r="H96"/>
  <c r="M95"/>
  <c r="I96" s="1"/>
  <c r="K95"/>
  <c r="L96" l="1"/>
  <c r="J97" l="1"/>
  <c r="K96"/>
  <c r="M96"/>
  <c r="H97" s="1"/>
  <c r="I97"/>
  <c r="L97" l="1"/>
  <c r="J98" l="1"/>
  <c r="H98"/>
  <c r="M97"/>
  <c r="I98" s="1"/>
  <c r="K97"/>
  <c r="L98" l="1"/>
  <c r="J99" l="1"/>
  <c r="K98"/>
  <c r="M98"/>
  <c r="H99" s="1"/>
  <c r="L99" l="1"/>
  <c r="I99"/>
  <c r="J100" l="1"/>
  <c r="M99"/>
  <c r="I100" s="1"/>
  <c r="H100"/>
  <c r="K99"/>
  <c r="L100" l="1"/>
  <c r="J101" l="1"/>
  <c r="K100"/>
  <c r="M100"/>
  <c r="H101" s="1"/>
  <c r="I101"/>
  <c r="L101" l="1"/>
  <c r="J102" l="1"/>
  <c r="K101"/>
  <c r="H102"/>
  <c r="M101"/>
  <c r="I102" s="1"/>
  <c r="L102" l="1"/>
  <c r="J103" l="1"/>
  <c r="K102"/>
  <c r="M102"/>
  <c r="H103" s="1"/>
  <c r="L103" l="1"/>
  <c r="I103"/>
  <c r="J104" l="1"/>
  <c r="H104"/>
  <c r="K103"/>
  <c r="M103"/>
  <c r="I104"/>
  <c r="L104" l="1"/>
  <c r="J105" l="1"/>
  <c r="K104"/>
  <c r="M104"/>
  <c r="H105" s="1"/>
  <c r="L105" l="1"/>
  <c r="I105"/>
  <c r="J106" l="1"/>
  <c r="H106"/>
  <c r="M105"/>
  <c r="I106" s="1"/>
  <c r="K105"/>
  <c r="L106" l="1"/>
  <c r="J107" l="1"/>
  <c r="M106"/>
  <c r="H107" s="1"/>
  <c r="K106"/>
  <c r="I107"/>
  <c r="L107" l="1"/>
  <c r="J108" l="1"/>
  <c r="M107"/>
  <c r="I108" s="1"/>
  <c r="K107"/>
  <c r="H108" l="1"/>
  <c r="L108" s="1"/>
  <c r="J109" l="1"/>
  <c r="M108"/>
  <c r="H109" s="1"/>
  <c r="K108"/>
  <c r="I109"/>
  <c r="L109" l="1"/>
  <c r="J110" l="1"/>
  <c r="H110"/>
  <c r="M109"/>
  <c r="I110" s="1"/>
  <c r="K109"/>
  <c r="L110" l="1"/>
  <c r="M110" l="1"/>
  <c r="H111" s="1"/>
  <c r="K110"/>
  <c r="I111"/>
  <c r="L111" l="1"/>
  <c r="J111"/>
  <c r="J112" l="1"/>
  <c r="H112"/>
  <c r="M111"/>
  <c r="I112" s="1"/>
  <c r="K111"/>
  <c r="L112" l="1"/>
  <c r="J113" l="1"/>
  <c r="M112"/>
  <c r="H113" s="1"/>
  <c r="K112"/>
  <c r="L113" l="1"/>
  <c r="I113"/>
  <c r="J114" l="1"/>
  <c r="H114"/>
  <c r="M113"/>
  <c r="K113"/>
  <c r="I114"/>
  <c r="L114" l="1"/>
  <c r="J115" l="1"/>
  <c r="K114"/>
  <c r="M114"/>
  <c r="H115" s="1"/>
  <c r="L115" l="1"/>
  <c r="I115"/>
  <c r="M115" l="1"/>
  <c r="I116" s="1"/>
  <c r="H116"/>
  <c r="K115"/>
  <c r="J116" l="1"/>
  <c r="L116" s="1"/>
  <c r="J117" l="1"/>
  <c r="M116"/>
  <c r="H117" s="1"/>
  <c r="K116"/>
  <c r="I117"/>
  <c r="L117" l="1"/>
  <c r="J118" l="1"/>
  <c r="H118"/>
  <c r="M117"/>
  <c r="I118" s="1"/>
  <c r="K117"/>
  <c r="L118" l="1"/>
  <c r="J119" l="1"/>
  <c r="M118"/>
  <c r="H119" s="1"/>
  <c r="K118"/>
  <c r="L119" l="1"/>
  <c r="I119"/>
  <c r="J120" l="1"/>
  <c r="H120"/>
  <c r="M119"/>
  <c r="I120" s="1"/>
  <c r="K119"/>
  <c r="L120" l="1"/>
  <c r="J121" l="1"/>
  <c r="M120"/>
  <c r="H121" s="1"/>
  <c r="K120"/>
  <c r="I121"/>
  <c r="L121" l="1"/>
  <c r="J122" l="1"/>
  <c r="H122"/>
  <c r="M121"/>
  <c r="I122" s="1"/>
  <c r="K121"/>
  <c r="L122" l="1"/>
  <c r="J123" l="1"/>
  <c r="K122"/>
  <c r="M122"/>
  <c r="H123" s="1"/>
  <c r="L123" l="1"/>
  <c r="I123"/>
  <c r="J124" l="1"/>
  <c r="H124"/>
  <c r="M123"/>
  <c r="I124" s="1"/>
  <c r="K123"/>
  <c r="L124" l="1"/>
  <c r="J125" l="1"/>
  <c r="M124"/>
  <c r="H125" s="1"/>
  <c r="K124"/>
  <c r="I125"/>
  <c r="L125" l="1"/>
  <c r="J126" l="1"/>
  <c r="H126"/>
  <c r="M125"/>
  <c r="I126" s="1"/>
  <c r="K125"/>
  <c r="L126" l="1"/>
  <c r="J127" l="1"/>
  <c r="M126"/>
  <c r="H127" s="1"/>
  <c r="K126"/>
  <c r="L127" l="1"/>
  <c r="I127"/>
  <c r="J128" l="1"/>
  <c r="H128"/>
  <c r="M127"/>
  <c r="K127"/>
  <c r="I128"/>
  <c r="L128" l="1"/>
  <c r="J129" l="1"/>
  <c r="M128"/>
  <c r="H129" s="1"/>
  <c r="K128"/>
  <c r="L129" l="1"/>
  <c r="I129"/>
  <c r="J130" l="1"/>
  <c r="H130"/>
  <c r="M129"/>
  <c r="I130" s="1"/>
  <c r="K129"/>
  <c r="L130" l="1"/>
  <c r="J131" l="1"/>
  <c r="M130"/>
  <c r="H131" s="1"/>
  <c r="K130"/>
  <c r="I131"/>
  <c r="L131" l="1"/>
  <c r="J132" l="1"/>
  <c r="M131"/>
  <c r="I132" s="1"/>
  <c r="K131"/>
  <c r="H132" l="1"/>
  <c r="L132" s="1"/>
  <c r="J133" l="1"/>
  <c r="K132"/>
  <c r="M132"/>
  <c r="H133" s="1"/>
  <c r="L133" l="1"/>
  <c r="I133"/>
  <c r="J134" l="1"/>
  <c r="H134"/>
  <c r="M133"/>
  <c r="I134" s="1"/>
  <c r="K133"/>
  <c r="L134" l="1"/>
  <c r="J135" l="1"/>
  <c r="M134"/>
  <c r="H135" s="1"/>
  <c r="K134"/>
  <c r="L135" l="1"/>
  <c r="I135"/>
  <c r="J136" l="1"/>
  <c r="H136"/>
  <c r="M135"/>
  <c r="K135"/>
  <c r="I136"/>
  <c r="L136" l="1"/>
  <c r="J137" l="1"/>
  <c r="M136"/>
  <c r="H137" s="1"/>
  <c r="K136"/>
  <c r="L137" l="1"/>
  <c r="I137"/>
  <c r="J138" l="1"/>
  <c r="H138"/>
  <c r="M137"/>
  <c r="I138" s="1"/>
  <c r="K137"/>
  <c r="L138" l="1"/>
  <c r="J139" l="1"/>
  <c r="M138"/>
  <c r="H139" s="1"/>
  <c r="K138"/>
  <c r="L139" l="1"/>
  <c r="I139"/>
  <c r="J140" l="1"/>
  <c r="M139"/>
  <c r="H140" s="1"/>
  <c r="L140" s="1"/>
  <c r="I140"/>
  <c r="K139"/>
  <c r="J141" l="1"/>
  <c r="K140"/>
  <c r="M140"/>
  <c r="H141" s="1"/>
  <c r="L141" l="1"/>
  <c r="I141"/>
  <c r="J142" l="1"/>
  <c r="H142"/>
  <c r="M141"/>
  <c r="I142" s="1"/>
  <c r="K141"/>
  <c r="L142" l="1"/>
  <c r="J143" l="1"/>
  <c r="K142"/>
  <c r="M142"/>
  <c r="H143" s="1"/>
  <c r="L143" l="1"/>
  <c r="I143"/>
  <c r="J144" l="1"/>
  <c r="H144"/>
  <c r="M143"/>
  <c r="I144" s="1"/>
  <c r="K143"/>
  <c r="L144" l="1"/>
  <c r="J145" l="1"/>
  <c r="M144"/>
  <c r="H145" s="1"/>
  <c r="K144"/>
  <c r="I145"/>
  <c r="L145" l="1"/>
  <c r="J146" l="1"/>
  <c r="M145"/>
  <c r="I146" s="1"/>
  <c r="K145"/>
  <c r="H146"/>
  <c r="L146" l="1"/>
  <c r="J147" l="1"/>
  <c r="K146"/>
  <c r="M146"/>
  <c r="H147" s="1"/>
  <c r="L147" l="1"/>
  <c r="I147"/>
  <c r="J148" l="1"/>
  <c r="M147"/>
  <c r="I148" s="1"/>
  <c r="H148"/>
  <c r="K147"/>
  <c r="L148" l="1"/>
  <c r="J149" l="1"/>
  <c r="K148"/>
  <c r="M148"/>
  <c r="H149" s="1"/>
  <c r="I149"/>
  <c r="L149" l="1"/>
  <c r="J150" l="1"/>
  <c r="K149"/>
  <c r="H150"/>
  <c r="M149"/>
  <c r="I150" s="1"/>
  <c r="L150" l="1"/>
  <c r="J151" l="1"/>
  <c r="M150"/>
  <c r="H151" s="1"/>
  <c r="K150"/>
  <c r="L151" l="1"/>
  <c r="I151"/>
  <c r="J152" l="1"/>
  <c r="H152"/>
  <c r="L152" s="1"/>
  <c r="M151"/>
  <c r="K151"/>
  <c r="I152"/>
  <c r="J153" l="1"/>
  <c r="M152"/>
  <c r="H153" s="1"/>
  <c r="K152"/>
  <c r="L153" l="1"/>
  <c r="I153"/>
  <c r="J154" l="1"/>
  <c r="H154"/>
  <c r="M153"/>
  <c r="I154" s="1"/>
  <c r="K153"/>
  <c r="L154" l="1"/>
  <c r="K154" l="1"/>
  <c r="M154"/>
</calcChain>
</file>

<file path=xl/sharedStrings.xml><?xml version="1.0" encoding="utf-8"?>
<sst xmlns="http://schemas.openxmlformats.org/spreadsheetml/2006/main" count="50" uniqueCount="38">
  <si>
    <t>data</t>
  </si>
  <si>
    <t>dostawa_malin</t>
  </si>
  <si>
    <t>dostawa_truskawek</t>
  </si>
  <si>
    <t>dostawa_porzeczek</t>
  </si>
  <si>
    <t>miesiąc</t>
  </si>
  <si>
    <t>miesiąc_liczba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</si>
  <si>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</si>
  <si>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</si>
  <si>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</si>
  <si>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</si>
  <si>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</si>
  <si>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</si>
  <si>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</si>
  <si>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</si>
  <si>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</si>
  <si>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</si>
  <si>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</si>
  <si>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</si>
  <si>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Etykiety wierszy</t>
  </si>
  <si>
    <t>Suma końcowa</t>
  </si>
  <si>
    <t>Suma z dostawa_malin</t>
  </si>
  <si>
    <t>Wartości</t>
  </si>
  <si>
    <t>Suma z dostawa_porzeczek</t>
  </si>
  <si>
    <t>Suma z dostawa_truskawek</t>
  </si>
  <si>
    <t>pożeczek najwięcej</t>
  </si>
  <si>
    <t>ILE DNI?</t>
  </si>
  <si>
    <t>malin</t>
  </si>
  <si>
    <t>truskawek</t>
  </si>
  <si>
    <t>porzeczek</t>
  </si>
  <si>
    <t>konfitura</t>
  </si>
  <si>
    <t>gdzie najmniej owoców</t>
  </si>
  <si>
    <t>ile odjąć</t>
  </si>
  <si>
    <t>malinowa-truskawkowe</t>
  </si>
  <si>
    <t>malinowo-porzeczkowe</t>
  </si>
  <si>
    <t>truskwkowo-porzeczkowe</t>
  </si>
  <si>
    <t>Licznik z konfitura</t>
  </si>
  <si>
    <t>Suma z ile odjąć</t>
  </si>
  <si>
    <t>(ile odjąc to ilość KG konfitur)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</si>
</sst>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[zadanie6.xlsx]6.1!Tabela przestawna1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3840769903762"/>
          <c:y val="0.20417833187518228"/>
          <c:w val="0.5324017935258093"/>
          <c:h val="0.67984179060950711"/>
        </c:manualLayout>
      </c:layout>
      <c:barChart>
        <c:barDir val="col"/>
        <c:grouping val="clustered"/>
        <c:ser>
          <c:idx val="0"/>
          <c:order val="0"/>
          <c:tx>
            <c:strRef>
              <c:f>'6.1'!$B$3:$B$4</c:f>
              <c:strCache>
                <c:ptCount val="1"/>
                <c:pt idx="0">
                  <c:v>Suma z dostawa_malin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'6.1'!$B$5:$B$10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</c:ser>
        <c:ser>
          <c:idx val="1"/>
          <c:order val="1"/>
          <c:tx>
            <c:strRef>
              <c:f>'6.1'!$C$3:$C$4</c:f>
              <c:strCache>
                <c:ptCount val="1"/>
                <c:pt idx="0">
                  <c:v>Suma z dostawa_truskawek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'6.1'!$C$5:$C$10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</c:ser>
        <c:ser>
          <c:idx val="2"/>
          <c:order val="2"/>
          <c:tx>
            <c:strRef>
              <c:f>'6.1'!$D$3:$D$4</c:f>
              <c:strCache>
                <c:ptCount val="1"/>
                <c:pt idx="0">
                  <c:v>Suma z dostawa_porzeczek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'6.1'!$D$5:$D$10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</c:ser>
        <c:axId val="161230848"/>
        <c:axId val="161232768"/>
      </c:barChart>
      <c:catAx>
        <c:axId val="161230848"/>
        <c:scaling>
          <c:orientation val="minMax"/>
        </c:scaling>
        <c:axPos val="b"/>
        <c:tickLblPos val="nextTo"/>
        <c:crossAx val="161232768"/>
        <c:crosses val="autoZero"/>
        <c:auto val="1"/>
        <c:lblAlgn val="ctr"/>
        <c:lblOffset val="100"/>
      </c:catAx>
      <c:valAx>
        <c:axId val="161232768"/>
        <c:scaling>
          <c:orientation val="minMax"/>
        </c:scaling>
        <c:axPos val="l"/>
        <c:majorGridlines/>
        <c:numFmt formatCode="General" sourceLinked="1"/>
        <c:tickLblPos val="nextTo"/>
        <c:crossAx val="16123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[zadanie6.xlsx]6.1!Tabela przestawna1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3840769903756"/>
          <c:y val="0.20417833187518233"/>
          <c:w val="0.53240179352580952"/>
          <c:h val="0.67984179060950778"/>
        </c:manualLayout>
      </c:layout>
      <c:barChart>
        <c:barDir val="col"/>
        <c:grouping val="clustered"/>
        <c:ser>
          <c:idx val="0"/>
          <c:order val="0"/>
          <c:tx>
            <c:strRef>
              <c:f>'6.1'!$B$3:$B$4</c:f>
              <c:strCache>
                <c:ptCount val="1"/>
                <c:pt idx="0">
                  <c:v>Suma z dostawa_malin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'6.1'!$B$5:$B$10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</c:ser>
        <c:ser>
          <c:idx val="1"/>
          <c:order val="1"/>
          <c:tx>
            <c:strRef>
              <c:f>'6.1'!$C$3:$C$4</c:f>
              <c:strCache>
                <c:ptCount val="1"/>
                <c:pt idx="0">
                  <c:v>Suma z dostawa_truskawek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'6.1'!$C$5:$C$10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</c:ser>
        <c:ser>
          <c:idx val="2"/>
          <c:order val="2"/>
          <c:tx>
            <c:strRef>
              <c:f>'6.1'!$D$3:$D$4</c:f>
              <c:strCache>
                <c:ptCount val="1"/>
                <c:pt idx="0">
                  <c:v>Suma z dostawa_porzeczek</c:v>
                </c:pt>
              </c:strCache>
            </c:strRef>
          </c:tx>
          <c:cat>
            <c:strRef>
              <c:f>'6.1'!$A$5:$A$10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'6.1'!$D$5:$D$10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</c:ser>
        <c:axId val="163993856"/>
        <c:axId val="164032512"/>
      </c:barChart>
      <c:catAx>
        <c:axId val="163993856"/>
        <c:scaling>
          <c:orientation val="minMax"/>
        </c:scaling>
        <c:axPos val="b"/>
        <c:tickLblPos val="nextTo"/>
        <c:crossAx val="164032512"/>
        <c:crosses val="autoZero"/>
        <c:auto val="1"/>
        <c:lblAlgn val="ctr"/>
        <c:lblOffset val="100"/>
      </c:catAx>
      <c:valAx>
        <c:axId val="164032512"/>
        <c:scaling>
          <c:orientation val="minMax"/>
        </c:scaling>
        <c:axPos val="l"/>
        <c:majorGridlines/>
        <c:numFmt formatCode="General" sourceLinked="1"/>
        <c:tickLblPos val="nextTo"/>
        <c:crossAx val="16399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1533525</xdr:colOff>
      <xdr:row>11</xdr:row>
      <xdr:rowOff>133350</xdr:rowOff>
    </xdr:from>
    <xdr:to>
      <xdr:col>10</xdr:col>
      <xdr:colOff>28575</xdr:colOff>
      <xdr:row>26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</cdr:x>
      <cdr:y>0.02778</cdr:y>
    </cdr:from>
    <cdr:to>
      <cdr:x>0.98125</cdr:x>
      <cdr:y>0.21528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71450" y="76200"/>
          <a:ext cx="43148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Ilość</a:t>
          </a:r>
          <a:r>
            <a:rPr lang="pl-PL" sz="1100" b="1" baseline="0"/>
            <a:t> dostarczonych kilogramów owoców w poszczególnych miesiącach 2020 roku</a:t>
          </a:r>
          <a:endParaRPr lang="pl-PL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22</xdr:row>
      <xdr:rowOff>133350</xdr:rowOff>
    </xdr:from>
    <xdr:to>
      <xdr:col>25</xdr:col>
      <xdr:colOff>19050</xdr:colOff>
      <xdr:row>37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</cdr:x>
      <cdr:y>0.02778</cdr:y>
    </cdr:from>
    <cdr:to>
      <cdr:x>0.98125</cdr:x>
      <cdr:y>0.21528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71450" y="76200"/>
          <a:ext cx="43148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Ilość</a:t>
          </a:r>
          <a:r>
            <a:rPr lang="pl-PL" sz="1100" b="1" baseline="0"/>
            <a:t> dostarczonych kilogramów owoców w poszczególnych miesiącach 2020 roku</a:t>
          </a:r>
          <a:endParaRPr lang="pl-PL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ymuś" refreshedDate="45718.46458472222" createdVersion="3" refreshedVersion="3" minRefreshableVersion="3" recordCount="153">
  <cacheSource type="worksheet">
    <worksheetSource ref="A1:F154" sheet="6"/>
  </cacheSource>
  <cacheFields count="6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_liczba" numFmtId="0">
      <sharedItems containsSemiMixedTypes="0" containsString="0" containsNumber="1" containsInteger="1" minValue="5" maxValue="9"/>
    </cacheField>
    <cacheField name="miesiąc" numFmtId="0">
      <sharedItems count="5">
        <s v="maj"/>
        <s v="czerwiec"/>
        <s v="lipiec"/>
        <s v="sierpień"/>
        <s v="wrzesień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zymuś" refreshedDate="45718.486433101854" createdVersion="3" refreshedVersion="3" minRefreshableVersion="3" recordCount="153">
  <cacheSource type="worksheet">
    <worksheetSource ref="A1:M154" sheet="6"/>
  </cacheSource>
  <cacheFields count="13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_liczba" numFmtId="0">
      <sharedItems containsSemiMixedTypes="0" containsString="0" containsNumber="1" containsInteger="1" minValue="5" maxValue="9"/>
    </cacheField>
    <cacheField name="miesiąc" numFmtId="0">
      <sharedItems/>
    </cacheField>
    <cacheField name="pożeczek najwięcej" numFmtId="0">
      <sharedItems/>
    </cacheField>
    <cacheField name="malin" numFmtId="0">
      <sharedItems containsSemiMixedTypes="0" containsString="0" containsNumber="1" containsInteger="1" minValue="165" maxValue="891"/>
    </cacheField>
    <cacheField name="truskawek" numFmtId="0">
      <sharedItems containsSemiMixedTypes="0" containsString="0" containsNumber="1" containsInteger="1" minValue="102" maxValue="844"/>
    </cacheField>
    <cacheField name="porzeczek" numFmtId="0">
      <sharedItems containsSemiMixedTypes="0" containsString="0" containsNumber="1" containsInteger="1" minValue="74" maxValue="970"/>
    </cacheField>
    <cacheField name="konfitura" numFmtId="0">
      <sharedItems count="3">
        <s v="malinowa-truskawkowe"/>
        <s v="malinowo-porzeczkowe"/>
        <s v="truskwkowo-porzeczkowe"/>
      </sharedItems>
    </cacheField>
    <cacheField name="gdzie najmniej owoców" numFmtId="0">
      <sharedItems containsSemiMixedTypes="0" containsString="0" containsNumber="1" containsInteger="1" minValue="1" maxValue="3"/>
    </cacheField>
    <cacheField name="ile odjąć" numFmtId="0">
      <sharedItems containsSemiMixedTypes="0" containsString="0" containsNumber="1" containsInteger="1" minValue="211" maxValue="84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zymuś" refreshedDate="45718.495875925924" createdVersion="3" refreshedVersion="3" minRefreshableVersion="3" recordCount="153">
  <cacheSource type="worksheet">
    <worksheetSource ref="A1:N154" sheet="6"/>
  </cacheSource>
  <cacheFields count="14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_liczba" numFmtId="0">
      <sharedItems containsSemiMixedTypes="0" containsString="0" containsNumber="1" containsInteger="1" minValue="5" maxValue="9"/>
    </cacheField>
    <cacheField name="miesiąc" numFmtId="0">
      <sharedItems count="5">
        <s v="maj"/>
        <s v="czerwiec"/>
        <s v="lipiec"/>
        <s v="sierpień"/>
        <s v="wrzesień"/>
      </sharedItems>
    </cacheField>
    <cacheField name="pożeczek najwięcej" numFmtId="0">
      <sharedItems/>
    </cacheField>
    <cacheField name="malin" numFmtId="0">
      <sharedItems containsSemiMixedTypes="0" containsString="0" containsNumber="1" containsInteger="1" minValue="165" maxValue="891"/>
    </cacheField>
    <cacheField name="truskawek" numFmtId="0">
      <sharedItems containsSemiMixedTypes="0" containsString="0" containsNumber="1" containsInteger="1" minValue="102" maxValue="844"/>
    </cacheField>
    <cacheField name="porzeczek" numFmtId="0">
      <sharedItems containsSemiMixedTypes="0" containsString="0" containsNumber="1" containsInteger="1" minValue="74" maxValue="970"/>
    </cacheField>
    <cacheField name="konfitura" numFmtId="0">
      <sharedItems count="3">
        <s v="malinowa-truskawkowe"/>
        <s v="malinowo-porzeczkowe"/>
        <s v="truskwkowo-porzeczkowe"/>
      </sharedItems>
    </cacheField>
    <cacheField name="gdzie najmniej owoców" numFmtId="0">
      <sharedItems containsSemiMixedTypes="0" containsString="0" containsNumber="1" containsInteger="1" minValue="1" maxValue="3"/>
    </cacheField>
    <cacheField name="ile odjąć" numFmtId="0">
      <sharedItems containsSemiMixedTypes="0" containsString="0" containsNumber="1" containsInteger="1" minValue="211" maxValue="840"/>
    </cacheField>
    <cacheField name="kilogramów konfitur" numFmtId="0">
      <sharedItems containsSemiMixedTypes="0" containsString="0" containsNumber="1" containsInteger="1" minValue="246" maxValue="840" count="132">
        <n v="246"/>
        <n v="388"/>
        <n v="357"/>
        <n v="393"/>
        <n v="441"/>
        <n v="384"/>
        <n v="429"/>
        <n v="406"/>
        <n v="465"/>
        <n v="491"/>
        <n v="391"/>
        <n v="367"/>
        <n v="461"/>
        <n v="438"/>
        <n v="493"/>
        <n v="596"/>
        <n v="449"/>
        <n v="363"/>
        <n v="504"/>
        <n v="379"/>
        <n v="346"/>
        <n v="479"/>
        <n v="514"/>
        <n v="544"/>
        <n v="583"/>
        <n v="324"/>
        <n v="399"/>
        <n v="451"/>
        <n v="437"/>
        <n v="444"/>
        <n v="308"/>
        <n v="454"/>
        <n v="380"/>
        <n v="510"/>
        <n v="360"/>
        <n v="466"/>
        <n v="323"/>
        <n v="343"/>
        <n v="398"/>
        <n v="506"/>
        <n v="417"/>
        <n v="394"/>
        <n v="362"/>
        <n v="409"/>
        <n v="501"/>
        <n v="413"/>
        <n v="420"/>
        <n v="397"/>
        <n v="674"/>
        <n v="608"/>
        <n v="650"/>
        <n v="445"/>
        <n v="607"/>
        <n v="584"/>
        <n v="629"/>
        <n v="533"/>
        <n v="564"/>
        <n v="469"/>
        <n v="574"/>
        <n v="534"/>
        <n v="602"/>
        <n v="523"/>
        <n v="618"/>
        <n v="550"/>
        <n v="616"/>
        <n v="579"/>
        <n v="658"/>
        <n v="652"/>
        <n v="530"/>
        <n v="617"/>
        <n v="503"/>
        <n v="716"/>
        <n v="611"/>
        <n v="799"/>
        <n v="594"/>
        <n v="750"/>
        <n v="797"/>
        <n v="565"/>
        <n v="738"/>
        <n v="811"/>
        <n v="740"/>
        <n v="559"/>
        <n v="742"/>
        <n v="666"/>
        <n v="814"/>
        <n v="680"/>
        <n v="840"/>
        <n v="627"/>
        <n v="763"/>
        <n v="681"/>
        <n v="788"/>
        <n v="499"/>
        <n v="673"/>
        <n v="549"/>
        <n v="624"/>
        <n v="785"/>
        <n v="625"/>
        <n v="719"/>
        <n v="752"/>
        <n v="614"/>
        <n v="689"/>
        <n v="712"/>
        <n v="552"/>
        <n v="572"/>
        <n v="630"/>
        <n v="653"/>
        <n v="736"/>
        <n v="450"/>
        <n v="539"/>
        <n v="542"/>
        <n v="407"/>
        <n v="525"/>
        <n v="481"/>
        <n v="423"/>
        <n v="456"/>
        <n v="528"/>
        <n v="374"/>
        <n v="326"/>
        <n v="415"/>
        <n v="325"/>
        <n v="376"/>
        <n v="411"/>
        <n v="337"/>
        <n v="424"/>
        <n v="368"/>
        <n v="320"/>
        <n v="436"/>
        <n v="298"/>
        <n v="330"/>
        <n v="426"/>
        <n v="314"/>
        <n v="42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d v="2020-05-01T00:00:00"/>
    <n v="211"/>
    <n v="281"/>
    <n v="88"/>
    <n v="5"/>
    <x v="0"/>
  </r>
  <r>
    <d v="2020-05-02T00:00:00"/>
    <n v="393"/>
    <n v="313"/>
    <n v="83"/>
    <n v="5"/>
    <x v="0"/>
  </r>
  <r>
    <d v="2020-05-03T00:00:00"/>
    <n v="389"/>
    <n v="315"/>
    <n v="104"/>
    <n v="5"/>
    <x v="0"/>
  </r>
  <r>
    <d v="2020-05-04T00:00:00"/>
    <n v="308"/>
    <n v="221"/>
    <n v="119"/>
    <n v="5"/>
    <x v="0"/>
  </r>
  <r>
    <d v="2020-05-05T00:00:00"/>
    <n v="387"/>
    <n v="275"/>
    <n v="72"/>
    <n v="5"/>
    <x v="0"/>
  </r>
  <r>
    <d v="2020-05-06T00:00:00"/>
    <n v="294"/>
    <n v="366"/>
    <n v="99"/>
    <n v="5"/>
    <x v="0"/>
  </r>
  <r>
    <d v="2020-05-07T00:00:00"/>
    <n v="389"/>
    <n v="288"/>
    <n v="87"/>
    <n v="5"/>
    <x v="0"/>
  </r>
  <r>
    <d v="2020-05-08T00:00:00"/>
    <n v="259"/>
    <n v="361"/>
    <n v="112"/>
    <n v="5"/>
    <x v="0"/>
  </r>
  <r>
    <d v="2020-05-09T00:00:00"/>
    <n v="369"/>
    <n v="233"/>
    <n v="110"/>
    <n v="5"/>
    <x v="0"/>
  </r>
  <r>
    <d v="2020-05-10T00:00:00"/>
    <n v="263"/>
    <n v="393"/>
    <n v="75"/>
    <n v="5"/>
    <x v="0"/>
  </r>
  <r>
    <d v="2020-05-11T00:00:00"/>
    <n v="239"/>
    <n v="347"/>
    <n v="94"/>
    <n v="5"/>
    <x v="0"/>
  </r>
  <r>
    <d v="2020-05-12T00:00:00"/>
    <n v="282"/>
    <n v="338"/>
    <n v="86"/>
    <n v="5"/>
    <x v="0"/>
  </r>
  <r>
    <d v="2020-05-13T00:00:00"/>
    <n v="306"/>
    <n v="273"/>
    <n v="75"/>
    <n v="5"/>
    <x v="0"/>
  </r>
  <r>
    <d v="2020-05-14T00:00:00"/>
    <n v="251"/>
    <n v="325"/>
    <n v="89"/>
    <n v="5"/>
    <x v="0"/>
  </r>
  <r>
    <d v="2020-05-15T00:00:00"/>
    <n v="224"/>
    <n v="352"/>
    <n v="97"/>
    <n v="5"/>
    <x v="0"/>
  </r>
  <r>
    <d v="2020-05-16T00:00:00"/>
    <n v="233"/>
    <n v="270"/>
    <n v="94"/>
    <n v="5"/>
    <x v="0"/>
  </r>
  <r>
    <d v="2020-05-17T00:00:00"/>
    <n v="345"/>
    <n v="275"/>
    <n v="90"/>
    <n v="5"/>
    <x v="0"/>
  </r>
  <r>
    <d v="2020-05-18T00:00:00"/>
    <n v="232"/>
    <n v="228"/>
    <n v="107"/>
    <n v="5"/>
    <x v="0"/>
  </r>
  <r>
    <d v="2020-05-19T00:00:00"/>
    <n v="238"/>
    <n v="394"/>
    <n v="105"/>
    <n v="5"/>
    <x v="0"/>
  </r>
  <r>
    <d v="2020-05-20T00:00:00"/>
    <n v="378"/>
    <n v="311"/>
    <n v="110"/>
    <n v="5"/>
    <x v="0"/>
  </r>
  <r>
    <d v="2020-05-21T00:00:00"/>
    <n v="281"/>
    <n v="354"/>
    <n v="121"/>
    <n v="5"/>
    <x v="0"/>
  </r>
  <r>
    <d v="2020-05-22T00:00:00"/>
    <n v="390"/>
    <n v="267"/>
    <n v="124"/>
    <n v="5"/>
    <x v="0"/>
  </r>
  <r>
    <d v="2020-05-23T00:00:00"/>
    <n v="308"/>
    <n v="337"/>
    <n v="105"/>
    <n v="5"/>
    <x v="0"/>
  </r>
  <r>
    <d v="2020-05-24T00:00:00"/>
    <n v="391"/>
    <n v="238"/>
    <n v="113"/>
    <n v="5"/>
    <x v="0"/>
  </r>
  <r>
    <d v="2020-05-25T00:00:00"/>
    <n v="241"/>
    <n v="283"/>
    <n v="140"/>
    <n v="5"/>
    <x v="0"/>
  </r>
  <r>
    <d v="2020-05-26T00:00:00"/>
    <n v="249"/>
    <n v="275"/>
    <n v="118"/>
    <n v="5"/>
    <x v="0"/>
  </r>
  <r>
    <d v="2020-05-27T00:00:00"/>
    <n v="298"/>
    <n v="263"/>
    <n v="145"/>
    <n v="5"/>
    <x v="0"/>
  </r>
  <r>
    <d v="2020-05-28T00:00:00"/>
    <n v="254"/>
    <n v="241"/>
    <n v="149"/>
    <n v="5"/>
    <x v="0"/>
  </r>
  <r>
    <d v="2020-05-29T00:00:00"/>
    <n v="329"/>
    <n v="323"/>
    <n v="134"/>
    <n v="5"/>
    <x v="0"/>
  </r>
  <r>
    <d v="2020-05-30T00:00:00"/>
    <n v="213"/>
    <n v="221"/>
    <n v="119"/>
    <n v="5"/>
    <x v="0"/>
  </r>
  <r>
    <d v="2020-05-31T00:00:00"/>
    <n v="294"/>
    <n v="326"/>
    <n v="145"/>
    <n v="5"/>
    <x v="0"/>
  </r>
  <r>
    <d v="2020-06-01T00:00:00"/>
    <n v="225"/>
    <n v="206"/>
    <n v="122"/>
    <n v="6"/>
    <x v="1"/>
  </r>
  <r>
    <d v="2020-06-02T00:00:00"/>
    <n v="264"/>
    <n v="355"/>
    <n v="134"/>
    <n v="6"/>
    <x v="1"/>
  </r>
  <r>
    <d v="2020-06-03T00:00:00"/>
    <n v="253"/>
    <n v="271"/>
    <n v="142"/>
    <n v="6"/>
    <x v="1"/>
  </r>
  <r>
    <d v="2020-06-04T00:00:00"/>
    <n v="352"/>
    <n v="207"/>
    <n v="125"/>
    <n v="6"/>
    <x v="1"/>
  </r>
  <r>
    <d v="2020-06-05T00:00:00"/>
    <n v="269"/>
    <n v="248"/>
    <n v="137"/>
    <n v="6"/>
    <x v="1"/>
  </r>
  <r>
    <d v="2020-06-06T00:00:00"/>
    <n v="242"/>
    <n v="247"/>
    <n v="125"/>
    <n v="6"/>
    <x v="1"/>
  </r>
  <r>
    <d v="2020-06-07T00:00:00"/>
    <n v="327"/>
    <n v="262"/>
    <n v="103"/>
    <n v="6"/>
    <x v="1"/>
  </r>
  <r>
    <d v="2020-06-08T00:00:00"/>
    <n v="316"/>
    <n v="253"/>
    <n v="134"/>
    <n v="6"/>
    <x v="1"/>
  </r>
  <r>
    <d v="2020-06-09T00:00:00"/>
    <n v="294"/>
    <n v="249"/>
    <n v="137"/>
    <n v="6"/>
    <x v="1"/>
  </r>
  <r>
    <d v="2020-06-10T00:00:00"/>
    <n v="270"/>
    <n v="206"/>
    <n v="146"/>
    <n v="6"/>
    <x v="1"/>
  </r>
  <r>
    <d v="2020-06-11T00:00:00"/>
    <n v="349"/>
    <n v="301"/>
    <n v="138"/>
    <n v="6"/>
    <x v="1"/>
  </r>
  <r>
    <d v="2020-06-12T00:00:00"/>
    <n v="224"/>
    <n v="385"/>
    <n v="138"/>
    <n v="6"/>
    <x v="1"/>
  </r>
  <r>
    <d v="2020-06-13T00:00:00"/>
    <n v="309"/>
    <n v="204"/>
    <n v="140"/>
    <n v="6"/>
    <x v="1"/>
  </r>
  <r>
    <d v="2020-06-14T00:00:00"/>
    <n v="246"/>
    <n v="275"/>
    <n v="130"/>
    <n v="6"/>
    <x v="1"/>
  </r>
  <r>
    <d v="2020-06-15T00:00:00"/>
    <n v="241"/>
    <n v="247"/>
    <n v="166"/>
    <n v="6"/>
    <x v="1"/>
  </r>
  <r>
    <d v="2020-06-16T00:00:00"/>
    <n v="365"/>
    <n v="256"/>
    <n v="132"/>
    <n v="6"/>
    <x v="1"/>
  </r>
  <r>
    <d v="2020-06-17T00:00:00"/>
    <n v="225"/>
    <n v="392"/>
    <n v="158"/>
    <n v="6"/>
    <x v="1"/>
  </r>
  <r>
    <d v="2020-06-18T00:00:00"/>
    <n v="335"/>
    <n v="254"/>
    <n v="173"/>
    <n v="6"/>
    <x v="1"/>
  </r>
  <r>
    <d v="2020-06-19T00:00:00"/>
    <n v="376"/>
    <n v="258"/>
    <n v="151"/>
    <n v="6"/>
    <x v="1"/>
  </r>
  <r>
    <d v="2020-06-20T00:00:00"/>
    <n v="310"/>
    <n v="248"/>
    <n v="173"/>
    <n v="6"/>
    <x v="1"/>
  </r>
  <r>
    <d v="2020-06-21T00:00:00"/>
    <n v="408"/>
    <n v="250"/>
    <n v="242"/>
    <n v="6"/>
    <x v="1"/>
  </r>
  <r>
    <d v="2020-06-22T00:00:00"/>
    <n v="256"/>
    <n v="393"/>
    <n v="219"/>
    <n v="6"/>
    <x v="1"/>
  </r>
  <r>
    <d v="2020-06-23T00:00:00"/>
    <n v="322"/>
    <n v="425"/>
    <n v="215"/>
    <n v="6"/>
    <x v="1"/>
  </r>
  <r>
    <d v="2020-06-24T00:00:00"/>
    <n v="447"/>
    <n v="385"/>
    <n v="212"/>
    <n v="6"/>
    <x v="1"/>
  </r>
  <r>
    <d v="2020-06-25T00:00:00"/>
    <n v="408"/>
    <n v="260"/>
    <n v="225"/>
    <n v="6"/>
    <x v="1"/>
  </r>
  <r>
    <d v="2020-06-26T00:00:00"/>
    <n v="283"/>
    <n v="396"/>
    <n v="221"/>
    <n v="6"/>
    <x v="1"/>
  </r>
  <r>
    <d v="2020-06-27T00:00:00"/>
    <n v="414"/>
    <n v="314"/>
    <n v="220"/>
    <n v="6"/>
    <x v="1"/>
  </r>
  <r>
    <d v="2020-06-28T00:00:00"/>
    <n v="442"/>
    <n v="449"/>
    <n v="245"/>
    <n v="6"/>
    <x v="1"/>
  </r>
  <r>
    <d v="2020-06-29T00:00:00"/>
    <n v="269"/>
    <n v="370"/>
    <n v="242"/>
    <n v="6"/>
    <x v="1"/>
  </r>
  <r>
    <d v="2020-06-30T00:00:00"/>
    <n v="444"/>
    <n v="350"/>
    <n v="236"/>
    <n v="6"/>
    <x v="1"/>
  </r>
  <r>
    <d v="2020-07-01T00:00:00"/>
    <n v="425"/>
    <n v="342"/>
    <n v="237"/>
    <n v="7"/>
    <x v="2"/>
  </r>
  <r>
    <d v="2020-07-02T00:00:00"/>
    <n v="377"/>
    <n v="290"/>
    <n v="240"/>
    <n v="7"/>
    <x v="2"/>
  </r>
  <r>
    <d v="2020-07-03T00:00:00"/>
    <n v="382"/>
    <n v="360"/>
    <n v="203"/>
    <n v="7"/>
    <x v="2"/>
  </r>
  <r>
    <d v="2020-07-04T00:00:00"/>
    <n v="287"/>
    <n v="428"/>
    <n v="204"/>
    <n v="7"/>
    <x v="2"/>
  </r>
  <r>
    <d v="2020-07-05T00:00:00"/>
    <n v="429"/>
    <n v="394"/>
    <n v="246"/>
    <n v="7"/>
    <x v="2"/>
  </r>
  <r>
    <d v="2020-07-06T00:00:00"/>
    <n v="287"/>
    <n v="356"/>
    <n v="233"/>
    <n v="7"/>
    <x v="2"/>
  </r>
  <r>
    <d v="2020-07-07T00:00:00"/>
    <n v="421"/>
    <n v="292"/>
    <n v="226"/>
    <n v="7"/>
    <x v="2"/>
  </r>
  <r>
    <d v="2020-07-08T00:00:00"/>
    <n v="334"/>
    <n v="353"/>
    <n v="282"/>
    <n v="7"/>
    <x v="2"/>
  </r>
  <r>
    <d v="2020-07-09T00:00:00"/>
    <n v="282"/>
    <n v="329"/>
    <n v="262"/>
    <n v="7"/>
    <x v="2"/>
  </r>
  <r>
    <d v="2020-07-10T00:00:00"/>
    <n v="356"/>
    <n v="331"/>
    <n v="290"/>
    <n v="7"/>
    <x v="2"/>
  </r>
  <r>
    <d v="2020-07-11T00:00:00"/>
    <n v="307"/>
    <n v="394"/>
    <n v="256"/>
    <n v="7"/>
    <x v="2"/>
  </r>
  <r>
    <d v="2020-07-12T00:00:00"/>
    <n v="441"/>
    <n v="271"/>
    <n v="292"/>
    <n v="7"/>
    <x v="2"/>
  </r>
  <r>
    <d v="2020-07-13T00:00:00"/>
    <n v="407"/>
    <n v="311"/>
    <n v="280"/>
    <n v="7"/>
    <x v="2"/>
  </r>
  <r>
    <d v="2020-07-14T00:00:00"/>
    <n v="480"/>
    <n v="342"/>
    <n v="292"/>
    <n v="7"/>
    <x v="2"/>
  </r>
  <r>
    <d v="2020-07-15T00:00:00"/>
    <n v="494"/>
    <n v="310"/>
    <n v="275"/>
    <n v="7"/>
    <x v="2"/>
  </r>
  <r>
    <d v="2020-07-16T00:00:00"/>
    <n v="493"/>
    <n v="431"/>
    <n v="283"/>
    <n v="7"/>
    <x v="2"/>
  </r>
  <r>
    <d v="2020-07-17T00:00:00"/>
    <n v="302"/>
    <n v="415"/>
    <n v="297"/>
    <n v="7"/>
    <x v="2"/>
  </r>
  <r>
    <d v="2020-07-18T00:00:00"/>
    <n v="331"/>
    <n v="353"/>
    <n v="373"/>
    <n v="7"/>
    <x v="2"/>
  </r>
  <r>
    <d v="2020-07-19T00:00:00"/>
    <n v="486"/>
    <n v="323"/>
    <n v="359"/>
    <n v="7"/>
    <x v="2"/>
  </r>
  <r>
    <d v="2020-07-20T00:00:00"/>
    <n v="360"/>
    <n v="331"/>
    <n v="445"/>
    <n v="7"/>
    <x v="2"/>
  </r>
  <r>
    <d v="2020-07-21T00:00:00"/>
    <n v="391"/>
    <n v="455"/>
    <n v="427"/>
    <n v="7"/>
    <x v="2"/>
  </r>
  <r>
    <d v="2020-07-22T00:00:00"/>
    <n v="327"/>
    <n v="471"/>
    <n v="423"/>
    <n v="7"/>
    <x v="2"/>
  </r>
  <r>
    <d v="2020-07-23T00:00:00"/>
    <n v="355"/>
    <n v="490"/>
    <n v="449"/>
    <n v="7"/>
    <x v="2"/>
  </r>
  <r>
    <d v="2020-07-24T00:00:00"/>
    <n v="360"/>
    <n v="339"/>
    <n v="470"/>
    <n v="7"/>
    <x v="2"/>
  </r>
  <r>
    <d v="2020-07-25T00:00:00"/>
    <n v="303"/>
    <n v="404"/>
    <n v="434"/>
    <n v="7"/>
    <x v="2"/>
  </r>
  <r>
    <d v="2020-07-26T00:00:00"/>
    <n v="310"/>
    <n v="332"/>
    <n v="536"/>
    <n v="7"/>
    <x v="2"/>
  </r>
  <r>
    <d v="2020-07-27T00:00:00"/>
    <n v="435"/>
    <n v="406"/>
    <n v="421"/>
    <n v="7"/>
    <x v="2"/>
  </r>
  <r>
    <d v="2020-07-28T00:00:00"/>
    <n v="344"/>
    <n v="348"/>
    <n v="555"/>
    <n v="7"/>
    <x v="2"/>
  </r>
  <r>
    <d v="2020-07-29T00:00:00"/>
    <n v="303"/>
    <n v="335"/>
    <n v="436"/>
    <n v="7"/>
    <x v="2"/>
  </r>
  <r>
    <d v="2020-07-30T00:00:00"/>
    <n v="433"/>
    <n v="425"/>
    <n v="422"/>
    <n v="7"/>
    <x v="2"/>
  </r>
  <r>
    <d v="2020-07-31T00:00:00"/>
    <n v="350"/>
    <n v="378"/>
    <n v="419"/>
    <n v="7"/>
    <x v="2"/>
  </r>
  <r>
    <d v="2020-08-01T00:00:00"/>
    <n v="396"/>
    <n v="466"/>
    <n v="434"/>
    <n v="8"/>
    <x v="3"/>
  </r>
  <r>
    <d v="2020-08-02T00:00:00"/>
    <n v="495"/>
    <n v="410"/>
    <n v="418"/>
    <n v="8"/>
    <x v="3"/>
  </r>
  <r>
    <d v="2020-08-03T00:00:00"/>
    <n v="420"/>
    <n v="328"/>
    <n v="422"/>
    <n v="8"/>
    <x v="3"/>
  </r>
  <r>
    <d v="2020-08-04T00:00:00"/>
    <n v="411"/>
    <n v="481"/>
    <n v="445"/>
    <n v="8"/>
    <x v="3"/>
  </r>
  <r>
    <d v="2020-08-05T00:00:00"/>
    <n v="317"/>
    <n v="434"/>
    <n v="411"/>
    <n v="8"/>
    <x v="3"/>
  </r>
  <r>
    <d v="2020-08-06T00:00:00"/>
    <n v="342"/>
    <n v="465"/>
    <n v="417"/>
    <n v="8"/>
    <x v="3"/>
  </r>
  <r>
    <d v="2020-08-07T00:00:00"/>
    <n v="450"/>
    <n v="318"/>
    <n v="490"/>
    <n v="8"/>
    <x v="3"/>
  </r>
  <r>
    <d v="2020-08-08T00:00:00"/>
    <n v="343"/>
    <n v="329"/>
    <n v="345"/>
    <n v="8"/>
    <x v="3"/>
  </r>
  <r>
    <d v="2020-08-09T00:00:00"/>
    <n v="287"/>
    <n v="328"/>
    <n v="377"/>
    <n v="8"/>
    <x v="3"/>
  </r>
  <r>
    <d v="2020-08-10T00:00:00"/>
    <n v="298"/>
    <n v="401"/>
    <n v="416"/>
    <n v="8"/>
    <x v="3"/>
  </r>
  <r>
    <d v="2020-08-11T00:00:00"/>
    <n v="429"/>
    <n v="348"/>
    <n v="426"/>
    <n v="8"/>
    <x v="3"/>
  </r>
  <r>
    <d v="2020-08-12T00:00:00"/>
    <n v="417"/>
    <n v="457"/>
    <n v="438"/>
    <n v="8"/>
    <x v="3"/>
  </r>
  <r>
    <d v="2020-08-13T00:00:00"/>
    <n v="384"/>
    <n v="330"/>
    <n v="292"/>
    <n v="8"/>
    <x v="3"/>
  </r>
  <r>
    <d v="2020-08-14T00:00:00"/>
    <n v="370"/>
    <n v="388"/>
    <n v="390"/>
    <n v="8"/>
    <x v="3"/>
  </r>
  <r>
    <d v="2020-08-15T00:00:00"/>
    <n v="436"/>
    <n v="298"/>
    <n v="420"/>
    <n v="8"/>
    <x v="3"/>
  </r>
  <r>
    <d v="2020-08-16T00:00:00"/>
    <n v="303"/>
    <n v="429"/>
    <n v="407"/>
    <n v="8"/>
    <x v="3"/>
  </r>
  <r>
    <d v="2020-08-17T00:00:00"/>
    <n v="449"/>
    <n v="444"/>
    <n v="425"/>
    <n v="8"/>
    <x v="3"/>
  </r>
  <r>
    <d v="2020-08-18T00:00:00"/>
    <n v="300"/>
    <n v="358"/>
    <n v="377"/>
    <n v="8"/>
    <x v="3"/>
  </r>
  <r>
    <d v="2020-08-19T00:00:00"/>
    <n v="307"/>
    <n v="417"/>
    <n v="405"/>
    <n v="8"/>
    <x v="3"/>
  </r>
  <r>
    <d v="2020-08-20T00:00:00"/>
    <n v="314"/>
    <n v="340"/>
    <n v="345"/>
    <n v="8"/>
    <x v="3"/>
  </r>
  <r>
    <d v="2020-08-21T00:00:00"/>
    <n v="379"/>
    <n v="288"/>
    <n v="353"/>
    <n v="8"/>
    <x v="3"/>
  </r>
  <r>
    <d v="2020-08-22T00:00:00"/>
    <n v="405"/>
    <n v="454"/>
    <n v="342"/>
    <n v="8"/>
    <x v="3"/>
  </r>
  <r>
    <d v="2020-08-23T00:00:00"/>
    <n v="407"/>
    <n v="300"/>
    <n v="365"/>
    <n v="8"/>
    <x v="3"/>
  </r>
  <r>
    <d v="2020-08-24T00:00:00"/>
    <n v="432"/>
    <n v="423"/>
    <n v="221"/>
    <n v="8"/>
    <x v="3"/>
  </r>
  <r>
    <d v="2020-08-25T00:00:00"/>
    <n v="405"/>
    <n v="449"/>
    <n v="231"/>
    <n v="8"/>
    <x v="3"/>
  </r>
  <r>
    <d v="2020-08-26T00:00:00"/>
    <n v="162"/>
    <n v="294"/>
    <n v="255"/>
    <n v="8"/>
    <x v="3"/>
  </r>
  <r>
    <d v="2020-08-27T00:00:00"/>
    <n v="297"/>
    <n v="341"/>
    <n v="223"/>
    <n v="8"/>
    <x v="3"/>
  </r>
  <r>
    <d v="2020-08-28T00:00:00"/>
    <n v="226"/>
    <n v="329"/>
    <n v="261"/>
    <n v="8"/>
    <x v="3"/>
  </r>
  <r>
    <d v="2020-08-29T00:00:00"/>
    <n v="226"/>
    <n v="256"/>
    <n v="239"/>
    <n v="8"/>
    <x v="3"/>
  </r>
  <r>
    <d v="2020-08-30T00:00:00"/>
    <n v="287"/>
    <n v="217"/>
    <n v="262"/>
    <n v="8"/>
    <x v="3"/>
  </r>
  <r>
    <d v="2020-08-31T00:00:00"/>
    <n v="351"/>
    <n v="266"/>
    <n v="226"/>
    <n v="8"/>
    <x v="3"/>
  </r>
  <r>
    <d v="2020-09-01T00:00:00"/>
    <n v="214"/>
    <n v="260"/>
    <n v="241"/>
    <n v="9"/>
    <x v="4"/>
  </r>
  <r>
    <d v="2020-09-02T00:00:00"/>
    <n v="282"/>
    <n v="227"/>
    <n v="258"/>
    <n v="9"/>
    <x v="4"/>
  </r>
  <r>
    <d v="2020-09-03T00:00:00"/>
    <n v="257"/>
    <n v="251"/>
    <n v="252"/>
    <n v="9"/>
    <x v="4"/>
  </r>
  <r>
    <d v="2020-09-04T00:00:00"/>
    <n v="172"/>
    <n v="171"/>
    <n v="268"/>
    <n v="9"/>
    <x v="4"/>
  </r>
  <r>
    <d v="2020-09-05T00:00:00"/>
    <n v="197"/>
    <n v="326"/>
    <n v="224"/>
    <n v="9"/>
    <x v="4"/>
  </r>
  <r>
    <d v="2020-09-06T00:00:00"/>
    <n v="292"/>
    <n v="329"/>
    <n v="255"/>
    <n v="9"/>
    <x v="4"/>
  </r>
  <r>
    <d v="2020-09-07T00:00:00"/>
    <n v="172"/>
    <n v="216"/>
    <n v="199"/>
    <n v="9"/>
    <x v="4"/>
  </r>
  <r>
    <d v="2020-09-08T00:00:00"/>
    <n v="258"/>
    <n v="291"/>
    <n v="220"/>
    <n v="9"/>
    <x v="4"/>
  </r>
  <r>
    <d v="2020-09-09T00:00:00"/>
    <n v="276"/>
    <n v="347"/>
    <n v="197"/>
    <n v="9"/>
    <x v="4"/>
  </r>
  <r>
    <d v="2020-09-10T00:00:00"/>
    <n v="210"/>
    <n v="333"/>
    <n v="218"/>
    <n v="9"/>
    <x v="4"/>
  </r>
  <r>
    <d v="2020-09-11T00:00:00"/>
    <n v="168"/>
    <n v="211"/>
    <n v="180"/>
    <n v="9"/>
    <x v="4"/>
  </r>
  <r>
    <d v="2020-09-12T00:00:00"/>
    <n v="196"/>
    <n v="348"/>
    <n v="225"/>
    <n v="9"/>
    <x v="4"/>
  </r>
  <r>
    <d v="2020-09-13T00:00:00"/>
    <n v="284"/>
    <n v="226"/>
    <n v="197"/>
    <n v="9"/>
    <x v="4"/>
  </r>
  <r>
    <d v="2020-09-14T00:00:00"/>
    <n v="162"/>
    <n v="345"/>
    <n v="194"/>
    <n v="9"/>
    <x v="4"/>
  </r>
  <r>
    <d v="2020-09-15T00:00:00"/>
    <n v="212"/>
    <n v="184"/>
    <n v="183"/>
    <n v="9"/>
    <x v="4"/>
  </r>
  <r>
    <d v="2020-09-16T00:00:00"/>
    <n v="165"/>
    <n v="232"/>
    <n v="202"/>
    <n v="9"/>
    <x v="4"/>
  </r>
  <r>
    <d v="2020-09-17T00:00:00"/>
    <n v="163"/>
    <n v="314"/>
    <n v="213"/>
    <n v="9"/>
    <x v="4"/>
  </r>
  <r>
    <d v="2020-09-18T00:00:00"/>
    <n v="200"/>
    <n v="307"/>
    <n v="206"/>
    <n v="9"/>
    <x v="4"/>
  </r>
  <r>
    <d v="2020-09-19T00:00:00"/>
    <n v="201"/>
    <n v="274"/>
    <n v="210"/>
    <n v="9"/>
    <x v="4"/>
  </r>
  <r>
    <d v="2020-09-20T00:00:00"/>
    <n v="269"/>
    <n v="278"/>
    <n v="228"/>
    <n v="9"/>
    <x v="4"/>
  </r>
  <r>
    <d v="2020-09-21T00:00:00"/>
    <n v="188"/>
    <n v="195"/>
    <n v="207"/>
    <n v="9"/>
    <x v="4"/>
  </r>
  <r>
    <d v="2020-09-22T00:00:00"/>
    <n v="142"/>
    <n v="249"/>
    <n v="202"/>
    <n v="9"/>
    <x v="4"/>
  </r>
  <r>
    <d v="2020-09-23T00:00:00"/>
    <n v="232"/>
    <n v="116"/>
    <n v="195"/>
    <n v="9"/>
    <x v="4"/>
  </r>
  <r>
    <d v="2020-09-24T00:00:00"/>
    <n v="296"/>
    <n v="102"/>
    <n v="192"/>
    <n v="9"/>
    <x v="4"/>
  </r>
  <r>
    <d v="2020-09-25T00:00:00"/>
    <n v="161"/>
    <n v="151"/>
    <n v="216"/>
    <n v="9"/>
    <x v="4"/>
  </r>
  <r>
    <d v="2020-09-26T00:00:00"/>
    <n v="162"/>
    <n v="261"/>
    <n v="184"/>
    <n v="9"/>
    <x v="4"/>
  </r>
  <r>
    <d v="2020-09-27T00:00:00"/>
    <n v="216"/>
    <n v="147"/>
    <n v="204"/>
    <n v="9"/>
    <x v="4"/>
  </r>
  <r>
    <d v="2020-09-28T00:00:00"/>
    <n v="282"/>
    <n v="297"/>
    <n v="195"/>
    <n v="9"/>
    <x v="4"/>
  </r>
  <r>
    <d v="2020-09-29T00:00:00"/>
    <n v="214"/>
    <n v="198"/>
    <n v="200"/>
    <n v="9"/>
    <x v="4"/>
  </r>
  <r>
    <d v="2020-09-30T00:00:00"/>
    <n v="289"/>
    <n v="290"/>
    <n v="190"/>
    <n v="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d v="2020-05-01T00:00:00"/>
    <n v="211"/>
    <n v="281"/>
    <n v="88"/>
    <n v="5"/>
    <s v="maj"/>
    <b v="0"/>
    <n v="211"/>
    <n v="281"/>
    <n v="88"/>
    <x v="0"/>
    <n v="3"/>
    <n v="211"/>
  </r>
  <r>
    <d v="2020-05-02T00:00:00"/>
    <n v="393"/>
    <n v="313"/>
    <n v="83"/>
    <n v="5"/>
    <s v="maj"/>
    <b v="0"/>
    <n v="393"/>
    <n v="383"/>
    <n v="171"/>
    <x v="0"/>
    <n v="3"/>
    <n v="383"/>
  </r>
  <r>
    <d v="2020-05-03T00:00:00"/>
    <n v="389"/>
    <n v="315"/>
    <n v="104"/>
    <n v="5"/>
    <s v="maj"/>
    <b v="0"/>
    <n v="399"/>
    <n v="315"/>
    <n v="275"/>
    <x v="0"/>
    <n v="3"/>
    <n v="315"/>
  </r>
  <r>
    <d v="2020-05-04T00:00:00"/>
    <n v="308"/>
    <n v="221"/>
    <n v="119"/>
    <n v="5"/>
    <s v="maj"/>
    <b v="0"/>
    <n v="392"/>
    <n v="221"/>
    <n v="394"/>
    <x v="1"/>
    <n v="2"/>
    <n v="392"/>
  </r>
  <r>
    <d v="2020-05-05T00:00:00"/>
    <n v="387"/>
    <n v="275"/>
    <n v="72"/>
    <n v="5"/>
    <s v="maj"/>
    <b v="0"/>
    <n v="387"/>
    <n v="496"/>
    <n v="74"/>
    <x v="0"/>
    <n v="3"/>
    <n v="387"/>
  </r>
  <r>
    <d v="2020-05-06T00:00:00"/>
    <n v="294"/>
    <n v="366"/>
    <n v="99"/>
    <n v="5"/>
    <s v="maj"/>
    <b v="0"/>
    <n v="294"/>
    <n v="475"/>
    <n v="173"/>
    <x v="0"/>
    <n v="3"/>
    <n v="294"/>
  </r>
  <r>
    <d v="2020-05-07T00:00:00"/>
    <n v="389"/>
    <n v="288"/>
    <n v="87"/>
    <n v="5"/>
    <s v="maj"/>
    <b v="0"/>
    <n v="389"/>
    <n v="469"/>
    <n v="260"/>
    <x v="0"/>
    <n v="3"/>
    <n v="389"/>
  </r>
  <r>
    <d v="2020-05-08T00:00:00"/>
    <n v="259"/>
    <n v="361"/>
    <n v="112"/>
    <n v="5"/>
    <s v="maj"/>
    <b v="0"/>
    <n v="259"/>
    <n v="441"/>
    <n v="372"/>
    <x v="2"/>
    <n v="1"/>
    <n v="372"/>
  </r>
  <r>
    <d v="2020-05-09T00:00:00"/>
    <n v="369"/>
    <n v="233"/>
    <n v="110"/>
    <n v="5"/>
    <s v="maj"/>
    <b v="0"/>
    <n v="628"/>
    <n v="302"/>
    <n v="110"/>
    <x v="0"/>
    <n v="3"/>
    <n v="302"/>
  </r>
  <r>
    <d v="2020-05-10T00:00:00"/>
    <n v="263"/>
    <n v="393"/>
    <n v="75"/>
    <n v="5"/>
    <s v="maj"/>
    <b v="0"/>
    <n v="589"/>
    <n v="393"/>
    <n v="185"/>
    <x v="0"/>
    <n v="3"/>
    <n v="393"/>
  </r>
  <r>
    <d v="2020-05-11T00:00:00"/>
    <n v="239"/>
    <n v="347"/>
    <n v="94"/>
    <n v="5"/>
    <s v="maj"/>
    <b v="0"/>
    <n v="435"/>
    <n v="347"/>
    <n v="279"/>
    <x v="0"/>
    <n v="3"/>
    <n v="347"/>
  </r>
  <r>
    <d v="2020-05-12T00:00:00"/>
    <n v="282"/>
    <n v="338"/>
    <n v="86"/>
    <n v="5"/>
    <s v="maj"/>
    <b v="0"/>
    <n v="370"/>
    <n v="338"/>
    <n v="365"/>
    <x v="1"/>
    <n v="2"/>
    <n v="365"/>
  </r>
  <r>
    <d v="2020-05-13T00:00:00"/>
    <n v="306"/>
    <n v="273"/>
    <n v="75"/>
    <n v="5"/>
    <s v="maj"/>
    <b v="0"/>
    <n v="311"/>
    <n v="611"/>
    <n v="75"/>
    <x v="0"/>
    <n v="3"/>
    <n v="311"/>
  </r>
  <r>
    <d v="2020-05-14T00:00:00"/>
    <n v="251"/>
    <n v="325"/>
    <n v="89"/>
    <n v="5"/>
    <s v="maj"/>
    <b v="0"/>
    <n v="251"/>
    <n v="625"/>
    <n v="164"/>
    <x v="0"/>
    <n v="3"/>
    <n v="251"/>
  </r>
  <r>
    <d v="2020-05-15T00:00:00"/>
    <n v="224"/>
    <n v="352"/>
    <n v="97"/>
    <n v="5"/>
    <s v="maj"/>
    <b v="0"/>
    <n v="224"/>
    <n v="726"/>
    <n v="261"/>
    <x v="2"/>
    <n v="1"/>
    <n v="261"/>
  </r>
  <r>
    <d v="2020-05-16T00:00:00"/>
    <n v="233"/>
    <n v="270"/>
    <n v="94"/>
    <n v="5"/>
    <s v="maj"/>
    <b v="0"/>
    <n v="457"/>
    <n v="735"/>
    <n v="94"/>
    <x v="0"/>
    <n v="3"/>
    <n v="457"/>
  </r>
  <r>
    <d v="2020-05-17T00:00:00"/>
    <n v="345"/>
    <n v="275"/>
    <n v="90"/>
    <n v="5"/>
    <s v="maj"/>
    <b v="0"/>
    <n v="345"/>
    <n v="553"/>
    <n v="184"/>
    <x v="0"/>
    <n v="3"/>
    <n v="345"/>
  </r>
  <r>
    <d v="2020-05-18T00:00:00"/>
    <n v="232"/>
    <n v="228"/>
    <n v="107"/>
    <n v="5"/>
    <s v="maj"/>
    <b v="0"/>
    <n v="232"/>
    <n v="436"/>
    <n v="291"/>
    <x v="2"/>
    <n v="1"/>
    <n v="291"/>
  </r>
  <r>
    <d v="2020-05-19T00:00:00"/>
    <n v="238"/>
    <n v="394"/>
    <n v="105"/>
    <n v="5"/>
    <s v="maj"/>
    <b v="0"/>
    <n v="470"/>
    <n v="539"/>
    <n v="105"/>
    <x v="0"/>
    <n v="3"/>
    <n v="470"/>
  </r>
  <r>
    <d v="2020-05-20T00:00:00"/>
    <n v="378"/>
    <n v="311"/>
    <n v="110"/>
    <n v="5"/>
    <s v="maj"/>
    <b v="0"/>
    <n v="378"/>
    <n v="380"/>
    <n v="215"/>
    <x v="0"/>
    <n v="3"/>
    <n v="378"/>
  </r>
  <r>
    <d v="2020-05-21T00:00:00"/>
    <n v="281"/>
    <n v="354"/>
    <n v="121"/>
    <n v="5"/>
    <s v="maj"/>
    <b v="0"/>
    <n v="281"/>
    <n v="356"/>
    <n v="336"/>
    <x v="2"/>
    <n v="1"/>
    <n v="336"/>
  </r>
  <r>
    <d v="2020-05-22T00:00:00"/>
    <n v="390"/>
    <n v="267"/>
    <n v="124"/>
    <n v="5"/>
    <s v="maj"/>
    <b v="0"/>
    <n v="671"/>
    <n v="287"/>
    <n v="124"/>
    <x v="0"/>
    <n v="3"/>
    <n v="287"/>
  </r>
  <r>
    <d v="2020-05-23T00:00:00"/>
    <n v="308"/>
    <n v="337"/>
    <n v="105"/>
    <n v="5"/>
    <s v="maj"/>
    <b v="0"/>
    <n v="692"/>
    <n v="337"/>
    <n v="229"/>
    <x v="0"/>
    <n v="3"/>
    <n v="337"/>
  </r>
  <r>
    <d v="2020-05-24T00:00:00"/>
    <n v="391"/>
    <n v="238"/>
    <n v="113"/>
    <n v="5"/>
    <s v="maj"/>
    <b v="0"/>
    <n v="746"/>
    <n v="238"/>
    <n v="342"/>
    <x v="1"/>
    <n v="2"/>
    <n v="342"/>
  </r>
  <r>
    <d v="2020-05-25T00:00:00"/>
    <n v="241"/>
    <n v="283"/>
    <n v="140"/>
    <n v="5"/>
    <s v="maj"/>
    <b v="0"/>
    <n v="645"/>
    <n v="521"/>
    <n v="140"/>
    <x v="0"/>
    <n v="3"/>
    <n v="521"/>
  </r>
  <r>
    <d v="2020-05-26T00:00:00"/>
    <n v="249"/>
    <n v="275"/>
    <n v="118"/>
    <n v="5"/>
    <s v="maj"/>
    <b v="0"/>
    <n v="373"/>
    <n v="275"/>
    <n v="258"/>
    <x v="0"/>
    <n v="3"/>
    <n v="275"/>
  </r>
  <r>
    <d v="2020-05-27T00:00:00"/>
    <n v="298"/>
    <n v="263"/>
    <n v="145"/>
    <n v="5"/>
    <s v="maj"/>
    <b v="0"/>
    <n v="396"/>
    <n v="263"/>
    <n v="403"/>
    <x v="1"/>
    <n v="2"/>
    <n v="396"/>
  </r>
  <r>
    <d v="2020-05-28T00:00:00"/>
    <n v="254"/>
    <n v="241"/>
    <n v="149"/>
    <n v="5"/>
    <s v="maj"/>
    <b v="0"/>
    <n v="254"/>
    <n v="504"/>
    <n v="156"/>
    <x v="0"/>
    <n v="3"/>
    <n v="254"/>
  </r>
  <r>
    <d v="2020-05-29T00:00:00"/>
    <n v="329"/>
    <n v="323"/>
    <n v="134"/>
    <n v="5"/>
    <s v="maj"/>
    <b v="0"/>
    <n v="329"/>
    <n v="573"/>
    <n v="290"/>
    <x v="0"/>
    <n v="3"/>
    <n v="329"/>
  </r>
  <r>
    <d v="2020-05-30T00:00:00"/>
    <n v="213"/>
    <n v="221"/>
    <n v="119"/>
    <n v="5"/>
    <s v="maj"/>
    <b v="0"/>
    <n v="213"/>
    <n v="465"/>
    <n v="409"/>
    <x v="2"/>
    <n v="1"/>
    <n v="409"/>
  </r>
  <r>
    <d v="2020-05-31T00:00:00"/>
    <n v="294"/>
    <n v="326"/>
    <n v="145"/>
    <n v="5"/>
    <s v="maj"/>
    <b v="0"/>
    <n v="507"/>
    <n v="382"/>
    <n v="145"/>
    <x v="0"/>
    <n v="3"/>
    <n v="382"/>
  </r>
  <r>
    <d v="2020-06-01T00:00:00"/>
    <n v="225"/>
    <n v="206"/>
    <n v="122"/>
    <n v="6"/>
    <s v="czerwiec"/>
    <b v="0"/>
    <n v="350"/>
    <n v="206"/>
    <n v="267"/>
    <x v="1"/>
    <n v="2"/>
    <n v="267"/>
  </r>
  <r>
    <d v="2020-06-02T00:00:00"/>
    <n v="264"/>
    <n v="355"/>
    <n v="134"/>
    <n v="6"/>
    <s v="czerwiec"/>
    <b v="0"/>
    <n v="347"/>
    <n v="561"/>
    <n v="134"/>
    <x v="0"/>
    <n v="3"/>
    <n v="347"/>
  </r>
  <r>
    <d v="2020-06-03T00:00:00"/>
    <n v="253"/>
    <n v="271"/>
    <n v="142"/>
    <n v="6"/>
    <s v="czerwiec"/>
    <b v="0"/>
    <n v="253"/>
    <n v="485"/>
    <n v="276"/>
    <x v="2"/>
    <n v="1"/>
    <n v="276"/>
  </r>
  <r>
    <d v="2020-06-04T00:00:00"/>
    <n v="352"/>
    <n v="207"/>
    <n v="125"/>
    <n v="6"/>
    <s v="czerwiec"/>
    <b v="0"/>
    <n v="605"/>
    <n v="416"/>
    <n v="125"/>
    <x v="0"/>
    <n v="3"/>
    <n v="416"/>
  </r>
  <r>
    <d v="2020-06-05T00:00:00"/>
    <n v="269"/>
    <n v="248"/>
    <n v="137"/>
    <n v="6"/>
    <s v="czerwiec"/>
    <b v="0"/>
    <n v="458"/>
    <n v="248"/>
    <n v="262"/>
    <x v="1"/>
    <n v="2"/>
    <n v="262"/>
  </r>
  <r>
    <d v="2020-06-06T00:00:00"/>
    <n v="242"/>
    <n v="247"/>
    <n v="125"/>
    <n v="6"/>
    <s v="czerwiec"/>
    <b v="0"/>
    <n v="438"/>
    <n v="495"/>
    <n v="125"/>
    <x v="0"/>
    <n v="3"/>
    <n v="438"/>
  </r>
  <r>
    <d v="2020-06-07T00:00:00"/>
    <n v="327"/>
    <n v="262"/>
    <n v="103"/>
    <n v="6"/>
    <s v="czerwiec"/>
    <b v="0"/>
    <n v="327"/>
    <n v="319"/>
    <n v="228"/>
    <x v="0"/>
    <n v="3"/>
    <n v="319"/>
  </r>
  <r>
    <d v="2020-06-08T00:00:00"/>
    <n v="316"/>
    <n v="253"/>
    <n v="134"/>
    <n v="6"/>
    <s v="czerwiec"/>
    <b v="0"/>
    <n v="324"/>
    <n v="253"/>
    <n v="362"/>
    <x v="1"/>
    <n v="2"/>
    <n v="324"/>
  </r>
  <r>
    <d v="2020-06-09T00:00:00"/>
    <n v="294"/>
    <n v="249"/>
    <n v="137"/>
    <n v="6"/>
    <s v="czerwiec"/>
    <b v="0"/>
    <n v="294"/>
    <n v="502"/>
    <n v="175"/>
    <x v="0"/>
    <n v="3"/>
    <n v="294"/>
  </r>
  <r>
    <d v="2020-06-10T00:00:00"/>
    <n v="270"/>
    <n v="206"/>
    <n v="146"/>
    <n v="6"/>
    <s v="czerwiec"/>
    <b v="0"/>
    <n v="270"/>
    <n v="414"/>
    <n v="321"/>
    <x v="2"/>
    <n v="1"/>
    <n v="321"/>
  </r>
  <r>
    <d v="2020-06-11T00:00:00"/>
    <n v="349"/>
    <n v="301"/>
    <n v="138"/>
    <n v="6"/>
    <s v="czerwiec"/>
    <b v="0"/>
    <n v="619"/>
    <n v="394"/>
    <n v="138"/>
    <x v="0"/>
    <n v="3"/>
    <n v="394"/>
  </r>
  <r>
    <d v="2020-06-12T00:00:00"/>
    <n v="224"/>
    <n v="385"/>
    <n v="138"/>
    <n v="6"/>
    <s v="czerwiec"/>
    <b v="0"/>
    <n v="449"/>
    <n v="385"/>
    <n v="276"/>
    <x v="0"/>
    <n v="3"/>
    <n v="385"/>
  </r>
  <r>
    <d v="2020-06-13T00:00:00"/>
    <n v="309"/>
    <n v="204"/>
    <n v="140"/>
    <n v="6"/>
    <s v="czerwiec"/>
    <b v="0"/>
    <n v="373"/>
    <n v="204"/>
    <n v="416"/>
    <x v="1"/>
    <n v="2"/>
    <n v="373"/>
  </r>
  <r>
    <d v="2020-06-14T00:00:00"/>
    <n v="246"/>
    <n v="275"/>
    <n v="130"/>
    <n v="6"/>
    <s v="czerwiec"/>
    <b v="0"/>
    <n v="246"/>
    <n v="479"/>
    <n v="173"/>
    <x v="0"/>
    <n v="3"/>
    <n v="246"/>
  </r>
  <r>
    <d v="2020-06-15T00:00:00"/>
    <n v="241"/>
    <n v="247"/>
    <n v="166"/>
    <n v="6"/>
    <s v="czerwiec"/>
    <b v="0"/>
    <n v="241"/>
    <n v="480"/>
    <n v="339"/>
    <x v="2"/>
    <n v="1"/>
    <n v="339"/>
  </r>
  <r>
    <d v="2020-06-16T00:00:00"/>
    <n v="365"/>
    <n v="256"/>
    <n v="132"/>
    <n v="6"/>
    <s v="czerwiec"/>
    <b v="0"/>
    <n v="606"/>
    <n v="397"/>
    <n v="132"/>
    <x v="0"/>
    <n v="3"/>
    <n v="397"/>
  </r>
  <r>
    <d v="2020-06-17T00:00:00"/>
    <n v="225"/>
    <n v="392"/>
    <n v="158"/>
    <n v="6"/>
    <s v="czerwiec"/>
    <b v="0"/>
    <n v="434"/>
    <n v="392"/>
    <n v="290"/>
    <x v="0"/>
    <n v="3"/>
    <n v="392"/>
  </r>
  <r>
    <d v="2020-06-18T00:00:00"/>
    <n v="335"/>
    <n v="254"/>
    <n v="173"/>
    <n v="6"/>
    <s v="czerwiec"/>
    <b v="0"/>
    <n v="377"/>
    <n v="254"/>
    <n v="463"/>
    <x v="1"/>
    <n v="2"/>
    <n v="377"/>
  </r>
  <r>
    <d v="2020-06-19T00:00:00"/>
    <n v="376"/>
    <n v="258"/>
    <n v="151"/>
    <n v="6"/>
    <s v="czerwiec"/>
    <b v="0"/>
    <n v="376"/>
    <n v="512"/>
    <n v="237"/>
    <x v="0"/>
    <n v="3"/>
    <n v="376"/>
  </r>
  <r>
    <d v="2020-06-20T00:00:00"/>
    <n v="310"/>
    <n v="248"/>
    <n v="173"/>
    <n v="6"/>
    <s v="czerwiec"/>
    <b v="0"/>
    <n v="310"/>
    <n v="384"/>
    <n v="410"/>
    <x v="2"/>
    <n v="1"/>
    <n v="384"/>
  </r>
  <r>
    <d v="2020-06-21T00:00:00"/>
    <n v="408"/>
    <n v="250"/>
    <n v="242"/>
    <n v="6"/>
    <s v="czerwiec"/>
    <b v="0"/>
    <n v="718"/>
    <n v="250"/>
    <n v="268"/>
    <x v="1"/>
    <n v="2"/>
    <n v="268"/>
  </r>
  <r>
    <d v="2020-06-22T00:00:00"/>
    <n v="256"/>
    <n v="393"/>
    <n v="219"/>
    <n v="6"/>
    <s v="czerwiec"/>
    <b v="0"/>
    <n v="706"/>
    <n v="643"/>
    <n v="219"/>
    <x v="0"/>
    <n v="3"/>
    <n v="643"/>
  </r>
  <r>
    <d v="2020-06-23T00:00:00"/>
    <n v="322"/>
    <n v="425"/>
    <n v="215"/>
    <n v="6"/>
    <s v="czerwiec"/>
    <b v="0"/>
    <n v="385"/>
    <n v="425"/>
    <n v="434"/>
    <x v="2"/>
    <n v="1"/>
    <n v="425"/>
  </r>
  <r>
    <d v="2020-06-24T00:00:00"/>
    <n v="447"/>
    <n v="385"/>
    <n v="212"/>
    <n v="6"/>
    <s v="czerwiec"/>
    <b v="0"/>
    <n v="832"/>
    <n v="385"/>
    <n v="221"/>
    <x v="0"/>
    <n v="3"/>
    <n v="385"/>
  </r>
  <r>
    <d v="2020-06-25T00:00:00"/>
    <n v="408"/>
    <n v="260"/>
    <n v="225"/>
    <n v="6"/>
    <s v="czerwiec"/>
    <b v="0"/>
    <n v="855"/>
    <n v="260"/>
    <n v="446"/>
    <x v="1"/>
    <n v="2"/>
    <n v="446"/>
  </r>
  <r>
    <d v="2020-06-26T00:00:00"/>
    <n v="283"/>
    <n v="396"/>
    <n v="221"/>
    <n v="6"/>
    <s v="czerwiec"/>
    <b v="0"/>
    <n v="692"/>
    <n v="656"/>
    <n v="221"/>
    <x v="0"/>
    <n v="3"/>
    <n v="656"/>
  </r>
  <r>
    <d v="2020-06-27T00:00:00"/>
    <n v="414"/>
    <n v="314"/>
    <n v="220"/>
    <n v="6"/>
    <s v="czerwiec"/>
    <b v="0"/>
    <n v="450"/>
    <n v="314"/>
    <n v="441"/>
    <x v="1"/>
    <n v="2"/>
    <n v="441"/>
  </r>
  <r>
    <d v="2020-06-28T00:00:00"/>
    <n v="442"/>
    <n v="449"/>
    <n v="245"/>
    <n v="6"/>
    <s v="czerwiec"/>
    <b v="0"/>
    <n v="451"/>
    <n v="763"/>
    <n v="245"/>
    <x v="0"/>
    <n v="3"/>
    <n v="451"/>
  </r>
  <r>
    <d v="2020-06-29T00:00:00"/>
    <n v="269"/>
    <n v="370"/>
    <n v="242"/>
    <n v="6"/>
    <s v="czerwiec"/>
    <b v="0"/>
    <n v="269"/>
    <n v="682"/>
    <n v="487"/>
    <x v="2"/>
    <n v="1"/>
    <n v="487"/>
  </r>
  <r>
    <d v="2020-06-30T00:00:00"/>
    <n v="444"/>
    <n v="350"/>
    <n v="236"/>
    <n v="6"/>
    <s v="czerwiec"/>
    <b v="0"/>
    <n v="713"/>
    <n v="545"/>
    <n v="236"/>
    <x v="0"/>
    <n v="3"/>
    <n v="545"/>
  </r>
  <r>
    <d v="2020-07-01T00:00:00"/>
    <n v="425"/>
    <n v="342"/>
    <n v="237"/>
    <n v="7"/>
    <s v="lipiec"/>
    <b v="0"/>
    <n v="593"/>
    <n v="342"/>
    <n v="473"/>
    <x v="1"/>
    <n v="2"/>
    <n v="473"/>
  </r>
  <r>
    <d v="2020-07-02T00:00:00"/>
    <n v="377"/>
    <n v="290"/>
    <n v="240"/>
    <n v="7"/>
    <s v="lipiec"/>
    <b v="0"/>
    <n v="497"/>
    <n v="632"/>
    <n v="240"/>
    <x v="0"/>
    <n v="3"/>
    <n v="497"/>
  </r>
  <r>
    <d v="2020-07-03T00:00:00"/>
    <n v="382"/>
    <n v="360"/>
    <n v="203"/>
    <n v="7"/>
    <s v="lipiec"/>
    <b v="0"/>
    <n v="382"/>
    <n v="495"/>
    <n v="443"/>
    <x v="2"/>
    <n v="1"/>
    <n v="443"/>
  </r>
  <r>
    <d v="2020-07-04T00:00:00"/>
    <n v="287"/>
    <n v="428"/>
    <n v="204"/>
    <n v="7"/>
    <s v="lipiec"/>
    <b v="0"/>
    <n v="669"/>
    <n v="480"/>
    <n v="204"/>
    <x v="0"/>
    <n v="3"/>
    <n v="480"/>
  </r>
  <r>
    <d v="2020-07-05T00:00:00"/>
    <n v="429"/>
    <n v="394"/>
    <n v="246"/>
    <n v="7"/>
    <s v="lipiec"/>
    <b v="0"/>
    <n v="618"/>
    <n v="394"/>
    <n v="450"/>
    <x v="1"/>
    <n v="2"/>
    <n v="450"/>
  </r>
  <r>
    <d v="2020-07-06T00:00:00"/>
    <n v="287"/>
    <n v="356"/>
    <n v="233"/>
    <n v="7"/>
    <s v="lipiec"/>
    <b v="0"/>
    <n v="455"/>
    <n v="750"/>
    <n v="233"/>
    <x v="0"/>
    <n v="3"/>
    <n v="455"/>
  </r>
  <r>
    <d v="2020-07-07T00:00:00"/>
    <n v="421"/>
    <n v="292"/>
    <n v="226"/>
    <n v="7"/>
    <s v="lipiec"/>
    <b v="0"/>
    <n v="421"/>
    <n v="587"/>
    <n v="459"/>
    <x v="2"/>
    <n v="1"/>
    <n v="459"/>
  </r>
  <r>
    <d v="2020-07-08T00:00:00"/>
    <n v="334"/>
    <n v="353"/>
    <n v="282"/>
    <n v="7"/>
    <s v="lipiec"/>
    <b v="0"/>
    <n v="755"/>
    <n v="481"/>
    <n v="282"/>
    <x v="0"/>
    <n v="3"/>
    <n v="481"/>
  </r>
  <r>
    <d v="2020-07-09T00:00:00"/>
    <n v="282"/>
    <n v="329"/>
    <n v="262"/>
    <n v="7"/>
    <s v="lipiec"/>
    <b v="0"/>
    <n v="556"/>
    <n v="329"/>
    <n v="544"/>
    <x v="1"/>
    <n v="2"/>
    <n v="544"/>
  </r>
  <r>
    <d v="2020-07-10T00:00:00"/>
    <n v="356"/>
    <n v="331"/>
    <n v="290"/>
    <n v="7"/>
    <s v="lipiec"/>
    <b v="0"/>
    <n v="368"/>
    <n v="660"/>
    <n v="290"/>
    <x v="0"/>
    <n v="3"/>
    <n v="368"/>
  </r>
  <r>
    <d v="2020-07-11T00:00:00"/>
    <n v="307"/>
    <n v="394"/>
    <n v="256"/>
    <n v="7"/>
    <s v="lipiec"/>
    <b v="0"/>
    <n v="307"/>
    <n v="686"/>
    <n v="546"/>
    <x v="2"/>
    <n v="1"/>
    <n v="546"/>
  </r>
  <r>
    <d v="2020-07-12T00:00:00"/>
    <n v="441"/>
    <n v="271"/>
    <n v="292"/>
    <n v="7"/>
    <s v="lipiec"/>
    <b v="0"/>
    <n v="748"/>
    <n v="411"/>
    <n v="292"/>
    <x v="0"/>
    <n v="3"/>
    <n v="411"/>
  </r>
  <r>
    <d v="2020-07-13T00:00:00"/>
    <n v="407"/>
    <n v="311"/>
    <n v="280"/>
    <n v="7"/>
    <s v="lipiec"/>
    <b v="0"/>
    <n v="744"/>
    <n v="311"/>
    <n v="572"/>
    <x v="1"/>
    <n v="2"/>
    <n v="572"/>
  </r>
  <r>
    <d v="2020-07-14T00:00:00"/>
    <n v="480"/>
    <n v="342"/>
    <n v="292"/>
    <n v="7"/>
    <s v="lipiec"/>
    <b v="0"/>
    <n v="652"/>
    <n v="653"/>
    <n v="292"/>
    <x v="0"/>
    <n v="3"/>
    <n v="652"/>
  </r>
  <r>
    <d v="2020-07-15T00:00:00"/>
    <n v="494"/>
    <n v="310"/>
    <n v="275"/>
    <n v="7"/>
    <s v="lipiec"/>
    <b v="0"/>
    <n v="494"/>
    <n v="311"/>
    <n v="567"/>
    <x v="1"/>
    <n v="2"/>
    <n v="494"/>
  </r>
  <r>
    <d v="2020-07-16T00:00:00"/>
    <n v="493"/>
    <n v="431"/>
    <n v="283"/>
    <n v="7"/>
    <s v="lipiec"/>
    <b v="0"/>
    <n v="493"/>
    <n v="742"/>
    <n v="356"/>
    <x v="0"/>
    <n v="3"/>
    <n v="493"/>
  </r>
  <r>
    <d v="2020-07-17T00:00:00"/>
    <n v="302"/>
    <n v="415"/>
    <n v="297"/>
    <n v="7"/>
    <s v="lipiec"/>
    <b v="0"/>
    <n v="302"/>
    <n v="664"/>
    <n v="653"/>
    <x v="2"/>
    <n v="1"/>
    <n v="653"/>
  </r>
  <r>
    <d v="2020-07-18T00:00:00"/>
    <n v="331"/>
    <n v="353"/>
    <n v="373"/>
    <n v="7"/>
    <s v="lipiec"/>
    <b v="1"/>
    <n v="633"/>
    <n v="364"/>
    <n v="373"/>
    <x v="1"/>
    <n v="2"/>
    <n v="373"/>
  </r>
  <r>
    <d v="2020-07-19T00:00:00"/>
    <n v="486"/>
    <n v="323"/>
    <n v="359"/>
    <n v="7"/>
    <s v="lipiec"/>
    <b v="0"/>
    <n v="746"/>
    <n v="687"/>
    <n v="359"/>
    <x v="0"/>
    <n v="3"/>
    <n v="687"/>
  </r>
  <r>
    <d v="2020-07-20T00:00:00"/>
    <n v="360"/>
    <n v="331"/>
    <n v="445"/>
    <n v="7"/>
    <s v="lipiec"/>
    <b v="1"/>
    <n v="419"/>
    <n v="331"/>
    <n v="804"/>
    <x v="1"/>
    <n v="2"/>
    <n v="419"/>
  </r>
  <r>
    <d v="2020-07-21T00:00:00"/>
    <n v="391"/>
    <n v="455"/>
    <n v="427"/>
    <n v="7"/>
    <s v="lipiec"/>
    <b v="0"/>
    <n v="391"/>
    <n v="786"/>
    <n v="812"/>
    <x v="2"/>
    <n v="1"/>
    <n v="786"/>
  </r>
  <r>
    <d v="2020-07-22T00:00:00"/>
    <n v="327"/>
    <n v="471"/>
    <n v="423"/>
    <n v="7"/>
    <s v="lipiec"/>
    <b v="0"/>
    <n v="718"/>
    <n v="471"/>
    <n v="449"/>
    <x v="0"/>
    <n v="3"/>
    <n v="471"/>
  </r>
  <r>
    <d v="2020-07-23T00:00:00"/>
    <n v="355"/>
    <n v="490"/>
    <n v="449"/>
    <n v="7"/>
    <s v="lipiec"/>
    <b v="0"/>
    <n v="602"/>
    <n v="490"/>
    <n v="898"/>
    <x v="1"/>
    <n v="2"/>
    <n v="602"/>
  </r>
  <r>
    <d v="2020-07-24T00:00:00"/>
    <n v="360"/>
    <n v="339"/>
    <n v="470"/>
    <n v="7"/>
    <s v="lipiec"/>
    <b v="1"/>
    <n v="360"/>
    <n v="829"/>
    <n v="766"/>
    <x v="2"/>
    <n v="1"/>
    <n v="766"/>
  </r>
  <r>
    <d v="2020-07-25T00:00:00"/>
    <n v="303"/>
    <n v="404"/>
    <n v="434"/>
    <n v="7"/>
    <s v="lipiec"/>
    <b v="1"/>
    <n v="663"/>
    <n v="467"/>
    <n v="434"/>
    <x v="0"/>
    <n v="3"/>
    <n v="467"/>
  </r>
  <r>
    <d v="2020-07-26T00:00:00"/>
    <n v="310"/>
    <n v="332"/>
    <n v="536"/>
    <n v="7"/>
    <s v="lipiec"/>
    <b v="1"/>
    <n v="506"/>
    <n v="332"/>
    <n v="970"/>
    <x v="1"/>
    <n v="2"/>
    <n v="506"/>
  </r>
  <r>
    <d v="2020-07-27T00:00:00"/>
    <n v="435"/>
    <n v="406"/>
    <n v="421"/>
    <n v="7"/>
    <s v="lipiec"/>
    <b v="0"/>
    <n v="435"/>
    <n v="738"/>
    <n v="885"/>
    <x v="2"/>
    <n v="1"/>
    <n v="738"/>
  </r>
  <r>
    <d v="2020-07-28T00:00:00"/>
    <n v="344"/>
    <n v="348"/>
    <n v="555"/>
    <n v="7"/>
    <s v="lipiec"/>
    <b v="1"/>
    <n v="779"/>
    <n v="348"/>
    <n v="702"/>
    <x v="1"/>
    <n v="2"/>
    <n v="702"/>
  </r>
  <r>
    <d v="2020-07-29T00:00:00"/>
    <n v="303"/>
    <n v="335"/>
    <n v="436"/>
    <n v="7"/>
    <s v="lipiec"/>
    <b v="1"/>
    <n v="380"/>
    <n v="683"/>
    <n v="436"/>
    <x v="2"/>
    <n v="1"/>
    <n v="436"/>
  </r>
  <r>
    <d v="2020-07-30T00:00:00"/>
    <n v="433"/>
    <n v="425"/>
    <n v="422"/>
    <n v="7"/>
    <s v="lipiec"/>
    <b v="0"/>
    <n v="813"/>
    <n v="672"/>
    <n v="422"/>
    <x v="0"/>
    <n v="3"/>
    <n v="672"/>
  </r>
  <r>
    <d v="2020-07-31T00:00:00"/>
    <n v="350"/>
    <n v="378"/>
    <n v="419"/>
    <n v="7"/>
    <s v="lipiec"/>
    <b v="1"/>
    <n v="491"/>
    <n v="378"/>
    <n v="841"/>
    <x v="1"/>
    <n v="2"/>
    <n v="491"/>
  </r>
  <r>
    <d v="2020-08-01T00:00:00"/>
    <n v="396"/>
    <n v="466"/>
    <n v="434"/>
    <n v="8"/>
    <s v="sierpień"/>
    <b v="0"/>
    <n v="396"/>
    <n v="844"/>
    <n v="784"/>
    <x v="2"/>
    <n v="1"/>
    <n v="784"/>
  </r>
  <r>
    <d v="2020-08-02T00:00:00"/>
    <n v="495"/>
    <n v="410"/>
    <n v="418"/>
    <n v="8"/>
    <s v="sierpień"/>
    <b v="0"/>
    <n v="891"/>
    <n v="470"/>
    <n v="418"/>
    <x v="0"/>
    <n v="3"/>
    <n v="470"/>
  </r>
  <r>
    <d v="2020-08-03T00:00:00"/>
    <n v="420"/>
    <n v="328"/>
    <n v="422"/>
    <n v="8"/>
    <s v="sierpień"/>
    <b v="1"/>
    <n v="841"/>
    <n v="328"/>
    <n v="840"/>
    <x v="1"/>
    <n v="2"/>
    <n v="840"/>
  </r>
  <r>
    <d v="2020-08-04T00:00:00"/>
    <n v="411"/>
    <n v="481"/>
    <n v="445"/>
    <n v="8"/>
    <s v="sierpień"/>
    <b v="0"/>
    <n v="412"/>
    <n v="809"/>
    <n v="445"/>
    <x v="2"/>
    <n v="1"/>
    <n v="445"/>
  </r>
  <r>
    <d v="2020-08-05T00:00:00"/>
    <n v="317"/>
    <n v="434"/>
    <n v="411"/>
    <n v="8"/>
    <s v="sierpień"/>
    <b v="0"/>
    <n v="729"/>
    <n v="798"/>
    <n v="411"/>
    <x v="0"/>
    <n v="3"/>
    <n v="729"/>
  </r>
  <r>
    <d v="2020-08-06T00:00:00"/>
    <n v="342"/>
    <n v="465"/>
    <n v="417"/>
    <n v="8"/>
    <s v="sierpień"/>
    <b v="0"/>
    <n v="342"/>
    <n v="534"/>
    <n v="828"/>
    <x v="2"/>
    <n v="1"/>
    <n v="534"/>
  </r>
  <r>
    <d v="2020-08-07T00:00:00"/>
    <n v="450"/>
    <n v="318"/>
    <n v="490"/>
    <n v="8"/>
    <s v="sierpień"/>
    <b v="1"/>
    <n v="792"/>
    <n v="318"/>
    <n v="784"/>
    <x v="1"/>
    <n v="2"/>
    <n v="784"/>
  </r>
  <r>
    <d v="2020-08-08T00:00:00"/>
    <n v="343"/>
    <n v="329"/>
    <n v="345"/>
    <n v="8"/>
    <s v="sierpień"/>
    <b v="1"/>
    <n v="351"/>
    <n v="647"/>
    <n v="345"/>
    <x v="0"/>
    <n v="3"/>
    <n v="351"/>
  </r>
  <r>
    <d v="2020-08-09T00:00:00"/>
    <n v="287"/>
    <n v="328"/>
    <n v="377"/>
    <n v="8"/>
    <s v="sierpień"/>
    <b v="1"/>
    <n v="287"/>
    <n v="624"/>
    <n v="722"/>
    <x v="2"/>
    <n v="1"/>
    <n v="624"/>
  </r>
  <r>
    <d v="2020-08-10T00:00:00"/>
    <n v="298"/>
    <n v="401"/>
    <n v="416"/>
    <n v="8"/>
    <s v="sierpień"/>
    <b v="1"/>
    <n v="585"/>
    <n v="401"/>
    <n v="514"/>
    <x v="1"/>
    <n v="2"/>
    <n v="514"/>
  </r>
  <r>
    <d v="2020-08-11T00:00:00"/>
    <n v="429"/>
    <n v="348"/>
    <n v="426"/>
    <n v="8"/>
    <s v="sierpień"/>
    <b v="0"/>
    <n v="500"/>
    <n v="749"/>
    <n v="426"/>
    <x v="0"/>
    <n v="3"/>
    <n v="500"/>
  </r>
  <r>
    <d v="2020-08-12T00:00:00"/>
    <n v="417"/>
    <n v="457"/>
    <n v="438"/>
    <n v="8"/>
    <s v="sierpień"/>
    <b v="0"/>
    <n v="417"/>
    <n v="706"/>
    <n v="864"/>
    <x v="2"/>
    <n v="1"/>
    <n v="706"/>
  </r>
  <r>
    <d v="2020-08-13T00:00:00"/>
    <n v="384"/>
    <n v="330"/>
    <n v="292"/>
    <n v="8"/>
    <s v="sierpień"/>
    <b v="0"/>
    <n v="801"/>
    <n v="330"/>
    <n v="450"/>
    <x v="1"/>
    <n v="2"/>
    <n v="450"/>
  </r>
  <r>
    <d v="2020-08-14T00:00:00"/>
    <n v="370"/>
    <n v="388"/>
    <n v="390"/>
    <n v="8"/>
    <s v="sierpień"/>
    <b v="1"/>
    <n v="721"/>
    <n v="718"/>
    <n v="390"/>
    <x v="0"/>
    <n v="3"/>
    <n v="718"/>
  </r>
  <r>
    <d v="2020-08-15T00:00:00"/>
    <n v="436"/>
    <n v="298"/>
    <n v="420"/>
    <n v="8"/>
    <s v="sierpień"/>
    <b v="0"/>
    <n v="439"/>
    <n v="298"/>
    <n v="810"/>
    <x v="1"/>
    <n v="2"/>
    <n v="439"/>
  </r>
  <r>
    <d v="2020-08-16T00:00:00"/>
    <n v="303"/>
    <n v="429"/>
    <n v="407"/>
    <n v="8"/>
    <s v="sierpień"/>
    <b v="0"/>
    <n v="303"/>
    <n v="727"/>
    <n v="778"/>
    <x v="2"/>
    <n v="1"/>
    <n v="727"/>
  </r>
  <r>
    <d v="2020-08-17T00:00:00"/>
    <n v="449"/>
    <n v="444"/>
    <n v="425"/>
    <n v="8"/>
    <s v="sierpień"/>
    <b v="0"/>
    <n v="752"/>
    <n v="444"/>
    <n v="476"/>
    <x v="1"/>
    <n v="2"/>
    <n v="476"/>
  </r>
  <r>
    <d v="2020-08-18T00:00:00"/>
    <n v="300"/>
    <n v="358"/>
    <n v="377"/>
    <n v="8"/>
    <s v="sierpień"/>
    <b v="1"/>
    <n v="576"/>
    <n v="802"/>
    <n v="377"/>
    <x v="0"/>
    <n v="3"/>
    <n v="576"/>
  </r>
  <r>
    <d v="2020-08-19T00:00:00"/>
    <n v="307"/>
    <n v="417"/>
    <n v="405"/>
    <n v="8"/>
    <s v="sierpień"/>
    <b v="0"/>
    <n v="307"/>
    <n v="643"/>
    <n v="782"/>
    <x v="2"/>
    <n v="1"/>
    <n v="643"/>
  </r>
  <r>
    <d v="2020-08-20T00:00:00"/>
    <n v="314"/>
    <n v="340"/>
    <n v="345"/>
    <n v="8"/>
    <s v="sierpień"/>
    <b v="1"/>
    <n v="621"/>
    <n v="340"/>
    <n v="484"/>
    <x v="1"/>
    <n v="2"/>
    <n v="484"/>
  </r>
  <r>
    <d v="2020-08-21T00:00:00"/>
    <n v="379"/>
    <n v="288"/>
    <n v="353"/>
    <n v="8"/>
    <s v="sierpień"/>
    <b v="0"/>
    <n v="516"/>
    <n v="628"/>
    <n v="353"/>
    <x v="0"/>
    <n v="3"/>
    <n v="516"/>
  </r>
  <r>
    <d v="2020-08-22T00:00:00"/>
    <n v="405"/>
    <n v="454"/>
    <n v="342"/>
    <n v="8"/>
    <s v="sierpień"/>
    <b v="0"/>
    <n v="405"/>
    <n v="566"/>
    <n v="695"/>
    <x v="2"/>
    <n v="1"/>
    <n v="566"/>
  </r>
  <r>
    <d v="2020-08-23T00:00:00"/>
    <n v="407"/>
    <n v="300"/>
    <n v="365"/>
    <n v="8"/>
    <s v="sierpień"/>
    <b v="0"/>
    <n v="812"/>
    <n v="300"/>
    <n v="494"/>
    <x v="1"/>
    <n v="2"/>
    <n v="494"/>
  </r>
  <r>
    <d v="2020-08-24T00:00:00"/>
    <n v="432"/>
    <n v="423"/>
    <n v="221"/>
    <n v="8"/>
    <s v="sierpień"/>
    <b v="0"/>
    <n v="750"/>
    <n v="723"/>
    <n v="221"/>
    <x v="0"/>
    <n v="3"/>
    <n v="723"/>
  </r>
  <r>
    <d v="2020-08-25T00:00:00"/>
    <n v="405"/>
    <n v="449"/>
    <n v="231"/>
    <n v="8"/>
    <s v="sierpień"/>
    <b v="0"/>
    <n v="432"/>
    <n v="449"/>
    <n v="452"/>
    <x v="2"/>
    <n v="1"/>
    <n v="449"/>
  </r>
  <r>
    <d v="2020-08-26T00:00:00"/>
    <n v="162"/>
    <n v="294"/>
    <n v="255"/>
    <n v="8"/>
    <s v="sierpień"/>
    <b v="0"/>
    <n v="594"/>
    <n v="294"/>
    <n v="258"/>
    <x v="0"/>
    <n v="3"/>
    <n v="294"/>
  </r>
  <r>
    <d v="2020-08-27T00:00:00"/>
    <n v="297"/>
    <n v="341"/>
    <n v="223"/>
    <n v="8"/>
    <s v="sierpień"/>
    <b v="0"/>
    <n v="597"/>
    <n v="341"/>
    <n v="481"/>
    <x v="1"/>
    <n v="2"/>
    <n v="481"/>
  </r>
  <r>
    <d v="2020-08-28T00:00:00"/>
    <n v="226"/>
    <n v="329"/>
    <n v="261"/>
    <n v="8"/>
    <s v="sierpień"/>
    <b v="0"/>
    <n v="342"/>
    <n v="670"/>
    <n v="261"/>
    <x v="0"/>
    <n v="3"/>
    <n v="342"/>
  </r>
  <r>
    <d v="2020-08-29T00:00:00"/>
    <n v="226"/>
    <n v="256"/>
    <n v="239"/>
    <n v="8"/>
    <s v="sierpień"/>
    <b v="0"/>
    <n v="226"/>
    <n v="584"/>
    <n v="500"/>
    <x v="2"/>
    <n v="1"/>
    <n v="500"/>
  </r>
  <r>
    <d v="2020-08-30T00:00:00"/>
    <n v="287"/>
    <n v="217"/>
    <n v="262"/>
    <n v="8"/>
    <s v="sierpień"/>
    <b v="0"/>
    <n v="513"/>
    <n v="301"/>
    <n v="262"/>
    <x v="0"/>
    <n v="3"/>
    <n v="301"/>
  </r>
  <r>
    <d v="2020-08-31T00:00:00"/>
    <n v="351"/>
    <n v="266"/>
    <n v="226"/>
    <n v="8"/>
    <s v="sierpień"/>
    <b v="0"/>
    <n v="563"/>
    <n v="266"/>
    <n v="488"/>
    <x v="1"/>
    <n v="2"/>
    <n v="488"/>
  </r>
  <r>
    <d v="2020-09-01T00:00:00"/>
    <n v="214"/>
    <n v="260"/>
    <n v="241"/>
    <n v="9"/>
    <s v="wrzesień"/>
    <b v="0"/>
    <n v="289"/>
    <n v="526"/>
    <n v="241"/>
    <x v="0"/>
    <n v="3"/>
    <n v="289"/>
  </r>
  <r>
    <d v="2020-09-02T00:00:00"/>
    <n v="282"/>
    <n v="227"/>
    <n v="258"/>
    <n v="9"/>
    <s v="wrzesień"/>
    <b v="0"/>
    <n v="282"/>
    <n v="464"/>
    <n v="499"/>
    <x v="2"/>
    <n v="1"/>
    <n v="464"/>
  </r>
  <r>
    <d v="2020-09-03T00:00:00"/>
    <n v="257"/>
    <n v="251"/>
    <n v="252"/>
    <n v="9"/>
    <s v="wrzesień"/>
    <b v="0"/>
    <n v="539"/>
    <n v="251"/>
    <n v="287"/>
    <x v="1"/>
    <n v="2"/>
    <n v="287"/>
  </r>
  <r>
    <d v="2020-09-04T00:00:00"/>
    <n v="172"/>
    <n v="171"/>
    <n v="268"/>
    <n v="9"/>
    <s v="wrzesień"/>
    <b v="1"/>
    <n v="424"/>
    <n v="422"/>
    <n v="268"/>
    <x v="0"/>
    <n v="3"/>
    <n v="422"/>
  </r>
  <r>
    <d v="2020-09-05T00:00:00"/>
    <n v="197"/>
    <n v="326"/>
    <n v="224"/>
    <n v="9"/>
    <s v="wrzesień"/>
    <b v="0"/>
    <n v="199"/>
    <n v="326"/>
    <n v="492"/>
    <x v="2"/>
    <n v="1"/>
    <n v="326"/>
  </r>
  <r>
    <d v="2020-09-06T00:00:00"/>
    <n v="292"/>
    <n v="329"/>
    <n v="255"/>
    <n v="9"/>
    <s v="wrzesień"/>
    <b v="0"/>
    <n v="491"/>
    <n v="329"/>
    <n v="421"/>
    <x v="1"/>
    <n v="2"/>
    <n v="421"/>
  </r>
  <r>
    <d v="2020-09-07T00:00:00"/>
    <n v="172"/>
    <n v="216"/>
    <n v="199"/>
    <n v="9"/>
    <s v="wrzesień"/>
    <b v="0"/>
    <n v="242"/>
    <n v="545"/>
    <n v="199"/>
    <x v="0"/>
    <n v="3"/>
    <n v="242"/>
  </r>
  <r>
    <d v="2020-09-08T00:00:00"/>
    <n v="258"/>
    <n v="291"/>
    <n v="220"/>
    <n v="9"/>
    <s v="wrzesień"/>
    <b v="0"/>
    <n v="258"/>
    <n v="594"/>
    <n v="419"/>
    <x v="2"/>
    <n v="1"/>
    <n v="419"/>
  </r>
  <r>
    <d v="2020-09-09T00:00:00"/>
    <n v="276"/>
    <n v="347"/>
    <n v="197"/>
    <n v="9"/>
    <s v="wrzesień"/>
    <b v="0"/>
    <n v="534"/>
    <n v="522"/>
    <n v="197"/>
    <x v="0"/>
    <n v="3"/>
    <n v="522"/>
  </r>
  <r>
    <d v="2020-09-10T00:00:00"/>
    <n v="210"/>
    <n v="333"/>
    <n v="218"/>
    <n v="9"/>
    <s v="wrzesień"/>
    <b v="0"/>
    <n v="222"/>
    <n v="333"/>
    <n v="415"/>
    <x v="2"/>
    <n v="1"/>
    <n v="333"/>
  </r>
  <r>
    <d v="2020-09-11T00:00:00"/>
    <n v="168"/>
    <n v="211"/>
    <n v="180"/>
    <n v="9"/>
    <s v="wrzesień"/>
    <b v="0"/>
    <n v="390"/>
    <n v="211"/>
    <n v="262"/>
    <x v="1"/>
    <n v="2"/>
    <n v="262"/>
  </r>
  <r>
    <d v="2020-09-12T00:00:00"/>
    <n v="196"/>
    <n v="348"/>
    <n v="225"/>
    <n v="9"/>
    <s v="wrzesień"/>
    <b v="0"/>
    <n v="324"/>
    <n v="559"/>
    <n v="225"/>
    <x v="0"/>
    <n v="3"/>
    <n v="324"/>
  </r>
  <r>
    <d v="2020-09-13T00:00:00"/>
    <n v="284"/>
    <n v="226"/>
    <n v="197"/>
    <n v="9"/>
    <s v="wrzesień"/>
    <b v="0"/>
    <n v="284"/>
    <n v="461"/>
    <n v="422"/>
    <x v="2"/>
    <n v="1"/>
    <n v="422"/>
  </r>
  <r>
    <d v="2020-09-14T00:00:00"/>
    <n v="162"/>
    <n v="345"/>
    <n v="194"/>
    <n v="9"/>
    <s v="wrzesień"/>
    <b v="0"/>
    <n v="446"/>
    <n v="384"/>
    <n v="194"/>
    <x v="0"/>
    <n v="3"/>
    <n v="384"/>
  </r>
  <r>
    <d v="2020-09-15T00:00:00"/>
    <n v="212"/>
    <n v="184"/>
    <n v="183"/>
    <n v="9"/>
    <s v="wrzesień"/>
    <b v="0"/>
    <n v="274"/>
    <n v="184"/>
    <n v="377"/>
    <x v="1"/>
    <n v="2"/>
    <n v="274"/>
  </r>
  <r>
    <d v="2020-09-16T00:00:00"/>
    <n v="165"/>
    <n v="232"/>
    <n v="202"/>
    <n v="9"/>
    <s v="wrzesień"/>
    <b v="0"/>
    <n v="165"/>
    <n v="416"/>
    <n v="305"/>
    <x v="2"/>
    <n v="1"/>
    <n v="305"/>
  </r>
  <r>
    <d v="2020-09-17T00:00:00"/>
    <n v="163"/>
    <n v="314"/>
    <n v="213"/>
    <n v="9"/>
    <s v="wrzesień"/>
    <b v="0"/>
    <n v="328"/>
    <n v="425"/>
    <n v="213"/>
    <x v="0"/>
    <n v="3"/>
    <n v="328"/>
  </r>
  <r>
    <d v="2020-09-18T00:00:00"/>
    <n v="200"/>
    <n v="307"/>
    <n v="206"/>
    <n v="9"/>
    <s v="wrzesień"/>
    <b v="0"/>
    <n v="200"/>
    <n v="404"/>
    <n v="419"/>
    <x v="2"/>
    <n v="1"/>
    <n v="404"/>
  </r>
  <r>
    <d v="2020-09-19T00:00:00"/>
    <n v="201"/>
    <n v="274"/>
    <n v="210"/>
    <n v="9"/>
    <s v="wrzesień"/>
    <b v="0"/>
    <n v="401"/>
    <n v="274"/>
    <n v="225"/>
    <x v="0"/>
    <n v="3"/>
    <n v="274"/>
  </r>
  <r>
    <d v="2020-09-20T00:00:00"/>
    <n v="269"/>
    <n v="278"/>
    <n v="228"/>
    <n v="9"/>
    <s v="wrzesień"/>
    <b v="0"/>
    <n v="396"/>
    <n v="278"/>
    <n v="453"/>
    <x v="1"/>
    <n v="2"/>
    <n v="396"/>
  </r>
  <r>
    <d v="2020-09-21T00:00:00"/>
    <n v="188"/>
    <n v="195"/>
    <n v="207"/>
    <n v="9"/>
    <s v="wrzesień"/>
    <b v="1"/>
    <n v="188"/>
    <n v="473"/>
    <n v="264"/>
    <x v="2"/>
    <n v="1"/>
    <n v="264"/>
  </r>
  <r>
    <d v="2020-09-22T00:00:00"/>
    <n v="142"/>
    <n v="249"/>
    <n v="202"/>
    <n v="9"/>
    <s v="wrzesień"/>
    <b v="0"/>
    <n v="330"/>
    <n v="458"/>
    <n v="202"/>
    <x v="0"/>
    <n v="3"/>
    <n v="330"/>
  </r>
  <r>
    <d v="2020-09-23T00:00:00"/>
    <n v="232"/>
    <n v="116"/>
    <n v="195"/>
    <n v="9"/>
    <s v="wrzesień"/>
    <b v="0"/>
    <n v="232"/>
    <n v="244"/>
    <n v="397"/>
    <x v="2"/>
    <n v="1"/>
    <n v="244"/>
  </r>
  <r>
    <d v="2020-09-24T00:00:00"/>
    <n v="296"/>
    <n v="102"/>
    <n v="192"/>
    <n v="9"/>
    <s v="wrzesień"/>
    <b v="0"/>
    <n v="528"/>
    <n v="102"/>
    <n v="345"/>
    <x v="1"/>
    <n v="2"/>
    <n v="345"/>
  </r>
  <r>
    <d v="2020-09-25T00:00:00"/>
    <n v="161"/>
    <n v="151"/>
    <n v="216"/>
    <n v="9"/>
    <s v="wrzesień"/>
    <b v="1"/>
    <n v="344"/>
    <n v="253"/>
    <n v="216"/>
    <x v="0"/>
    <n v="3"/>
    <n v="253"/>
  </r>
  <r>
    <d v="2020-09-26T00:00:00"/>
    <n v="162"/>
    <n v="261"/>
    <n v="184"/>
    <n v="9"/>
    <s v="wrzesień"/>
    <b v="0"/>
    <n v="253"/>
    <n v="261"/>
    <n v="400"/>
    <x v="2"/>
    <n v="1"/>
    <n v="261"/>
  </r>
  <r>
    <d v="2020-09-27T00:00:00"/>
    <n v="216"/>
    <n v="147"/>
    <n v="204"/>
    <n v="9"/>
    <s v="wrzesień"/>
    <b v="0"/>
    <n v="469"/>
    <n v="147"/>
    <n v="343"/>
    <x v="1"/>
    <n v="2"/>
    <n v="343"/>
  </r>
  <r>
    <d v="2020-09-28T00:00:00"/>
    <n v="282"/>
    <n v="297"/>
    <n v="195"/>
    <n v="9"/>
    <s v="wrzesień"/>
    <b v="0"/>
    <n v="408"/>
    <n v="444"/>
    <n v="195"/>
    <x v="0"/>
    <n v="3"/>
    <n v="408"/>
  </r>
  <r>
    <d v="2020-09-29T00:00:00"/>
    <n v="214"/>
    <n v="198"/>
    <n v="200"/>
    <n v="9"/>
    <s v="wrzesień"/>
    <b v="0"/>
    <n v="214"/>
    <n v="234"/>
    <n v="395"/>
    <x v="2"/>
    <n v="1"/>
    <n v="234"/>
  </r>
  <r>
    <d v="2020-09-30T00:00:00"/>
    <n v="289"/>
    <n v="290"/>
    <n v="190"/>
    <n v="9"/>
    <s v="wrzesień"/>
    <b v="0"/>
    <n v="503"/>
    <n v="290"/>
    <n v="351"/>
    <x v="1"/>
    <n v="2"/>
    <n v="3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3">
  <r>
    <x v="0"/>
    <n v="211"/>
    <n v="281"/>
    <n v="88"/>
    <n v="5"/>
    <x v="0"/>
    <b v="0"/>
    <n v="211"/>
    <n v="281"/>
    <n v="88"/>
    <x v="0"/>
    <n v="3"/>
    <n v="211"/>
    <x v="0"/>
  </r>
  <r>
    <x v="1"/>
    <n v="393"/>
    <n v="313"/>
    <n v="83"/>
    <n v="5"/>
    <x v="0"/>
    <b v="0"/>
    <n v="393"/>
    <n v="383"/>
    <n v="171"/>
    <x v="0"/>
    <n v="3"/>
    <n v="383"/>
    <x v="1"/>
  </r>
  <r>
    <x v="2"/>
    <n v="389"/>
    <n v="315"/>
    <n v="104"/>
    <n v="5"/>
    <x v="0"/>
    <b v="0"/>
    <n v="399"/>
    <n v="315"/>
    <n v="275"/>
    <x v="0"/>
    <n v="3"/>
    <n v="315"/>
    <x v="2"/>
  </r>
  <r>
    <x v="3"/>
    <n v="308"/>
    <n v="221"/>
    <n v="119"/>
    <n v="5"/>
    <x v="0"/>
    <b v="0"/>
    <n v="392"/>
    <n v="221"/>
    <n v="394"/>
    <x v="1"/>
    <n v="2"/>
    <n v="392"/>
    <x v="3"/>
  </r>
  <r>
    <x v="4"/>
    <n v="387"/>
    <n v="275"/>
    <n v="72"/>
    <n v="5"/>
    <x v="0"/>
    <b v="0"/>
    <n v="387"/>
    <n v="496"/>
    <n v="74"/>
    <x v="0"/>
    <n v="3"/>
    <n v="387"/>
    <x v="4"/>
  </r>
  <r>
    <x v="5"/>
    <n v="294"/>
    <n v="366"/>
    <n v="99"/>
    <n v="5"/>
    <x v="0"/>
    <b v="0"/>
    <n v="294"/>
    <n v="475"/>
    <n v="173"/>
    <x v="0"/>
    <n v="3"/>
    <n v="294"/>
    <x v="5"/>
  </r>
  <r>
    <x v="6"/>
    <n v="389"/>
    <n v="288"/>
    <n v="87"/>
    <n v="5"/>
    <x v="0"/>
    <b v="0"/>
    <n v="389"/>
    <n v="469"/>
    <n v="260"/>
    <x v="0"/>
    <n v="3"/>
    <n v="389"/>
    <x v="6"/>
  </r>
  <r>
    <x v="7"/>
    <n v="259"/>
    <n v="361"/>
    <n v="112"/>
    <n v="5"/>
    <x v="0"/>
    <b v="0"/>
    <n v="259"/>
    <n v="441"/>
    <n v="372"/>
    <x v="2"/>
    <n v="1"/>
    <n v="372"/>
    <x v="7"/>
  </r>
  <r>
    <x v="8"/>
    <n v="369"/>
    <n v="233"/>
    <n v="110"/>
    <n v="5"/>
    <x v="0"/>
    <b v="0"/>
    <n v="628"/>
    <n v="302"/>
    <n v="110"/>
    <x v="0"/>
    <n v="3"/>
    <n v="302"/>
    <x v="8"/>
  </r>
  <r>
    <x v="9"/>
    <n v="263"/>
    <n v="393"/>
    <n v="75"/>
    <n v="5"/>
    <x v="0"/>
    <b v="0"/>
    <n v="589"/>
    <n v="393"/>
    <n v="185"/>
    <x v="0"/>
    <n v="3"/>
    <n v="393"/>
    <x v="9"/>
  </r>
  <r>
    <x v="10"/>
    <n v="239"/>
    <n v="347"/>
    <n v="94"/>
    <n v="5"/>
    <x v="0"/>
    <b v="0"/>
    <n v="435"/>
    <n v="347"/>
    <n v="279"/>
    <x v="0"/>
    <n v="3"/>
    <n v="347"/>
    <x v="10"/>
  </r>
  <r>
    <x v="11"/>
    <n v="282"/>
    <n v="338"/>
    <n v="86"/>
    <n v="5"/>
    <x v="0"/>
    <b v="0"/>
    <n v="370"/>
    <n v="338"/>
    <n v="365"/>
    <x v="1"/>
    <n v="2"/>
    <n v="365"/>
    <x v="11"/>
  </r>
  <r>
    <x v="12"/>
    <n v="306"/>
    <n v="273"/>
    <n v="75"/>
    <n v="5"/>
    <x v="0"/>
    <b v="0"/>
    <n v="311"/>
    <n v="611"/>
    <n v="75"/>
    <x v="0"/>
    <n v="3"/>
    <n v="311"/>
    <x v="12"/>
  </r>
  <r>
    <x v="13"/>
    <n v="251"/>
    <n v="325"/>
    <n v="89"/>
    <n v="5"/>
    <x v="0"/>
    <b v="0"/>
    <n v="251"/>
    <n v="625"/>
    <n v="164"/>
    <x v="0"/>
    <n v="3"/>
    <n v="251"/>
    <x v="13"/>
  </r>
  <r>
    <x v="14"/>
    <n v="224"/>
    <n v="352"/>
    <n v="97"/>
    <n v="5"/>
    <x v="0"/>
    <b v="0"/>
    <n v="224"/>
    <n v="726"/>
    <n v="261"/>
    <x v="2"/>
    <n v="1"/>
    <n v="261"/>
    <x v="14"/>
  </r>
  <r>
    <x v="15"/>
    <n v="233"/>
    <n v="270"/>
    <n v="94"/>
    <n v="5"/>
    <x v="0"/>
    <b v="0"/>
    <n v="457"/>
    <n v="735"/>
    <n v="94"/>
    <x v="0"/>
    <n v="3"/>
    <n v="457"/>
    <x v="15"/>
  </r>
  <r>
    <x v="16"/>
    <n v="345"/>
    <n v="275"/>
    <n v="90"/>
    <n v="5"/>
    <x v="0"/>
    <b v="0"/>
    <n v="345"/>
    <n v="553"/>
    <n v="184"/>
    <x v="0"/>
    <n v="3"/>
    <n v="345"/>
    <x v="16"/>
  </r>
  <r>
    <x v="17"/>
    <n v="232"/>
    <n v="228"/>
    <n v="107"/>
    <n v="5"/>
    <x v="0"/>
    <b v="0"/>
    <n v="232"/>
    <n v="436"/>
    <n v="291"/>
    <x v="2"/>
    <n v="1"/>
    <n v="291"/>
    <x v="17"/>
  </r>
  <r>
    <x v="18"/>
    <n v="238"/>
    <n v="394"/>
    <n v="105"/>
    <n v="5"/>
    <x v="0"/>
    <b v="0"/>
    <n v="470"/>
    <n v="539"/>
    <n v="105"/>
    <x v="0"/>
    <n v="3"/>
    <n v="470"/>
    <x v="18"/>
  </r>
  <r>
    <x v="19"/>
    <n v="378"/>
    <n v="311"/>
    <n v="110"/>
    <n v="5"/>
    <x v="0"/>
    <b v="0"/>
    <n v="378"/>
    <n v="380"/>
    <n v="215"/>
    <x v="0"/>
    <n v="3"/>
    <n v="378"/>
    <x v="19"/>
  </r>
  <r>
    <x v="20"/>
    <n v="281"/>
    <n v="354"/>
    <n v="121"/>
    <n v="5"/>
    <x v="0"/>
    <b v="0"/>
    <n v="281"/>
    <n v="356"/>
    <n v="336"/>
    <x v="2"/>
    <n v="1"/>
    <n v="336"/>
    <x v="20"/>
  </r>
  <r>
    <x v="21"/>
    <n v="390"/>
    <n v="267"/>
    <n v="124"/>
    <n v="5"/>
    <x v="0"/>
    <b v="0"/>
    <n v="671"/>
    <n v="287"/>
    <n v="124"/>
    <x v="0"/>
    <n v="3"/>
    <n v="287"/>
    <x v="21"/>
  </r>
  <r>
    <x v="22"/>
    <n v="308"/>
    <n v="337"/>
    <n v="105"/>
    <n v="5"/>
    <x v="0"/>
    <b v="0"/>
    <n v="692"/>
    <n v="337"/>
    <n v="229"/>
    <x v="0"/>
    <n v="3"/>
    <n v="337"/>
    <x v="22"/>
  </r>
  <r>
    <x v="23"/>
    <n v="391"/>
    <n v="238"/>
    <n v="113"/>
    <n v="5"/>
    <x v="0"/>
    <b v="0"/>
    <n v="746"/>
    <n v="238"/>
    <n v="342"/>
    <x v="1"/>
    <n v="2"/>
    <n v="342"/>
    <x v="23"/>
  </r>
  <r>
    <x v="24"/>
    <n v="241"/>
    <n v="283"/>
    <n v="140"/>
    <n v="5"/>
    <x v="0"/>
    <b v="0"/>
    <n v="645"/>
    <n v="521"/>
    <n v="140"/>
    <x v="0"/>
    <n v="3"/>
    <n v="521"/>
    <x v="24"/>
  </r>
  <r>
    <x v="25"/>
    <n v="249"/>
    <n v="275"/>
    <n v="118"/>
    <n v="5"/>
    <x v="0"/>
    <b v="0"/>
    <n v="373"/>
    <n v="275"/>
    <n v="258"/>
    <x v="0"/>
    <n v="3"/>
    <n v="275"/>
    <x v="25"/>
  </r>
  <r>
    <x v="26"/>
    <n v="298"/>
    <n v="263"/>
    <n v="145"/>
    <n v="5"/>
    <x v="0"/>
    <b v="0"/>
    <n v="396"/>
    <n v="263"/>
    <n v="403"/>
    <x v="1"/>
    <n v="2"/>
    <n v="396"/>
    <x v="26"/>
  </r>
  <r>
    <x v="27"/>
    <n v="254"/>
    <n v="241"/>
    <n v="149"/>
    <n v="5"/>
    <x v="0"/>
    <b v="0"/>
    <n v="254"/>
    <n v="504"/>
    <n v="156"/>
    <x v="0"/>
    <n v="3"/>
    <n v="254"/>
    <x v="19"/>
  </r>
  <r>
    <x v="28"/>
    <n v="329"/>
    <n v="323"/>
    <n v="134"/>
    <n v="5"/>
    <x v="0"/>
    <b v="0"/>
    <n v="329"/>
    <n v="573"/>
    <n v="290"/>
    <x v="0"/>
    <n v="3"/>
    <n v="329"/>
    <x v="27"/>
  </r>
  <r>
    <x v="29"/>
    <n v="213"/>
    <n v="221"/>
    <n v="119"/>
    <n v="5"/>
    <x v="0"/>
    <b v="0"/>
    <n v="213"/>
    <n v="465"/>
    <n v="409"/>
    <x v="2"/>
    <n v="1"/>
    <n v="409"/>
    <x v="28"/>
  </r>
  <r>
    <x v="30"/>
    <n v="294"/>
    <n v="326"/>
    <n v="145"/>
    <n v="5"/>
    <x v="0"/>
    <b v="0"/>
    <n v="507"/>
    <n v="382"/>
    <n v="145"/>
    <x v="0"/>
    <n v="3"/>
    <n v="382"/>
    <x v="29"/>
  </r>
  <r>
    <x v="31"/>
    <n v="225"/>
    <n v="206"/>
    <n v="122"/>
    <n v="6"/>
    <x v="1"/>
    <b v="0"/>
    <n v="350"/>
    <n v="206"/>
    <n v="267"/>
    <x v="1"/>
    <n v="2"/>
    <n v="267"/>
    <x v="30"/>
  </r>
  <r>
    <x v="32"/>
    <n v="264"/>
    <n v="355"/>
    <n v="134"/>
    <n v="6"/>
    <x v="1"/>
    <b v="0"/>
    <n v="347"/>
    <n v="561"/>
    <n v="134"/>
    <x v="0"/>
    <n v="3"/>
    <n v="347"/>
    <x v="31"/>
  </r>
  <r>
    <x v="33"/>
    <n v="253"/>
    <n v="271"/>
    <n v="142"/>
    <n v="6"/>
    <x v="1"/>
    <b v="0"/>
    <n v="253"/>
    <n v="485"/>
    <n v="276"/>
    <x v="2"/>
    <n v="1"/>
    <n v="276"/>
    <x v="32"/>
  </r>
  <r>
    <x v="34"/>
    <n v="352"/>
    <n v="207"/>
    <n v="125"/>
    <n v="6"/>
    <x v="1"/>
    <b v="0"/>
    <n v="605"/>
    <n v="416"/>
    <n v="125"/>
    <x v="0"/>
    <n v="3"/>
    <n v="416"/>
    <x v="33"/>
  </r>
  <r>
    <x v="35"/>
    <n v="269"/>
    <n v="248"/>
    <n v="137"/>
    <n v="6"/>
    <x v="1"/>
    <b v="0"/>
    <n v="458"/>
    <n v="248"/>
    <n v="262"/>
    <x v="1"/>
    <n v="2"/>
    <n v="262"/>
    <x v="34"/>
  </r>
  <r>
    <x v="36"/>
    <n v="242"/>
    <n v="247"/>
    <n v="125"/>
    <n v="6"/>
    <x v="1"/>
    <b v="0"/>
    <n v="438"/>
    <n v="495"/>
    <n v="125"/>
    <x v="0"/>
    <n v="3"/>
    <n v="438"/>
    <x v="35"/>
  </r>
  <r>
    <x v="37"/>
    <n v="327"/>
    <n v="262"/>
    <n v="103"/>
    <n v="6"/>
    <x v="1"/>
    <b v="0"/>
    <n v="327"/>
    <n v="319"/>
    <n v="228"/>
    <x v="0"/>
    <n v="3"/>
    <n v="319"/>
    <x v="36"/>
  </r>
  <r>
    <x v="38"/>
    <n v="316"/>
    <n v="253"/>
    <n v="134"/>
    <n v="6"/>
    <x v="1"/>
    <b v="0"/>
    <n v="324"/>
    <n v="253"/>
    <n v="362"/>
    <x v="1"/>
    <n v="2"/>
    <n v="324"/>
    <x v="37"/>
  </r>
  <r>
    <x v="39"/>
    <n v="294"/>
    <n v="249"/>
    <n v="137"/>
    <n v="6"/>
    <x v="1"/>
    <b v="0"/>
    <n v="294"/>
    <n v="502"/>
    <n v="175"/>
    <x v="0"/>
    <n v="3"/>
    <n v="294"/>
    <x v="38"/>
  </r>
  <r>
    <x v="40"/>
    <n v="270"/>
    <n v="206"/>
    <n v="146"/>
    <n v="6"/>
    <x v="1"/>
    <b v="0"/>
    <n v="270"/>
    <n v="414"/>
    <n v="321"/>
    <x v="2"/>
    <n v="1"/>
    <n v="321"/>
    <x v="11"/>
  </r>
  <r>
    <x v="41"/>
    <n v="349"/>
    <n v="301"/>
    <n v="138"/>
    <n v="6"/>
    <x v="1"/>
    <b v="0"/>
    <n v="619"/>
    <n v="394"/>
    <n v="138"/>
    <x v="0"/>
    <n v="3"/>
    <n v="394"/>
    <x v="39"/>
  </r>
  <r>
    <x v="42"/>
    <n v="224"/>
    <n v="385"/>
    <n v="138"/>
    <n v="6"/>
    <x v="1"/>
    <b v="0"/>
    <n v="449"/>
    <n v="385"/>
    <n v="276"/>
    <x v="0"/>
    <n v="3"/>
    <n v="385"/>
    <x v="40"/>
  </r>
  <r>
    <x v="43"/>
    <n v="309"/>
    <n v="204"/>
    <n v="140"/>
    <n v="6"/>
    <x v="1"/>
    <b v="0"/>
    <n v="373"/>
    <n v="204"/>
    <n v="416"/>
    <x v="1"/>
    <n v="2"/>
    <n v="373"/>
    <x v="41"/>
  </r>
  <r>
    <x v="44"/>
    <n v="246"/>
    <n v="275"/>
    <n v="130"/>
    <n v="6"/>
    <x v="1"/>
    <b v="0"/>
    <n v="246"/>
    <n v="479"/>
    <n v="173"/>
    <x v="0"/>
    <n v="3"/>
    <n v="246"/>
    <x v="42"/>
  </r>
  <r>
    <x v="45"/>
    <n v="241"/>
    <n v="247"/>
    <n v="166"/>
    <n v="6"/>
    <x v="1"/>
    <b v="0"/>
    <n v="241"/>
    <n v="480"/>
    <n v="339"/>
    <x v="2"/>
    <n v="1"/>
    <n v="339"/>
    <x v="43"/>
  </r>
  <r>
    <x v="46"/>
    <n v="365"/>
    <n v="256"/>
    <n v="132"/>
    <n v="6"/>
    <x v="1"/>
    <b v="0"/>
    <n v="606"/>
    <n v="397"/>
    <n v="132"/>
    <x v="0"/>
    <n v="3"/>
    <n v="397"/>
    <x v="44"/>
  </r>
  <r>
    <x v="47"/>
    <n v="225"/>
    <n v="392"/>
    <n v="158"/>
    <n v="6"/>
    <x v="1"/>
    <b v="0"/>
    <n v="434"/>
    <n v="392"/>
    <n v="290"/>
    <x v="0"/>
    <n v="3"/>
    <n v="392"/>
    <x v="45"/>
  </r>
  <r>
    <x v="48"/>
    <n v="335"/>
    <n v="254"/>
    <n v="173"/>
    <n v="6"/>
    <x v="1"/>
    <b v="0"/>
    <n v="377"/>
    <n v="254"/>
    <n v="463"/>
    <x v="1"/>
    <n v="2"/>
    <n v="377"/>
    <x v="46"/>
  </r>
  <r>
    <x v="49"/>
    <n v="376"/>
    <n v="258"/>
    <n v="151"/>
    <n v="6"/>
    <x v="1"/>
    <b v="0"/>
    <n v="376"/>
    <n v="512"/>
    <n v="237"/>
    <x v="0"/>
    <n v="3"/>
    <n v="376"/>
    <x v="29"/>
  </r>
  <r>
    <x v="50"/>
    <n v="310"/>
    <n v="248"/>
    <n v="173"/>
    <n v="6"/>
    <x v="1"/>
    <b v="0"/>
    <n v="310"/>
    <n v="384"/>
    <n v="410"/>
    <x v="2"/>
    <n v="1"/>
    <n v="384"/>
    <x v="47"/>
  </r>
  <r>
    <x v="51"/>
    <n v="408"/>
    <n v="250"/>
    <n v="242"/>
    <n v="6"/>
    <x v="1"/>
    <b v="0"/>
    <n v="718"/>
    <n v="250"/>
    <n v="268"/>
    <x v="1"/>
    <n v="2"/>
    <n v="268"/>
    <x v="14"/>
  </r>
  <r>
    <x v="52"/>
    <n v="256"/>
    <n v="393"/>
    <n v="219"/>
    <n v="6"/>
    <x v="1"/>
    <b v="0"/>
    <n v="706"/>
    <n v="643"/>
    <n v="219"/>
    <x v="0"/>
    <n v="3"/>
    <n v="643"/>
    <x v="48"/>
  </r>
  <r>
    <x v="53"/>
    <n v="322"/>
    <n v="425"/>
    <n v="215"/>
    <n v="6"/>
    <x v="1"/>
    <b v="0"/>
    <n v="385"/>
    <n v="425"/>
    <n v="434"/>
    <x v="2"/>
    <n v="1"/>
    <n v="425"/>
    <x v="6"/>
  </r>
  <r>
    <x v="54"/>
    <n v="447"/>
    <n v="385"/>
    <n v="212"/>
    <n v="6"/>
    <x v="1"/>
    <b v="0"/>
    <n v="832"/>
    <n v="385"/>
    <n v="221"/>
    <x v="0"/>
    <n v="3"/>
    <n v="385"/>
    <x v="49"/>
  </r>
  <r>
    <x v="55"/>
    <n v="408"/>
    <n v="260"/>
    <n v="225"/>
    <n v="6"/>
    <x v="1"/>
    <b v="0"/>
    <n v="855"/>
    <n v="260"/>
    <n v="446"/>
    <x v="1"/>
    <n v="2"/>
    <n v="446"/>
    <x v="50"/>
  </r>
  <r>
    <x v="56"/>
    <n v="283"/>
    <n v="396"/>
    <n v="221"/>
    <n v="6"/>
    <x v="1"/>
    <b v="0"/>
    <n v="692"/>
    <n v="656"/>
    <n v="221"/>
    <x v="0"/>
    <n v="3"/>
    <n v="656"/>
    <x v="48"/>
  </r>
  <r>
    <x v="57"/>
    <n v="414"/>
    <n v="314"/>
    <n v="220"/>
    <n v="6"/>
    <x v="1"/>
    <b v="0"/>
    <n v="450"/>
    <n v="314"/>
    <n v="441"/>
    <x v="1"/>
    <n v="2"/>
    <n v="441"/>
    <x v="51"/>
  </r>
  <r>
    <x v="58"/>
    <n v="442"/>
    <n v="449"/>
    <n v="245"/>
    <n v="6"/>
    <x v="1"/>
    <b v="0"/>
    <n v="451"/>
    <n v="763"/>
    <n v="245"/>
    <x v="0"/>
    <n v="3"/>
    <n v="451"/>
    <x v="52"/>
  </r>
  <r>
    <x v="59"/>
    <n v="269"/>
    <n v="370"/>
    <n v="242"/>
    <n v="6"/>
    <x v="1"/>
    <b v="0"/>
    <n v="269"/>
    <n v="682"/>
    <n v="487"/>
    <x v="2"/>
    <n v="1"/>
    <n v="487"/>
    <x v="53"/>
  </r>
  <r>
    <x v="60"/>
    <n v="444"/>
    <n v="350"/>
    <n v="236"/>
    <n v="6"/>
    <x v="1"/>
    <b v="0"/>
    <n v="713"/>
    <n v="545"/>
    <n v="236"/>
    <x v="0"/>
    <n v="3"/>
    <n v="545"/>
    <x v="54"/>
  </r>
  <r>
    <x v="61"/>
    <n v="425"/>
    <n v="342"/>
    <n v="237"/>
    <n v="7"/>
    <x v="2"/>
    <b v="0"/>
    <n v="593"/>
    <n v="342"/>
    <n v="473"/>
    <x v="1"/>
    <n v="2"/>
    <n v="473"/>
    <x v="55"/>
  </r>
  <r>
    <x v="62"/>
    <n v="377"/>
    <n v="290"/>
    <n v="240"/>
    <n v="7"/>
    <x v="2"/>
    <b v="0"/>
    <n v="497"/>
    <n v="632"/>
    <n v="240"/>
    <x v="0"/>
    <n v="3"/>
    <n v="497"/>
    <x v="56"/>
  </r>
  <r>
    <x v="63"/>
    <n v="382"/>
    <n v="360"/>
    <n v="203"/>
    <n v="7"/>
    <x v="2"/>
    <b v="0"/>
    <n v="382"/>
    <n v="495"/>
    <n v="443"/>
    <x v="2"/>
    <n v="1"/>
    <n v="443"/>
    <x v="57"/>
  </r>
  <r>
    <x v="64"/>
    <n v="287"/>
    <n v="428"/>
    <n v="204"/>
    <n v="7"/>
    <x v="2"/>
    <b v="0"/>
    <n v="669"/>
    <n v="480"/>
    <n v="204"/>
    <x v="0"/>
    <n v="3"/>
    <n v="480"/>
    <x v="58"/>
  </r>
  <r>
    <x v="65"/>
    <n v="429"/>
    <n v="394"/>
    <n v="246"/>
    <n v="7"/>
    <x v="2"/>
    <b v="0"/>
    <n v="618"/>
    <n v="394"/>
    <n v="450"/>
    <x v="1"/>
    <n v="2"/>
    <n v="450"/>
    <x v="59"/>
  </r>
  <r>
    <x v="66"/>
    <n v="287"/>
    <n v="356"/>
    <n v="233"/>
    <n v="7"/>
    <x v="2"/>
    <b v="0"/>
    <n v="455"/>
    <n v="750"/>
    <n v="233"/>
    <x v="0"/>
    <n v="3"/>
    <n v="455"/>
    <x v="60"/>
  </r>
  <r>
    <x v="67"/>
    <n v="421"/>
    <n v="292"/>
    <n v="226"/>
    <n v="7"/>
    <x v="2"/>
    <b v="0"/>
    <n v="421"/>
    <n v="587"/>
    <n v="459"/>
    <x v="2"/>
    <n v="1"/>
    <n v="459"/>
    <x v="61"/>
  </r>
  <r>
    <x v="68"/>
    <n v="334"/>
    <n v="353"/>
    <n v="282"/>
    <n v="7"/>
    <x v="2"/>
    <b v="0"/>
    <n v="755"/>
    <n v="481"/>
    <n v="282"/>
    <x v="0"/>
    <n v="3"/>
    <n v="481"/>
    <x v="62"/>
  </r>
  <r>
    <x v="69"/>
    <n v="282"/>
    <n v="329"/>
    <n v="262"/>
    <n v="7"/>
    <x v="2"/>
    <b v="0"/>
    <n v="556"/>
    <n v="329"/>
    <n v="544"/>
    <x v="1"/>
    <n v="2"/>
    <n v="544"/>
    <x v="63"/>
  </r>
  <r>
    <x v="70"/>
    <n v="356"/>
    <n v="331"/>
    <n v="290"/>
    <n v="7"/>
    <x v="2"/>
    <b v="0"/>
    <n v="368"/>
    <n v="660"/>
    <n v="290"/>
    <x v="0"/>
    <n v="3"/>
    <n v="368"/>
    <x v="22"/>
  </r>
  <r>
    <x v="71"/>
    <n v="307"/>
    <n v="394"/>
    <n v="256"/>
    <n v="7"/>
    <x v="2"/>
    <b v="0"/>
    <n v="307"/>
    <n v="686"/>
    <n v="546"/>
    <x v="2"/>
    <n v="1"/>
    <n v="546"/>
    <x v="64"/>
  </r>
  <r>
    <x v="72"/>
    <n v="441"/>
    <n v="271"/>
    <n v="292"/>
    <n v="7"/>
    <x v="2"/>
    <b v="0"/>
    <n v="748"/>
    <n v="411"/>
    <n v="292"/>
    <x v="0"/>
    <n v="3"/>
    <n v="411"/>
    <x v="65"/>
  </r>
  <r>
    <x v="73"/>
    <n v="407"/>
    <n v="311"/>
    <n v="280"/>
    <n v="7"/>
    <x v="2"/>
    <b v="0"/>
    <n v="744"/>
    <n v="311"/>
    <n v="572"/>
    <x v="1"/>
    <n v="2"/>
    <n v="572"/>
    <x v="66"/>
  </r>
  <r>
    <x v="74"/>
    <n v="480"/>
    <n v="342"/>
    <n v="292"/>
    <n v="7"/>
    <x v="2"/>
    <b v="0"/>
    <n v="652"/>
    <n v="653"/>
    <n v="292"/>
    <x v="0"/>
    <n v="3"/>
    <n v="652"/>
    <x v="67"/>
  </r>
  <r>
    <x v="75"/>
    <n v="494"/>
    <n v="310"/>
    <n v="275"/>
    <n v="7"/>
    <x v="2"/>
    <b v="0"/>
    <n v="494"/>
    <n v="311"/>
    <n v="567"/>
    <x v="1"/>
    <n v="2"/>
    <n v="494"/>
    <x v="68"/>
  </r>
  <r>
    <x v="76"/>
    <n v="493"/>
    <n v="431"/>
    <n v="283"/>
    <n v="7"/>
    <x v="2"/>
    <b v="0"/>
    <n v="493"/>
    <n v="742"/>
    <n v="356"/>
    <x v="0"/>
    <n v="3"/>
    <n v="493"/>
    <x v="69"/>
  </r>
  <r>
    <x v="77"/>
    <n v="302"/>
    <n v="415"/>
    <n v="297"/>
    <n v="7"/>
    <x v="2"/>
    <b v="0"/>
    <n v="302"/>
    <n v="664"/>
    <n v="653"/>
    <x v="2"/>
    <n v="1"/>
    <n v="653"/>
    <x v="66"/>
  </r>
  <r>
    <x v="78"/>
    <n v="331"/>
    <n v="353"/>
    <n v="373"/>
    <n v="7"/>
    <x v="2"/>
    <b v="1"/>
    <n v="633"/>
    <n v="364"/>
    <n v="373"/>
    <x v="1"/>
    <n v="2"/>
    <n v="373"/>
    <x v="70"/>
  </r>
  <r>
    <x v="79"/>
    <n v="486"/>
    <n v="323"/>
    <n v="359"/>
    <n v="7"/>
    <x v="2"/>
    <b v="0"/>
    <n v="746"/>
    <n v="687"/>
    <n v="359"/>
    <x v="0"/>
    <n v="3"/>
    <n v="687"/>
    <x v="71"/>
  </r>
  <r>
    <x v="80"/>
    <n v="360"/>
    <n v="331"/>
    <n v="445"/>
    <n v="7"/>
    <x v="2"/>
    <b v="1"/>
    <n v="419"/>
    <n v="331"/>
    <n v="804"/>
    <x v="1"/>
    <n v="2"/>
    <n v="419"/>
    <x v="72"/>
  </r>
  <r>
    <x v="81"/>
    <n v="391"/>
    <n v="455"/>
    <n v="427"/>
    <n v="7"/>
    <x v="2"/>
    <b v="0"/>
    <n v="391"/>
    <n v="786"/>
    <n v="812"/>
    <x v="2"/>
    <n v="1"/>
    <n v="786"/>
    <x v="73"/>
  </r>
  <r>
    <x v="82"/>
    <n v="327"/>
    <n v="471"/>
    <n v="423"/>
    <n v="7"/>
    <x v="2"/>
    <b v="0"/>
    <n v="718"/>
    <n v="471"/>
    <n v="449"/>
    <x v="0"/>
    <n v="3"/>
    <n v="471"/>
    <x v="74"/>
  </r>
  <r>
    <x v="83"/>
    <n v="355"/>
    <n v="490"/>
    <n v="449"/>
    <n v="7"/>
    <x v="2"/>
    <b v="0"/>
    <n v="602"/>
    <n v="490"/>
    <n v="898"/>
    <x v="1"/>
    <n v="2"/>
    <n v="602"/>
    <x v="75"/>
  </r>
  <r>
    <x v="84"/>
    <n v="360"/>
    <n v="339"/>
    <n v="470"/>
    <n v="7"/>
    <x v="2"/>
    <b v="1"/>
    <n v="360"/>
    <n v="829"/>
    <n v="766"/>
    <x v="2"/>
    <n v="1"/>
    <n v="766"/>
    <x v="76"/>
  </r>
  <r>
    <x v="85"/>
    <n v="303"/>
    <n v="404"/>
    <n v="434"/>
    <n v="7"/>
    <x v="2"/>
    <b v="1"/>
    <n v="663"/>
    <n v="467"/>
    <n v="434"/>
    <x v="0"/>
    <n v="3"/>
    <n v="467"/>
    <x v="77"/>
  </r>
  <r>
    <x v="86"/>
    <n v="310"/>
    <n v="332"/>
    <n v="536"/>
    <n v="7"/>
    <x v="2"/>
    <b v="1"/>
    <n v="506"/>
    <n v="332"/>
    <n v="970"/>
    <x v="1"/>
    <n v="2"/>
    <n v="506"/>
    <x v="78"/>
  </r>
  <r>
    <x v="87"/>
    <n v="435"/>
    <n v="406"/>
    <n v="421"/>
    <n v="7"/>
    <x v="2"/>
    <b v="0"/>
    <n v="435"/>
    <n v="738"/>
    <n v="885"/>
    <x v="2"/>
    <n v="1"/>
    <n v="738"/>
    <x v="79"/>
  </r>
  <r>
    <x v="88"/>
    <n v="344"/>
    <n v="348"/>
    <n v="555"/>
    <n v="7"/>
    <x v="2"/>
    <b v="1"/>
    <n v="779"/>
    <n v="348"/>
    <n v="702"/>
    <x v="1"/>
    <n v="2"/>
    <n v="702"/>
    <x v="80"/>
  </r>
  <r>
    <x v="89"/>
    <n v="303"/>
    <n v="335"/>
    <n v="436"/>
    <n v="7"/>
    <x v="2"/>
    <b v="1"/>
    <n v="380"/>
    <n v="683"/>
    <n v="436"/>
    <x v="2"/>
    <n v="1"/>
    <n v="436"/>
    <x v="81"/>
  </r>
  <r>
    <x v="90"/>
    <n v="433"/>
    <n v="425"/>
    <n v="422"/>
    <n v="7"/>
    <x v="2"/>
    <b v="0"/>
    <n v="813"/>
    <n v="672"/>
    <n v="422"/>
    <x v="0"/>
    <n v="3"/>
    <n v="672"/>
    <x v="82"/>
  </r>
  <r>
    <x v="91"/>
    <n v="350"/>
    <n v="378"/>
    <n v="419"/>
    <n v="7"/>
    <x v="2"/>
    <b v="1"/>
    <n v="491"/>
    <n v="378"/>
    <n v="841"/>
    <x v="1"/>
    <n v="2"/>
    <n v="491"/>
    <x v="83"/>
  </r>
  <r>
    <x v="92"/>
    <n v="396"/>
    <n v="466"/>
    <n v="434"/>
    <n v="8"/>
    <x v="3"/>
    <b v="0"/>
    <n v="396"/>
    <n v="844"/>
    <n v="784"/>
    <x v="2"/>
    <n v="1"/>
    <n v="784"/>
    <x v="84"/>
  </r>
  <r>
    <x v="93"/>
    <n v="495"/>
    <n v="410"/>
    <n v="418"/>
    <n v="8"/>
    <x v="3"/>
    <b v="0"/>
    <n v="891"/>
    <n v="470"/>
    <n v="418"/>
    <x v="0"/>
    <n v="3"/>
    <n v="470"/>
    <x v="85"/>
  </r>
  <r>
    <x v="94"/>
    <n v="420"/>
    <n v="328"/>
    <n v="422"/>
    <n v="8"/>
    <x v="3"/>
    <b v="1"/>
    <n v="841"/>
    <n v="328"/>
    <n v="840"/>
    <x v="1"/>
    <n v="2"/>
    <n v="840"/>
    <x v="86"/>
  </r>
  <r>
    <x v="95"/>
    <n v="411"/>
    <n v="481"/>
    <n v="445"/>
    <n v="8"/>
    <x v="3"/>
    <b v="0"/>
    <n v="412"/>
    <n v="809"/>
    <n v="445"/>
    <x v="2"/>
    <n v="1"/>
    <n v="445"/>
    <x v="87"/>
  </r>
  <r>
    <x v="96"/>
    <n v="317"/>
    <n v="434"/>
    <n v="411"/>
    <n v="8"/>
    <x v="3"/>
    <b v="0"/>
    <n v="729"/>
    <n v="798"/>
    <n v="411"/>
    <x v="0"/>
    <n v="3"/>
    <n v="729"/>
    <x v="88"/>
  </r>
  <r>
    <x v="97"/>
    <n v="342"/>
    <n v="465"/>
    <n v="417"/>
    <n v="8"/>
    <x v="3"/>
    <b v="0"/>
    <n v="342"/>
    <n v="534"/>
    <n v="828"/>
    <x v="2"/>
    <n v="1"/>
    <n v="534"/>
    <x v="89"/>
  </r>
  <r>
    <x v="98"/>
    <n v="450"/>
    <n v="318"/>
    <n v="490"/>
    <n v="8"/>
    <x v="3"/>
    <b v="1"/>
    <n v="792"/>
    <n v="318"/>
    <n v="784"/>
    <x v="1"/>
    <n v="2"/>
    <n v="784"/>
    <x v="90"/>
  </r>
  <r>
    <x v="99"/>
    <n v="343"/>
    <n v="329"/>
    <n v="345"/>
    <n v="8"/>
    <x v="3"/>
    <b v="1"/>
    <n v="351"/>
    <n v="647"/>
    <n v="345"/>
    <x v="0"/>
    <n v="3"/>
    <n v="351"/>
    <x v="91"/>
  </r>
  <r>
    <x v="100"/>
    <n v="287"/>
    <n v="328"/>
    <n v="377"/>
    <n v="8"/>
    <x v="3"/>
    <b v="1"/>
    <n v="287"/>
    <n v="624"/>
    <n v="722"/>
    <x v="2"/>
    <n v="1"/>
    <n v="624"/>
    <x v="92"/>
  </r>
  <r>
    <x v="101"/>
    <n v="298"/>
    <n v="401"/>
    <n v="416"/>
    <n v="8"/>
    <x v="3"/>
    <b v="1"/>
    <n v="585"/>
    <n v="401"/>
    <n v="514"/>
    <x v="1"/>
    <n v="2"/>
    <n v="514"/>
    <x v="93"/>
  </r>
  <r>
    <x v="102"/>
    <n v="429"/>
    <n v="348"/>
    <n v="426"/>
    <n v="8"/>
    <x v="3"/>
    <b v="0"/>
    <n v="500"/>
    <n v="749"/>
    <n v="426"/>
    <x v="0"/>
    <n v="3"/>
    <n v="500"/>
    <x v="94"/>
  </r>
  <r>
    <x v="103"/>
    <n v="417"/>
    <n v="457"/>
    <n v="438"/>
    <n v="8"/>
    <x v="3"/>
    <b v="0"/>
    <n v="417"/>
    <n v="706"/>
    <n v="864"/>
    <x v="2"/>
    <n v="1"/>
    <n v="706"/>
    <x v="95"/>
  </r>
  <r>
    <x v="104"/>
    <n v="384"/>
    <n v="330"/>
    <n v="292"/>
    <n v="8"/>
    <x v="3"/>
    <b v="0"/>
    <n v="801"/>
    <n v="330"/>
    <n v="450"/>
    <x v="1"/>
    <n v="2"/>
    <n v="450"/>
    <x v="96"/>
  </r>
  <r>
    <x v="105"/>
    <n v="370"/>
    <n v="388"/>
    <n v="390"/>
    <n v="8"/>
    <x v="3"/>
    <b v="1"/>
    <n v="721"/>
    <n v="718"/>
    <n v="390"/>
    <x v="0"/>
    <n v="3"/>
    <n v="718"/>
    <x v="97"/>
  </r>
  <r>
    <x v="106"/>
    <n v="436"/>
    <n v="298"/>
    <n v="420"/>
    <n v="8"/>
    <x v="3"/>
    <b v="0"/>
    <n v="439"/>
    <n v="298"/>
    <n v="810"/>
    <x v="1"/>
    <n v="2"/>
    <n v="439"/>
    <x v="94"/>
  </r>
  <r>
    <x v="107"/>
    <n v="303"/>
    <n v="429"/>
    <n v="407"/>
    <n v="8"/>
    <x v="3"/>
    <b v="0"/>
    <n v="303"/>
    <n v="727"/>
    <n v="778"/>
    <x v="2"/>
    <n v="1"/>
    <n v="727"/>
    <x v="98"/>
  </r>
  <r>
    <x v="108"/>
    <n v="449"/>
    <n v="444"/>
    <n v="425"/>
    <n v="8"/>
    <x v="3"/>
    <b v="0"/>
    <n v="752"/>
    <n v="444"/>
    <n v="476"/>
    <x v="1"/>
    <n v="2"/>
    <n v="476"/>
    <x v="99"/>
  </r>
  <r>
    <x v="109"/>
    <n v="300"/>
    <n v="358"/>
    <n v="377"/>
    <n v="8"/>
    <x v="3"/>
    <b v="1"/>
    <n v="576"/>
    <n v="802"/>
    <n v="377"/>
    <x v="0"/>
    <n v="3"/>
    <n v="576"/>
    <x v="100"/>
  </r>
  <r>
    <x v="110"/>
    <n v="307"/>
    <n v="417"/>
    <n v="405"/>
    <n v="8"/>
    <x v="3"/>
    <b v="0"/>
    <n v="307"/>
    <n v="643"/>
    <n v="782"/>
    <x v="2"/>
    <n v="1"/>
    <n v="643"/>
    <x v="101"/>
  </r>
  <r>
    <x v="111"/>
    <n v="314"/>
    <n v="340"/>
    <n v="345"/>
    <n v="8"/>
    <x v="3"/>
    <b v="1"/>
    <n v="621"/>
    <n v="340"/>
    <n v="484"/>
    <x v="1"/>
    <n v="2"/>
    <n v="484"/>
    <x v="102"/>
  </r>
  <r>
    <x v="112"/>
    <n v="379"/>
    <n v="288"/>
    <n v="353"/>
    <n v="8"/>
    <x v="3"/>
    <b v="0"/>
    <n v="516"/>
    <n v="628"/>
    <n v="353"/>
    <x v="0"/>
    <n v="3"/>
    <n v="516"/>
    <x v="103"/>
  </r>
  <r>
    <x v="113"/>
    <n v="405"/>
    <n v="454"/>
    <n v="342"/>
    <n v="8"/>
    <x v="3"/>
    <b v="0"/>
    <n v="405"/>
    <n v="566"/>
    <n v="695"/>
    <x v="2"/>
    <n v="1"/>
    <n v="566"/>
    <x v="104"/>
  </r>
  <r>
    <x v="114"/>
    <n v="407"/>
    <n v="300"/>
    <n v="365"/>
    <n v="8"/>
    <x v="3"/>
    <b v="0"/>
    <n v="812"/>
    <n v="300"/>
    <n v="494"/>
    <x v="1"/>
    <n v="2"/>
    <n v="494"/>
    <x v="105"/>
  </r>
  <r>
    <x v="115"/>
    <n v="432"/>
    <n v="423"/>
    <n v="221"/>
    <n v="8"/>
    <x v="3"/>
    <b v="0"/>
    <n v="750"/>
    <n v="723"/>
    <n v="221"/>
    <x v="0"/>
    <n v="3"/>
    <n v="723"/>
    <x v="106"/>
  </r>
  <r>
    <x v="116"/>
    <n v="405"/>
    <n v="449"/>
    <n v="231"/>
    <n v="8"/>
    <x v="3"/>
    <b v="0"/>
    <n v="432"/>
    <n v="449"/>
    <n v="452"/>
    <x v="2"/>
    <n v="1"/>
    <n v="449"/>
    <x v="107"/>
  </r>
  <r>
    <x v="117"/>
    <n v="162"/>
    <n v="294"/>
    <n v="255"/>
    <n v="8"/>
    <x v="3"/>
    <b v="0"/>
    <n v="594"/>
    <n v="294"/>
    <n v="258"/>
    <x v="0"/>
    <n v="3"/>
    <n v="294"/>
    <x v="29"/>
  </r>
  <r>
    <x v="118"/>
    <n v="297"/>
    <n v="341"/>
    <n v="223"/>
    <n v="8"/>
    <x v="3"/>
    <b v="0"/>
    <n v="597"/>
    <n v="341"/>
    <n v="481"/>
    <x v="1"/>
    <n v="2"/>
    <n v="481"/>
    <x v="108"/>
  </r>
  <r>
    <x v="119"/>
    <n v="226"/>
    <n v="329"/>
    <n v="261"/>
    <n v="8"/>
    <x v="3"/>
    <b v="0"/>
    <n v="342"/>
    <n v="670"/>
    <n v="261"/>
    <x v="0"/>
    <n v="3"/>
    <n v="342"/>
    <x v="39"/>
  </r>
  <r>
    <x v="120"/>
    <n v="226"/>
    <n v="256"/>
    <n v="239"/>
    <n v="8"/>
    <x v="3"/>
    <b v="0"/>
    <n v="226"/>
    <n v="584"/>
    <n v="500"/>
    <x v="2"/>
    <n v="1"/>
    <n v="500"/>
    <x v="109"/>
  </r>
  <r>
    <x v="121"/>
    <n v="287"/>
    <n v="217"/>
    <n v="262"/>
    <n v="8"/>
    <x v="3"/>
    <b v="0"/>
    <n v="513"/>
    <n v="301"/>
    <n v="262"/>
    <x v="0"/>
    <n v="3"/>
    <n v="301"/>
    <x v="110"/>
  </r>
  <r>
    <x v="122"/>
    <n v="351"/>
    <n v="266"/>
    <n v="226"/>
    <n v="8"/>
    <x v="3"/>
    <b v="0"/>
    <n v="563"/>
    <n v="266"/>
    <n v="488"/>
    <x v="1"/>
    <n v="2"/>
    <n v="488"/>
    <x v="111"/>
  </r>
  <r>
    <x v="123"/>
    <n v="214"/>
    <n v="260"/>
    <n v="241"/>
    <n v="9"/>
    <x v="4"/>
    <b v="0"/>
    <n v="289"/>
    <n v="526"/>
    <n v="241"/>
    <x v="0"/>
    <n v="3"/>
    <n v="289"/>
    <x v="110"/>
  </r>
  <r>
    <x v="124"/>
    <n v="282"/>
    <n v="227"/>
    <n v="258"/>
    <n v="9"/>
    <x v="4"/>
    <b v="0"/>
    <n v="282"/>
    <n v="464"/>
    <n v="499"/>
    <x v="2"/>
    <n v="1"/>
    <n v="464"/>
    <x v="112"/>
  </r>
  <r>
    <x v="125"/>
    <n v="257"/>
    <n v="251"/>
    <n v="252"/>
    <n v="9"/>
    <x v="4"/>
    <b v="0"/>
    <n v="539"/>
    <n v="251"/>
    <n v="287"/>
    <x v="1"/>
    <n v="2"/>
    <n v="287"/>
    <x v="45"/>
  </r>
  <r>
    <x v="126"/>
    <n v="172"/>
    <n v="171"/>
    <n v="268"/>
    <n v="9"/>
    <x v="4"/>
    <b v="1"/>
    <n v="424"/>
    <n v="422"/>
    <n v="268"/>
    <x v="0"/>
    <n v="3"/>
    <n v="422"/>
    <x v="113"/>
  </r>
  <r>
    <x v="127"/>
    <n v="197"/>
    <n v="326"/>
    <n v="224"/>
    <n v="9"/>
    <x v="4"/>
    <b v="0"/>
    <n v="199"/>
    <n v="326"/>
    <n v="492"/>
    <x v="2"/>
    <n v="1"/>
    <n v="326"/>
    <x v="43"/>
  </r>
  <r>
    <x v="128"/>
    <n v="292"/>
    <n v="329"/>
    <n v="255"/>
    <n v="9"/>
    <x v="4"/>
    <b v="0"/>
    <n v="491"/>
    <n v="329"/>
    <n v="421"/>
    <x v="1"/>
    <n v="2"/>
    <n v="421"/>
    <x v="114"/>
  </r>
  <r>
    <x v="129"/>
    <n v="172"/>
    <n v="216"/>
    <n v="199"/>
    <n v="9"/>
    <x v="4"/>
    <b v="0"/>
    <n v="242"/>
    <n v="545"/>
    <n v="199"/>
    <x v="0"/>
    <n v="3"/>
    <n v="242"/>
    <x v="3"/>
  </r>
  <r>
    <x v="130"/>
    <n v="258"/>
    <n v="291"/>
    <n v="220"/>
    <n v="9"/>
    <x v="4"/>
    <b v="0"/>
    <n v="258"/>
    <n v="594"/>
    <n v="419"/>
    <x v="2"/>
    <n v="1"/>
    <n v="419"/>
    <x v="39"/>
  </r>
  <r>
    <x v="131"/>
    <n v="276"/>
    <n v="347"/>
    <n v="197"/>
    <n v="9"/>
    <x v="4"/>
    <b v="0"/>
    <n v="534"/>
    <n v="522"/>
    <n v="197"/>
    <x v="0"/>
    <n v="3"/>
    <n v="522"/>
    <x v="115"/>
  </r>
  <r>
    <x v="132"/>
    <n v="210"/>
    <n v="333"/>
    <n v="218"/>
    <n v="9"/>
    <x v="4"/>
    <b v="0"/>
    <n v="222"/>
    <n v="333"/>
    <n v="415"/>
    <x v="2"/>
    <n v="1"/>
    <n v="333"/>
    <x v="116"/>
  </r>
  <r>
    <x v="133"/>
    <n v="168"/>
    <n v="211"/>
    <n v="180"/>
    <n v="9"/>
    <x v="4"/>
    <b v="0"/>
    <n v="390"/>
    <n v="211"/>
    <n v="262"/>
    <x v="1"/>
    <n v="2"/>
    <n v="262"/>
    <x v="117"/>
  </r>
  <r>
    <x v="134"/>
    <n v="196"/>
    <n v="348"/>
    <n v="225"/>
    <n v="9"/>
    <x v="4"/>
    <b v="0"/>
    <n v="324"/>
    <n v="559"/>
    <n v="225"/>
    <x v="0"/>
    <n v="3"/>
    <n v="324"/>
    <x v="4"/>
  </r>
  <r>
    <x v="135"/>
    <n v="284"/>
    <n v="226"/>
    <n v="197"/>
    <n v="9"/>
    <x v="4"/>
    <b v="0"/>
    <n v="284"/>
    <n v="461"/>
    <n v="422"/>
    <x v="2"/>
    <n v="1"/>
    <n v="422"/>
    <x v="4"/>
  </r>
  <r>
    <x v="136"/>
    <n v="162"/>
    <n v="345"/>
    <n v="194"/>
    <n v="9"/>
    <x v="4"/>
    <b v="0"/>
    <n v="446"/>
    <n v="384"/>
    <n v="194"/>
    <x v="0"/>
    <n v="3"/>
    <n v="384"/>
    <x v="118"/>
  </r>
  <r>
    <x v="137"/>
    <n v="212"/>
    <n v="184"/>
    <n v="183"/>
    <n v="9"/>
    <x v="4"/>
    <b v="0"/>
    <n v="274"/>
    <n v="184"/>
    <n v="377"/>
    <x v="1"/>
    <n v="2"/>
    <n v="274"/>
    <x v="119"/>
  </r>
  <r>
    <x v="138"/>
    <n v="165"/>
    <n v="232"/>
    <n v="202"/>
    <n v="9"/>
    <x v="4"/>
    <b v="0"/>
    <n v="165"/>
    <n v="416"/>
    <n v="305"/>
    <x v="2"/>
    <n v="1"/>
    <n v="305"/>
    <x v="34"/>
  </r>
  <r>
    <x v="139"/>
    <n v="163"/>
    <n v="314"/>
    <n v="213"/>
    <n v="9"/>
    <x v="4"/>
    <b v="0"/>
    <n v="328"/>
    <n v="425"/>
    <n v="213"/>
    <x v="0"/>
    <n v="3"/>
    <n v="328"/>
    <x v="120"/>
  </r>
  <r>
    <x v="140"/>
    <n v="200"/>
    <n v="307"/>
    <n v="206"/>
    <n v="9"/>
    <x v="4"/>
    <b v="0"/>
    <n v="200"/>
    <n v="404"/>
    <n v="419"/>
    <x v="2"/>
    <n v="1"/>
    <n v="404"/>
    <x v="121"/>
  </r>
  <r>
    <x v="141"/>
    <n v="201"/>
    <n v="274"/>
    <n v="210"/>
    <n v="9"/>
    <x v="4"/>
    <b v="0"/>
    <n v="401"/>
    <n v="274"/>
    <n v="225"/>
    <x v="0"/>
    <n v="3"/>
    <n v="274"/>
    <x v="122"/>
  </r>
  <r>
    <x v="142"/>
    <n v="269"/>
    <n v="278"/>
    <n v="228"/>
    <n v="9"/>
    <x v="4"/>
    <b v="0"/>
    <n v="396"/>
    <n v="278"/>
    <n v="453"/>
    <x v="1"/>
    <n v="2"/>
    <n v="396"/>
    <x v="123"/>
  </r>
  <r>
    <x v="143"/>
    <n v="188"/>
    <n v="195"/>
    <n v="207"/>
    <n v="9"/>
    <x v="4"/>
    <b v="1"/>
    <n v="188"/>
    <n v="473"/>
    <n v="264"/>
    <x v="2"/>
    <n v="1"/>
    <n v="264"/>
    <x v="124"/>
  </r>
  <r>
    <x v="144"/>
    <n v="142"/>
    <n v="249"/>
    <n v="202"/>
    <n v="9"/>
    <x v="4"/>
    <b v="0"/>
    <n v="330"/>
    <n v="458"/>
    <n v="202"/>
    <x v="0"/>
    <n v="3"/>
    <n v="330"/>
    <x v="41"/>
  </r>
  <r>
    <x v="145"/>
    <n v="232"/>
    <n v="116"/>
    <n v="195"/>
    <n v="9"/>
    <x v="4"/>
    <b v="0"/>
    <n v="232"/>
    <n v="244"/>
    <n v="397"/>
    <x v="2"/>
    <n v="1"/>
    <n v="244"/>
    <x v="125"/>
  </r>
  <r>
    <x v="146"/>
    <n v="296"/>
    <n v="102"/>
    <n v="192"/>
    <n v="9"/>
    <x v="4"/>
    <b v="0"/>
    <n v="528"/>
    <n v="102"/>
    <n v="345"/>
    <x v="1"/>
    <n v="2"/>
    <n v="345"/>
    <x v="126"/>
  </r>
  <r>
    <x v="147"/>
    <n v="161"/>
    <n v="151"/>
    <n v="216"/>
    <n v="9"/>
    <x v="4"/>
    <b v="1"/>
    <n v="344"/>
    <n v="253"/>
    <n v="216"/>
    <x v="0"/>
    <n v="3"/>
    <n v="253"/>
    <x v="127"/>
  </r>
  <r>
    <x v="148"/>
    <n v="162"/>
    <n v="261"/>
    <n v="184"/>
    <n v="9"/>
    <x v="4"/>
    <b v="0"/>
    <n v="253"/>
    <n v="261"/>
    <n v="400"/>
    <x v="2"/>
    <n v="1"/>
    <n v="261"/>
    <x v="128"/>
  </r>
  <r>
    <x v="149"/>
    <n v="216"/>
    <n v="147"/>
    <n v="204"/>
    <n v="9"/>
    <x v="4"/>
    <b v="0"/>
    <n v="469"/>
    <n v="147"/>
    <n v="343"/>
    <x v="1"/>
    <n v="2"/>
    <n v="343"/>
    <x v="7"/>
  </r>
  <r>
    <x v="150"/>
    <n v="282"/>
    <n v="297"/>
    <n v="195"/>
    <n v="9"/>
    <x v="4"/>
    <b v="0"/>
    <n v="408"/>
    <n v="444"/>
    <n v="195"/>
    <x v="0"/>
    <n v="3"/>
    <n v="408"/>
    <x v="129"/>
  </r>
  <r>
    <x v="151"/>
    <n v="214"/>
    <n v="198"/>
    <n v="200"/>
    <n v="9"/>
    <x v="4"/>
    <b v="0"/>
    <n v="214"/>
    <n v="234"/>
    <n v="395"/>
    <x v="2"/>
    <n v="1"/>
    <n v="234"/>
    <x v="130"/>
  </r>
  <r>
    <x v="152"/>
    <n v="289"/>
    <n v="290"/>
    <n v="190"/>
    <n v="9"/>
    <x v="4"/>
    <b v="0"/>
    <n v="503"/>
    <n v="290"/>
    <n v="351"/>
    <x v="1"/>
    <n v="2"/>
    <n v="351"/>
    <x v="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3">
  <location ref="A3:D10" firstHeaderRow="1" firstDataRow="2" firstDataCol="1"/>
  <pivotFields count="6">
    <pivotField numFmtId="14" showAll="0"/>
    <pivotField dataField="1" showAll="0"/>
    <pivotField dataField="1" showAll="0"/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nik z konfitura" fld="1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1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14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>
      <items count="133">
        <item x="0"/>
        <item x="127"/>
        <item x="30"/>
        <item x="130"/>
        <item x="125"/>
        <item x="36"/>
        <item x="25"/>
        <item x="119"/>
        <item x="117"/>
        <item x="128"/>
        <item x="122"/>
        <item x="37"/>
        <item x="20"/>
        <item x="2"/>
        <item x="34"/>
        <item x="42"/>
        <item x="17"/>
        <item x="11"/>
        <item x="124"/>
        <item x="116"/>
        <item x="120"/>
        <item x="19"/>
        <item x="32"/>
        <item x="5"/>
        <item x="1"/>
        <item x="10"/>
        <item x="3"/>
        <item x="41"/>
        <item x="47"/>
        <item x="38"/>
        <item x="26"/>
        <item x="7"/>
        <item x="110"/>
        <item x="43"/>
        <item x="121"/>
        <item x="45"/>
        <item x="118"/>
        <item x="40"/>
        <item x="46"/>
        <item x="113"/>
        <item x="123"/>
        <item x="129"/>
        <item x="131"/>
        <item x="6"/>
        <item x="126"/>
        <item x="28"/>
        <item x="13"/>
        <item x="4"/>
        <item x="29"/>
        <item x="51"/>
        <item x="16"/>
        <item x="107"/>
        <item x="27"/>
        <item x="31"/>
        <item x="114"/>
        <item x="12"/>
        <item x="8"/>
        <item x="35"/>
        <item x="57"/>
        <item x="21"/>
        <item x="112"/>
        <item x="9"/>
        <item x="14"/>
        <item x="91"/>
        <item x="44"/>
        <item x="70"/>
        <item x="18"/>
        <item x="39"/>
        <item x="33"/>
        <item x="22"/>
        <item x="61"/>
        <item x="111"/>
        <item x="115"/>
        <item x="68"/>
        <item x="55"/>
        <item x="59"/>
        <item x="108"/>
        <item x="109"/>
        <item x="23"/>
        <item x="93"/>
        <item x="63"/>
        <item x="102"/>
        <item x="81"/>
        <item x="56"/>
        <item x="77"/>
        <item x="103"/>
        <item x="58"/>
        <item x="65"/>
        <item x="24"/>
        <item x="53"/>
        <item x="74"/>
        <item x="15"/>
        <item x="60"/>
        <item x="52"/>
        <item x="49"/>
        <item x="72"/>
        <item x="99"/>
        <item x="64"/>
        <item x="69"/>
        <item x="62"/>
        <item x="94"/>
        <item x="96"/>
        <item x="87"/>
        <item x="54"/>
        <item x="104"/>
        <item x="50"/>
        <item x="67"/>
        <item x="105"/>
        <item x="66"/>
        <item x="83"/>
        <item x="92"/>
        <item x="48"/>
        <item x="85"/>
        <item x="89"/>
        <item x="100"/>
        <item x="101"/>
        <item x="71"/>
        <item x="97"/>
        <item x="106"/>
        <item x="78"/>
        <item x="80"/>
        <item x="82"/>
        <item x="75"/>
        <item x="98"/>
        <item x="88"/>
        <item x="95"/>
        <item x="90"/>
        <item x="76"/>
        <item x="73"/>
        <item x="79"/>
        <item x="84"/>
        <item x="86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ile odjąć" fld="1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M22" sqref="M22:N30"/>
    </sheetView>
  </sheetViews>
  <sheetFormatPr defaultRowHeight="14.25"/>
  <cols>
    <col min="1" max="1" width="17" bestFit="1" customWidth="1"/>
    <col min="2" max="2" width="20.875" bestFit="1" customWidth="1"/>
    <col min="3" max="3" width="25.5" customWidth="1"/>
    <col min="4" max="4" width="25.75" bestFit="1" customWidth="1"/>
  </cols>
  <sheetData>
    <row r="3" spans="1:4">
      <c r="B3" s="2" t="s">
        <v>21</v>
      </c>
    </row>
    <row r="4" spans="1:4">
      <c r="A4" s="2" t="s">
        <v>18</v>
      </c>
      <c r="B4" t="s">
        <v>20</v>
      </c>
      <c r="C4" t="s">
        <v>23</v>
      </c>
      <c r="D4" t="s">
        <v>22</v>
      </c>
    </row>
    <row r="5" spans="1:4">
      <c r="A5" s="3" t="s">
        <v>10</v>
      </c>
      <c r="B5" s="4">
        <v>9238</v>
      </c>
      <c r="C5" s="4">
        <v>9287</v>
      </c>
      <c r="D5" s="4">
        <v>3309</v>
      </c>
    </row>
    <row r="6" spans="1:4">
      <c r="A6" s="3" t="s">
        <v>11</v>
      </c>
      <c r="B6" s="4">
        <v>9485</v>
      </c>
      <c r="C6" s="4">
        <v>8916</v>
      </c>
      <c r="D6" s="4">
        <v>5081</v>
      </c>
    </row>
    <row r="7" spans="1:4">
      <c r="A7" s="3" t="s">
        <v>12</v>
      </c>
      <c r="B7" s="4">
        <v>11592</v>
      </c>
      <c r="C7" s="4">
        <v>11339</v>
      </c>
      <c r="D7" s="4">
        <v>10567</v>
      </c>
    </row>
    <row r="8" spans="1:4">
      <c r="A8" s="3" t="s">
        <v>13</v>
      </c>
      <c r="B8" s="4">
        <v>11045</v>
      </c>
      <c r="C8" s="4">
        <v>11386</v>
      </c>
      <c r="D8" s="4">
        <v>11078</v>
      </c>
    </row>
    <row r="9" spans="1:4">
      <c r="A9" s="3" t="s">
        <v>14</v>
      </c>
      <c r="B9" s="4">
        <v>6532</v>
      </c>
      <c r="C9" s="4">
        <v>7476</v>
      </c>
      <c r="D9" s="4">
        <v>6355</v>
      </c>
    </row>
    <row r="10" spans="1:4">
      <c r="A10" s="3" t="s">
        <v>19</v>
      </c>
      <c r="B10" s="4">
        <v>47892</v>
      </c>
      <c r="C10" s="4">
        <v>48404</v>
      </c>
      <c r="D10" s="4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"/>
    </sheetView>
  </sheetViews>
  <sheetFormatPr defaultRowHeight="14.25"/>
  <cols>
    <col min="1" max="1" width="22.375" bestFit="1" customWidth="1"/>
    <col min="2" max="2" width="17.25" bestFit="1" customWidth="1"/>
  </cols>
  <sheetData>
    <row r="3" spans="1:2">
      <c r="A3" s="2" t="s">
        <v>18</v>
      </c>
      <c r="B3" t="s">
        <v>35</v>
      </c>
    </row>
    <row r="4" spans="1:2">
      <c r="A4" s="3" t="s">
        <v>32</v>
      </c>
      <c r="B4" s="4">
        <v>72</v>
      </c>
    </row>
    <row r="5" spans="1:2">
      <c r="A5" s="3" t="s">
        <v>33</v>
      </c>
      <c r="B5" s="4">
        <v>41</v>
      </c>
    </row>
    <row r="6" spans="1:2">
      <c r="A6" s="3" t="s">
        <v>34</v>
      </c>
      <c r="B6" s="4">
        <v>40</v>
      </c>
    </row>
    <row r="7" spans="1:2">
      <c r="A7" s="3" t="s">
        <v>19</v>
      </c>
      <c r="B7" s="4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"/>
    </sheetView>
  </sheetViews>
  <sheetFormatPr defaultRowHeight="14.25"/>
  <cols>
    <col min="1" max="1" width="22.375" customWidth="1"/>
    <col min="2" max="2" width="15.25" customWidth="1"/>
    <col min="3" max="48" width="3.875" customWidth="1"/>
    <col min="49" max="50" width="4.875" customWidth="1"/>
    <col min="51" max="68" width="3.875" customWidth="1"/>
    <col min="69" max="69" width="4.875" customWidth="1"/>
    <col min="70" max="70" width="3.875" customWidth="1"/>
    <col min="71" max="71" width="4.875" customWidth="1"/>
    <col min="72" max="101" width="3.875" customWidth="1"/>
    <col min="102" max="102" width="4.875" customWidth="1"/>
    <col min="103" max="109" width="3.875" customWidth="1"/>
    <col min="110" max="110" width="4.875" customWidth="1"/>
    <col min="111" max="112" width="3.875" customWidth="1"/>
    <col min="113" max="113" width="4.875" customWidth="1"/>
    <col min="114" max="133" width="3.875" customWidth="1"/>
    <col min="134" max="134" width="14.125" bestFit="1" customWidth="1"/>
  </cols>
  <sheetData>
    <row r="3" spans="1:2">
      <c r="A3" s="2" t="s">
        <v>18</v>
      </c>
      <c r="B3" t="s">
        <v>36</v>
      </c>
    </row>
    <row r="4" spans="1:2">
      <c r="A4" s="3" t="s">
        <v>32</v>
      </c>
      <c r="B4" s="4">
        <v>29732</v>
      </c>
    </row>
    <row r="5" spans="1:2">
      <c r="A5" s="3" t="s">
        <v>33</v>
      </c>
      <c r="B5" s="4">
        <v>18008</v>
      </c>
    </row>
    <row r="6" spans="1:2">
      <c r="A6" s="3" t="s">
        <v>34</v>
      </c>
      <c r="B6" s="4">
        <v>18382</v>
      </c>
    </row>
    <row r="7" spans="1:2">
      <c r="A7" s="3" t="s">
        <v>19</v>
      </c>
      <c r="B7" s="4">
        <v>66122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54"/>
  <sheetViews>
    <sheetView tabSelected="1" topLeftCell="F1" workbookViewId="0">
      <selection activeCell="N2" sqref="N2"/>
    </sheetView>
  </sheetViews>
  <sheetFormatPr defaultRowHeight="14.25"/>
  <cols>
    <col min="1" max="1" width="18.625" customWidth="1"/>
    <col min="2" max="2" width="14.375" customWidth="1"/>
    <col min="3" max="3" width="13.625" customWidth="1"/>
    <col min="4" max="4" width="20.25" customWidth="1"/>
    <col min="5" max="5" width="20.625" customWidth="1"/>
    <col min="6" max="6" width="21.25" customWidth="1"/>
    <col min="7" max="7" width="19.625" customWidth="1"/>
    <col min="8" max="8" width="12" customWidth="1"/>
    <col min="9" max="9" width="10.75" customWidth="1"/>
    <col min="10" max="10" width="11.875" customWidth="1"/>
    <col min="11" max="11" width="22.375" customWidth="1"/>
    <col min="12" max="12" width="23.75" customWidth="1"/>
    <col min="13" max="13" width="19.5" customWidth="1"/>
    <col min="14" max="14" width="24.75" customWidth="1"/>
    <col min="17" max="17" width="11.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37</v>
      </c>
      <c r="O1" t="s">
        <v>25</v>
      </c>
      <c r="P1">
        <v>1</v>
      </c>
      <c r="Q1" t="s">
        <v>6</v>
      </c>
    </row>
    <row r="2" spans="1:17" ht="15">
      <c r="A2" s="1">
        <v>43952</v>
      </c>
      <c r="B2">
        <v>211</v>
      </c>
      <c r="C2">
        <v>281</v>
      </c>
      <c r="D2">
        <v>88</v>
      </c>
      <c r="E2">
        <f>MONTH(A2)</f>
        <v>5</v>
      </c>
      <c r="F2" t="str">
        <f>VLOOKUP(E2, $P$1:$Q$12, 2, FALSE)</f>
        <v>maj</v>
      </c>
      <c r="G2" t="b">
        <f>IF(AND(D2 &gt; C2, D2 &gt; B2), TRUE, FALSE)</f>
        <v>0</v>
      </c>
      <c r="H2">
        <v>211</v>
      </c>
      <c r="I2">
        <v>281</v>
      </c>
      <c r="J2">
        <v>88</v>
      </c>
      <c r="K2" t="str">
        <f>IF(L2 = 3, "malinowa-truskawkowe", IF(L2 = 2, "malinowo-porzeczkowe", "truskwkowo-porzeczkowe"))</f>
        <v>malinowa-truskawkowe</v>
      </c>
      <c r="L2">
        <f>MATCH(MIN(H2:J2), H2:J2, 0)</f>
        <v>3</v>
      </c>
      <c r="M2">
        <f>IF(L2 = 3, MIN(H2:I2), IF(L2 = 2, MIN(H2,J2), MIN(I2:J2)))</f>
        <v>211</v>
      </c>
      <c r="N2" s="5"/>
      <c r="O2">
        <f>COUNTIF(G2:G154, TRUE)</f>
        <v>19</v>
      </c>
      <c r="P2">
        <v>2</v>
      </c>
      <c r="Q2" t="s">
        <v>7</v>
      </c>
    </row>
    <row r="3" spans="1:17" ht="15">
      <c r="A3" s="1">
        <v>43953</v>
      </c>
      <c r="B3">
        <v>393</v>
      </c>
      <c r="C3">
        <v>313</v>
      </c>
      <c r="D3">
        <v>83</v>
      </c>
      <c r="E3">
        <f t="shared" ref="E3:E66" si="0">MONTH(A3)</f>
        <v>5</v>
      </c>
      <c r="F3" t="str">
        <f>VLOOKUP(E3, $P$1:$Q$12, 2, FALSE)</f>
        <v>maj</v>
      </c>
      <c r="G3" t="b">
        <f t="shared" ref="G3:G66" si="1">IF(AND(D3 &gt; C3, D3 &gt; B3), TRUE, FALSE)</f>
        <v>0</v>
      </c>
      <c r="H3">
        <f>IF(OR(L2 = 3, L2 = 2), H2 - M2, H2) + B3</f>
        <v>393</v>
      </c>
      <c r="I3">
        <f>IF(OR(L2 = 3, L2 = 1), I2 - M2, I2) + C3</f>
        <v>383</v>
      </c>
      <c r="J3">
        <f>IF(OR(L2 = 1, L2 = 2), J2 - M2, J2) + D3</f>
        <v>171</v>
      </c>
      <c r="K3" t="str">
        <f>IF(L3 = 3, "malinowa-truskawkowe", IF(L3 = 2, "malinowo-porzeczkowe", "truskwkowo-porzeczkowe"))</f>
        <v>malinowa-truskawkowe</v>
      </c>
      <c r="L3">
        <f t="shared" ref="L3:L66" si="2">MATCH(MIN(H3:J3), H3:J3, 0)</f>
        <v>3</v>
      </c>
      <c r="M3">
        <f t="shared" ref="M3:M66" si="3">IF(L3 = 3, MIN(H3:I3), IF(L3 = 2, MIN(H3,J3), MIN(I3:J3)))</f>
        <v>383</v>
      </c>
      <c r="N3" s="5"/>
      <c r="P3">
        <v>3</v>
      </c>
      <c r="Q3" t="s">
        <v>8</v>
      </c>
    </row>
    <row r="4" spans="1:17" ht="15">
      <c r="A4" s="1">
        <v>43954</v>
      </c>
      <c r="B4">
        <v>389</v>
      </c>
      <c r="C4">
        <v>315</v>
      </c>
      <c r="D4">
        <v>104</v>
      </c>
      <c r="E4">
        <f t="shared" si="0"/>
        <v>5</v>
      </c>
      <c r="F4" t="str">
        <f>VLOOKUP(E4, $P$1:$Q$12, 2, FALSE)</f>
        <v>maj</v>
      </c>
      <c r="G4" t="b">
        <f t="shared" si="1"/>
        <v>0</v>
      </c>
      <c r="H4">
        <f t="shared" ref="H4:H67" si="4">IF(OR(L3 = 3, L3 = 2), H3 - M3, H3) + B4</f>
        <v>399</v>
      </c>
      <c r="I4">
        <f t="shared" ref="I4:I67" si="5">IF(OR(L3 = 3, L3 = 1), I3 - M3, I3) + C4</f>
        <v>315</v>
      </c>
      <c r="J4">
        <f t="shared" ref="J4:J67" si="6">IF(OR(L3 = 1, L3 = 2), J3 - M3, J3) + D4</f>
        <v>275</v>
      </c>
      <c r="K4" t="str">
        <f t="shared" ref="K4:K67" si="7">IF(L4 = 3, "malinowa-truskawkowe", IF(L4 = 2, "malinowo-porzeczkowe", "truskwkowo-porzeczkowe"))</f>
        <v>malinowa-truskawkowe</v>
      </c>
      <c r="L4">
        <f t="shared" si="2"/>
        <v>3</v>
      </c>
      <c r="M4">
        <f t="shared" si="3"/>
        <v>315</v>
      </c>
      <c r="N4" s="5"/>
      <c r="P4">
        <v>4</v>
      </c>
      <c r="Q4" t="s">
        <v>9</v>
      </c>
    </row>
    <row r="5" spans="1:17" ht="15">
      <c r="A5" s="1">
        <v>43955</v>
      </c>
      <c r="B5">
        <v>308</v>
      </c>
      <c r="C5">
        <v>221</v>
      </c>
      <c r="D5">
        <v>119</v>
      </c>
      <c r="E5">
        <f t="shared" si="0"/>
        <v>5</v>
      </c>
      <c r="F5" t="str">
        <f>VLOOKUP(E5, $P$1:$Q$12, 2, FALSE)</f>
        <v>maj</v>
      </c>
      <c r="G5" t="b">
        <f t="shared" si="1"/>
        <v>0</v>
      </c>
      <c r="H5">
        <f t="shared" si="4"/>
        <v>392</v>
      </c>
      <c r="I5">
        <f t="shared" si="5"/>
        <v>221</v>
      </c>
      <c r="J5">
        <f t="shared" si="6"/>
        <v>394</v>
      </c>
      <c r="K5" t="str">
        <f t="shared" si="7"/>
        <v>malinowo-porzeczkowe</v>
      </c>
      <c r="L5">
        <f t="shared" si="2"/>
        <v>2</v>
      </c>
      <c r="M5">
        <f t="shared" si="3"/>
        <v>392</v>
      </c>
      <c r="N5" s="5"/>
      <c r="P5">
        <v>5</v>
      </c>
      <c r="Q5" t="s">
        <v>10</v>
      </c>
    </row>
    <row r="6" spans="1:17" ht="15">
      <c r="A6" s="1">
        <v>43956</v>
      </c>
      <c r="B6">
        <v>387</v>
      </c>
      <c r="C6">
        <v>275</v>
      </c>
      <c r="D6">
        <v>72</v>
      </c>
      <c r="E6">
        <f t="shared" si="0"/>
        <v>5</v>
      </c>
      <c r="F6" t="str">
        <f>VLOOKUP(E6, $P$1:$Q$12, 2, FALSE)</f>
        <v>maj</v>
      </c>
      <c r="G6" t="b">
        <f t="shared" si="1"/>
        <v>0</v>
      </c>
      <c r="H6">
        <f t="shared" si="4"/>
        <v>387</v>
      </c>
      <c r="I6">
        <f t="shared" si="5"/>
        <v>496</v>
      </c>
      <c r="J6">
        <f t="shared" si="6"/>
        <v>74</v>
      </c>
      <c r="K6" t="str">
        <f t="shared" si="7"/>
        <v>malinowa-truskawkowe</v>
      </c>
      <c r="L6">
        <f t="shared" si="2"/>
        <v>3</v>
      </c>
      <c r="M6">
        <f t="shared" si="3"/>
        <v>387</v>
      </c>
      <c r="N6" s="5"/>
      <c r="P6">
        <v>6</v>
      </c>
      <c r="Q6" t="s">
        <v>11</v>
      </c>
    </row>
    <row r="7" spans="1:17" ht="15">
      <c r="A7" s="1">
        <v>43957</v>
      </c>
      <c r="B7">
        <v>294</v>
      </c>
      <c r="C7">
        <v>366</v>
      </c>
      <c r="D7">
        <v>99</v>
      </c>
      <c r="E7">
        <f t="shared" si="0"/>
        <v>5</v>
      </c>
      <c r="F7" t="str">
        <f>VLOOKUP(E7, $P$1:$Q$12, 2, FALSE)</f>
        <v>maj</v>
      </c>
      <c r="G7" t="b">
        <f t="shared" si="1"/>
        <v>0</v>
      </c>
      <c r="H7">
        <f t="shared" si="4"/>
        <v>294</v>
      </c>
      <c r="I7">
        <f t="shared" si="5"/>
        <v>475</v>
      </c>
      <c r="J7">
        <f t="shared" si="6"/>
        <v>173</v>
      </c>
      <c r="K7" t="str">
        <f t="shared" si="7"/>
        <v>malinowa-truskawkowe</v>
      </c>
      <c r="L7">
        <f t="shared" si="2"/>
        <v>3</v>
      </c>
      <c r="M7">
        <f t="shared" si="3"/>
        <v>294</v>
      </c>
      <c r="N7" s="5"/>
      <c r="P7">
        <v>7</v>
      </c>
      <c r="Q7" t="s">
        <v>12</v>
      </c>
    </row>
    <row r="8" spans="1:17" ht="15">
      <c r="A8" s="1">
        <v>43958</v>
      </c>
      <c r="B8">
        <v>389</v>
      </c>
      <c r="C8">
        <v>288</v>
      </c>
      <c r="D8">
        <v>87</v>
      </c>
      <c r="E8">
        <f t="shared" si="0"/>
        <v>5</v>
      </c>
      <c r="F8" t="str">
        <f>VLOOKUP(E8, $P$1:$Q$12, 2, FALSE)</f>
        <v>maj</v>
      </c>
      <c r="G8" t="b">
        <f t="shared" si="1"/>
        <v>0</v>
      </c>
      <c r="H8">
        <f t="shared" si="4"/>
        <v>389</v>
      </c>
      <c r="I8">
        <f t="shared" si="5"/>
        <v>469</v>
      </c>
      <c r="J8">
        <f t="shared" si="6"/>
        <v>260</v>
      </c>
      <c r="K8" t="str">
        <f t="shared" si="7"/>
        <v>malinowa-truskawkowe</v>
      </c>
      <c r="L8">
        <f t="shared" si="2"/>
        <v>3</v>
      </c>
      <c r="M8">
        <f t="shared" si="3"/>
        <v>389</v>
      </c>
      <c r="N8" s="5"/>
      <c r="P8">
        <v>8</v>
      </c>
      <c r="Q8" t="s">
        <v>13</v>
      </c>
    </row>
    <row r="9" spans="1:17" ht="15">
      <c r="A9" s="1">
        <v>43959</v>
      </c>
      <c r="B9">
        <v>259</v>
      </c>
      <c r="C9">
        <v>361</v>
      </c>
      <c r="D9">
        <v>112</v>
      </c>
      <c r="E9">
        <f t="shared" si="0"/>
        <v>5</v>
      </c>
      <c r="F9" t="str">
        <f>VLOOKUP(E9, $P$1:$Q$12, 2, FALSE)</f>
        <v>maj</v>
      </c>
      <c r="G9" t="b">
        <f t="shared" si="1"/>
        <v>0</v>
      </c>
      <c r="H9">
        <f t="shared" si="4"/>
        <v>259</v>
      </c>
      <c r="I9">
        <f t="shared" si="5"/>
        <v>441</v>
      </c>
      <c r="J9">
        <f t="shared" si="6"/>
        <v>372</v>
      </c>
      <c r="K9" t="str">
        <f t="shared" si="7"/>
        <v>truskwkowo-porzeczkowe</v>
      </c>
      <c r="L9">
        <f t="shared" si="2"/>
        <v>1</v>
      </c>
      <c r="M9">
        <f t="shared" si="3"/>
        <v>372</v>
      </c>
      <c r="N9" s="5"/>
      <c r="P9">
        <v>9</v>
      </c>
      <c r="Q9" t="s">
        <v>14</v>
      </c>
    </row>
    <row r="10" spans="1:17" ht="15">
      <c r="A10" s="1">
        <v>43960</v>
      </c>
      <c r="B10">
        <v>369</v>
      </c>
      <c r="C10">
        <v>233</v>
      </c>
      <c r="D10">
        <v>110</v>
      </c>
      <c r="E10">
        <f t="shared" si="0"/>
        <v>5</v>
      </c>
      <c r="F10" t="str">
        <f>VLOOKUP(E10, $P$1:$Q$12, 2, FALSE)</f>
        <v>maj</v>
      </c>
      <c r="G10" t="b">
        <f t="shared" si="1"/>
        <v>0</v>
      </c>
      <c r="H10">
        <f t="shared" si="4"/>
        <v>628</v>
      </c>
      <c r="I10">
        <f t="shared" si="5"/>
        <v>302</v>
      </c>
      <c r="J10">
        <f t="shared" si="6"/>
        <v>110</v>
      </c>
      <c r="K10" t="str">
        <f t="shared" si="7"/>
        <v>malinowa-truskawkowe</v>
      </c>
      <c r="L10">
        <f t="shared" si="2"/>
        <v>3</v>
      </c>
      <c r="M10">
        <f t="shared" si="3"/>
        <v>302</v>
      </c>
      <c r="N10" s="5"/>
      <c r="P10">
        <v>10</v>
      </c>
      <c r="Q10" t="s">
        <v>15</v>
      </c>
    </row>
    <row r="11" spans="1:17" ht="15">
      <c r="A11" s="1">
        <v>43961</v>
      </c>
      <c r="B11">
        <v>263</v>
      </c>
      <c r="C11">
        <v>393</v>
      </c>
      <c r="D11">
        <v>75</v>
      </c>
      <c r="E11">
        <f t="shared" si="0"/>
        <v>5</v>
      </c>
      <c r="F11" t="str">
        <f>VLOOKUP(E11, $P$1:$Q$12, 2, FALSE)</f>
        <v>maj</v>
      </c>
      <c r="G11" t="b">
        <f t="shared" si="1"/>
        <v>0</v>
      </c>
      <c r="H11">
        <f t="shared" si="4"/>
        <v>589</v>
      </c>
      <c r="I11">
        <f t="shared" si="5"/>
        <v>393</v>
      </c>
      <c r="J11">
        <f t="shared" si="6"/>
        <v>185</v>
      </c>
      <c r="K11" t="str">
        <f t="shared" si="7"/>
        <v>malinowa-truskawkowe</v>
      </c>
      <c r="L11">
        <f t="shared" si="2"/>
        <v>3</v>
      </c>
      <c r="M11">
        <f t="shared" si="3"/>
        <v>393</v>
      </c>
      <c r="N11" s="5"/>
      <c r="P11">
        <v>11</v>
      </c>
      <c r="Q11" t="s">
        <v>16</v>
      </c>
    </row>
    <row r="12" spans="1:17" ht="15">
      <c r="A12" s="1">
        <v>43962</v>
      </c>
      <c r="B12">
        <v>239</v>
      </c>
      <c r="C12">
        <v>347</v>
      </c>
      <c r="D12">
        <v>94</v>
      </c>
      <c r="E12">
        <f t="shared" si="0"/>
        <v>5</v>
      </c>
      <c r="F12" t="str">
        <f>VLOOKUP(E12, $P$1:$Q$12, 2, FALSE)</f>
        <v>maj</v>
      </c>
      <c r="G12" t="b">
        <f t="shared" si="1"/>
        <v>0</v>
      </c>
      <c r="H12">
        <f t="shared" si="4"/>
        <v>435</v>
      </c>
      <c r="I12">
        <f t="shared" si="5"/>
        <v>347</v>
      </c>
      <c r="J12">
        <f t="shared" si="6"/>
        <v>279</v>
      </c>
      <c r="K12" t="str">
        <f t="shared" si="7"/>
        <v>malinowa-truskawkowe</v>
      </c>
      <c r="L12">
        <f t="shared" si="2"/>
        <v>3</v>
      </c>
      <c r="M12">
        <f t="shared" si="3"/>
        <v>347</v>
      </c>
      <c r="N12" s="5"/>
      <c r="P12">
        <v>12</v>
      </c>
      <c r="Q12" t="s">
        <v>17</v>
      </c>
    </row>
    <row r="13" spans="1:17" ht="15">
      <c r="A13" s="1">
        <v>43963</v>
      </c>
      <c r="B13">
        <v>282</v>
      </c>
      <c r="C13">
        <v>338</v>
      </c>
      <c r="D13">
        <v>86</v>
      </c>
      <c r="E13">
        <f t="shared" si="0"/>
        <v>5</v>
      </c>
      <c r="F13" t="str">
        <f>VLOOKUP(E13, $P$1:$Q$12, 2, FALSE)</f>
        <v>maj</v>
      </c>
      <c r="G13" t="b">
        <f t="shared" si="1"/>
        <v>0</v>
      </c>
      <c r="H13">
        <f t="shared" si="4"/>
        <v>370</v>
      </c>
      <c r="I13">
        <f t="shared" si="5"/>
        <v>338</v>
      </c>
      <c r="J13">
        <f t="shared" si="6"/>
        <v>365</v>
      </c>
      <c r="K13" t="str">
        <f t="shared" si="7"/>
        <v>malinowo-porzeczkowe</v>
      </c>
      <c r="L13">
        <f t="shared" si="2"/>
        <v>2</v>
      </c>
      <c r="M13">
        <f t="shared" si="3"/>
        <v>365</v>
      </c>
      <c r="N13" s="5"/>
    </row>
    <row r="14" spans="1:17" ht="15">
      <c r="A14" s="1">
        <v>43964</v>
      </c>
      <c r="B14">
        <v>306</v>
      </c>
      <c r="C14">
        <v>273</v>
      </c>
      <c r="D14">
        <v>75</v>
      </c>
      <c r="E14">
        <f t="shared" si="0"/>
        <v>5</v>
      </c>
      <c r="F14" t="str">
        <f>VLOOKUP(E14, $P$1:$Q$12, 2, FALSE)</f>
        <v>maj</v>
      </c>
      <c r="G14" t="b">
        <f t="shared" si="1"/>
        <v>0</v>
      </c>
      <c r="H14">
        <f t="shared" si="4"/>
        <v>311</v>
      </c>
      <c r="I14">
        <f t="shared" si="5"/>
        <v>611</v>
      </c>
      <c r="J14">
        <f t="shared" si="6"/>
        <v>75</v>
      </c>
      <c r="K14" t="str">
        <f t="shared" si="7"/>
        <v>malinowa-truskawkowe</v>
      </c>
      <c r="L14">
        <f t="shared" si="2"/>
        <v>3</v>
      </c>
      <c r="M14">
        <f t="shared" si="3"/>
        <v>311</v>
      </c>
      <c r="N14" s="5"/>
    </row>
    <row r="15" spans="1:17" ht="15">
      <c r="A15" s="1">
        <v>43965</v>
      </c>
      <c r="B15">
        <v>251</v>
      </c>
      <c r="C15">
        <v>325</v>
      </c>
      <c r="D15">
        <v>89</v>
      </c>
      <c r="E15">
        <f t="shared" si="0"/>
        <v>5</v>
      </c>
      <c r="F15" t="str">
        <f>VLOOKUP(E15, $P$1:$Q$12, 2, FALSE)</f>
        <v>maj</v>
      </c>
      <c r="G15" t="b">
        <f t="shared" si="1"/>
        <v>0</v>
      </c>
      <c r="H15">
        <f t="shared" si="4"/>
        <v>251</v>
      </c>
      <c r="I15">
        <f t="shared" si="5"/>
        <v>625</v>
      </c>
      <c r="J15">
        <f t="shared" si="6"/>
        <v>164</v>
      </c>
      <c r="K15" t="str">
        <f t="shared" si="7"/>
        <v>malinowa-truskawkowe</v>
      </c>
      <c r="L15">
        <f t="shared" si="2"/>
        <v>3</v>
      </c>
      <c r="M15">
        <f t="shared" si="3"/>
        <v>251</v>
      </c>
      <c r="N15" s="5"/>
    </row>
    <row r="16" spans="1:17" ht="15">
      <c r="A16" s="1">
        <v>43966</v>
      </c>
      <c r="B16">
        <v>224</v>
      </c>
      <c r="C16">
        <v>352</v>
      </c>
      <c r="D16">
        <v>97</v>
      </c>
      <c r="E16">
        <f t="shared" si="0"/>
        <v>5</v>
      </c>
      <c r="F16" t="str">
        <f>VLOOKUP(E16, $P$1:$Q$12, 2, FALSE)</f>
        <v>maj</v>
      </c>
      <c r="G16" t="b">
        <f t="shared" si="1"/>
        <v>0</v>
      </c>
      <c r="H16">
        <f t="shared" si="4"/>
        <v>224</v>
      </c>
      <c r="I16">
        <f t="shared" si="5"/>
        <v>726</v>
      </c>
      <c r="J16">
        <f t="shared" si="6"/>
        <v>261</v>
      </c>
      <c r="K16" t="str">
        <f t="shared" si="7"/>
        <v>truskwkowo-porzeczkowe</v>
      </c>
      <c r="L16">
        <f t="shared" si="2"/>
        <v>1</v>
      </c>
      <c r="M16">
        <f t="shared" si="3"/>
        <v>261</v>
      </c>
      <c r="N16" s="5"/>
    </row>
    <row r="17" spans="1:14" ht="15">
      <c r="A17" s="1">
        <v>43967</v>
      </c>
      <c r="B17">
        <v>233</v>
      </c>
      <c r="C17">
        <v>270</v>
      </c>
      <c r="D17">
        <v>94</v>
      </c>
      <c r="E17">
        <f t="shared" si="0"/>
        <v>5</v>
      </c>
      <c r="F17" t="str">
        <f>VLOOKUP(E17, $P$1:$Q$12, 2, FALSE)</f>
        <v>maj</v>
      </c>
      <c r="G17" t="b">
        <f t="shared" si="1"/>
        <v>0</v>
      </c>
      <c r="H17">
        <f t="shared" si="4"/>
        <v>457</v>
      </c>
      <c r="I17">
        <f t="shared" si="5"/>
        <v>735</v>
      </c>
      <c r="J17">
        <f t="shared" si="6"/>
        <v>94</v>
      </c>
      <c r="K17" t="str">
        <f t="shared" si="7"/>
        <v>malinowa-truskawkowe</v>
      </c>
      <c r="L17">
        <f t="shared" si="2"/>
        <v>3</v>
      </c>
      <c r="M17">
        <f t="shared" si="3"/>
        <v>457</v>
      </c>
      <c r="N17" s="5"/>
    </row>
    <row r="18" spans="1:14" ht="15">
      <c r="A18" s="1">
        <v>43968</v>
      </c>
      <c r="B18">
        <v>345</v>
      </c>
      <c r="C18">
        <v>275</v>
      </c>
      <c r="D18">
        <v>90</v>
      </c>
      <c r="E18">
        <f t="shared" si="0"/>
        <v>5</v>
      </c>
      <c r="F18" t="str">
        <f>VLOOKUP(E18, $P$1:$Q$12, 2, FALSE)</f>
        <v>maj</v>
      </c>
      <c r="G18" t="b">
        <f t="shared" si="1"/>
        <v>0</v>
      </c>
      <c r="H18">
        <f t="shared" si="4"/>
        <v>345</v>
      </c>
      <c r="I18">
        <f t="shared" si="5"/>
        <v>553</v>
      </c>
      <c r="J18">
        <f t="shared" si="6"/>
        <v>184</v>
      </c>
      <c r="K18" t="str">
        <f t="shared" si="7"/>
        <v>malinowa-truskawkowe</v>
      </c>
      <c r="L18">
        <f t="shared" si="2"/>
        <v>3</v>
      </c>
      <c r="M18">
        <f t="shared" si="3"/>
        <v>345</v>
      </c>
      <c r="N18" s="5"/>
    </row>
    <row r="19" spans="1:14" ht="15">
      <c r="A19" s="1">
        <v>43969</v>
      </c>
      <c r="B19">
        <v>232</v>
      </c>
      <c r="C19">
        <v>228</v>
      </c>
      <c r="D19">
        <v>107</v>
      </c>
      <c r="E19">
        <f t="shared" si="0"/>
        <v>5</v>
      </c>
      <c r="F19" t="str">
        <f>VLOOKUP(E19, $P$1:$Q$12, 2, FALSE)</f>
        <v>maj</v>
      </c>
      <c r="G19" t="b">
        <f t="shared" si="1"/>
        <v>0</v>
      </c>
      <c r="H19">
        <f t="shared" si="4"/>
        <v>232</v>
      </c>
      <c r="I19">
        <f t="shared" si="5"/>
        <v>436</v>
      </c>
      <c r="J19">
        <f t="shared" si="6"/>
        <v>291</v>
      </c>
      <c r="K19" t="str">
        <f t="shared" si="7"/>
        <v>truskwkowo-porzeczkowe</v>
      </c>
      <c r="L19">
        <f t="shared" si="2"/>
        <v>1</v>
      </c>
      <c r="M19">
        <f t="shared" si="3"/>
        <v>291</v>
      </c>
      <c r="N19" s="5"/>
    </row>
    <row r="20" spans="1:14" ht="15">
      <c r="A20" s="1">
        <v>43970</v>
      </c>
      <c r="B20">
        <v>238</v>
      </c>
      <c r="C20">
        <v>394</v>
      </c>
      <c r="D20">
        <v>105</v>
      </c>
      <c r="E20">
        <f t="shared" si="0"/>
        <v>5</v>
      </c>
      <c r="F20" t="str">
        <f>VLOOKUP(E20, $P$1:$Q$12, 2, FALSE)</f>
        <v>maj</v>
      </c>
      <c r="G20" t="b">
        <f t="shared" si="1"/>
        <v>0</v>
      </c>
      <c r="H20">
        <f t="shared" si="4"/>
        <v>470</v>
      </c>
      <c r="I20">
        <f t="shared" si="5"/>
        <v>539</v>
      </c>
      <c r="J20">
        <f t="shared" si="6"/>
        <v>105</v>
      </c>
      <c r="K20" t="str">
        <f t="shared" si="7"/>
        <v>malinowa-truskawkowe</v>
      </c>
      <c r="L20">
        <f t="shared" si="2"/>
        <v>3</v>
      </c>
      <c r="M20">
        <f t="shared" si="3"/>
        <v>470</v>
      </c>
      <c r="N20" s="5"/>
    </row>
    <row r="21" spans="1:14" ht="15">
      <c r="A21" s="1">
        <v>43971</v>
      </c>
      <c r="B21">
        <v>378</v>
      </c>
      <c r="C21">
        <v>311</v>
      </c>
      <c r="D21">
        <v>110</v>
      </c>
      <c r="E21">
        <f t="shared" si="0"/>
        <v>5</v>
      </c>
      <c r="F21" t="str">
        <f>VLOOKUP(E21, $P$1:$Q$12, 2, FALSE)</f>
        <v>maj</v>
      </c>
      <c r="G21" t="b">
        <f t="shared" si="1"/>
        <v>0</v>
      </c>
      <c r="H21">
        <f t="shared" si="4"/>
        <v>378</v>
      </c>
      <c r="I21">
        <f t="shared" si="5"/>
        <v>380</v>
      </c>
      <c r="J21">
        <f t="shared" si="6"/>
        <v>215</v>
      </c>
      <c r="K21" t="str">
        <f t="shared" si="7"/>
        <v>malinowa-truskawkowe</v>
      </c>
      <c r="L21">
        <f t="shared" si="2"/>
        <v>3</v>
      </c>
      <c r="M21">
        <f t="shared" si="3"/>
        <v>378</v>
      </c>
      <c r="N21" s="5"/>
    </row>
    <row r="22" spans="1:14" ht="15">
      <c r="A22" s="1">
        <v>43972</v>
      </c>
      <c r="B22">
        <v>281</v>
      </c>
      <c r="C22">
        <v>354</v>
      </c>
      <c r="D22">
        <v>121</v>
      </c>
      <c r="E22">
        <f t="shared" si="0"/>
        <v>5</v>
      </c>
      <c r="F22" t="str">
        <f>VLOOKUP(E22, $P$1:$Q$12, 2, FALSE)</f>
        <v>maj</v>
      </c>
      <c r="G22" t="b">
        <f t="shared" si="1"/>
        <v>0</v>
      </c>
      <c r="H22">
        <f t="shared" si="4"/>
        <v>281</v>
      </c>
      <c r="I22">
        <f t="shared" si="5"/>
        <v>356</v>
      </c>
      <c r="J22">
        <f t="shared" si="6"/>
        <v>336</v>
      </c>
      <c r="K22" t="str">
        <f t="shared" si="7"/>
        <v>truskwkowo-porzeczkowe</v>
      </c>
      <c r="L22">
        <f t="shared" si="2"/>
        <v>1</v>
      </c>
      <c r="M22">
        <f t="shared" si="3"/>
        <v>336</v>
      </c>
      <c r="N22" s="5"/>
    </row>
    <row r="23" spans="1:14" ht="15">
      <c r="A23" s="1">
        <v>43973</v>
      </c>
      <c r="B23">
        <v>390</v>
      </c>
      <c r="C23">
        <v>267</v>
      </c>
      <c r="D23">
        <v>124</v>
      </c>
      <c r="E23">
        <f t="shared" si="0"/>
        <v>5</v>
      </c>
      <c r="F23" t="str">
        <f>VLOOKUP(E23, $P$1:$Q$12, 2, FALSE)</f>
        <v>maj</v>
      </c>
      <c r="G23" t="b">
        <f t="shared" si="1"/>
        <v>0</v>
      </c>
      <c r="H23">
        <f t="shared" si="4"/>
        <v>671</v>
      </c>
      <c r="I23">
        <f t="shared" si="5"/>
        <v>287</v>
      </c>
      <c r="J23">
        <f t="shared" si="6"/>
        <v>124</v>
      </c>
      <c r="K23" t="str">
        <f t="shared" si="7"/>
        <v>malinowa-truskawkowe</v>
      </c>
      <c r="L23">
        <f t="shared" si="2"/>
        <v>3</v>
      </c>
      <c r="M23">
        <f t="shared" si="3"/>
        <v>287</v>
      </c>
      <c r="N23" s="5"/>
    </row>
    <row r="24" spans="1:14" ht="15">
      <c r="A24" s="1">
        <v>43974</v>
      </c>
      <c r="B24">
        <v>308</v>
      </c>
      <c r="C24">
        <v>337</v>
      </c>
      <c r="D24">
        <v>105</v>
      </c>
      <c r="E24">
        <f t="shared" si="0"/>
        <v>5</v>
      </c>
      <c r="F24" t="str">
        <f>VLOOKUP(E24, $P$1:$Q$12, 2, FALSE)</f>
        <v>maj</v>
      </c>
      <c r="G24" t="b">
        <f t="shared" si="1"/>
        <v>0</v>
      </c>
      <c r="H24">
        <f t="shared" si="4"/>
        <v>692</v>
      </c>
      <c r="I24">
        <f t="shared" si="5"/>
        <v>337</v>
      </c>
      <c r="J24">
        <f t="shared" si="6"/>
        <v>229</v>
      </c>
      <c r="K24" t="str">
        <f t="shared" si="7"/>
        <v>malinowa-truskawkowe</v>
      </c>
      <c r="L24">
        <f t="shared" si="2"/>
        <v>3</v>
      </c>
      <c r="M24">
        <f t="shared" si="3"/>
        <v>337</v>
      </c>
      <c r="N24" s="5"/>
    </row>
    <row r="25" spans="1:14" ht="15">
      <c r="A25" s="1">
        <v>43975</v>
      </c>
      <c r="B25">
        <v>391</v>
      </c>
      <c r="C25">
        <v>238</v>
      </c>
      <c r="D25">
        <v>113</v>
      </c>
      <c r="E25">
        <f t="shared" si="0"/>
        <v>5</v>
      </c>
      <c r="F25" t="str">
        <f>VLOOKUP(E25, $P$1:$Q$12, 2, FALSE)</f>
        <v>maj</v>
      </c>
      <c r="G25" t="b">
        <f t="shared" si="1"/>
        <v>0</v>
      </c>
      <c r="H25">
        <f t="shared" si="4"/>
        <v>746</v>
      </c>
      <c r="I25">
        <f t="shared" si="5"/>
        <v>238</v>
      </c>
      <c r="J25">
        <f t="shared" si="6"/>
        <v>342</v>
      </c>
      <c r="K25" t="str">
        <f t="shared" si="7"/>
        <v>malinowo-porzeczkowe</v>
      </c>
      <c r="L25">
        <f t="shared" si="2"/>
        <v>2</v>
      </c>
      <c r="M25">
        <f t="shared" si="3"/>
        <v>342</v>
      </c>
      <c r="N25" s="5"/>
    </row>
    <row r="26" spans="1:14" ht="15">
      <c r="A26" s="1">
        <v>43976</v>
      </c>
      <c r="B26">
        <v>241</v>
      </c>
      <c r="C26">
        <v>283</v>
      </c>
      <c r="D26">
        <v>140</v>
      </c>
      <c r="E26">
        <f t="shared" si="0"/>
        <v>5</v>
      </c>
      <c r="F26" t="str">
        <f>VLOOKUP(E26, $P$1:$Q$12, 2, FALSE)</f>
        <v>maj</v>
      </c>
      <c r="G26" t="b">
        <f t="shared" si="1"/>
        <v>0</v>
      </c>
      <c r="H26">
        <f t="shared" si="4"/>
        <v>645</v>
      </c>
      <c r="I26">
        <f t="shared" si="5"/>
        <v>521</v>
      </c>
      <c r="J26">
        <f t="shared" si="6"/>
        <v>140</v>
      </c>
      <c r="K26" t="str">
        <f t="shared" si="7"/>
        <v>malinowa-truskawkowe</v>
      </c>
      <c r="L26">
        <f t="shared" si="2"/>
        <v>3</v>
      </c>
      <c r="M26">
        <f t="shared" si="3"/>
        <v>521</v>
      </c>
      <c r="N26" s="5"/>
    </row>
    <row r="27" spans="1:14" ht="15">
      <c r="A27" s="1">
        <v>43977</v>
      </c>
      <c r="B27">
        <v>249</v>
      </c>
      <c r="C27">
        <v>275</v>
      </c>
      <c r="D27">
        <v>118</v>
      </c>
      <c r="E27">
        <f t="shared" si="0"/>
        <v>5</v>
      </c>
      <c r="F27" t="str">
        <f>VLOOKUP(E27, $P$1:$Q$12, 2, FALSE)</f>
        <v>maj</v>
      </c>
      <c r="G27" t="b">
        <f t="shared" si="1"/>
        <v>0</v>
      </c>
      <c r="H27">
        <f t="shared" si="4"/>
        <v>373</v>
      </c>
      <c r="I27">
        <f t="shared" si="5"/>
        <v>275</v>
      </c>
      <c r="J27">
        <f t="shared" si="6"/>
        <v>258</v>
      </c>
      <c r="K27" t="str">
        <f t="shared" si="7"/>
        <v>malinowa-truskawkowe</v>
      </c>
      <c r="L27">
        <f t="shared" si="2"/>
        <v>3</v>
      </c>
      <c r="M27">
        <f t="shared" si="3"/>
        <v>275</v>
      </c>
      <c r="N27" s="5"/>
    </row>
    <row r="28" spans="1:14" ht="15">
      <c r="A28" s="1">
        <v>43978</v>
      </c>
      <c r="B28">
        <v>298</v>
      </c>
      <c r="C28">
        <v>263</v>
      </c>
      <c r="D28">
        <v>145</v>
      </c>
      <c r="E28">
        <f t="shared" si="0"/>
        <v>5</v>
      </c>
      <c r="F28" t="str">
        <f>VLOOKUP(E28, $P$1:$Q$12, 2, FALSE)</f>
        <v>maj</v>
      </c>
      <c r="G28" t="b">
        <f t="shared" si="1"/>
        <v>0</v>
      </c>
      <c r="H28">
        <f t="shared" si="4"/>
        <v>396</v>
      </c>
      <c r="I28">
        <f t="shared" si="5"/>
        <v>263</v>
      </c>
      <c r="J28">
        <f t="shared" si="6"/>
        <v>403</v>
      </c>
      <c r="K28" t="str">
        <f t="shared" si="7"/>
        <v>malinowo-porzeczkowe</v>
      </c>
      <c r="L28">
        <f t="shared" si="2"/>
        <v>2</v>
      </c>
      <c r="M28">
        <f t="shared" si="3"/>
        <v>396</v>
      </c>
      <c r="N28" s="5"/>
    </row>
    <row r="29" spans="1:14" ht="15">
      <c r="A29" s="1">
        <v>43979</v>
      </c>
      <c r="B29">
        <v>254</v>
      </c>
      <c r="C29">
        <v>241</v>
      </c>
      <c r="D29">
        <v>149</v>
      </c>
      <c r="E29">
        <f t="shared" si="0"/>
        <v>5</v>
      </c>
      <c r="F29" t="str">
        <f>VLOOKUP(E29, $P$1:$Q$12, 2, FALSE)</f>
        <v>maj</v>
      </c>
      <c r="G29" t="b">
        <f t="shared" si="1"/>
        <v>0</v>
      </c>
      <c r="H29">
        <f t="shared" si="4"/>
        <v>254</v>
      </c>
      <c r="I29">
        <f t="shared" si="5"/>
        <v>504</v>
      </c>
      <c r="J29">
        <f t="shared" si="6"/>
        <v>156</v>
      </c>
      <c r="K29" t="str">
        <f t="shared" si="7"/>
        <v>malinowa-truskawkowe</v>
      </c>
      <c r="L29">
        <f t="shared" si="2"/>
        <v>3</v>
      </c>
      <c r="M29">
        <f t="shared" si="3"/>
        <v>254</v>
      </c>
      <c r="N29" s="5"/>
    </row>
    <row r="30" spans="1:14" ht="15">
      <c r="A30" s="1">
        <v>43980</v>
      </c>
      <c r="B30">
        <v>329</v>
      </c>
      <c r="C30">
        <v>323</v>
      </c>
      <c r="D30">
        <v>134</v>
      </c>
      <c r="E30">
        <f t="shared" si="0"/>
        <v>5</v>
      </c>
      <c r="F30" t="str">
        <f>VLOOKUP(E30, $P$1:$Q$12, 2, FALSE)</f>
        <v>maj</v>
      </c>
      <c r="G30" t="b">
        <f t="shared" si="1"/>
        <v>0</v>
      </c>
      <c r="H30">
        <f t="shared" si="4"/>
        <v>329</v>
      </c>
      <c r="I30">
        <f t="shared" si="5"/>
        <v>573</v>
      </c>
      <c r="J30">
        <f t="shared" si="6"/>
        <v>290</v>
      </c>
      <c r="K30" t="str">
        <f t="shared" si="7"/>
        <v>malinowa-truskawkowe</v>
      </c>
      <c r="L30">
        <f t="shared" si="2"/>
        <v>3</v>
      </c>
      <c r="M30">
        <f t="shared" si="3"/>
        <v>329</v>
      </c>
      <c r="N30" s="5"/>
    </row>
    <row r="31" spans="1:14" ht="15">
      <c r="A31" s="1">
        <v>43981</v>
      </c>
      <c r="B31">
        <v>213</v>
      </c>
      <c r="C31">
        <v>221</v>
      </c>
      <c r="D31">
        <v>119</v>
      </c>
      <c r="E31">
        <f t="shared" si="0"/>
        <v>5</v>
      </c>
      <c r="F31" t="str">
        <f>VLOOKUP(E31, $P$1:$Q$12, 2, FALSE)</f>
        <v>maj</v>
      </c>
      <c r="G31" t="b">
        <f t="shared" si="1"/>
        <v>0</v>
      </c>
      <c r="H31">
        <f t="shared" si="4"/>
        <v>213</v>
      </c>
      <c r="I31">
        <f t="shared" si="5"/>
        <v>465</v>
      </c>
      <c r="J31">
        <f t="shared" si="6"/>
        <v>409</v>
      </c>
      <c r="K31" t="str">
        <f t="shared" si="7"/>
        <v>truskwkowo-porzeczkowe</v>
      </c>
      <c r="L31">
        <f t="shared" si="2"/>
        <v>1</v>
      </c>
      <c r="M31">
        <f t="shared" si="3"/>
        <v>409</v>
      </c>
      <c r="N31" s="5"/>
    </row>
    <row r="32" spans="1:14" ht="15">
      <c r="A32" s="1">
        <v>43982</v>
      </c>
      <c r="B32">
        <v>294</v>
      </c>
      <c r="C32">
        <v>326</v>
      </c>
      <c r="D32">
        <v>145</v>
      </c>
      <c r="E32">
        <f t="shared" si="0"/>
        <v>5</v>
      </c>
      <c r="F32" t="str">
        <f>VLOOKUP(E32, $P$1:$Q$12, 2, FALSE)</f>
        <v>maj</v>
      </c>
      <c r="G32" t="b">
        <f t="shared" si="1"/>
        <v>0</v>
      </c>
      <c r="H32">
        <f t="shared" si="4"/>
        <v>507</v>
      </c>
      <c r="I32">
        <f t="shared" si="5"/>
        <v>382</v>
      </c>
      <c r="J32">
        <f t="shared" si="6"/>
        <v>145</v>
      </c>
      <c r="K32" t="str">
        <f t="shared" si="7"/>
        <v>malinowa-truskawkowe</v>
      </c>
      <c r="L32">
        <f t="shared" si="2"/>
        <v>3</v>
      </c>
      <c r="M32">
        <f t="shared" si="3"/>
        <v>382</v>
      </c>
      <c r="N32" s="5"/>
    </row>
    <row r="33" spans="1:14" ht="15">
      <c r="A33" s="1">
        <v>43983</v>
      </c>
      <c r="B33">
        <v>225</v>
      </c>
      <c r="C33">
        <v>206</v>
      </c>
      <c r="D33">
        <v>122</v>
      </c>
      <c r="E33">
        <f t="shared" si="0"/>
        <v>6</v>
      </c>
      <c r="F33" t="str">
        <f>VLOOKUP(E33, $P$1:$Q$12, 2, FALSE)</f>
        <v>czerwiec</v>
      </c>
      <c r="G33" t="b">
        <f t="shared" si="1"/>
        <v>0</v>
      </c>
      <c r="H33">
        <f t="shared" si="4"/>
        <v>350</v>
      </c>
      <c r="I33">
        <f t="shared" si="5"/>
        <v>206</v>
      </c>
      <c r="J33">
        <f t="shared" si="6"/>
        <v>267</v>
      </c>
      <c r="K33" t="str">
        <f t="shared" si="7"/>
        <v>malinowo-porzeczkowe</v>
      </c>
      <c r="L33">
        <f t="shared" si="2"/>
        <v>2</v>
      </c>
      <c r="M33">
        <f t="shared" si="3"/>
        <v>267</v>
      </c>
      <c r="N33" s="5"/>
    </row>
    <row r="34" spans="1:14" ht="15">
      <c r="A34" s="1">
        <v>43984</v>
      </c>
      <c r="B34">
        <v>264</v>
      </c>
      <c r="C34">
        <v>355</v>
      </c>
      <c r="D34">
        <v>134</v>
      </c>
      <c r="E34">
        <f t="shared" si="0"/>
        <v>6</v>
      </c>
      <c r="F34" t="str">
        <f>VLOOKUP(E34, $P$1:$Q$12, 2, FALSE)</f>
        <v>czerwiec</v>
      </c>
      <c r="G34" t="b">
        <f t="shared" si="1"/>
        <v>0</v>
      </c>
      <c r="H34">
        <f t="shared" si="4"/>
        <v>347</v>
      </c>
      <c r="I34">
        <f t="shared" si="5"/>
        <v>561</v>
      </c>
      <c r="J34">
        <f t="shared" si="6"/>
        <v>134</v>
      </c>
      <c r="K34" t="str">
        <f t="shared" si="7"/>
        <v>malinowa-truskawkowe</v>
      </c>
      <c r="L34">
        <f t="shared" si="2"/>
        <v>3</v>
      </c>
      <c r="M34">
        <f t="shared" si="3"/>
        <v>347</v>
      </c>
      <c r="N34" s="5"/>
    </row>
    <row r="35" spans="1:14" ht="15">
      <c r="A35" s="1">
        <v>43985</v>
      </c>
      <c r="B35">
        <v>253</v>
      </c>
      <c r="C35">
        <v>271</v>
      </c>
      <c r="D35">
        <v>142</v>
      </c>
      <c r="E35">
        <f t="shared" si="0"/>
        <v>6</v>
      </c>
      <c r="F35" t="str">
        <f>VLOOKUP(E35, $P$1:$Q$12, 2, FALSE)</f>
        <v>czerwiec</v>
      </c>
      <c r="G35" t="b">
        <f t="shared" si="1"/>
        <v>0</v>
      </c>
      <c r="H35">
        <f t="shared" si="4"/>
        <v>253</v>
      </c>
      <c r="I35">
        <f t="shared" si="5"/>
        <v>485</v>
      </c>
      <c r="J35">
        <f t="shared" si="6"/>
        <v>276</v>
      </c>
      <c r="K35" t="str">
        <f t="shared" si="7"/>
        <v>truskwkowo-porzeczkowe</v>
      </c>
      <c r="L35">
        <f t="shared" si="2"/>
        <v>1</v>
      </c>
      <c r="M35">
        <f t="shared" si="3"/>
        <v>276</v>
      </c>
      <c r="N35" s="5"/>
    </row>
    <row r="36" spans="1:14" ht="15">
      <c r="A36" s="1">
        <v>43986</v>
      </c>
      <c r="B36">
        <v>352</v>
      </c>
      <c r="C36">
        <v>207</v>
      </c>
      <c r="D36">
        <v>125</v>
      </c>
      <c r="E36">
        <f t="shared" si="0"/>
        <v>6</v>
      </c>
      <c r="F36" t="str">
        <f>VLOOKUP(E36, $P$1:$Q$12, 2, FALSE)</f>
        <v>czerwiec</v>
      </c>
      <c r="G36" t="b">
        <f t="shared" si="1"/>
        <v>0</v>
      </c>
      <c r="H36">
        <f t="shared" si="4"/>
        <v>605</v>
      </c>
      <c r="I36">
        <f t="shared" si="5"/>
        <v>416</v>
      </c>
      <c r="J36">
        <f t="shared" si="6"/>
        <v>125</v>
      </c>
      <c r="K36" t="str">
        <f t="shared" si="7"/>
        <v>malinowa-truskawkowe</v>
      </c>
      <c r="L36">
        <f t="shared" si="2"/>
        <v>3</v>
      </c>
      <c r="M36">
        <f t="shared" si="3"/>
        <v>416</v>
      </c>
      <c r="N36" s="5"/>
    </row>
    <row r="37" spans="1:14" ht="15">
      <c r="A37" s="1">
        <v>43987</v>
      </c>
      <c r="B37">
        <v>269</v>
      </c>
      <c r="C37">
        <v>248</v>
      </c>
      <c r="D37">
        <v>137</v>
      </c>
      <c r="E37">
        <f t="shared" si="0"/>
        <v>6</v>
      </c>
      <c r="F37" t="str">
        <f>VLOOKUP(E37, $P$1:$Q$12, 2, FALSE)</f>
        <v>czerwiec</v>
      </c>
      <c r="G37" t="b">
        <f t="shared" si="1"/>
        <v>0</v>
      </c>
      <c r="H37">
        <f t="shared" si="4"/>
        <v>458</v>
      </c>
      <c r="I37">
        <f t="shared" si="5"/>
        <v>248</v>
      </c>
      <c r="J37">
        <f t="shared" si="6"/>
        <v>262</v>
      </c>
      <c r="K37" t="str">
        <f t="shared" si="7"/>
        <v>malinowo-porzeczkowe</v>
      </c>
      <c r="L37">
        <f t="shared" si="2"/>
        <v>2</v>
      </c>
      <c r="M37">
        <f t="shared" si="3"/>
        <v>262</v>
      </c>
      <c r="N37" s="5"/>
    </row>
    <row r="38" spans="1:14" ht="15">
      <c r="A38" s="1">
        <v>43988</v>
      </c>
      <c r="B38">
        <v>242</v>
      </c>
      <c r="C38">
        <v>247</v>
      </c>
      <c r="D38">
        <v>125</v>
      </c>
      <c r="E38">
        <f t="shared" si="0"/>
        <v>6</v>
      </c>
      <c r="F38" t="str">
        <f>VLOOKUP(E38, $P$1:$Q$12, 2, FALSE)</f>
        <v>czerwiec</v>
      </c>
      <c r="G38" t="b">
        <f t="shared" si="1"/>
        <v>0</v>
      </c>
      <c r="H38">
        <f t="shared" si="4"/>
        <v>438</v>
      </c>
      <c r="I38">
        <f t="shared" si="5"/>
        <v>495</v>
      </c>
      <c r="J38">
        <f t="shared" si="6"/>
        <v>125</v>
      </c>
      <c r="K38" t="str">
        <f t="shared" si="7"/>
        <v>malinowa-truskawkowe</v>
      </c>
      <c r="L38">
        <f t="shared" si="2"/>
        <v>3</v>
      </c>
      <c r="M38">
        <f t="shared" si="3"/>
        <v>438</v>
      </c>
      <c r="N38" s="5"/>
    </row>
    <row r="39" spans="1:14" ht="15">
      <c r="A39" s="1">
        <v>43989</v>
      </c>
      <c r="B39">
        <v>327</v>
      </c>
      <c r="C39">
        <v>262</v>
      </c>
      <c r="D39">
        <v>103</v>
      </c>
      <c r="E39">
        <f t="shared" si="0"/>
        <v>6</v>
      </c>
      <c r="F39" t="str">
        <f>VLOOKUP(E39, $P$1:$Q$12, 2, FALSE)</f>
        <v>czerwiec</v>
      </c>
      <c r="G39" t="b">
        <f t="shared" si="1"/>
        <v>0</v>
      </c>
      <c r="H39">
        <f t="shared" si="4"/>
        <v>327</v>
      </c>
      <c r="I39">
        <f t="shared" si="5"/>
        <v>319</v>
      </c>
      <c r="J39">
        <f t="shared" si="6"/>
        <v>228</v>
      </c>
      <c r="K39" t="str">
        <f t="shared" si="7"/>
        <v>malinowa-truskawkowe</v>
      </c>
      <c r="L39">
        <f t="shared" si="2"/>
        <v>3</v>
      </c>
      <c r="M39">
        <f t="shared" si="3"/>
        <v>319</v>
      </c>
      <c r="N39" s="5"/>
    </row>
    <row r="40" spans="1:14" ht="15">
      <c r="A40" s="1">
        <v>43990</v>
      </c>
      <c r="B40">
        <v>316</v>
      </c>
      <c r="C40">
        <v>253</v>
      </c>
      <c r="D40">
        <v>134</v>
      </c>
      <c r="E40">
        <f t="shared" si="0"/>
        <v>6</v>
      </c>
      <c r="F40" t="str">
        <f>VLOOKUP(E40, $P$1:$Q$12, 2, FALSE)</f>
        <v>czerwiec</v>
      </c>
      <c r="G40" t="b">
        <f t="shared" si="1"/>
        <v>0</v>
      </c>
      <c r="H40">
        <f t="shared" si="4"/>
        <v>324</v>
      </c>
      <c r="I40">
        <f t="shared" si="5"/>
        <v>253</v>
      </c>
      <c r="J40">
        <f t="shared" si="6"/>
        <v>362</v>
      </c>
      <c r="K40" t="str">
        <f t="shared" si="7"/>
        <v>malinowo-porzeczkowe</v>
      </c>
      <c r="L40">
        <f t="shared" si="2"/>
        <v>2</v>
      </c>
      <c r="M40">
        <f t="shared" si="3"/>
        <v>324</v>
      </c>
      <c r="N40" s="5"/>
    </row>
    <row r="41" spans="1:14" ht="15">
      <c r="A41" s="1">
        <v>43991</v>
      </c>
      <c r="B41">
        <v>294</v>
      </c>
      <c r="C41">
        <v>249</v>
      </c>
      <c r="D41">
        <v>137</v>
      </c>
      <c r="E41">
        <f t="shared" si="0"/>
        <v>6</v>
      </c>
      <c r="F41" t="str">
        <f>VLOOKUP(E41, $P$1:$Q$12, 2, FALSE)</f>
        <v>czerwiec</v>
      </c>
      <c r="G41" t="b">
        <f t="shared" si="1"/>
        <v>0</v>
      </c>
      <c r="H41">
        <f t="shared" si="4"/>
        <v>294</v>
      </c>
      <c r="I41">
        <f t="shared" si="5"/>
        <v>502</v>
      </c>
      <c r="J41">
        <f t="shared" si="6"/>
        <v>175</v>
      </c>
      <c r="K41" t="str">
        <f t="shared" si="7"/>
        <v>malinowa-truskawkowe</v>
      </c>
      <c r="L41">
        <f t="shared" si="2"/>
        <v>3</v>
      </c>
      <c r="M41">
        <f t="shared" si="3"/>
        <v>294</v>
      </c>
      <c r="N41" s="5"/>
    </row>
    <row r="42" spans="1:14" ht="15">
      <c r="A42" s="1">
        <v>43992</v>
      </c>
      <c r="B42">
        <v>270</v>
      </c>
      <c r="C42">
        <v>206</v>
      </c>
      <c r="D42">
        <v>146</v>
      </c>
      <c r="E42">
        <f t="shared" si="0"/>
        <v>6</v>
      </c>
      <c r="F42" t="str">
        <f>VLOOKUP(E42, $P$1:$Q$12, 2, FALSE)</f>
        <v>czerwiec</v>
      </c>
      <c r="G42" t="b">
        <f t="shared" si="1"/>
        <v>0</v>
      </c>
      <c r="H42">
        <f t="shared" si="4"/>
        <v>270</v>
      </c>
      <c r="I42">
        <f t="shared" si="5"/>
        <v>414</v>
      </c>
      <c r="J42">
        <f t="shared" si="6"/>
        <v>321</v>
      </c>
      <c r="K42" t="str">
        <f t="shared" si="7"/>
        <v>truskwkowo-porzeczkowe</v>
      </c>
      <c r="L42">
        <f t="shared" si="2"/>
        <v>1</v>
      </c>
      <c r="M42">
        <f t="shared" si="3"/>
        <v>321</v>
      </c>
      <c r="N42" s="5"/>
    </row>
    <row r="43" spans="1:14" ht="15">
      <c r="A43" s="1">
        <v>43993</v>
      </c>
      <c r="B43">
        <v>349</v>
      </c>
      <c r="C43">
        <v>301</v>
      </c>
      <c r="D43">
        <v>138</v>
      </c>
      <c r="E43">
        <f t="shared" si="0"/>
        <v>6</v>
      </c>
      <c r="F43" t="str">
        <f>VLOOKUP(E43, $P$1:$Q$12, 2, FALSE)</f>
        <v>czerwiec</v>
      </c>
      <c r="G43" t="b">
        <f t="shared" si="1"/>
        <v>0</v>
      </c>
      <c r="H43">
        <f t="shared" si="4"/>
        <v>619</v>
      </c>
      <c r="I43">
        <f t="shared" si="5"/>
        <v>394</v>
      </c>
      <c r="J43">
        <f t="shared" si="6"/>
        <v>138</v>
      </c>
      <c r="K43" t="str">
        <f t="shared" si="7"/>
        <v>malinowa-truskawkowe</v>
      </c>
      <c r="L43">
        <f t="shared" si="2"/>
        <v>3</v>
      </c>
      <c r="M43">
        <f t="shared" si="3"/>
        <v>394</v>
      </c>
      <c r="N43" s="5"/>
    </row>
    <row r="44" spans="1:14" ht="15">
      <c r="A44" s="1">
        <v>43994</v>
      </c>
      <c r="B44">
        <v>224</v>
      </c>
      <c r="C44">
        <v>385</v>
      </c>
      <c r="D44">
        <v>138</v>
      </c>
      <c r="E44">
        <f t="shared" si="0"/>
        <v>6</v>
      </c>
      <c r="F44" t="str">
        <f>VLOOKUP(E44, $P$1:$Q$12, 2, FALSE)</f>
        <v>czerwiec</v>
      </c>
      <c r="G44" t="b">
        <f t="shared" si="1"/>
        <v>0</v>
      </c>
      <c r="H44">
        <f t="shared" si="4"/>
        <v>449</v>
      </c>
      <c r="I44">
        <f t="shared" si="5"/>
        <v>385</v>
      </c>
      <c r="J44">
        <f t="shared" si="6"/>
        <v>276</v>
      </c>
      <c r="K44" t="str">
        <f t="shared" si="7"/>
        <v>malinowa-truskawkowe</v>
      </c>
      <c r="L44">
        <f t="shared" si="2"/>
        <v>3</v>
      </c>
      <c r="M44">
        <f t="shared" si="3"/>
        <v>385</v>
      </c>
      <c r="N44" s="5"/>
    </row>
    <row r="45" spans="1:14" ht="15">
      <c r="A45" s="1">
        <v>43995</v>
      </c>
      <c r="B45">
        <v>309</v>
      </c>
      <c r="C45">
        <v>204</v>
      </c>
      <c r="D45">
        <v>140</v>
      </c>
      <c r="E45">
        <f t="shared" si="0"/>
        <v>6</v>
      </c>
      <c r="F45" t="str">
        <f>VLOOKUP(E45, $P$1:$Q$12, 2, FALSE)</f>
        <v>czerwiec</v>
      </c>
      <c r="G45" t="b">
        <f t="shared" si="1"/>
        <v>0</v>
      </c>
      <c r="H45">
        <f t="shared" si="4"/>
        <v>373</v>
      </c>
      <c r="I45">
        <f t="shared" si="5"/>
        <v>204</v>
      </c>
      <c r="J45">
        <f t="shared" si="6"/>
        <v>416</v>
      </c>
      <c r="K45" t="str">
        <f t="shared" si="7"/>
        <v>malinowo-porzeczkowe</v>
      </c>
      <c r="L45">
        <f t="shared" si="2"/>
        <v>2</v>
      </c>
      <c r="M45">
        <f t="shared" si="3"/>
        <v>373</v>
      </c>
      <c r="N45" s="5"/>
    </row>
    <row r="46" spans="1:14" ht="15">
      <c r="A46" s="1">
        <v>43996</v>
      </c>
      <c r="B46">
        <v>246</v>
      </c>
      <c r="C46">
        <v>275</v>
      </c>
      <c r="D46">
        <v>130</v>
      </c>
      <c r="E46">
        <f t="shared" si="0"/>
        <v>6</v>
      </c>
      <c r="F46" t="str">
        <f>VLOOKUP(E46, $P$1:$Q$12, 2, FALSE)</f>
        <v>czerwiec</v>
      </c>
      <c r="G46" t="b">
        <f t="shared" si="1"/>
        <v>0</v>
      </c>
      <c r="H46">
        <f t="shared" si="4"/>
        <v>246</v>
      </c>
      <c r="I46">
        <f t="shared" si="5"/>
        <v>479</v>
      </c>
      <c r="J46">
        <f t="shared" si="6"/>
        <v>173</v>
      </c>
      <c r="K46" t="str">
        <f t="shared" si="7"/>
        <v>malinowa-truskawkowe</v>
      </c>
      <c r="L46">
        <f t="shared" si="2"/>
        <v>3</v>
      </c>
      <c r="M46">
        <f t="shared" si="3"/>
        <v>246</v>
      </c>
      <c r="N46" s="5"/>
    </row>
    <row r="47" spans="1:14" ht="15">
      <c r="A47" s="1">
        <v>43997</v>
      </c>
      <c r="B47">
        <v>241</v>
      </c>
      <c r="C47">
        <v>247</v>
      </c>
      <c r="D47">
        <v>166</v>
      </c>
      <c r="E47">
        <f t="shared" si="0"/>
        <v>6</v>
      </c>
      <c r="F47" t="str">
        <f>VLOOKUP(E47, $P$1:$Q$12, 2, FALSE)</f>
        <v>czerwiec</v>
      </c>
      <c r="G47" t="b">
        <f t="shared" si="1"/>
        <v>0</v>
      </c>
      <c r="H47">
        <f t="shared" si="4"/>
        <v>241</v>
      </c>
      <c r="I47">
        <f t="shared" si="5"/>
        <v>480</v>
      </c>
      <c r="J47">
        <f t="shared" si="6"/>
        <v>339</v>
      </c>
      <c r="K47" t="str">
        <f t="shared" si="7"/>
        <v>truskwkowo-porzeczkowe</v>
      </c>
      <c r="L47">
        <f t="shared" si="2"/>
        <v>1</v>
      </c>
      <c r="M47">
        <f t="shared" si="3"/>
        <v>339</v>
      </c>
      <c r="N47" s="5"/>
    </row>
    <row r="48" spans="1:14" ht="15">
      <c r="A48" s="1">
        <v>43998</v>
      </c>
      <c r="B48">
        <v>365</v>
      </c>
      <c r="C48">
        <v>256</v>
      </c>
      <c r="D48">
        <v>132</v>
      </c>
      <c r="E48">
        <f t="shared" si="0"/>
        <v>6</v>
      </c>
      <c r="F48" t="str">
        <f>VLOOKUP(E48, $P$1:$Q$12, 2, FALSE)</f>
        <v>czerwiec</v>
      </c>
      <c r="G48" t="b">
        <f t="shared" si="1"/>
        <v>0</v>
      </c>
      <c r="H48">
        <f t="shared" si="4"/>
        <v>606</v>
      </c>
      <c r="I48">
        <f t="shared" si="5"/>
        <v>397</v>
      </c>
      <c r="J48">
        <f t="shared" si="6"/>
        <v>132</v>
      </c>
      <c r="K48" t="str">
        <f t="shared" si="7"/>
        <v>malinowa-truskawkowe</v>
      </c>
      <c r="L48">
        <f t="shared" si="2"/>
        <v>3</v>
      </c>
      <c r="M48">
        <f t="shared" si="3"/>
        <v>397</v>
      </c>
      <c r="N48" s="5"/>
    </row>
    <row r="49" spans="1:14" ht="15">
      <c r="A49" s="1">
        <v>43999</v>
      </c>
      <c r="B49">
        <v>225</v>
      </c>
      <c r="C49">
        <v>392</v>
      </c>
      <c r="D49">
        <v>158</v>
      </c>
      <c r="E49">
        <f t="shared" si="0"/>
        <v>6</v>
      </c>
      <c r="F49" t="str">
        <f>VLOOKUP(E49, $P$1:$Q$12, 2, FALSE)</f>
        <v>czerwiec</v>
      </c>
      <c r="G49" t="b">
        <f t="shared" si="1"/>
        <v>0</v>
      </c>
      <c r="H49">
        <f t="shared" si="4"/>
        <v>434</v>
      </c>
      <c r="I49">
        <f t="shared" si="5"/>
        <v>392</v>
      </c>
      <c r="J49">
        <f t="shared" si="6"/>
        <v>290</v>
      </c>
      <c r="K49" t="str">
        <f t="shared" si="7"/>
        <v>malinowa-truskawkowe</v>
      </c>
      <c r="L49">
        <f t="shared" si="2"/>
        <v>3</v>
      </c>
      <c r="M49">
        <f t="shared" si="3"/>
        <v>392</v>
      </c>
      <c r="N49" s="5"/>
    </row>
    <row r="50" spans="1:14" ht="15">
      <c r="A50" s="1">
        <v>44000</v>
      </c>
      <c r="B50">
        <v>335</v>
      </c>
      <c r="C50">
        <v>254</v>
      </c>
      <c r="D50">
        <v>173</v>
      </c>
      <c r="E50">
        <f t="shared" si="0"/>
        <v>6</v>
      </c>
      <c r="F50" t="str">
        <f>VLOOKUP(E50, $P$1:$Q$12, 2, FALSE)</f>
        <v>czerwiec</v>
      </c>
      <c r="G50" t="b">
        <f t="shared" si="1"/>
        <v>0</v>
      </c>
      <c r="H50">
        <f t="shared" si="4"/>
        <v>377</v>
      </c>
      <c r="I50">
        <f t="shared" si="5"/>
        <v>254</v>
      </c>
      <c r="J50">
        <f t="shared" si="6"/>
        <v>463</v>
      </c>
      <c r="K50" t="str">
        <f t="shared" si="7"/>
        <v>malinowo-porzeczkowe</v>
      </c>
      <c r="L50">
        <f t="shared" si="2"/>
        <v>2</v>
      </c>
      <c r="M50">
        <f t="shared" si="3"/>
        <v>377</v>
      </c>
      <c r="N50" s="5"/>
    </row>
    <row r="51" spans="1:14" ht="15">
      <c r="A51" s="1">
        <v>44001</v>
      </c>
      <c r="B51">
        <v>376</v>
      </c>
      <c r="C51">
        <v>258</v>
      </c>
      <c r="D51">
        <v>151</v>
      </c>
      <c r="E51">
        <f t="shared" si="0"/>
        <v>6</v>
      </c>
      <c r="F51" t="str">
        <f>VLOOKUP(E51, $P$1:$Q$12, 2, FALSE)</f>
        <v>czerwiec</v>
      </c>
      <c r="G51" t="b">
        <f t="shared" si="1"/>
        <v>0</v>
      </c>
      <c r="H51">
        <f t="shared" si="4"/>
        <v>376</v>
      </c>
      <c r="I51">
        <f t="shared" si="5"/>
        <v>512</v>
      </c>
      <c r="J51">
        <f t="shared" si="6"/>
        <v>237</v>
      </c>
      <c r="K51" t="str">
        <f t="shared" si="7"/>
        <v>malinowa-truskawkowe</v>
      </c>
      <c r="L51">
        <f t="shared" si="2"/>
        <v>3</v>
      </c>
      <c r="M51">
        <f t="shared" si="3"/>
        <v>376</v>
      </c>
      <c r="N51" s="5"/>
    </row>
    <row r="52" spans="1:14" ht="15">
      <c r="A52" s="1">
        <v>44002</v>
      </c>
      <c r="B52">
        <v>310</v>
      </c>
      <c r="C52">
        <v>248</v>
      </c>
      <c r="D52">
        <v>173</v>
      </c>
      <c r="E52">
        <f t="shared" si="0"/>
        <v>6</v>
      </c>
      <c r="F52" t="str">
        <f>VLOOKUP(E52, $P$1:$Q$12, 2, FALSE)</f>
        <v>czerwiec</v>
      </c>
      <c r="G52" t="b">
        <f t="shared" si="1"/>
        <v>0</v>
      </c>
      <c r="H52">
        <f t="shared" si="4"/>
        <v>310</v>
      </c>
      <c r="I52">
        <f t="shared" si="5"/>
        <v>384</v>
      </c>
      <c r="J52">
        <f t="shared" si="6"/>
        <v>410</v>
      </c>
      <c r="K52" t="str">
        <f t="shared" si="7"/>
        <v>truskwkowo-porzeczkowe</v>
      </c>
      <c r="L52">
        <f t="shared" si="2"/>
        <v>1</v>
      </c>
      <c r="M52">
        <f t="shared" si="3"/>
        <v>384</v>
      </c>
      <c r="N52" s="5"/>
    </row>
    <row r="53" spans="1:14" ht="15">
      <c r="A53" s="1">
        <v>44003</v>
      </c>
      <c r="B53">
        <v>408</v>
      </c>
      <c r="C53">
        <v>250</v>
      </c>
      <c r="D53">
        <v>242</v>
      </c>
      <c r="E53">
        <f t="shared" si="0"/>
        <v>6</v>
      </c>
      <c r="F53" t="str">
        <f>VLOOKUP(E53, $P$1:$Q$12, 2, FALSE)</f>
        <v>czerwiec</v>
      </c>
      <c r="G53" t="b">
        <f t="shared" si="1"/>
        <v>0</v>
      </c>
      <c r="H53">
        <f t="shared" si="4"/>
        <v>718</v>
      </c>
      <c r="I53">
        <f t="shared" si="5"/>
        <v>250</v>
      </c>
      <c r="J53">
        <f t="shared" si="6"/>
        <v>268</v>
      </c>
      <c r="K53" t="str">
        <f t="shared" si="7"/>
        <v>malinowo-porzeczkowe</v>
      </c>
      <c r="L53">
        <f t="shared" si="2"/>
        <v>2</v>
      </c>
      <c r="M53">
        <f t="shared" si="3"/>
        <v>268</v>
      </c>
      <c r="N53" s="5"/>
    </row>
    <row r="54" spans="1:14" ht="15">
      <c r="A54" s="1">
        <v>44004</v>
      </c>
      <c r="B54">
        <v>256</v>
      </c>
      <c r="C54">
        <v>393</v>
      </c>
      <c r="D54">
        <v>219</v>
      </c>
      <c r="E54">
        <f t="shared" si="0"/>
        <v>6</v>
      </c>
      <c r="F54" t="str">
        <f>VLOOKUP(E54, $P$1:$Q$12, 2, FALSE)</f>
        <v>czerwiec</v>
      </c>
      <c r="G54" t="b">
        <f t="shared" si="1"/>
        <v>0</v>
      </c>
      <c r="H54">
        <f t="shared" si="4"/>
        <v>706</v>
      </c>
      <c r="I54">
        <f t="shared" si="5"/>
        <v>643</v>
      </c>
      <c r="J54">
        <f t="shared" si="6"/>
        <v>219</v>
      </c>
      <c r="K54" t="str">
        <f t="shared" si="7"/>
        <v>malinowa-truskawkowe</v>
      </c>
      <c r="L54">
        <f t="shared" si="2"/>
        <v>3</v>
      </c>
      <c r="M54">
        <f t="shared" si="3"/>
        <v>643</v>
      </c>
      <c r="N54" s="5"/>
    </row>
    <row r="55" spans="1:14" ht="15">
      <c r="A55" s="1">
        <v>44005</v>
      </c>
      <c r="B55">
        <v>322</v>
      </c>
      <c r="C55">
        <v>425</v>
      </c>
      <c r="D55">
        <v>215</v>
      </c>
      <c r="E55">
        <f t="shared" si="0"/>
        <v>6</v>
      </c>
      <c r="F55" t="str">
        <f>VLOOKUP(E55, $P$1:$Q$12, 2, FALSE)</f>
        <v>czerwiec</v>
      </c>
      <c r="G55" t="b">
        <f t="shared" si="1"/>
        <v>0</v>
      </c>
      <c r="H55">
        <f t="shared" si="4"/>
        <v>385</v>
      </c>
      <c r="I55">
        <f t="shared" si="5"/>
        <v>425</v>
      </c>
      <c r="J55">
        <f t="shared" si="6"/>
        <v>434</v>
      </c>
      <c r="K55" t="str">
        <f t="shared" si="7"/>
        <v>truskwkowo-porzeczkowe</v>
      </c>
      <c r="L55">
        <f t="shared" si="2"/>
        <v>1</v>
      </c>
      <c r="M55">
        <f t="shared" si="3"/>
        <v>425</v>
      </c>
      <c r="N55" s="5"/>
    </row>
    <row r="56" spans="1:14" ht="15">
      <c r="A56" s="1">
        <v>44006</v>
      </c>
      <c r="B56">
        <v>447</v>
      </c>
      <c r="C56">
        <v>385</v>
      </c>
      <c r="D56">
        <v>212</v>
      </c>
      <c r="E56">
        <f t="shared" si="0"/>
        <v>6</v>
      </c>
      <c r="F56" t="str">
        <f>VLOOKUP(E56, $P$1:$Q$12, 2, FALSE)</f>
        <v>czerwiec</v>
      </c>
      <c r="G56" t="b">
        <f t="shared" si="1"/>
        <v>0</v>
      </c>
      <c r="H56">
        <f t="shared" si="4"/>
        <v>832</v>
      </c>
      <c r="I56">
        <f t="shared" si="5"/>
        <v>385</v>
      </c>
      <c r="J56">
        <f t="shared" si="6"/>
        <v>221</v>
      </c>
      <c r="K56" t="str">
        <f t="shared" si="7"/>
        <v>malinowa-truskawkowe</v>
      </c>
      <c r="L56">
        <f t="shared" si="2"/>
        <v>3</v>
      </c>
      <c r="M56">
        <f t="shared" si="3"/>
        <v>385</v>
      </c>
      <c r="N56" s="5"/>
    </row>
    <row r="57" spans="1:14" ht="15">
      <c r="A57" s="1">
        <v>44007</v>
      </c>
      <c r="B57">
        <v>408</v>
      </c>
      <c r="C57">
        <v>260</v>
      </c>
      <c r="D57">
        <v>225</v>
      </c>
      <c r="E57">
        <f t="shared" si="0"/>
        <v>6</v>
      </c>
      <c r="F57" t="str">
        <f>VLOOKUP(E57, $P$1:$Q$12, 2, FALSE)</f>
        <v>czerwiec</v>
      </c>
      <c r="G57" t="b">
        <f t="shared" si="1"/>
        <v>0</v>
      </c>
      <c r="H57">
        <f t="shared" si="4"/>
        <v>855</v>
      </c>
      <c r="I57">
        <f t="shared" si="5"/>
        <v>260</v>
      </c>
      <c r="J57">
        <f t="shared" si="6"/>
        <v>446</v>
      </c>
      <c r="K57" t="str">
        <f t="shared" si="7"/>
        <v>malinowo-porzeczkowe</v>
      </c>
      <c r="L57">
        <f t="shared" si="2"/>
        <v>2</v>
      </c>
      <c r="M57">
        <f t="shared" si="3"/>
        <v>446</v>
      </c>
      <c r="N57" s="5"/>
    </row>
    <row r="58" spans="1:14" ht="15">
      <c r="A58" s="1">
        <v>44008</v>
      </c>
      <c r="B58">
        <v>283</v>
      </c>
      <c r="C58">
        <v>396</v>
      </c>
      <c r="D58">
        <v>221</v>
      </c>
      <c r="E58">
        <f t="shared" si="0"/>
        <v>6</v>
      </c>
      <c r="F58" t="str">
        <f>VLOOKUP(E58, $P$1:$Q$12, 2, FALSE)</f>
        <v>czerwiec</v>
      </c>
      <c r="G58" t="b">
        <f t="shared" si="1"/>
        <v>0</v>
      </c>
      <c r="H58">
        <f t="shared" si="4"/>
        <v>692</v>
      </c>
      <c r="I58">
        <f t="shared" si="5"/>
        <v>656</v>
      </c>
      <c r="J58">
        <f t="shared" si="6"/>
        <v>221</v>
      </c>
      <c r="K58" t="str">
        <f t="shared" si="7"/>
        <v>malinowa-truskawkowe</v>
      </c>
      <c r="L58">
        <f t="shared" si="2"/>
        <v>3</v>
      </c>
      <c r="M58">
        <f t="shared" si="3"/>
        <v>656</v>
      </c>
      <c r="N58" s="5"/>
    </row>
    <row r="59" spans="1:14" ht="15">
      <c r="A59" s="1">
        <v>44009</v>
      </c>
      <c r="B59">
        <v>414</v>
      </c>
      <c r="C59">
        <v>314</v>
      </c>
      <c r="D59">
        <v>220</v>
      </c>
      <c r="E59">
        <f t="shared" si="0"/>
        <v>6</v>
      </c>
      <c r="F59" t="str">
        <f>VLOOKUP(E59, $P$1:$Q$12, 2, FALSE)</f>
        <v>czerwiec</v>
      </c>
      <c r="G59" t="b">
        <f t="shared" si="1"/>
        <v>0</v>
      </c>
      <c r="H59">
        <f t="shared" si="4"/>
        <v>450</v>
      </c>
      <c r="I59">
        <f t="shared" si="5"/>
        <v>314</v>
      </c>
      <c r="J59">
        <f t="shared" si="6"/>
        <v>441</v>
      </c>
      <c r="K59" t="str">
        <f t="shared" si="7"/>
        <v>malinowo-porzeczkowe</v>
      </c>
      <c r="L59">
        <f t="shared" si="2"/>
        <v>2</v>
      </c>
      <c r="M59">
        <f t="shared" si="3"/>
        <v>441</v>
      </c>
      <c r="N59" s="5"/>
    </row>
    <row r="60" spans="1:14" ht="15">
      <c r="A60" s="1">
        <v>44010</v>
      </c>
      <c r="B60">
        <v>442</v>
      </c>
      <c r="C60">
        <v>449</v>
      </c>
      <c r="D60">
        <v>245</v>
      </c>
      <c r="E60">
        <f t="shared" si="0"/>
        <v>6</v>
      </c>
      <c r="F60" t="str">
        <f>VLOOKUP(E60, $P$1:$Q$12, 2, FALSE)</f>
        <v>czerwiec</v>
      </c>
      <c r="G60" t="b">
        <f t="shared" si="1"/>
        <v>0</v>
      </c>
      <c r="H60">
        <f t="shared" si="4"/>
        <v>451</v>
      </c>
      <c r="I60">
        <f t="shared" si="5"/>
        <v>763</v>
      </c>
      <c r="J60">
        <f t="shared" si="6"/>
        <v>245</v>
      </c>
      <c r="K60" t="str">
        <f t="shared" si="7"/>
        <v>malinowa-truskawkowe</v>
      </c>
      <c r="L60">
        <f t="shared" si="2"/>
        <v>3</v>
      </c>
      <c r="M60">
        <f t="shared" si="3"/>
        <v>451</v>
      </c>
      <c r="N60" s="5"/>
    </row>
    <row r="61" spans="1:14" ht="15">
      <c r="A61" s="1">
        <v>44011</v>
      </c>
      <c r="B61">
        <v>269</v>
      </c>
      <c r="C61">
        <v>370</v>
      </c>
      <c r="D61">
        <v>242</v>
      </c>
      <c r="E61">
        <f t="shared" si="0"/>
        <v>6</v>
      </c>
      <c r="F61" t="str">
        <f>VLOOKUP(E61, $P$1:$Q$12, 2, FALSE)</f>
        <v>czerwiec</v>
      </c>
      <c r="G61" t="b">
        <f t="shared" si="1"/>
        <v>0</v>
      </c>
      <c r="H61">
        <f t="shared" si="4"/>
        <v>269</v>
      </c>
      <c r="I61">
        <f t="shared" si="5"/>
        <v>682</v>
      </c>
      <c r="J61">
        <f t="shared" si="6"/>
        <v>487</v>
      </c>
      <c r="K61" t="str">
        <f t="shared" si="7"/>
        <v>truskwkowo-porzeczkowe</v>
      </c>
      <c r="L61">
        <f t="shared" si="2"/>
        <v>1</v>
      </c>
      <c r="M61">
        <f t="shared" si="3"/>
        <v>487</v>
      </c>
      <c r="N61" s="5"/>
    </row>
    <row r="62" spans="1:14" ht="15">
      <c r="A62" s="1">
        <v>44012</v>
      </c>
      <c r="B62">
        <v>444</v>
      </c>
      <c r="C62">
        <v>350</v>
      </c>
      <c r="D62">
        <v>236</v>
      </c>
      <c r="E62">
        <f t="shared" si="0"/>
        <v>6</v>
      </c>
      <c r="F62" t="str">
        <f>VLOOKUP(E62, $P$1:$Q$12, 2, FALSE)</f>
        <v>czerwiec</v>
      </c>
      <c r="G62" t="b">
        <f t="shared" si="1"/>
        <v>0</v>
      </c>
      <c r="H62">
        <f t="shared" si="4"/>
        <v>713</v>
      </c>
      <c r="I62">
        <f t="shared" si="5"/>
        <v>545</v>
      </c>
      <c r="J62">
        <f t="shared" si="6"/>
        <v>236</v>
      </c>
      <c r="K62" t="str">
        <f t="shared" si="7"/>
        <v>malinowa-truskawkowe</v>
      </c>
      <c r="L62">
        <f t="shared" si="2"/>
        <v>3</v>
      </c>
      <c r="M62">
        <f t="shared" si="3"/>
        <v>545</v>
      </c>
      <c r="N62" s="5"/>
    </row>
    <row r="63" spans="1:14" ht="15">
      <c r="A63" s="1">
        <v>44013</v>
      </c>
      <c r="B63">
        <v>425</v>
      </c>
      <c r="C63">
        <v>342</v>
      </c>
      <c r="D63">
        <v>237</v>
      </c>
      <c r="E63">
        <f t="shared" si="0"/>
        <v>7</v>
      </c>
      <c r="F63" t="str">
        <f>VLOOKUP(E63, $P$1:$Q$12, 2, FALSE)</f>
        <v>lipiec</v>
      </c>
      <c r="G63" t="b">
        <f t="shared" si="1"/>
        <v>0</v>
      </c>
      <c r="H63">
        <f t="shared" si="4"/>
        <v>593</v>
      </c>
      <c r="I63">
        <f t="shared" si="5"/>
        <v>342</v>
      </c>
      <c r="J63">
        <f t="shared" si="6"/>
        <v>473</v>
      </c>
      <c r="K63" t="str">
        <f t="shared" si="7"/>
        <v>malinowo-porzeczkowe</v>
      </c>
      <c r="L63">
        <f t="shared" si="2"/>
        <v>2</v>
      </c>
      <c r="M63">
        <f t="shared" si="3"/>
        <v>473</v>
      </c>
      <c r="N63" s="5"/>
    </row>
    <row r="64" spans="1:14" ht="15">
      <c r="A64" s="1">
        <v>44014</v>
      </c>
      <c r="B64">
        <v>377</v>
      </c>
      <c r="C64">
        <v>290</v>
      </c>
      <c r="D64">
        <v>240</v>
      </c>
      <c r="E64">
        <f t="shared" si="0"/>
        <v>7</v>
      </c>
      <c r="F64" t="str">
        <f>VLOOKUP(E64, $P$1:$Q$12, 2, FALSE)</f>
        <v>lipiec</v>
      </c>
      <c r="G64" t="b">
        <f t="shared" si="1"/>
        <v>0</v>
      </c>
      <c r="H64">
        <f t="shared" si="4"/>
        <v>497</v>
      </c>
      <c r="I64">
        <f t="shared" si="5"/>
        <v>632</v>
      </c>
      <c r="J64">
        <f t="shared" si="6"/>
        <v>240</v>
      </c>
      <c r="K64" t="str">
        <f t="shared" si="7"/>
        <v>malinowa-truskawkowe</v>
      </c>
      <c r="L64">
        <f t="shared" si="2"/>
        <v>3</v>
      </c>
      <c r="M64">
        <f t="shared" si="3"/>
        <v>497</v>
      </c>
      <c r="N64" s="5"/>
    </row>
    <row r="65" spans="1:14" ht="15">
      <c r="A65" s="1">
        <v>44015</v>
      </c>
      <c r="B65">
        <v>382</v>
      </c>
      <c r="C65">
        <v>360</v>
      </c>
      <c r="D65">
        <v>203</v>
      </c>
      <c r="E65">
        <f t="shared" si="0"/>
        <v>7</v>
      </c>
      <c r="F65" t="str">
        <f>VLOOKUP(E65, $P$1:$Q$12, 2, FALSE)</f>
        <v>lipiec</v>
      </c>
      <c r="G65" t="b">
        <f t="shared" si="1"/>
        <v>0</v>
      </c>
      <c r="H65">
        <f t="shared" si="4"/>
        <v>382</v>
      </c>
      <c r="I65">
        <f t="shared" si="5"/>
        <v>495</v>
      </c>
      <c r="J65">
        <f t="shared" si="6"/>
        <v>443</v>
      </c>
      <c r="K65" t="str">
        <f t="shared" si="7"/>
        <v>truskwkowo-porzeczkowe</v>
      </c>
      <c r="L65">
        <f t="shared" si="2"/>
        <v>1</v>
      </c>
      <c r="M65">
        <f t="shared" si="3"/>
        <v>443</v>
      </c>
      <c r="N65" s="5"/>
    </row>
    <row r="66" spans="1:14" ht="15">
      <c r="A66" s="1">
        <v>44016</v>
      </c>
      <c r="B66">
        <v>287</v>
      </c>
      <c r="C66">
        <v>428</v>
      </c>
      <c r="D66">
        <v>204</v>
      </c>
      <c r="E66">
        <f t="shared" si="0"/>
        <v>7</v>
      </c>
      <c r="F66" t="str">
        <f>VLOOKUP(E66, $P$1:$Q$12, 2, FALSE)</f>
        <v>lipiec</v>
      </c>
      <c r="G66" t="b">
        <f t="shared" si="1"/>
        <v>0</v>
      </c>
      <c r="H66">
        <f t="shared" si="4"/>
        <v>669</v>
      </c>
      <c r="I66">
        <f t="shared" si="5"/>
        <v>480</v>
      </c>
      <c r="J66">
        <f t="shared" si="6"/>
        <v>204</v>
      </c>
      <c r="K66" t="str">
        <f t="shared" si="7"/>
        <v>malinowa-truskawkowe</v>
      </c>
      <c r="L66">
        <f t="shared" si="2"/>
        <v>3</v>
      </c>
      <c r="M66">
        <f t="shared" si="3"/>
        <v>480</v>
      </c>
      <c r="N66" s="5"/>
    </row>
    <row r="67" spans="1:14" ht="15">
      <c r="A67" s="1">
        <v>44017</v>
      </c>
      <c r="B67">
        <v>429</v>
      </c>
      <c r="C67">
        <v>394</v>
      </c>
      <c r="D67">
        <v>246</v>
      </c>
      <c r="E67">
        <f t="shared" ref="E67:E130" si="8">MONTH(A67)</f>
        <v>7</v>
      </c>
      <c r="F67" t="str">
        <f>VLOOKUP(E67, $P$1:$Q$12, 2, FALSE)</f>
        <v>lipiec</v>
      </c>
      <c r="G67" t="b">
        <f t="shared" ref="G67:G130" si="9">IF(AND(D67 &gt; C67, D67 &gt; B67), TRUE, FALSE)</f>
        <v>0</v>
      </c>
      <c r="H67">
        <f t="shared" si="4"/>
        <v>618</v>
      </c>
      <c r="I67">
        <f t="shared" si="5"/>
        <v>394</v>
      </c>
      <c r="J67">
        <f t="shared" si="6"/>
        <v>450</v>
      </c>
      <c r="K67" t="str">
        <f t="shared" si="7"/>
        <v>malinowo-porzeczkowe</v>
      </c>
      <c r="L67">
        <f t="shared" ref="L67:L130" si="10">MATCH(MIN(H67:J67), H67:J67, 0)</f>
        <v>2</v>
      </c>
      <c r="M67">
        <f t="shared" ref="M67:M130" si="11">IF(L67 = 3, MIN(H67:I67), IF(L67 = 2, MIN(H67,J67), MIN(I67:J67)))</f>
        <v>450</v>
      </c>
      <c r="N67" s="5"/>
    </row>
    <row r="68" spans="1:14" ht="15">
      <c r="A68" s="1">
        <v>44018</v>
      </c>
      <c r="B68">
        <v>287</v>
      </c>
      <c r="C68">
        <v>356</v>
      </c>
      <c r="D68">
        <v>233</v>
      </c>
      <c r="E68">
        <f t="shared" si="8"/>
        <v>7</v>
      </c>
      <c r="F68" t="str">
        <f>VLOOKUP(E68, $P$1:$Q$12, 2, FALSE)</f>
        <v>lipiec</v>
      </c>
      <c r="G68" t="b">
        <f t="shared" si="9"/>
        <v>0</v>
      </c>
      <c r="H68">
        <f t="shared" ref="H68:H131" si="12">IF(OR(L67 = 3, L67 = 2), H67 - M67, H67) + B68</f>
        <v>455</v>
      </c>
      <c r="I68">
        <f t="shared" ref="I68:I131" si="13">IF(OR(L67 = 3, L67 = 1), I67 - M67, I67) + C68</f>
        <v>750</v>
      </c>
      <c r="J68">
        <f t="shared" ref="J68:J131" si="14">IF(OR(L67 = 1, L67 = 2), J67 - M67, J67) + D68</f>
        <v>233</v>
      </c>
      <c r="K68" t="str">
        <f t="shared" ref="K68:K131" si="15">IF(L68 = 3, "malinowa-truskawkowe", IF(L68 = 2, "malinowo-porzeczkowe", "truskwkowo-porzeczkowe"))</f>
        <v>malinowa-truskawkowe</v>
      </c>
      <c r="L68">
        <f t="shared" si="10"/>
        <v>3</v>
      </c>
      <c r="M68">
        <f t="shared" si="11"/>
        <v>455</v>
      </c>
      <c r="N68" s="5"/>
    </row>
    <row r="69" spans="1:14" ht="15">
      <c r="A69" s="1">
        <v>44019</v>
      </c>
      <c r="B69">
        <v>421</v>
      </c>
      <c r="C69">
        <v>292</v>
      </c>
      <c r="D69">
        <v>226</v>
      </c>
      <c r="E69">
        <f t="shared" si="8"/>
        <v>7</v>
      </c>
      <c r="F69" t="str">
        <f>VLOOKUP(E69, $P$1:$Q$12, 2, FALSE)</f>
        <v>lipiec</v>
      </c>
      <c r="G69" t="b">
        <f t="shared" si="9"/>
        <v>0</v>
      </c>
      <c r="H69">
        <f t="shared" si="12"/>
        <v>421</v>
      </c>
      <c r="I69">
        <f t="shared" si="13"/>
        <v>587</v>
      </c>
      <c r="J69">
        <f t="shared" si="14"/>
        <v>459</v>
      </c>
      <c r="K69" t="str">
        <f t="shared" si="15"/>
        <v>truskwkowo-porzeczkowe</v>
      </c>
      <c r="L69">
        <f t="shared" si="10"/>
        <v>1</v>
      </c>
      <c r="M69">
        <f t="shared" si="11"/>
        <v>459</v>
      </c>
      <c r="N69" s="5"/>
    </row>
    <row r="70" spans="1:14" ht="15">
      <c r="A70" s="1">
        <v>44020</v>
      </c>
      <c r="B70">
        <v>334</v>
      </c>
      <c r="C70">
        <v>353</v>
      </c>
      <c r="D70">
        <v>282</v>
      </c>
      <c r="E70">
        <f t="shared" si="8"/>
        <v>7</v>
      </c>
      <c r="F70" t="str">
        <f>VLOOKUP(E70, $P$1:$Q$12, 2, FALSE)</f>
        <v>lipiec</v>
      </c>
      <c r="G70" t="b">
        <f t="shared" si="9"/>
        <v>0</v>
      </c>
      <c r="H70">
        <f t="shared" si="12"/>
        <v>755</v>
      </c>
      <c r="I70">
        <f t="shared" si="13"/>
        <v>481</v>
      </c>
      <c r="J70">
        <f t="shared" si="14"/>
        <v>282</v>
      </c>
      <c r="K70" t="str">
        <f t="shared" si="15"/>
        <v>malinowa-truskawkowe</v>
      </c>
      <c r="L70">
        <f t="shared" si="10"/>
        <v>3</v>
      </c>
      <c r="M70">
        <f t="shared" si="11"/>
        <v>481</v>
      </c>
      <c r="N70" s="5"/>
    </row>
    <row r="71" spans="1:14" ht="15">
      <c r="A71" s="1">
        <v>44021</v>
      </c>
      <c r="B71">
        <v>282</v>
      </c>
      <c r="C71">
        <v>329</v>
      </c>
      <c r="D71">
        <v>262</v>
      </c>
      <c r="E71">
        <f t="shared" si="8"/>
        <v>7</v>
      </c>
      <c r="F71" t="str">
        <f>VLOOKUP(E71, $P$1:$Q$12, 2, FALSE)</f>
        <v>lipiec</v>
      </c>
      <c r="G71" t="b">
        <f t="shared" si="9"/>
        <v>0</v>
      </c>
      <c r="H71">
        <f t="shared" si="12"/>
        <v>556</v>
      </c>
      <c r="I71">
        <f t="shared" si="13"/>
        <v>329</v>
      </c>
      <c r="J71">
        <f t="shared" si="14"/>
        <v>544</v>
      </c>
      <c r="K71" t="str">
        <f t="shared" si="15"/>
        <v>malinowo-porzeczkowe</v>
      </c>
      <c r="L71">
        <f t="shared" si="10"/>
        <v>2</v>
      </c>
      <c r="M71">
        <f t="shared" si="11"/>
        <v>544</v>
      </c>
      <c r="N71" s="5"/>
    </row>
    <row r="72" spans="1:14" ht="15">
      <c r="A72" s="1">
        <v>44022</v>
      </c>
      <c r="B72">
        <v>356</v>
      </c>
      <c r="C72">
        <v>331</v>
      </c>
      <c r="D72">
        <v>290</v>
      </c>
      <c r="E72">
        <f t="shared" si="8"/>
        <v>7</v>
      </c>
      <c r="F72" t="str">
        <f>VLOOKUP(E72, $P$1:$Q$12, 2, FALSE)</f>
        <v>lipiec</v>
      </c>
      <c r="G72" t="b">
        <f t="shared" si="9"/>
        <v>0</v>
      </c>
      <c r="H72">
        <f t="shared" si="12"/>
        <v>368</v>
      </c>
      <c r="I72">
        <f t="shared" si="13"/>
        <v>660</v>
      </c>
      <c r="J72">
        <f t="shared" si="14"/>
        <v>290</v>
      </c>
      <c r="K72" t="str">
        <f t="shared" si="15"/>
        <v>malinowa-truskawkowe</v>
      </c>
      <c r="L72">
        <f t="shared" si="10"/>
        <v>3</v>
      </c>
      <c r="M72">
        <f t="shared" si="11"/>
        <v>368</v>
      </c>
      <c r="N72" s="5"/>
    </row>
    <row r="73" spans="1:14" ht="15">
      <c r="A73" s="1">
        <v>44023</v>
      </c>
      <c r="B73">
        <v>307</v>
      </c>
      <c r="C73">
        <v>394</v>
      </c>
      <c r="D73">
        <v>256</v>
      </c>
      <c r="E73">
        <f t="shared" si="8"/>
        <v>7</v>
      </c>
      <c r="F73" t="str">
        <f>VLOOKUP(E73, $P$1:$Q$12, 2, FALSE)</f>
        <v>lipiec</v>
      </c>
      <c r="G73" t="b">
        <f t="shared" si="9"/>
        <v>0</v>
      </c>
      <c r="H73">
        <f t="shared" si="12"/>
        <v>307</v>
      </c>
      <c r="I73">
        <f t="shared" si="13"/>
        <v>686</v>
      </c>
      <c r="J73">
        <f t="shared" si="14"/>
        <v>546</v>
      </c>
      <c r="K73" t="str">
        <f t="shared" si="15"/>
        <v>truskwkowo-porzeczkowe</v>
      </c>
      <c r="L73">
        <f t="shared" si="10"/>
        <v>1</v>
      </c>
      <c r="M73">
        <f t="shared" si="11"/>
        <v>546</v>
      </c>
      <c r="N73" s="5"/>
    </row>
    <row r="74" spans="1:14" ht="15">
      <c r="A74" s="1">
        <v>44024</v>
      </c>
      <c r="B74">
        <v>441</v>
      </c>
      <c r="C74">
        <v>271</v>
      </c>
      <c r="D74">
        <v>292</v>
      </c>
      <c r="E74">
        <f t="shared" si="8"/>
        <v>7</v>
      </c>
      <c r="F74" t="str">
        <f>VLOOKUP(E74, $P$1:$Q$12, 2, FALSE)</f>
        <v>lipiec</v>
      </c>
      <c r="G74" t="b">
        <f t="shared" si="9"/>
        <v>0</v>
      </c>
      <c r="H74">
        <f t="shared" si="12"/>
        <v>748</v>
      </c>
      <c r="I74">
        <f t="shared" si="13"/>
        <v>411</v>
      </c>
      <c r="J74">
        <f t="shared" si="14"/>
        <v>292</v>
      </c>
      <c r="K74" t="str">
        <f t="shared" si="15"/>
        <v>malinowa-truskawkowe</v>
      </c>
      <c r="L74">
        <f t="shared" si="10"/>
        <v>3</v>
      </c>
      <c r="M74">
        <f t="shared" si="11"/>
        <v>411</v>
      </c>
      <c r="N74" s="5"/>
    </row>
    <row r="75" spans="1:14" ht="15">
      <c r="A75" s="1">
        <v>44025</v>
      </c>
      <c r="B75">
        <v>407</v>
      </c>
      <c r="C75">
        <v>311</v>
      </c>
      <c r="D75">
        <v>280</v>
      </c>
      <c r="E75">
        <f t="shared" si="8"/>
        <v>7</v>
      </c>
      <c r="F75" t="str">
        <f>VLOOKUP(E75, $P$1:$Q$12, 2, FALSE)</f>
        <v>lipiec</v>
      </c>
      <c r="G75" t="b">
        <f t="shared" si="9"/>
        <v>0</v>
      </c>
      <c r="H75">
        <f t="shared" si="12"/>
        <v>744</v>
      </c>
      <c r="I75">
        <f t="shared" si="13"/>
        <v>311</v>
      </c>
      <c r="J75">
        <f t="shared" si="14"/>
        <v>572</v>
      </c>
      <c r="K75" t="str">
        <f t="shared" si="15"/>
        <v>malinowo-porzeczkowe</v>
      </c>
      <c r="L75">
        <f t="shared" si="10"/>
        <v>2</v>
      </c>
      <c r="M75">
        <f t="shared" si="11"/>
        <v>572</v>
      </c>
      <c r="N75" s="5"/>
    </row>
    <row r="76" spans="1:14" ht="15">
      <c r="A76" s="1">
        <v>44026</v>
      </c>
      <c r="B76">
        <v>480</v>
      </c>
      <c r="C76">
        <v>342</v>
      </c>
      <c r="D76">
        <v>292</v>
      </c>
      <c r="E76">
        <f t="shared" si="8"/>
        <v>7</v>
      </c>
      <c r="F76" t="str">
        <f>VLOOKUP(E76, $P$1:$Q$12, 2, FALSE)</f>
        <v>lipiec</v>
      </c>
      <c r="G76" t="b">
        <f t="shared" si="9"/>
        <v>0</v>
      </c>
      <c r="H76">
        <f t="shared" si="12"/>
        <v>652</v>
      </c>
      <c r="I76">
        <f t="shared" si="13"/>
        <v>653</v>
      </c>
      <c r="J76">
        <f t="shared" si="14"/>
        <v>292</v>
      </c>
      <c r="K76" t="str">
        <f t="shared" si="15"/>
        <v>malinowa-truskawkowe</v>
      </c>
      <c r="L76">
        <f t="shared" si="10"/>
        <v>3</v>
      </c>
      <c r="M76">
        <f t="shared" si="11"/>
        <v>652</v>
      </c>
      <c r="N76" s="5"/>
    </row>
    <row r="77" spans="1:14" ht="15">
      <c r="A77" s="1">
        <v>44027</v>
      </c>
      <c r="B77">
        <v>494</v>
      </c>
      <c r="C77">
        <v>310</v>
      </c>
      <c r="D77">
        <v>275</v>
      </c>
      <c r="E77">
        <f t="shared" si="8"/>
        <v>7</v>
      </c>
      <c r="F77" t="str">
        <f>VLOOKUP(E77, $P$1:$Q$12, 2, FALSE)</f>
        <v>lipiec</v>
      </c>
      <c r="G77" t="b">
        <f t="shared" si="9"/>
        <v>0</v>
      </c>
      <c r="H77">
        <f t="shared" si="12"/>
        <v>494</v>
      </c>
      <c r="I77">
        <f t="shared" si="13"/>
        <v>311</v>
      </c>
      <c r="J77">
        <f t="shared" si="14"/>
        <v>567</v>
      </c>
      <c r="K77" t="str">
        <f t="shared" si="15"/>
        <v>malinowo-porzeczkowe</v>
      </c>
      <c r="L77">
        <f t="shared" si="10"/>
        <v>2</v>
      </c>
      <c r="M77">
        <f t="shared" si="11"/>
        <v>494</v>
      </c>
      <c r="N77" s="5"/>
    </row>
    <row r="78" spans="1:14" ht="15">
      <c r="A78" s="1">
        <v>44028</v>
      </c>
      <c r="B78">
        <v>493</v>
      </c>
      <c r="C78">
        <v>431</v>
      </c>
      <c r="D78">
        <v>283</v>
      </c>
      <c r="E78">
        <f t="shared" si="8"/>
        <v>7</v>
      </c>
      <c r="F78" t="str">
        <f>VLOOKUP(E78, $P$1:$Q$12, 2, FALSE)</f>
        <v>lipiec</v>
      </c>
      <c r="G78" t="b">
        <f t="shared" si="9"/>
        <v>0</v>
      </c>
      <c r="H78">
        <f t="shared" si="12"/>
        <v>493</v>
      </c>
      <c r="I78">
        <f t="shared" si="13"/>
        <v>742</v>
      </c>
      <c r="J78">
        <f t="shared" si="14"/>
        <v>356</v>
      </c>
      <c r="K78" t="str">
        <f t="shared" si="15"/>
        <v>malinowa-truskawkowe</v>
      </c>
      <c r="L78">
        <f t="shared" si="10"/>
        <v>3</v>
      </c>
      <c r="M78">
        <f t="shared" si="11"/>
        <v>493</v>
      </c>
      <c r="N78" s="5"/>
    </row>
    <row r="79" spans="1:14" ht="15">
      <c r="A79" s="1">
        <v>44029</v>
      </c>
      <c r="B79">
        <v>302</v>
      </c>
      <c r="C79">
        <v>415</v>
      </c>
      <c r="D79">
        <v>297</v>
      </c>
      <c r="E79">
        <f t="shared" si="8"/>
        <v>7</v>
      </c>
      <c r="F79" t="str">
        <f>VLOOKUP(E79, $P$1:$Q$12, 2, FALSE)</f>
        <v>lipiec</v>
      </c>
      <c r="G79" t="b">
        <f t="shared" si="9"/>
        <v>0</v>
      </c>
      <c r="H79">
        <f t="shared" si="12"/>
        <v>302</v>
      </c>
      <c r="I79">
        <f t="shared" si="13"/>
        <v>664</v>
      </c>
      <c r="J79">
        <f t="shared" si="14"/>
        <v>653</v>
      </c>
      <c r="K79" t="str">
        <f t="shared" si="15"/>
        <v>truskwkowo-porzeczkowe</v>
      </c>
      <c r="L79">
        <f t="shared" si="10"/>
        <v>1</v>
      </c>
      <c r="M79">
        <f t="shared" si="11"/>
        <v>653</v>
      </c>
      <c r="N79" s="5"/>
    </row>
    <row r="80" spans="1:14" ht="15">
      <c r="A80" s="1">
        <v>44030</v>
      </c>
      <c r="B80">
        <v>331</v>
      </c>
      <c r="C80">
        <v>353</v>
      </c>
      <c r="D80">
        <v>373</v>
      </c>
      <c r="E80">
        <f t="shared" si="8"/>
        <v>7</v>
      </c>
      <c r="F80" t="str">
        <f>VLOOKUP(E80, $P$1:$Q$12, 2, FALSE)</f>
        <v>lipiec</v>
      </c>
      <c r="G80" t="b">
        <f t="shared" si="9"/>
        <v>1</v>
      </c>
      <c r="H80">
        <f t="shared" si="12"/>
        <v>633</v>
      </c>
      <c r="I80">
        <f t="shared" si="13"/>
        <v>364</v>
      </c>
      <c r="J80">
        <f t="shared" si="14"/>
        <v>373</v>
      </c>
      <c r="K80" t="str">
        <f t="shared" si="15"/>
        <v>malinowo-porzeczkowe</v>
      </c>
      <c r="L80">
        <f t="shared" si="10"/>
        <v>2</v>
      </c>
      <c r="M80">
        <f t="shared" si="11"/>
        <v>373</v>
      </c>
      <c r="N80" s="5"/>
    </row>
    <row r="81" spans="1:14" ht="15">
      <c r="A81" s="1">
        <v>44031</v>
      </c>
      <c r="B81">
        <v>486</v>
      </c>
      <c r="C81">
        <v>323</v>
      </c>
      <c r="D81">
        <v>359</v>
      </c>
      <c r="E81">
        <f t="shared" si="8"/>
        <v>7</v>
      </c>
      <c r="F81" t="str">
        <f>VLOOKUP(E81, $P$1:$Q$12, 2, FALSE)</f>
        <v>lipiec</v>
      </c>
      <c r="G81" t="b">
        <f t="shared" si="9"/>
        <v>0</v>
      </c>
      <c r="H81">
        <f t="shared" si="12"/>
        <v>746</v>
      </c>
      <c r="I81">
        <f t="shared" si="13"/>
        <v>687</v>
      </c>
      <c r="J81">
        <f t="shared" si="14"/>
        <v>359</v>
      </c>
      <c r="K81" t="str">
        <f t="shared" si="15"/>
        <v>malinowa-truskawkowe</v>
      </c>
      <c r="L81">
        <f t="shared" si="10"/>
        <v>3</v>
      </c>
      <c r="M81">
        <f t="shared" si="11"/>
        <v>687</v>
      </c>
      <c r="N81" s="5"/>
    </row>
    <row r="82" spans="1:14" ht="15">
      <c r="A82" s="1">
        <v>44032</v>
      </c>
      <c r="B82">
        <v>360</v>
      </c>
      <c r="C82">
        <v>331</v>
      </c>
      <c r="D82">
        <v>445</v>
      </c>
      <c r="E82">
        <f t="shared" si="8"/>
        <v>7</v>
      </c>
      <c r="F82" t="str">
        <f>VLOOKUP(E82, $P$1:$Q$12, 2, FALSE)</f>
        <v>lipiec</v>
      </c>
      <c r="G82" t="b">
        <f t="shared" si="9"/>
        <v>1</v>
      </c>
      <c r="H82">
        <f t="shared" si="12"/>
        <v>419</v>
      </c>
      <c r="I82">
        <f t="shared" si="13"/>
        <v>331</v>
      </c>
      <c r="J82">
        <f t="shared" si="14"/>
        <v>804</v>
      </c>
      <c r="K82" t="str">
        <f t="shared" si="15"/>
        <v>malinowo-porzeczkowe</v>
      </c>
      <c r="L82">
        <f t="shared" si="10"/>
        <v>2</v>
      </c>
      <c r="M82">
        <f t="shared" si="11"/>
        <v>419</v>
      </c>
      <c r="N82" s="5"/>
    </row>
    <row r="83" spans="1:14" ht="15">
      <c r="A83" s="1">
        <v>44033</v>
      </c>
      <c r="B83">
        <v>391</v>
      </c>
      <c r="C83">
        <v>455</v>
      </c>
      <c r="D83">
        <v>427</v>
      </c>
      <c r="E83">
        <f t="shared" si="8"/>
        <v>7</v>
      </c>
      <c r="F83" t="str">
        <f>VLOOKUP(E83, $P$1:$Q$12, 2, FALSE)</f>
        <v>lipiec</v>
      </c>
      <c r="G83" t="b">
        <f t="shared" si="9"/>
        <v>0</v>
      </c>
      <c r="H83">
        <f t="shared" si="12"/>
        <v>391</v>
      </c>
      <c r="I83">
        <f t="shared" si="13"/>
        <v>786</v>
      </c>
      <c r="J83">
        <f t="shared" si="14"/>
        <v>812</v>
      </c>
      <c r="K83" t="str">
        <f t="shared" si="15"/>
        <v>truskwkowo-porzeczkowe</v>
      </c>
      <c r="L83">
        <f t="shared" si="10"/>
        <v>1</v>
      </c>
      <c r="M83">
        <f t="shared" si="11"/>
        <v>786</v>
      </c>
      <c r="N83" s="5"/>
    </row>
    <row r="84" spans="1:14" ht="15">
      <c r="A84" s="1">
        <v>44034</v>
      </c>
      <c r="B84">
        <v>327</v>
      </c>
      <c r="C84">
        <v>471</v>
      </c>
      <c r="D84">
        <v>423</v>
      </c>
      <c r="E84">
        <f t="shared" si="8"/>
        <v>7</v>
      </c>
      <c r="F84" t="str">
        <f>VLOOKUP(E84, $P$1:$Q$12, 2, FALSE)</f>
        <v>lipiec</v>
      </c>
      <c r="G84" t="b">
        <f t="shared" si="9"/>
        <v>0</v>
      </c>
      <c r="H84">
        <f t="shared" si="12"/>
        <v>718</v>
      </c>
      <c r="I84">
        <f t="shared" si="13"/>
        <v>471</v>
      </c>
      <c r="J84">
        <f t="shared" si="14"/>
        <v>449</v>
      </c>
      <c r="K84" t="str">
        <f t="shared" si="15"/>
        <v>malinowa-truskawkowe</v>
      </c>
      <c r="L84">
        <f t="shared" si="10"/>
        <v>3</v>
      </c>
      <c r="M84">
        <f t="shared" si="11"/>
        <v>471</v>
      </c>
      <c r="N84" s="5"/>
    </row>
    <row r="85" spans="1:14" ht="15">
      <c r="A85" s="1">
        <v>44035</v>
      </c>
      <c r="B85">
        <v>355</v>
      </c>
      <c r="C85">
        <v>490</v>
      </c>
      <c r="D85">
        <v>449</v>
      </c>
      <c r="E85">
        <f t="shared" si="8"/>
        <v>7</v>
      </c>
      <c r="F85" t="str">
        <f>VLOOKUP(E85, $P$1:$Q$12, 2, FALSE)</f>
        <v>lipiec</v>
      </c>
      <c r="G85" t="b">
        <f t="shared" si="9"/>
        <v>0</v>
      </c>
      <c r="H85">
        <f t="shared" si="12"/>
        <v>602</v>
      </c>
      <c r="I85">
        <f t="shared" si="13"/>
        <v>490</v>
      </c>
      <c r="J85">
        <f t="shared" si="14"/>
        <v>898</v>
      </c>
      <c r="K85" t="str">
        <f t="shared" si="15"/>
        <v>malinowo-porzeczkowe</v>
      </c>
      <c r="L85">
        <f t="shared" si="10"/>
        <v>2</v>
      </c>
      <c r="M85">
        <f t="shared" si="11"/>
        <v>602</v>
      </c>
      <c r="N85" s="5"/>
    </row>
    <row r="86" spans="1:14" ht="15">
      <c r="A86" s="1">
        <v>44036</v>
      </c>
      <c r="B86">
        <v>360</v>
      </c>
      <c r="C86">
        <v>339</v>
      </c>
      <c r="D86">
        <v>470</v>
      </c>
      <c r="E86">
        <f t="shared" si="8"/>
        <v>7</v>
      </c>
      <c r="F86" t="str">
        <f>VLOOKUP(E86, $P$1:$Q$12, 2, FALSE)</f>
        <v>lipiec</v>
      </c>
      <c r="G86" t="b">
        <f t="shared" si="9"/>
        <v>1</v>
      </c>
      <c r="H86">
        <f t="shared" si="12"/>
        <v>360</v>
      </c>
      <c r="I86">
        <f t="shared" si="13"/>
        <v>829</v>
      </c>
      <c r="J86">
        <f t="shared" si="14"/>
        <v>766</v>
      </c>
      <c r="K86" t="str">
        <f t="shared" si="15"/>
        <v>truskwkowo-porzeczkowe</v>
      </c>
      <c r="L86">
        <f t="shared" si="10"/>
        <v>1</v>
      </c>
      <c r="M86">
        <f t="shared" si="11"/>
        <v>766</v>
      </c>
      <c r="N86" s="5"/>
    </row>
    <row r="87" spans="1:14" ht="15">
      <c r="A87" s="1">
        <v>44037</v>
      </c>
      <c r="B87">
        <v>303</v>
      </c>
      <c r="C87">
        <v>404</v>
      </c>
      <c r="D87">
        <v>434</v>
      </c>
      <c r="E87">
        <f t="shared" si="8"/>
        <v>7</v>
      </c>
      <c r="F87" t="str">
        <f>VLOOKUP(E87, $P$1:$Q$12, 2, FALSE)</f>
        <v>lipiec</v>
      </c>
      <c r="G87" t="b">
        <f t="shared" si="9"/>
        <v>1</v>
      </c>
      <c r="H87">
        <f t="shared" si="12"/>
        <v>663</v>
      </c>
      <c r="I87">
        <f t="shared" si="13"/>
        <v>467</v>
      </c>
      <c r="J87">
        <f t="shared" si="14"/>
        <v>434</v>
      </c>
      <c r="K87" t="str">
        <f t="shared" si="15"/>
        <v>malinowa-truskawkowe</v>
      </c>
      <c r="L87">
        <f t="shared" si="10"/>
        <v>3</v>
      </c>
      <c r="M87">
        <f t="shared" si="11"/>
        <v>467</v>
      </c>
      <c r="N87" s="5"/>
    </row>
    <row r="88" spans="1:14" ht="15">
      <c r="A88" s="1">
        <v>44038</v>
      </c>
      <c r="B88">
        <v>310</v>
      </c>
      <c r="C88">
        <v>332</v>
      </c>
      <c r="D88">
        <v>536</v>
      </c>
      <c r="E88">
        <f t="shared" si="8"/>
        <v>7</v>
      </c>
      <c r="F88" t="str">
        <f>VLOOKUP(E88, $P$1:$Q$12, 2, FALSE)</f>
        <v>lipiec</v>
      </c>
      <c r="G88" t="b">
        <f t="shared" si="9"/>
        <v>1</v>
      </c>
      <c r="H88">
        <f t="shared" si="12"/>
        <v>506</v>
      </c>
      <c r="I88">
        <f t="shared" si="13"/>
        <v>332</v>
      </c>
      <c r="J88">
        <f t="shared" si="14"/>
        <v>970</v>
      </c>
      <c r="K88" t="str">
        <f t="shared" si="15"/>
        <v>malinowo-porzeczkowe</v>
      </c>
      <c r="L88">
        <f t="shared" si="10"/>
        <v>2</v>
      </c>
      <c r="M88">
        <f t="shared" si="11"/>
        <v>506</v>
      </c>
      <c r="N88" s="5"/>
    </row>
    <row r="89" spans="1:14" ht="15">
      <c r="A89" s="1">
        <v>44039</v>
      </c>
      <c r="B89">
        <v>435</v>
      </c>
      <c r="C89">
        <v>406</v>
      </c>
      <c r="D89">
        <v>421</v>
      </c>
      <c r="E89">
        <f t="shared" si="8"/>
        <v>7</v>
      </c>
      <c r="F89" t="str">
        <f>VLOOKUP(E89, $P$1:$Q$12, 2, FALSE)</f>
        <v>lipiec</v>
      </c>
      <c r="G89" t="b">
        <f t="shared" si="9"/>
        <v>0</v>
      </c>
      <c r="H89">
        <f t="shared" si="12"/>
        <v>435</v>
      </c>
      <c r="I89">
        <f t="shared" si="13"/>
        <v>738</v>
      </c>
      <c r="J89">
        <f t="shared" si="14"/>
        <v>885</v>
      </c>
      <c r="K89" t="str">
        <f t="shared" si="15"/>
        <v>truskwkowo-porzeczkowe</v>
      </c>
      <c r="L89">
        <f t="shared" si="10"/>
        <v>1</v>
      </c>
      <c r="M89">
        <f t="shared" si="11"/>
        <v>738</v>
      </c>
      <c r="N89" s="5"/>
    </row>
    <row r="90" spans="1:14" ht="15">
      <c r="A90" s="1">
        <v>44040</v>
      </c>
      <c r="B90">
        <v>344</v>
      </c>
      <c r="C90">
        <v>348</v>
      </c>
      <c r="D90">
        <v>555</v>
      </c>
      <c r="E90">
        <f t="shared" si="8"/>
        <v>7</v>
      </c>
      <c r="F90" t="str">
        <f>VLOOKUP(E90, $P$1:$Q$12, 2, FALSE)</f>
        <v>lipiec</v>
      </c>
      <c r="G90" t="b">
        <f t="shared" si="9"/>
        <v>1</v>
      </c>
      <c r="H90">
        <f t="shared" si="12"/>
        <v>779</v>
      </c>
      <c r="I90">
        <f t="shared" si="13"/>
        <v>348</v>
      </c>
      <c r="J90">
        <f t="shared" si="14"/>
        <v>702</v>
      </c>
      <c r="K90" t="str">
        <f t="shared" si="15"/>
        <v>malinowo-porzeczkowe</v>
      </c>
      <c r="L90">
        <f t="shared" si="10"/>
        <v>2</v>
      </c>
      <c r="M90">
        <f t="shared" si="11"/>
        <v>702</v>
      </c>
      <c r="N90" s="5"/>
    </row>
    <row r="91" spans="1:14" ht="15">
      <c r="A91" s="1">
        <v>44041</v>
      </c>
      <c r="B91">
        <v>303</v>
      </c>
      <c r="C91">
        <v>335</v>
      </c>
      <c r="D91">
        <v>436</v>
      </c>
      <c r="E91">
        <f t="shared" si="8"/>
        <v>7</v>
      </c>
      <c r="F91" t="str">
        <f>VLOOKUP(E91, $P$1:$Q$12, 2, FALSE)</f>
        <v>lipiec</v>
      </c>
      <c r="G91" t="b">
        <f t="shared" si="9"/>
        <v>1</v>
      </c>
      <c r="H91">
        <f t="shared" si="12"/>
        <v>380</v>
      </c>
      <c r="I91">
        <f t="shared" si="13"/>
        <v>683</v>
      </c>
      <c r="J91">
        <f t="shared" si="14"/>
        <v>436</v>
      </c>
      <c r="K91" t="str">
        <f t="shared" si="15"/>
        <v>truskwkowo-porzeczkowe</v>
      </c>
      <c r="L91">
        <f t="shared" si="10"/>
        <v>1</v>
      </c>
      <c r="M91">
        <f t="shared" si="11"/>
        <v>436</v>
      </c>
      <c r="N91" s="5"/>
    </row>
    <row r="92" spans="1:14" ht="15">
      <c r="A92" s="1">
        <v>44042</v>
      </c>
      <c r="B92">
        <v>433</v>
      </c>
      <c r="C92">
        <v>425</v>
      </c>
      <c r="D92">
        <v>422</v>
      </c>
      <c r="E92">
        <f t="shared" si="8"/>
        <v>7</v>
      </c>
      <c r="F92" t="str">
        <f>VLOOKUP(E92, $P$1:$Q$12, 2, FALSE)</f>
        <v>lipiec</v>
      </c>
      <c r="G92" t="b">
        <f t="shared" si="9"/>
        <v>0</v>
      </c>
      <c r="H92">
        <f t="shared" si="12"/>
        <v>813</v>
      </c>
      <c r="I92">
        <f t="shared" si="13"/>
        <v>672</v>
      </c>
      <c r="J92">
        <f t="shared" si="14"/>
        <v>422</v>
      </c>
      <c r="K92" t="str">
        <f t="shared" si="15"/>
        <v>malinowa-truskawkowe</v>
      </c>
      <c r="L92">
        <f t="shared" si="10"/>
        <v>3</v>
      </c>
      <c r="M92">
        <f t="shared" si="11"/>
        <v>672</v>
      </c>
      <c r="N92" s="5"/>
    </row>
    <row r="93" spans="1:14" ht="15">
      <c r="A93" s="1">
        <v>44043</v>
      </c>
      <c r="B93">
        <v>350</v>
      </c>
      <c r="C93">
        <v>378</v>
      </c>
      <c r="D93">
        <v>419</v>
      </c>
      <c r="E93">
        <f t="shared" si="8"/>
        <v>7</v>
      </c>
      <c r="F93" t="str">
        <f>VLOOKUP(E93, $P$1:$Q$12, 2, FALSE)</f>
        <v>lipiec</v>
      </c>
      <c r="G93" t="b">
        <f t="shared" si="9"/>
        <v>1</v>
      </c>
      <c r="H93">
        <f t="shared" si="12"/>
        <v>491</v>
      </c>
      <c r="I93">
        <f t="shared" si="13"/>
        <v>378</v>
      </c>
      <c r="J93">
        <f t="shared" si="14"/>
        <v>841</v>
      </c>
      <c r="K93" t="str">
        <f t="shared" si="15"/>
        <v>malinowo-porzeczkowe</v>
      </c>
      <c r="L93">
        <f t="shared" si="10"/>
        <v>2</v>
      </c>
      <c r="M93">
        <f t="shared" si="11"/>
        <v>491</v>
      </c>
      <c r="N93" s="5"/>
    </row>
    <row r="94" spans="1:14" ht="15">
      <c r="A94" s="1">
        <v>44044</v>
      </c>
      <c r="B94">
        <v>396</v>
      </c>
      <c r="C94">
        <v>466</v>
      </c>
      <c r="D94">
        <v>434</v>
      </c>
      <c r="E94">
        <f t="shared" si="8"/>
        <v>8</v>
      </c>
      <c r="F94" t="str">
        <f>VLOOKUP(E94, $P$1:$Q$12, 2, FALSE)</f>
        <v>sierpień</v>
      </c>
      <c r="G94" t="b">
        <f t="shared" si="9"/>
        <v>0</v>
      </c>
      <c r="H94">
        <f t="shared" si="12"/>
        <v>396</v>
      </c>
      <c r="I94">
        <f t="shared" si="13"/>
        <v>844</v>
      </c>
      <c r="J94">
        <f t="shared" si="14"/>
        <v>784</v>
      </c>
      <c r="K94" t="str">
        <f t="shared" si="15"/>
        <v>truskwkowo-porzeczkowe</v>
      </c>
      <c r="L94">
        <f t="shared" si="10"/>
        <v>1</v>
      </c>
      <c r="M94">
        <f t="shared" si="11"/>
        <v>784</v>
      </c>
      <c r="N94" s="5"/>
    </row>
    <row r="95" spans="1:14" ht="15">
      <c r="A95" s="1">
        <v>44045</v>
      </c>
      <c r="B95">
        <v>495</v>
      </c>
      <c r="C95">
        <v>410</v>
      </c>
      <c r="D95">
        <v>418</v>
      </c>
      <c r="E95">
        <f t="shared" si="8"/>
        <v>8</v>
      </c>
      <c r="F95" t="str">
        <f>VLOOKUP(E95, $P$1:$Q$12, 2, FALSE)</f>
        <v>sierpień</v>
      </c>
      <c r="G95" t="b">
        <f t="shared" si="9"/>
        <v>0</v>
      </c>
      <c r="H95">
        <f t="shared" si="12"/>
        <v>891</v>
      </c>
      <c r="I95">
        <f t="shared" si="13"/>
        <v>470</v>
      </c>
      <c r="J95">
        <f t="shared" si="14"/>
        <v>418</v>
      </c>
      <c r="K95" t="str">
        <f t="shared" si="15"/>
        <v>malinowa-truskawkowe</v>
      </c>
      <c r="L95">
        <f t="shared" si="10"/>
        <v>3</v>
      </c>
      <c r="M95">
        <f t="shared" si="11"/>
        <v>470</v>
      </c>
      <c r="N95" s="5"/>
    </row>
    <row r="96" spans="1:14" ht="15">
      <c r="A96" s="1">
        <v>44046</v>
      </c>
      <c r="B96">
        <v>420</v>
      </c>
      <c r="C96">
        <v>328</v>
      </c>
      <c r="D96">
        <v>422</v>
      </c>
      <c r="E96">
        <f t="shared" si="8"/>
        <v>8</v>
      </c>
      <c r="F96" t="str">
        <f>VLOOKUP(E96, $P$1:$Q$12, 2, FALSE)</f>
        <v>sierpień</v>
      </c>
      <c r="G96" t="b">
        <f t="shared" si="9"/>
        <v>1</v>
      </c>
      <c r="H96">
        <f t="shared" si="12"/>
        <v>841</v>
      </c>
      <c r="I96">
        <f t="shared" si="13"/>
        <v>328</v>
      </c>
      <c r="J96">
        <f t="shared" si="14"/>
        <v>840</v>
      </c>
      <c r="K96" t="str">
        <f t="shared" si="15"/>
        <v>malinowo-porzeczkowe</v>
      </c>
      <c r="L96">
        <f t="shared" si="10"/>
        <v>2</v>
      </c>
      <c r="M96">
        <f t="shared" si="11"/>
        <v>840</v>
      </c>
      <c r="N96" s="5"/>
    </row>
    <row r="97" spans="1:14" ht="15">
      <c r="A97" s="1">
        <v>44047</v>
      </c>
      <c r="B97">
        <v>411</v>
      </c>
      <c r="C97">
        <v>481</v>
      </c>
      <c r="D97">
        <v>445</v>
      </c>
      <c r="E97">
        <f t="shared" si="8"/>
        <v>8</v>
      </c>
      <c r="F97" t="str">
        <f>VLOOKUP(E97, $P$1:$Q$12, 2, FALSE)</f>
        <v>sierpień</v>
      </c>
      <c r="G97" t="b">
        <f t="shared" si="9"/>
        <v>0</v>
      </c>
      <c r="H97">
        <f t="shared" si="12"/>
        <v>412</v>
      </c>
      <c r="I97">
        <f t="shared" si="13"/>
        <v>809</v>
      </c>
      <c r="J97">
        <f t="shared" si="14"/>
        <v>445</v>
      </c>
      <c r="K97" t="str">
        <f t="shared" si="15"/>
        <v>truskwkowo-porzeczkowe</v>
      </c>
      <c r="L97">
        <f t="shared" si="10"/>
        <v>1</v>
      </c>
      <c r="M97">
        <f t="shared" si="11"/>
        <v>445</v>
      </c>
      <c r="N97" s="5"/>
    </row>
    <row r="98" spans="1:14" ht="15">
      <c r="A98" s="1">
        <v>44048</v>
      </c>
      <c r="B98">
        <v>317</v>
      </c>
      <c r="C98">
        <v>434</v>
      </c>
      <c r="D98">
        <v>411</v>
      </c>
      <c r="E98">
        <f t="shared" si="8"/>
        <v>8</v>
      </c>
      <c r="F98" t="str">
        <f>VLOOKUP(E98, $P$1:$Q$12, 2, FALSE)</f>
        <v>sierpień</v>
      </c>
      <c r="G98" t="b">
        <f t="shared" si="9"/>
        <v>0</v>
      </c>
      <c r="H98">
        <f t="shared" si="12"/>
        <v>729</v>
      </c>
      <c r="I98">
        <f t="shared" si="13"/>
        <v>798</v>
      </c>
      <c r="J98">
        <f t="shared" si="14"/>
        <v>411</v>
      </c>
      <c r="K98" t="str">
        <f t="shared" si="15"/>
        <v>malinowa-truskawkowe</v>
      </c>
      <c r="L98">
        <f t="shared" si="10"/>
        <v>3</v>
      </c>
      <c r="M98">
        <f t="shared" si="11"/>
        <v>729</v>
      </c>
      <c r="N98" s="5"/>
    </row>
    <row r="99" spans="1:14" ht="15">
      <c r="A99" s="1">
        <v>44049</v>
      </c>
      <c r="B99">
        <v>342</v>
      </c>
      <c r="C99">
        <v>465</v>
      </c>
      <c r="D99">
        <v>417</v>
      </c>
      <c r="E99">
        <f t="shared" si="8"/>
        <v>8</v>
      </c>
      <c r="F99" t="str">
        <f>VLOOKUP(E99, $P$1:$Q$12, 2, FALSE)</f>
        <v>sierpień</v>
      </c>
      <c r="G99" t="b">
        <f t="shared" si="9"/>
        <v>0</v>
      </c>
      <c r="H99">
        <f t="shared" si="12"/>
        <v>342</v>
      </c>
      <c r="I99">
        <f t="shared" si="13"/>
        <v>534</v>
      </c>
      <c r="J99">
        <f t="shared" si="14"/>
        <v>828</v>
      </c>
      <c r="K99" t="str">
        <f t="shared" si="15"/>
        <v>truskwkowo-porzeczkowe</v>
      </c>
      <c r="L99">
        <f t="shared" si="10"/>
        <v>1</v>
      </c>
      <c r="M99">
        <f t="shared" si="11"/>
        <v>534</v>
      </c>
      <c r="N99" s="5"/>
    </row>
    <row r="100" spans="1:14" ht="15">
      <c r="A100" s="1">
        <v>44050</v>
      </c>
      <c r="B100">
        <v>450</v>
      </c>
      <c r="C100">
        <v>318</v>
      </c>
      <c r="D100">
        <v>490</v>
      </c>
      <c r="E100">
        <f t="shared" si="8"/>
        <v>8</v>
      </c>
      <c r="F100" t="str">
        <f>VLOOKUP(E100, $P$1:$Q$12, 2, FALSE)</f>
        <v>sierpień</v>
      </c>
      <c r="G100" t="b">
        <f t="shared" si="9"/>
        <v>1</v>
      </c>
      <c r="H100">
        <f t="shared" si="12"/>
        <v>792</v>
      </c>
      <c r="I100">
        <f t="shared" si="13"/>
        <v>318</v>
      </c>
      <c r="J100">
        <f t="shared" si="14"/>
        <v>784</v>
      </c>
      <c r="K100" t="str">
        <f t="shared" si="15"/>
        <v>malinowo-porzeczkowe</v>
      </c>
      <c r="L100">
        <f t="shared" si="10"/>
        <v>2</v>
      </c>
      <c r="M100">
        <f t="shared" si="11"/>
        <v>784</v>
      </c>
      <c r="N100" s="5"/>
    </row>
    <row r="101" spans="1:14" ht="15">
      <c r="A101" s="1">
        <v>44051</v>
      </c>
      <c r="B101">
        <v>343</v>
      </c>
      <c r="C101">
        <v>329</v>
      </c>
      <c r="D101">
        <v>345</v>
      </c>
      <c r="E101">
        <f t="shared" si="8"/>
        <v>8</v>
      </c>
      <c r="F101" t="str">
        <f>VLOOKUP(E101, $P$1:$Q$12, 2, FALSE)</f>
        <v>sierpień</v>
      </c>
      <c r="G101" t="b">
        <f t="shared" si="9"/>
        <v>1</v>
      </c>
      <c r="H101">
        <f t="shared" si="12"/>
        <v>351</v>
      </c>
      <c r="I101">
        <f t="shared" si="13"/>
        <v>647</v>
      </c>
      <c r="J101">
        <f t="shared" si="14"/>
        <v>345</v>
      </c>
      <c r="K101" t="str">
        <f t="shared" si="15"/>
        <v>malinowa-truskawkowe</v>
      </c>
      <c r="L101">
        <f t="shared" si="10"/>
        <v>3</v>
      </c>
      <c r="M101">
        <f t="shared" si="11"/>
        <v>351</v>
      </c>
      <c r="N101" s="5"/>
    </row>
    <row r="102" spans="1:14" ht="15">
      <c r="A102" s="1">
        <v>44052</v>
      </c>
      <c r="B102">
        <v>287</v>
      </c>
      <c r="C102">
        <v>328</v>
      </c>
      <c r="D102">
        <v>377</v>
      </c>
      <c r="E102">
        <f t="shared" si="8"/>
        <v>8</v>
      </c>
      <c r="F102" t="str">
        <f>VLOOKUP(E102, $P$1:$Q$12, 2, FALSE)</f>
        <v>sierpień</v>
      </c>
      <c r="G102" t="b">
        <f t="shared" si="9"/>
        <v>1</v>
      </c>
      <c r="H102">
        <f t="shared" si="12"/>
        <v>287</v>
      </c>
      <c r="I102">
        <f t="shared" si="13"/>
        <v>624</v>
      </c>
      <c r="J102">
        <f t="shared" si="14"/>
        <v>722</v>
      </c>
      <c r="K102" t="str">
        <f t="shared" si="15"/>
        <v>truskwkowo-porzeczkowe</v>
      </c>
      <c r="L102">
        <f t="shared" si="10"/>
        <v>1</v>
      </c>
      <c r="M102">
        <f t="shared" si="11"/>
        <v>624</v>
      </c>
      <c r="N102" s="5"/>
    </row>
    <row r="103" spans="1:14" ht="15">
      <c r="A103" s="1">
        <v>44053</v>
      </c>
      <c r="B103">
        <v>298</v>
      </c>
      <c r="C103">
        <v>401</v>
      </c>
      <c r="D103">
        <v>416</v>
      </c>
      <c r="E103">
        <f t="shared" si="8"/>
        <v>8</v>
      </c>
      <c r="F103" t="str">
        <f>VLOOKUP(E103, $P$1:$Q$12, 2, FALSE)</f>
        <v>sierpień</v>
      </c>
      <c r="G103" t="b">
        <f t="shared" si="9"/>
        <v>1</v>
      </c>
      <c r="H103">
        <f t="shared" si="12"/>
        <v>585</v>
      </c>
      <c r="I103">
        <f t="shared" si="13"/>
        <v>401</v>
      </c>
      <c r="J103">
        <f t="shared" si="14"/>
        <v>514</v>
      </c>
      <c r="K103" t="str">
        <f t="shared" si="15"/>
        <v>malinowo-porzeczkowe</v>
      </c>
      <c r="L103">
        <f t="shared" si="10"/>
        <v>2</v>
      </c>
      <c r="M103">
        <f t="shared" si="11"/>
        <v>514</v>
      </c>
      <c r="N103" s="5"/>
    </row>
    <row r="104" spans="1:14" ht="15">
      <c r="A104" s="1">
        <v>44054</v>
      </c>
      <c r="B104">
        <v>429</v>
      </c>
      <c r="C104">
        <v>348</v>
      </c>
      <c r="D104">
        <v>426</v>
      </c>
      <c r="E104">
        <f t="shared" si="8"/>
        <v>8</v>
      </c>
      <c r="F104" t="str">
        <f>VLOOKUP(E104, $P$1:$Q$12, 2, FALSE)</f>
        <v>sierpień</v>
      </c>
      <c r="G104" t="b">
        <f t="shared" si="9"/>
        <v>0</v>
      </c>
      <c r="H104">
        <f t="shared" si="12"/>
        <v>500</v>
      </c>
      <c r="I104">
        <f t="shared" si="13"/>
        <v>749</v>
      </c>
      <c r="J104">
        <f t="shared" si="14"/>
        <v>426</v>
      </c>
      <c r="K104" t="str">
        <f t="shared" si="15"/>
        <v>malinowa-truskawkowe</v>
      </c>
      <c r="L104">
        <f t="shared" si="10"/>
        <v>3</v>
      </c>
      <c r="M104">
        <f t="shared" si="11"/>
        <v>500</v>
      </c>
      <c r="N104" s="5"/>
    </row>
    <row r="105" spans="1:14" ht="15">
      <c r="A105" s="1">
        <v>44055</v>
      </c>
      <c r="B105">
        <v>417</v>
      </c>
      <c r="C105">
        <v>457</v>
      </c>
      <c r="D105">
        <v>438</v>
      </c>
      <c r="E105">
        <f t="shared" si="8"/>
        <v>8</v>
      </c>
      <c r="F105" t="str">
        <f>VLOOKUP(E105, $P$1:$Q$12, 2, FALSE)</f>
        <v>sierpień</v>
      </c>
      <c r="G105" t="b">
        <f t="shared" si="9"/>
        <v>0</v>
      </c>
      <c r="H105">
        <f t="shared" si="12"/>
        <v>417</v>
      </c>
      <c r="I105">
        <f t="shared" si="13"/>
        <v>706</v>
      </c>
      <c r="J105">
        <f t="shared" si="14"/>
        <v>864</v>
      </c>
      <c r="K105" t="str">
        <f t="shared" si="15"/>
        <v>truskwkowo-porzeczkowe</v>
      </c>
      <c r="L105">
        <f t="shared" si="10"/>
        <v>1</v>
      </c>
      <c r="M105">
        <f t="shared" si="11"/>
        <v>706</v>
      </c>
      <c r="N105" s="5"/>
    </row>
    <row r="106" spans="1:14" ht="15">
      <c r="A106" s="1">
        <v>44056</v>
      </c>
      <c r="B106">
        <v>384</v>
      </c>
      <c r="C106">
        <v>330</v>
      </c>
      <c r="D106">
        <v>292</v>
      </c>
      <c r="E106">
        <f t="shared" si="8"/>
        <v>8</v>
      </c>
      <c r="F106" t="str">
        <f>VLOOKUP(E106, $P$1:$Q$12, 2, FALSE)</f>
        <v>sierpień</v>
      </c>
      <c r="G106" t="b">
        <f t="shared" si="9"/>
        <v>0</v>
      </c>
      <c r="H106">
        <f t="shared" si="12"/>
        <v>801</v>
      </c>
      <c r="I106">
        <f t="shared" si="13"/>
        <v>330</v>
      </c>
      <c r="J106">
        <f t="shared" si="14"/>
        <v>450</v>
      </c>
      <c r="K106" t="str">
        <f t="shared" si="15"/>
        <v>malinowo-porzeczkowe</v>
      </c>
      <c r="L106">
        <f t="shared" si="10"/>
        <v>2</v>
      </c>
      <c r="M106">
        <f t="shared" si="11"/>
        <v>450</v>
      </c>
      <c r="N106" s="5"/>
    </row>
    <row r="107" spans="1:14" ht="15">
      <c r="A107" s="1">
        <v>44057</v>
      </c>
      <c r="B107">
        <v>370</v>
      </c>
      <c r="C107">
        <v>388</v>
      </c>
      <c r="D107">
        <v>390</v>
      </c>
      <c r="E107">
        <f t="shared" si="8"/>
        <v>8</v>
      </c>
      <c r="F107" t="str">
        <f>VLOOKUP(E107, $P$1:$Q$12, 2, FALSE)</f>
        <v>sierpień</v>
      </c>
      <c r="G107" t="b">
        <f t="shared" si="9"/>
        <v>1</v>
      </c>
      <c r="H107">
        <f t="shared" si="12"/>
        <v>721</v>
      </c>
      <c r="I107">
        <f t="shared" si="13"/>
        <v>718</v>
      </c>
      <c r="J107">
        <f t="shared" si="14"/>
        <v>390</v>
      </c>
      <c r="K107" t="str">
        <f t="shared" si="15"/>
        <v>malinowa-truskawkowe</v>
      </c>
      <c r="L107">
        <f t="shared" si="10"/>
        <v>3</v>
      </c>
      <c r="M107">
        <f t="shared" si="11"/>
        <v>718</v>
      </c>
      <c r="N107" s="5"/>
    </row>
    <row r="108" spans="1:14" ht="15">
      <c r="A108" s="1">
        <v>44058</v>
      </c>
      <c r="B108">
        <v>436</v>
      </c>
      <c r="C108">
        <v>298</v>
      </c>
      <c r="D108">
        <v>420</v>
      </c>
      <c r="E108">
        <f t="shared" si="8"/>
        <v>8</v>
      </c>
      <c r="F108" t="str">
        <f>VLOOKUP(E108, $P$1:$Q$12, 2, FALSE)</f>
        <v>sierpień</v>
      </c>
      <c r="G108" t="b">
        <f t="shared" si="9"/>
        <v>0</v>
      </c>
      <c r="H108">
        <f t="shared" si="12"/>
        <v>439</v>
      </c>
      <c r="I108">
        <f t="shared" si="13"/>
        <v>298</v>
      </c>
      <c r="J108">
        <f t="shared" si="14"/>
        <v>810</v>
      </c>
      <c r="K108" t="str">
        <f t="shared" si="15"/>
        <v>malinowo-porzeczkowe</v>
      </c>
      <c r="L108">
        <f t="shared" si="10"/>
        <v>2</v>
      </c>
      <c r="M108">
        <f t="shared" si="11"/>
        <v>439</v>
      </c>
      <c r="N108" s="5"/>
    </row>
    <row r="109" spans="1:14" ht="15">
      <c r="A109" s="1">
        <v>44059</v>
      </c>
      <c r="B109">
        <v>303</v>
      </c>
      <c r="C109">
        <v>429</v>
      </c>
      <c r="D109">
        <v>407</v>
      </c>
      <c r="E109">
        <f t="shared" si="8"/>
        <v>8</v>
      </c>
      <c r="F109" t="str">
        <f>VLOOKUP(E109, $P$1:$Q$12, 2, FALSE)</f>
        <v>sierpień</v>
      </c>
      <c r="G109" t="b">
        <f t="shared" si="9"/>
        <v>0</v>
      </c>
      <c r="H109">
        <f t="shared" si="12"/>
        <v>303</v>
      </c>
      <c r="I109">
        <f t="shared" si="13"/>
        <v>727</v>
      </c>
      <c r="J109">
        <f t="shared" si="14"/>
        <v>778</v>
      </c>
      <c r="K109" t="str">
        <f t="shared" si="15"/>
        <v>truskwkowo-porzeczkowe</v>
      </c>
      <c r="L109">
        <f t="shared" si="10"/>
        <v>1</v>
      </c>
      <c r="M109">
        <f t="shared" si="11"/>
        <v>727</v>
      </c>
      <c r="N109" s="5"/>
    </row>
    <row r="110" spans="1:14" ht="15">
      <c r="A110" s="1">
        <v>44060</v>
      </c>
      <c r="B110">
        <v>449</v>
      </c>
      <c r="C110">
        <v>444</v>
      </c>
      <c r="D110">
        <v>425</v>
      </c>
      <c r="E110">
        <f t="shared" si="8"/>
        <v>8</v>
      </c>
      <c r="F110" t="str">
        <f>VLOOKUP(E110, $P$1:$Q$12, 2, FALSE)</f>
        <v>sierpień</v>
      </c>
      <c r="G110" t="b">
        <f t="shared" si="9"/>
        <v>0</v>
      </c>
      <c r="H110">
        <f t="shared" si="12"/>
        <v>752</v>
      </c>
      <c r="I110">
        <f t="shared" si="13"/>
        <v>444</v>
      </c>
      <c r="J110">
        <f t="shared" si="14"/>
        <v>476</v>
      </c>
      <c r="K110" t="str">
        <f t="shared" si="15"/>
        <v>malinowo-porzeczkowe</v>
      </c>
      <c r="L110">
        <f t="shared" si="10"/>
        <v>2</v>
      </c>
      <c r="M110">
        <f t="shared" si="11"/>
        <v>476</v>
      </c>
      <c r="N110" s="5"/>
    </row>
    <row r="111" spans="1:14" ht="15">
      <c r="A111" s="1">
        <v>44061</v>
      </c>
      <c r="B111">
        <v>300</v>
      </c>
      <c r="C111">
        <v>358</v>
      </c>
      <c r="D111">
        <v>377</v>
      </c>
      <c r="E111">
        <f t="shared" si="8"/>
        <v>8</v>
      </c>
      <c r="F111" t="str">
        <f>VLOOKUP(E111, $P$1:$Q$12, 2, FALSE)</f>
        <v>sierpień</v>
      </c>
      <c r="G111" t="b">
        <f t="shared" si="9"/>
        <v>1</v>
      </c>
      <c r="H111">
        <f t="shared" si="12"/>
        <v>576</v>
      </c>
      <c r="I111">
        <f t="shared" si="13"/>
        <v>802</v>
      </c>
      <c r="J111">
        <f t="shared" si="14"/>
        <v>377</v>
      </c>
      <c r="K111" t="str">
        <f t="shared" si="15"/>
        <v>malinowa-truskawkowe</v>
      </c>
      <c r="L111">
        <f t="shared" si="10"/>
        <v>3</v>
      </c>
      <c r="M111">
        <f t="shared" si="11"/>
        <v>576</v>
      </c>
      <c r="N111" s="5"/>
    </row>
    <row r="112" spans="1:14" ht="15">
      <c r="A112" s="1">
        <v>44062</v>
      </c>
      <c r="B112">
        <v>307</v>
      </c>
      <c r="C112">
        <v>417</v>
      </c>
      <c r="D112">
        <v>405</v>
      </c>
      <c r="E112">
        <f t="shared" si="8"/>
        <v>8</v>
      </c>
      <c r="F112" t="str">
        <f>VLOOKUP(E112, $P$1:$Q$12, 2, FALSE)</f>
        <v>sierpień</v>
      </c>
      <c r="G112" t="b">
        <f t="shared" si="9"/>
        <v>0</v>
      </c>
      <c r="H112">
        <f t="shared" si="12"/>
        <v>307</v>
      </c>
      <c r="I112">
        <f t="shared" si="13"/>
        <v>643</v>
      </c>
      <c r="J112">
        <f t="shared" si="14"/>
        <v>782</v>
      </c>
      <c r="K112" t="str">
        <f t="shared" si="15"/>
        <v>truskwkowo-porzeczkowe</v>
      </c>
      <c r="L112">
        <f t="shared" si="10"/>
        <v>1</v>
      </c>
      <c r="M112">
        <f t="shared" si="11"/>
        <v>643</v>
      </c>
      <c r="N112" s="5"/>
    </row>
    <row r="113" spans="1:14" ht="15">
      <c r="A113" s="1">
        <v>44063</v>
      </c>
      <c r="B113">
        <v>314</v>
      </c>
      <c r="C113">
        <v>340</v>
      </c>
      <c r="D113">
        <v>345</v>
      </c>
      <c r="E113">
        <f t="shared" si="8"/>
        <v>8</v>
      </c>
      <c r="F113" t="str">
        <f>VLOOKUP(E113, $P$1:$Q$12, 2, FALSE)</f>
        <v>sierpień</v>
      </c>
      <c r="G113" t="b">
        <f t="shared" si="9"/>
        <v>1</v>
      </c>
      <c r="H113">
        <f t="shared" si="12"/>
        <v>621</v>
      </c>
      <c r="I113">
        <f t="shared" si="13"/>
        <v>340</v>
      </c>
      <c r="J113">
        <f t="shared" si="14"/>
        <v>484</v>
      </c>
      <c r="K113" t="str">
        <f t="shared" si="15"/>
        <v>malinowo-porzeczkowe</v>
      </c>
      <c r="L113">
        <f t="shared" si="10"/>
        <v>2</v>
      </c>
      <c r="M113">
        <f t="shared" si="11"/>
        <v>484</v>
      </c>
      <c r="N113" s="5"/>
    </row>
    <row r="114" spans="1:14" ht="15">
      <c r="A114" s="1">
        <v>44064</v>
      </c>
      <c r="B114">
        <v>379</v>
      </c>
      <c r="C114">
        <v>288</v>
      </c>
      <c r="D114">
        <v>353</v>
      </c>
      <c r="E114">
        <f t="shared" si="8"/>
        <v>8</v>
      </c>
      <c r="F114" t="str">
        <f>VLOOKUP(E114, $P$1:$Q$12, 2, FALSE)</f>
        <v>sierpień</v>
      </c>
      <c r="G114" t="b">
        <f t="shared" si="9"/>
        <v>0</v>
      </c>
      <c r="H114">
        <f t="shared" si="12"/>
        <v>516</v>
      </c>
      <c r="I114">
        <f t="shared" si="13"/>
        <v>628</v>
      </c>
      <c r="J114">
        <f t="shared" si="14"/>
        <v>353</v>
      </c>
      <c r="K114" t="str">
        <f t="shared" si="15"/>
        <v>malinowa-truskawkowe</v>
      </c>
      <c r="L114">
        <f t="shared" si="10"/>
        <v>3</v>
      </c>
      <c r="M114">
        <f t="shared" si="11"/>
        <v>516</v>
      </c>
      <c r="N114" s="5"/>
    </row>
    <row r="115" spans="1:14" ht="15">
      <c r="A115" s="1">
        <v>44065</v>
      </c>
      <c r="B115">
        <v>405</v>
      </c>
      <c r="C115">
        <v>454</v>
      </c>
      <c r="D115">
        <v>342</v>
      </c>
      <c r="E115">
        <f t="shared" si="8"/>
        <v>8</v>
      </c>
      <c r="F115" t="str">
        <f>VLOOKUP(E115, $P$1:$Q$12, 2, FALSE)</f>
        <v>sierpień</v>
      </c>
      <c r="G115" t="b">
        <f t="shared" si="9"/>
        <v>0</v>
      </c>
      <c r="H115">
        <f t="shared" si="12"/>
        <v>405</v>
      </c>
      <c r="I115">
        <f t="shared" si="13"/>
        <v>566</v>
      </c>
      <c r="J115">
        <f t="shared" si="14"/>
        <v>695</v>
      </c>
      <c r="K115" t="str">
        <f t="shared" si="15"/>
        <v>truskwkowo-porzeczkowe</v>
      </c>
      <c r="L115">
        <f t="shared" si="10"/>
        <v>1</v>
      </c>
      <c r="M115">
        <f t="shared" si="11"/>
        <v>566</v>
      </c>
      <c r="N115" s="5"/>
    </row>
    <row r="116" spans="1:14" ht="15">
      <c r="A116" s="1">
        <v>44066</v>
      </c>
      <c r="B116">
        <v>407</v>
      </c>
      <c r="C116">
        <v>300</v>
      </c>
      <c r="D116">
        <v>365</v>
      </c>
      <c r="E116">
        <f t="shared" si="8"/>
        <v>8</v>
      </c>
      <c r="F116" t="str">
        <f>VLOOKUP(E116, $P$1:$Q$12, 2, FALSE)</f>
        <v>sierpień</v>
      </c>
      <c r="G116" t="b">
        <f t="shared" si="9"/>
        <v>0</v>
      </c>
      <c r="H116">
        <f t="shared" si="12"/>
        <v>812</v>
      </c>
      <c r="I116">
        <f t="shared" si="13"/>
        <v>300</v>
      </c>
      <c r="J116">
        <f t="shared" si="14"/>
        <v>494</v>
      </c>
      <c r="K116" t="str">
        <f t="shared" si="15"/>
        <v>malinowo-porzeczkowe</v>
      </c>
      <c r="L116">
        <f t="shared" si="10"/>
        <v>2</v>
      </c>
      <c r="M116">
        <f t="shared" si="11"/>
        <v>494</v>
      </c>
      <c r="N116" s="5"/>
    </row>
    <row r="117" spans="1:14" ht="15">
      <c r="A117" s="1">
        <v>44067</v>
      </c>
      <c r="B117">
        <v>432</v>
      </c>
      <c r="C117">
        <v>423</v>
      </c>
      <c r="D117">
        <v>221</v>
      </c>
      <c r="E117">
        <f t="shared" si="8"/>
        <v>8</v>
      </c>
      <c r="F117" t="str">
        <f>VLOOKUP(E117, $P$1:$Q$12, 2, FALSE)</f>
        <v>sierpień</v>
      </c>
      <c r="G117" t="b">
        <f t="shared" si="9"/>
        <v>0</v>
      </c>
      <c r="H117">
        <f t="shared" si="12"/>
        <v>750</v>
      </c>
      <c r="I117">
        <f t="shared" si="13"/>
        <v>723</v>
      </c>
      <c r="J117">
        <f t="shared" si="14"/>
        <v>221</v>
      </c>
      <c r="K117" t="str">
        <f t="shared" si="15"/>
        <v>malinowa-truskawkowe</v>
      </c>
      <c r="L117">
        <f t="shared" si="10"/>
        <v>3</v>
      </c>
      <c r="M117">
        <f t="shared" si="11"/>
        <v>723</v>
      </c>
      <c r="N117" s="5"/>
    </row>
    <row r="118" spans="1:14" ht="15">
      <c r="A118" s="1">
        <v>44068</v>
      </c>
      <c r="B118">
        <v>405</v>
      </c>
      <c r="C118">
        <v>449</v>
      </c>
      <c r="D118">
        <v>231</v>
      </c>
      <c r="E118">
        <f t="shared" si="8"/>
        <v>8</v>
      </c>
      <c r="F118" t="str">
        <f>VLOOKUP(E118, $P$1:$Q$12, 2, FALSE)</f>
        <v>sierpień</v>
      </c>
      <c r="G118" t="b">
        <f t="shared" si="9"/>
        <v>0</v>
      </c>
      <c r="H118">
        <f t="shared" si="12"/>
        <v>432</v>
      </c>
      <c r="I118">
        <f t="shared" si="13"/>
        <v>449</v>
      </c>
      <c r="J118">
        <f t="shared" si="14"/>
        <v>452</v>
      </c>
      <c r="K118" t="str">
        <f t="shared" si="15"/>
        <v>truskwkowo-porzeczkowe</v>
      </c>
      <c r="L118">
        <f t="shared" si="10"/>
        <v>1</v>
      </c>
      <c r="M118">
        <f t="shared" si="11"/>
        <v>449</v>
      </c>
      <c r="N118" s="5"/>
    </row>
    <row r="119" spans="1:14" ht="15">
      <c r="A119" s="1">
        <v>44069</v>
      </c>
      <c r="B119">
        <v>162</v>
      </c>
      <c r="C119">
        <v>294</v>
      </c>
      <c r="D119">
        <v>255</v>
      </c>
      <c r="E119">
        <f t="shared" si="8"/>
        <v>8</v>
      </c>
      <c r="F119" t="str">
        <f>VLOOKUP(E119, $P$1:$Q$12, 2, FALSE)</f>
        <v>sierpień</v>
      </c>
      <c r="G119" t="b">
        <f t="shared" si="9"/>
        <v>0</v>
      </c>
      <c r="H119">
        <f t="shared" si="12"/>
        <v>594</v>
      </c>
      <c r="I119">
        <f t="shared" si="13"/>
        <v>294</v>
      </c>
      <c r="J119">
        <f t="shared" si="14"/>
        <v>258</v>
      </c>
      <c r="K119" t="str">
        <f t="shared" si="15"/>
        <v>malinowa-truskawkowe</v>
      </c>
      <c r="L119">
        <f t="shared" si="10"/>
        <v>3</v>
      </c>
      <c r="M119">
        <f t="shared" si="11"/>
        <v>294</v>
      </c>
      <c r="N119" s="5"/>
    </row>
    <row r="120" spans="1:14" ht="15">
      <c r="A120" s="1">
        <v>44070</v>
      </c>
      <c r="B120">
        <v>297</v>
      </c>
      <c r="C120">
        <v>341</v>
      </c>
      <c r="D120">
        <v>223</v>
      </c>
      <c r="E120">
        <f t="shared" si="8"/>
        <v>8</v>
      </c>
      <c r="F120" t="str">
        <f>VLOOKUP(E120, $P$1:$Q$12, 2, FALSE)</f>
        <v>sierpień</v>
      </c>
      <c r="G120" t="b">
        <f t="shared" si="9"/>
        <v>0</v>
      </c>
      <c r="H120">
        <f t="shared" si="12"/>
        <v>597</v>
      </c>
      <c r="I120">
        <f t="shared" si="13"/>
        <v>341</v>
      </c>
      <c r="J120">
        <f t="shared" si="14"/>
        <v>481</v>
      </c>
      <c r="K120" t="str">
        <f t="shared" si="15"/>
        <v>malinowo-porzeczkowe</v>
      </c>
      <c r="L120">
        <f t="shared" si="10"/>
        <v>2</v>
      </c>
      <c r="M120">
        <f t="shared" si="11"/>
        <v>481</v>
      </c>
      <c r="N120" s="5"/>
    </row>
    <row r="121" spans="1:14" ht="15">
      <c r="A121" s="1">
        <v>44071</v>
      </c>
      <c r="B121">
        <v>226</v>
      </c>
      <c r="C121">
        <v>329</v>
      </c>
      <c r="D121">
        <v>261</v>
      </c>
      <c r="E121">
        <f t="shared" si="8"/>
        <v>8</v>
      </c>
      <c r="F121" t="str">
        <f>VLOOKUP(E121, $P$1:$Q$12, 2, FALSE)</f>
        <v>sierpień</v>
      </c>
      <c r="G121" t="b">
        <f t="shared" si="9"/>
        <v>0</v>
      </c>
      <c r="H121">
        <f t="shared" si="12"/>
        <v>342</v>
      </c>
      <c r="I121">
        <f t="shared" si="13"/>
        <v>670</v>
      </c>
      <c r="J121">
        <f t="shared" si="14"/>
        <v>261</v>
      </c>
      <c r="K121" t="str">
        <f t="shared" si="15"/>
        <v>malinowa-truskawkowe</v>
      </c>
      <c r="L121">
        <f t="shared" si="10"/>
        <v>3</v>
      </c>
      <c r="M121">
        <f t="shared" si="11"/>
        <v>342</v>
      </c>
      <c r="N121" s="5"/>
    </row>
    <row r="122" spans="1:14" ht="15">
      <c r="A122" s="1">
        <v>44072</v>
      </c>
      <c r="B122">
        <v>226</v>
      </c>
      <c r="C122">
        <v>256</v>
      </c>
      <c r="D122">
        <v>239</v>
      </c>
      <c r="E122">
        <f t="shared" si="8"/>
        <v>8</v>
      </c>
      <c r="F122" t="str">
        <f>VLOOKUP(E122, $P$1:$Q$12, 2, FALSE)</f>
        <v>sierpień</v>
      </c>
      <c r="G122" t="b">
        <f t="shared" si="9"/>
        <v>0</v>
      </c>
      <c r="H122">
        <f t="shared" si="12"/>
        <v>226</v>
      </c>
      <c r="I122">
        <f t="shared" si="13"/>
        <v>584</v>
      </c>
      <c r="J122">
        <f t="shared" si="14"/>
        <v>500</v>
      </c>
      <c r="K122" t="str">
        <f t="shared" si="15"/>
        <v>truskwkowo-porzeczkowe</v>
      </c>
      <c r="L122">
        <f t="shared" si="10"/>
        <v>1</v>
      </c>
      <c r="M122">
        <f t="shared" si="11"/>
        <v>500</v>
      </c>
      <c r="N122" s="5"/>
    </row>
    <row r="123" spans="1:14" ht="15">
      <c r="A123" s="1">
        <v>44073</v>
      </c>
      <c r="B123">
        <v>287</v>
      </c>
      <c r="C123">
        <v>217</v>
      </c>
      <c r="D123">
        <v>262</v>
      </c>
      <c r="E123">
        <f t="shared" si="8"/>
        <v>8</v>
      </c>
      <c r="F123" t="str">
        <f>VLOOKUP(E123, $P$1:$Q$12, 2, FALSE)</f>
        <v>sierpień</v>
      </c>
      <c r="G123" t="b">
        <f t="shared" si="9"/>
        <v>0</v>
      </c>
      <c r="H123">
        <f t="shared" si="12"/>
        <v>513</v>
      </c>
      <c r="I123">
        <f t="shared" si="13"/>
        <v>301</v>
      </c>
      <c r="J123">
        <f t="shared" si="14"/>
        <v>262</v>
      </c>
      <c r="K123" t="str">
        <f t="shared" si="15"/>
        <v>malinowa-truskawkowe</v>
      </c>
      <c r="L123">
        <f t="shared" si="10"/>
        <v>3</v>
      </c>
      <c r="M123">
        <f t="shared" si="11"/>
        <v>301</v>
      </c>
      <c r="N123" s="5"/>
    </row>
    <row r="124" spans="1:14" ht="15">
      <c r="A124" s="1">
        <v>44074</v>
      </c>
      <c r="B124">
        <v>351</v>
      </c>
      <c r="C124">
        <v>266</v>
      </c>
      <c r="D124">
        <v>226</v>
      </c>
      <c r="E124">
        <f t="shared" si="8"/>
        <v>8</v>
      </c>
      <c r="F124" t="str">
        <f>VLOOKUP(E124, $P$1:$Q$12, 2, FALSE)</f>
        <v>sierpień</v>
      </c>
      <c r="G124" t="b">
        <f t="shared" si="9"/>
        <v>0</v>
      </c>
      <c r="H124">
        <f t="shared" si="12"/>
        <v>563</v>
      </c>
      <c r="I124">
        <f t="shared" si="13"/>
        <v>266</v>
      </c>
      <c r="J124">
        <f t="shared" si="14"/>
        <v>488</v>
      </c>
      <c r="K124" t="str">
        <f t="shared" si="15"/>
        <v>malinowo-porzeczkowe</v>
      </c>
      <c r="L124">
        <f t="shared" si="10"/>
        <v>2</v>
      </c>
      <c r="M124">
        <f t="shared" si="11"/>
        <v>488</v>
      </c>
      <c r="N124" s="5"/>
    </row>
    <row r="125" spans="1:14" ht="15">
      <c r="A125" s="1">
        <v>44075</v>
      </c>
      <c r="B125">
        <v>214</v>
      </c>
      <c r="C125">
        <v>260</v>
      </c>
      <c r="D125">
        <v>241</v>
      </c>
      <c r="E125">
        <f t="shared" si="8"/>
        <v>9</v>
      </c>
      <c r="F125" t="str">
        <f>VLOOKUP(E125, $P$1:$Q$12, 2, FALSE)</f>
        <v>wrzesień</v>
      </c>
      <c r="G125" t="b">
        <f t="shared" si="9"/>
        <v>0</v>
      </c>
      <c r="H125">
        <f t="shared" si="12"/>
        <v>289</v>
      </c>
      <c r="I125">
        <f t="shared" si="13"/>
        <v>526</v>
      </c>
      <c r="J125">
        <f t="shared" si="14"/>
        <v>241</v>
      </c>
      <c r="K125" t="str">
        <f t="shared" si="15"/>
        <v>malinowa-truskawkowe</v>
      </c>
      <c r="L125">
        <f t="shared" si="10"/>
        <v>3</v>
      </c>
      <c r="M125">
        <f t="shared" si="11"/>
        <v>289</v>
      </c>
      <c r="N125" s="5"/>
    </row>
    <row r="126" spans="1:14" ht="15">
      <c r="A126" s="1">
        <v>44076</v>
      </c>
      <c r="B126">
        <v>282</v>
      </c>
      <c r="C126">
        <v>227</v>
      </c>
      <c r="D126">
        <v>258</v>
      </c>
      <c r="E126">
        <f t="shared" si="8"/>
        <v>9</v>
      </c>
      <c r="F126" t="str">
        <f>VLOOKUP(E126, $P$1:$Q$12, 2, FALSE)</f>
        <v>wrzesień</v>
      </c>
      <c r="G126" t="b">
        <f t="shared" si="9"/>
        <v>0</v>
      </c>
      <c r="H126">
        <f t="shared" si="12"/>
        <v>282</v>
      </c>
      <c r="I126">
        <f t="shared" si="13"/>
        <v>464</v>
      </c>
      <c r="J126">
        <f t="shared" si="14"/>
        <v>499</v>
      </c>
      <c r="K126" t="str">
        <f t="shared" si="15"/>
        <v>truskwkowo-porzeczkowe</v>
      </c>
      <c r="L126">
        <f t="shared" si="10"/>
        <v>1</v>
      </c>
      <c r="M126">
        <f t="shared" si="11"/>
        <v>464</v>
      </c>
      <c r="N126" s="5"/>
    </row>
    <row r="127" spans="1:14" ht="15">
      <c r="A127" s="1">
        <v>44077</v>
      </c>
      <c r="B127">
        <v>257</v>
      </c>
      <c r="C127">
        <v>251</v>
      </c>
      <c r="D127">
        <v>252</v>
      </c>
      <c r="E127">
        <f t="shared" si="8"/>
        <v>9</v>
      </c>
      <c r="F127" t="str">
        <f>VLOOKUP(E127, $P$1:$Q$12, 2, FALSE)</f>
        <v>wrzesień</v>
      </c>
      <c r="G127" t="b">
        <f t="shared" si="9"/>
        <v>0</v>
      </c>
      <c r="H127">
        <f t="shared" si="12"/>
        <v>539</v>
      </c>
      <c r="I127">
        <f t="shared" si="13"/>
        <v>251</v>
      </c>
      <c r="J127">
        <f t="shared" si="14"/>
        <v>287</v>
      </c>
      <c r="K127" t="str">
        <f t="shared" si="15"/>
        <v>malinowo-porzeczkowe</v>
      </c>
      <c r="L127">
        <f t="shared" si="10"/>
        <v>2</v>
      </c>
      <c r="M127">
        <f t="shared" si="11"/>
        <v>287</v>
      </c>
      <c r="N127" s="5"/>
    </row>
    <row r="128" spans="1:14" ht="15">
      <c r="A128" s="1">
        <v>44078</v>
      </c>
      <c r="B128">
        <v>172</v>
      </c>
      <c r="C128">
        <v>171</v>
      </c>
      <c r="D128">
        <v>268</v>
      </c>
      <c r="E128">
        <f t="shared" si="8"/>
        <v>9</v>
      </c>
      <c r="F128" t="str">
        <f>VLOOKUP(E128, $P$1:$Q$12, 2, FALSE)</f>
        <v>wrzesień</v>
      </c>
      <c r="G128" t="b">
        <f t="shared" si="9"/>
        <v>1</v>
      </c>
      <c r="H128">
        <f t="shared" si="12"/>
        <v>424</v>
      </c>
      <c r="I128">
        <f t="shared" si="13"/>
        <v>422</v>
      </c>
      <c r="J128">
        <f t="shared" si="14"/>
        <v>268</v>
      </c>
      <c r="K128" t="str">
        <f t="shared" si="15"/>
        <v>malinowa-truskawkowe</v>
      </c>
      <c r="L128">
        <f t="shared" si="10"/>
        <v>3</v>
      </c>
      <c r="M128">
        <f t="shared" si="11"/>
        <v>422</v>
      </c>
      <c r="N128" s="5"/>
    </row>
    <row r="129" spans="1:14" ht="15">
      <c r="A129" s="1">
        <v>44079</v>
      </c>
      <c r="B129">
        <v>197</v>
      </c>
      <c r="C129">
        <v>326</v>
      </c>
      <c r="D129">
        <v>224</v>
      </c>
      <c r="E129">
        <f t="shared" si="8"/>
        <v>9</v>
      </c>
      <c r="F129" t="str">
        <f>VLOOKUP(E129, $P$1:$Q$12, 2, FALSE)</f>
        <v>wrzesień</v>
      </c>
      <c r="G129" t="b">
        <f t="shared" si="9"/>
        <v>0</v>
      </c>
      <c r="H129">
        <f t="shared" si="12"/>
        <v>199</v>
      </c>
      <c r="I129">
        <f t="shared" si="13"/>
        <v>326</v>
      </c>
      <c r="J129">
        <f t="shared" si="14"/>
        <v>492</v>
      </c>
      <c r="K129" t="str">
        <f t="shared" si="15"/>
        <v>truskwkowo-porzeczkowe</v>
      </c>
      <c r="L129">
        <f t="shared" si="10"/>
        <v>1</v>
      </c>
      <c r="M129">
        <f t="shared" si="11"/>
        <v>326</v>
      </c>
      <c r="N129" s="5"/>
    </row>
    <row r="130" spans="1:14" ht="15">
      <c r="A130" s="1">
        <v>44080</v>
      </c>
      <c r="B130">
        <v>292</v>
      </c>
      <c r="C130">
        <v>329</v>
      </c>
      <c r="D130">
        <v>255</v>
      </c>
      <c r="E130">
        <f t="shared" si="8"/>
        <v>9</v>
      </c>
      <c r="F130" t="str">
        <f>VLOOKUP(E130, $P$1:$Q$12, 2, FALSE)</f>
        <v>wrzesień</v>
      </c>
      <c r="G130" t="b">
        <f t="shared" si="9"/>
        <v>0</v>
      </c>
      <c r="H130">
        <f t="shared" si="12"/>
        <v>491</v>
      </c>
      <c r="I130">
        <f t="shared" si="13"/>
        <v>329</v>
      </c>
      <c r="J130">
        <f t="shared" si="14"/>
        <v>421</v>
      </c>
      <c r="K130" t="str">
        <f t="shared" si="15"/>
        <v>malinowo-porzeczkowe</v>
      </c>
      <c r="L130">
        <f t="shared" si="10"/>
        <v>2</v>
      </c>
      <c r="M130">
        <f t="shared" si="11"/>
        <v>421</v>
      </c>
      <c r="N130" s="5"/>
    </row>
    <row r="131" spans="1:14" ht="15">
      <c r="A131" s="1">
        <v>44081</v>
      </c>
      <c r="B131">
        <v>172</v>
      </c>
      <c r="C131">
        <v>216</v>
      </c>
      <c r="D131">
        <v>199</v>
      </c>
      <c r="E131">
        <f t="shared" ref="E131:E154" si="16">MONTH(A131)</f>
        <v>9</v>
      </c>
      <c r="F131" t="str">
        <f>VLOOKUP(E131, $P$1:$Q$12, 2, FALSE)</f>
        <v>wrzesień</v>
      </c>
      <c r="G131" t="b">
        <f t="shared" ref="G131:G154" si="17">IF(AND(D131 &gt; C131, D131 &gt; B131), TRUE, FALSE)</f>
        <v>0</v>
      </c>
      <c r="H131">
        <f t="shared" si="12"/>
        <v>242</v>
      </c>
      <c r="I131">
        <f t="shared" si="13"/>
        <v>545</v>
      </c>
      <c r="J131">
        <f t="shared" si="14"/>
        <v>199</v>
      </c>
      <c r="K131" t="str">
        <f t="shared" si="15"/>
        <v>malinowa-truskawkowe</v>
      </c>
      <c r="L131">
        <f t="shared" ref="L131:L154" si="18">MATCH(MIN(H131:J131), H131:J131, 0)</f>
        <v>3</v>
      </c>
      <c r="M131">
        <f t="shared" ref="M131:M154" si="19">IF(L131 = 3, MIN(H131:I131), IF(L131 = 2, MIN(H131,J131), MIN(I131:J131)))</f>
        <v>242</v>
      </c>
      <c r="N131" s="5"/>
    </row>
    <row r="132" spans="1:14" ht="15">
      <c r="A132" s="1">
        <v>44082</v>
      </c>
      <c r="B132">
        <v>258</v>
      </c>
      <c r="C132">
        <v>291</v>
      </c>
      <c r="D132">
        <v>220</v>
      </c>
      <c r="E132">
        <f t="shared" si="16"/>
        <v>9</v>
      </c>
      <c r="F132" t="str">
        <f>VLOOKUP(E132, $P$1:$Q$12, 2, FALSE)</f>
        <v>wrzesień</v>
      </c>
      <c r="G132" t="b">
        <f t="shared" si="17"/>
        <v>0</v>
      </c>
      <c r="H132">
        <f t="shared" ref="H132:H154" si="20">IF(OR(L131 = 3, L131 = 2), H131 - M131, H131) + B132</f>
        <v>258</v>
      </c>
      <c r="I132">
        <f t="shared" ref="I132:I154" si="21">IF(OR(L131 = 3, L131 = 1), I131 - M131, I131) + C132</f>
        <v>594</v>
      </c>
      <c r="J132">
        <f t="shared" ref="J132:J154" si="22">IF(OR(L131 = 1, L131 = 2), J131 - M131, J131) + D132</f>
        <v>419</v>
      </c>
      <c r="K132" t="str">
        <f t="shared" ref="K132:K154" si="23">IF(L132 = 3, "malinowa-truskawkowe", IF(L132 = 2, "malinowo-porzeczkowe", "truskwkowo-porzeczkowe"))</f>
        <v>truskwkowo-porzeczkowe</v>
      </c>
      <c r="L132">
        <f t="shared" si="18"/>
        <v>1</v>
      </c>
      <c r="M132">
        <f t="shared" si="19"/>
        <v>419</v>
      </c>
      <c r="N132" s="5"/>
    </row>
    <row r="133" spans="1:14" ht="15">
      <c r="A133" s="1">
        <v>44083</v>
      </c>
      <c r="B133">
        <v>276</v>
      </c>
      <c r="C133">
        <v>347</v>
      </c>
      <c r="D133">
        <v>197</v>
      </c>
      <c r="E133">
        <f t="shared" si="16"/>
        <v>9</v>
      </c>
      <c r="F133" t="str">
        <f>VLOOKUP(E133, $P$1:$Q$12, 2, FALSE)</f>
        <v>wrzesień</v>
      </c>
      <c r="G133" t="b">
        <f t="shared" si="17"/>
        <v>0</v>
      </c>
      <c r="H133">
        <f t="shared" si="20"/>
        <v>534</v>
      </c>
      <c r="I133">
        <f t="shared" si="21"/>
        <v>522</v>
      </c>
      <c r="J133">
        <f t="shared" si="22"/>
        <v>197</v>
      </c>
      <c r="K133" t="str">
        <f t="shared" si="23"/>
        <v>malinowa-truskawkowe</v>
      </c>
      <c r="L133">
        <f t="shared" si="18"/>
        <v>3</v>
      </c>
      <c r="M133">
        <f t="shared" si="19"/>
        <v>522</v>
      </c>
      <c r="N133" s="5"/>
    </row>
    <row r="134" spans="1:14" ht="15">
      <c r="A134" s="1">
        <v>44084</v>
      </c>
      <c r="B134">
        <v>210</v>
      </c>
      <c r="C134">
        <v>333</v>
      </c>
      <c r="D134">
        <v>218</v>
      </c>
      <c r="E134">
        <f t="shared" si="16"/>
        <v>9</v>
      </c>
      <c r="F134" t="str">
        <f>VLOOKUP(E134, $P$1:$Q$12, 2, FALSE)</f>
        <v>wrzesień</v>
      </c>
      <c r="G134" t="b">
        <f t="shared" si="17"/>
        <v>0</v>
      </c>
      <c r="H134">
        <f t="shared" si="20"/>
        <v>222</v>
      </c>
      <c r="I134">
        <f t="shared" si="21"/>
        <v>333</v>
      </c>
      <c r="J134">
        <f t="shared" si="22"/>
        <v>415</v>
      </c>
      <c r="K134" t="str">
        <f t="shared" si="23"/>
        <v>truskwkowo-porzeczkowe</v>
      </c>
      <c r="L134">
        <f t="shared" si="18"/>
        <v>1</v>
      </c>
      <c r="M134">
        <f t="shared" si="19"/>
        <v>333</v>
      </c>
      <c r="N134" s="5"/>
    </row>
    <row r="135" spans="1:14" ht="15">
      <c r="A135" s="1">
        <v>44085</v>
      </c>
      <c r="B135">
        <v>168</v>
      </c>
      <c r="C135">
        <v>211</v>
      </c>
      <c r="D135">
        <v>180</v>
      </c>
      <c r="E135">
        <f t="shared" si="16"/>
        <v>9</v>
      </c>
      <c r="F135" t="str">
        <f>VLOOKUP(E135, $P$1:$Q$12, 2, FALSE)</f>
        <v>wrzesień</v>
      </c>
      <c r="G135" t="b">
        <f t="shared" si="17"/>
        <v>0</v>
      </c>
      <c r="H135">
        <f t="shared" si="20"/>
        <v>390</v>
      </c>
      <c r="I135">
        <f t="shared" si="21"/>
        <v>211</v>
      </c>
      <c r="J135">
        <f t="shared" si="22"/>
        <v>262</v>
      </c>
      <c r="K135" t="str">
        <f t="shared" si="23"/>
        <v>malinowo-porzeczkowe</v>
      </c>
      <c r="L135">
        <f t="shared" si="18"/>
        <v>2</v>
      </c>
      <c r="M135">
        <f t="shared" si="19"/>
        <v>262</v>
      </c>
      <c r="N135" s="5"/>
    </row>
    <row r="136" spans="1:14" ht="15">
      <c r="A136" s="1">
        <v>44086</v>
      </c>
      <c r="B136">
        <v>196</v>
      </c>
      <c r="C136">
        <v>348</v>
      </c>
      <c r="D136">
        <v>225</v>
      </c>
      <c r="E136">
        <f t="shared" si="16"/>
        <v>9</v>
      </c>
      <c r="F136" t="str">
        <f>VLOOKUP(E136, $P$1:$Q$12, 2, FALSE)</f>
        <v>wrzesień</v>
      </c>
      <c r="G136" t="b">
        <f t="shared" si="17"/>
        <v>0</v>
      </c>
      <c r="H136">
        <f t="shared" si="20"/>
        <v>324</v>
      </c>
      <c r="I136">
        <f t="shared" si="21"/>
        <v>559</v>
      </c>
      <c r="J136">
        <f t="shared" si="22"/>
        <v>225</v>
      </c>
      <c r="K136" t="str">
        <f t="shared" si="23"/>
        <v>malinowa-truskawkowe</v>
      </c>
      <c r="L136">
        <f t="shared" si="18"/>
        <v>3</v>
      </c>
      <c r="M136">
        <f t="shared" si="19"/>
        <v>324</v>
      </c>
      <c r="N136" s="5"/>
    </row>
    <row r="137" spans="1:14" ht="15">
      <c r="A137" s="1">
        <v>44087</v>
      </c>
      <c r="B137">
        <v>284</v>
      </c>
      <c r="C137">
        <v>226</v>
      </c>
      <c r="D137">
        <v>197</v>
      </c>
      <c r="E137">
        <f t="shared" si="16"/>
        <v>9</v>
      </c>
      <c r="F137" t="str">
        <f>VLOOKUP(E137, $P$1:$Q$12, 2, FALSE)</f>
        <v>wrzesień</v>
      </c>
      <c r="G137" t="b">
        <f t="shared" si="17"/>
        <v>0</v>
      </c>
      <c r="H137">
        <f t="shared" si="20"/>
        <v>284</v>
      </c>
      <c r="I137">
        <f t="shared" si="21"/>
        <v>461</v>
      </c>
      <c r="J137">
        <f t="shared" si="22"/>
        <v>422</v>
      </c>
      <c r="K137" t="str">
        <f t="shared" si="23"/>
        <v>truskwkowo-porzeczkowe</v>
      </c>
      <c r="L137">
        <f t="shared" si="18"/>
        <v>1</v>
      </c>
      <c r="M137">
        <f t="shared" si="19"/>
        <v>422</v>
      </c>
      <c r="N137" s="5"/>
    </row>
    <row r="138" spans="1:14" ht="15">
      <c r="A138" s="1">
        <v>44088</v>
      </c>
      <c r="B138">
        <v>162</v>
      </c>
      <c r="C138">
        <v>345</v>
      </c>
      <c r="D138">
        <v>194</v>
      </c>
      <c r="E138">
        <f t="shared" si="16"/>
        <v>9</v>
      </c>
      <c r="F138" t="str">
        <f>VLOOKUP(E138, $P$1:$Q$12, 2, FALSE)</f>
        <v>wrzesień</v>
      </c>
      <c r="G138" t="b">
        <f t="shared" si="17"/>
        <v>0</v>
      </c>
      <c r="H138">
        <f t="shared" si="20"/>
        <v>446</v>
      </c>
      <c r="I138">
        <f t="shared" si="21"/>
        <v>384</v>
      </c>
      <c r="J138">
        <f t="shared" si="22"/>
        <v>194</v>
      </c>
      <c r="K138" t="str">
        <f t="shared" si="23"/>
        <v>malinowa-truskawkowe</v>
      </c>
      <c r="L138">
        <f t="shared" si="18"/>
        <v>3</v>
      </c>
      <c r="M138">
        <f t="shared" si="19"/>
        <v>384</v>
      </c>
      <c r="N138" s="5"/>
    </row>
    <row r="139" spans="1:14" ht="15">
      <c r="A139" s="1">
        <v>44089</v>
      </c>
      <c r="B139">
        <v>212</v>
      </c>
      <c r="C139">
        <v>184</v>
      </c>
      <c r="D139">
        <v>183</v>
      </c>
      <c r="E139">
        <f t="shared" si="16"/>
        <v>9</v>
      </c>
      <c r="F139" t="str">
        <f>VLOOKUP(E139, $P$1:$Q$12, 2, FALSE)</f>
        <v>wrzesień</v>
      </c>
      <c r="G139" t="b">
        <f t="shared" si="17"/>
        <v>0</v>
      </c>
      <c r="H139">
        <f t="shared" si="20"/>
        <v>274</v>
      </c>
      <c r="I139">
        <f t="shared" si="21"/>
        <v>184</v>
      </c>
      <c r="J139">
        <f t="shared" si="22"/>
        <v>377</v>
      </c>
      <c r="K139" t="str">
        <f t="shared" si="23"/>
        <v>malinowo-porzeczkowe</v>
      </c>
      <c r="L139">
        <f t="shared" si="18"/>
        <v>2</v>
      </c>
      <c r="M139">
        <f t="shared" si="19"/>
        <v>274</v>
      </c>
      <c r="N139" s="5"/>
    </row>
    <row r="140" spans="1:14" ht="15">
      <c r="A140" s="1">
        <v>44090</v>
      </c>
      <c r="B140">
        <v>165</v>
      </c>
      <c r="C140">
        <v>232</v>
      </c>
      <c r="D140">
        <v>202</v>
      </c>
      <c r="E140">
        <f t="shared" si="16"/>
        <v>9</v>
      </c>
      <c r="F140" t="str">
        <f>VLOOKUP(E140, $P$1:$Q$12, 2, FALSE)</f>
        <v>wrzesień</v>
      </c>
      <c r="G140" t="b">
        <f t="shared" si="17"/>
        <v>0</v>
      </c>
      <c r="H140">
        <f t="shared" si="20"/>
        <v>165</v>
      </c>
      <c r="I140">
        <f t="shared" si="21"/>
        <v>416</v>
      </c>
      <c r="J140">
        <f t="shared" si="22"/>
        <v>305</v>
      </c>
      <c r="K140" t="str">
        <f t="shared" si="23"/>
        <v>truskwkowo-porzeczkowe</v>
      </c>
      <c r="L140">
        <f t="shared" si="18"/>
        <v>1</v>
      </c>
      <c r="M140">
        <f t="shared" si="19"/>
        <v>305</v>
      </c>
      <c r="N140" s="5"/>
    </row>
    <row r="141" spans="1:14" ht="15">
      <c r="A141" s="1">
        <v>44091</v>
      </c>
      <c r="B141">
        <v>163</v>
      </c>
      <c r="C141">
        <v>314</v>
      </c>
      <c r="D141">
        <v>213</v>
      </c>
      <c r="E141">
        <f t="shared" si="16"/>
        <v>9</v>
      </c>
      <c r="F141" t="str">
        <f>VLOOKUP(E141, $P$1:$Q$12, 2, FALSE)</f>
        <v>wrzesień</v>
      </c>
      <c r="G141" t="b">
        <f t="shared" si="17"/>
        <v>0</v>
      </c>
      <c r="H141">
        <f t="shared" si="20"/>
        <v>328</v>
      </c>
      <c r="I141">
        <f t="shared" si="21"/>
        <v>425</v>
      </c>
      <c r="J141">
        <f t="shared" si="22"/>
        <v>213</v>
      </c>
      <c r="K141" t="str">
        <f t="shared" si="23"/>
        <v>malinowa-truskawkowe</v>
      </c>
      <c r="L141">
        <f t="shared" si="18"/>
        <v>3</v>
      </c>
      <c r="M141">
        <f t="shared" si="19"/>
        <v>328</v>
      </c>
      <c r="N141" s="5"/>
    </row>
    <row r="142" spans="1:14" ht="15">
      <c r="A142" s="1">
        <v>44092</v>
      </c>
      <c r="B142">
        <v>200</v>
      </c>
      <c r="C142">
        <v>307</v>
      </c>
      <c r="D142">
        <v>206</v>
      </c>
      <c r="E142">
        <f t="shared" si="16"/>
        <v>9</v>
      </c>
      <c r="F142" t="str">
        <f>VLOOKUP(E142, $P$1:$Q$12, 2, FALSE)</f>
        <v>wrzesień</v>
      </c>
      <c r="G142" t="b">
        <f t="shared" si="17"/>
        <v>0</v>
      </c>
      <c r="H142">
        <f t="shared" si="20"/>
        <v>200</v>
      </c>
      <c r="I142">
        <f t="shared" si="21"/>
        <v>404</v>
      </c>
      <c r="J142">
        <f t="shared" si="22"/>
        <v>419</v>
      </c>
      <c r="K142" t="str">
        <f t="shared" si="23"/>
        <v>truskwkowo-porzeczkowe</v>
      </c>
      <c r="L142">
        <f t="shared" si="18"/>
        <v>1</v>
      </c>
      <c r="M142">
        <f t="shared" si="19"/>
        <v>404</v>
      </c>
      <c r="N142" s="5"/>
    </row>
    <row r="143" spans="1:14" ht="15">
      <c r="A143" s="1">
        <v>44093</v>
      </c>
      <c r="B143">
        <v>201</v>
      </c>
      <c r="C143">
        <v>274</v>
      </c>
      <c r="D143">
        <v>210</v>
      </c>
      <c r="E143">
        <f t="shared" si="16"/>
        <v>9</v>
      </c>
      <c r="F143" t="str">
        <f>VLOOKUP(E143, $P$1:$Q$12, 2, FALSE)</f>
        <v>wrzesień</v>
      </c>
      <c r="G143" t="b">
        <f t="shared" si="17"/>
        <v>0</v>
      </c>
      <c r="H143">
        <f t="shared" si="20"/>
        <v>401</v>
      </c>
      <c r="I143">
        <f t="shared" si="21"/>
        <v>274</v>
      </c>
      <c r="J143">
        <f t="shared" si="22"/>
        <v>225</v>
      </c>
      <c r="K143" t="str">
        <f t="shared" si="23"/>
        <v>malinowa-truskawkowe</v>
      </c>
      <c r="L143">
        <f t="shared" si="18"/>
        <v>3</v>
      </c>
      <c r="M143">
        <f t="shared" si="19"/>
        <v>274</v>
      </c>
      <c r="N143" s="5"/>
    </row>
    <row r="144" spans="1:14" ht="15">
      <c r="A144" s="1">
        <v>44094</v>
      </c>
      <c r="B144">
        <v>269</v>
      </c>
      <c r="C144">
        <v>278</v>
      </c>
      <c r="D144">
        <v>228</v>
      </c>
      <c r="E144">
        <f t="shared" si="16"/>
        <v>9</v>
      </c>
      <c r="F144" t="str">
        <f>VLOOKUP(E144, $P$1:$Q$12, 2, FALSE)</f>
        <v>wrzesień</v>
      </c>
      <c r="G144" t="b">
        <f t="shared" si="17"/>
        <v>0</v>
      </c>
      <c r="H144">
        <f t="shared" si="20"/>
        <v>396</v>
      </c>
      <c r="I144">
        <f t="shared" si="21"/>
        <v>278</v>
      </c>
      <c r="J144">
        <f t="shared" si="22"/>
        <v>453</v>
      </c>
      <c r="K144" t="str">
        <f t="shared" si="23"/>
        <v>malinowo-porzeczkowe</v>
      </c>
      <c r="L144">
        <f t="shared" si="18"/>
        <v>2</v>
      </c>
      <c r="M144">
        <f t="shared" si="19"/>
        <v>396</v>
      </c>
      <c r="N144" s="5"/>
    </row>
    <row r="145" spans="1:14" ht="15">
      <c r="A145" s="1">
        <v>44095</v>
      </c>
      <c r="B145">
        <v>188</v>
      </c>
      <c r="C145">
        <v>195</v>
      </c>
      <c r="D145">
        <v>207</v>
      </c>
      <c r="E145">
        <f t="shared" si="16"/>
        <v>9</v>
      </c>
      <c r="F145" t="str">
        <f>VLOOKUP(E145, $P$1:$Q$12, 2, FALSE)</f>
        <v>wrzesień</v>
      </c>
      <c r="G145" t="b">
        <f t="shared" si="17"/>
        <v>1</v>
      </c>
      <c r="H145">
        <f t="shared" si="20"/>
        <v>188</v>
      </c>
      <c r="I145">
        <f t="shared" si="21"/>
        <v>473</v>
      </c>
      <c r="J145">
        <f t="shared" si="22"/>
        <v>264</v>
      </c>
      <c r="K145" t="str">
        <f t="shared" si="23"/>
        <v>truskwkowo-porzeczkowe</v>
      </c>
      <c r="L145">
        <f t="shared" si="18"/>
        <v>1</v>
      </c>
      <c r="M145">
        <f t="shared" si="19"/>
        <v>264</v>
      </c>
      <c r="N145" s="5"/>
    </row>
    <row r="146" spans="1:14" ht="15">
      <c r="A146" s="1">
        <v>44096</v>
      </c>
      <c r="B146">
        <v>142</v>
      </c>
      <c r="C146">
        <v>249</v>
      </c>
      <c r="D146">
        <v>202</v>
      </c>
      <c r="E146">
        <f t="shared" si="16"/>
        <v>9</v>
      </c>
      <c r="F146" t="str">
        <f>VLOOKUP(E146, $P$1:$Q$12, 2, FALSE)</f>
        <v>wrzesień</v>
      </c>
      <c r="G146" t="b">
        <f t="shared" si="17"/>
        <v>0</v>
      </c>
      <c r="H146">
        <f t="shared" si="20"/>
        <v>330</v>
      </c>
      <c r="I146">
        <f t="shared" si="21"/>
        <v>458</v>
      </c>
      <c r="J146">
        <f t="shared" si="22"/>
        <v>202</v>
      </c>
      <c r="K146" t="str">
        <f t="shared" si="23"/>
        <v>malinowa-truskawkowe</v>
      </c>
      <c r="L146">
        <f t="shared" si="18"/>
        <v>3</v>
      </c>
      <c r="M146">
        <f t="shared" si="19"/>
        <v>330</v>
      </c>
      <c r="N146" s="5"/>
    </row>
    <row r="147" spans="1:14" ht="15">
      <c r="A147" s="1">
        <v>44097</v>
      </c>
      <c r="B147">
        <v>232</v>
      </c>
      <c r="C147">
        <v>116</v>
      </c>
      <c r="D147">
        <v>195</v>
      </c>
      <c r="E147">
        <f t="shared" si="16"/>
        <v>9</v>
      </c>
      <c r="F147" t="str">
        <f>VLOOKUP(E147, $P$1:$Q$12, 2, FALSE)</f>
        <v>wrzesień</v>
      </c>
      <c r="G147" t="b">
        <f t="shared" si="17"/>
        <v>0</v>
      </c>
      <c r="H147">
        <f t="shared" si="20"/>
        <v>232</v>
      </c>
      <c r="I147">
        <f t="shared" si="21"/>
        <v>244</v>
      </c>
      <c r="J147">
        <f t="shared" si="22"/>
        <v>397</v>
      </c>
      <c r="K147" t="str">
        <f t="shared" si="23"/>
        <v>truskwkowo-porzeczkowe</v>
      </c>
      <c r="L147">
        <f t="shared" si="18"/>
        <v>1</v>
      </c>
      <c r="M147">
        <f t="shared" si="19"/>
        <v>244</v>
      </c>
      <c r="N147" s="5"/>
    </row>
    <row r="148" spans="1:14" ht="15">
      <c r="A148" s="1">
        <v>44098</v>
      </c>
      <c r="B148">
        <v>296</v>
      </c>
      <c r="C148">
        <v>102</v>
      </c>
      <c r="D148">
        <v>192</v>
      </c>
      <c r="E148">
        <f t="shared" si="16"/>
        <v>9</v>
      </c>
      <c r="F148" t="str">
        <f>VLOOKUP(E148, $P$1:$Q$12, 2, FALSE)</f>
        <v>wrzesień</v>
      </c>
      <c r="G148" t="b">
        <f t="shared" si="17"/>
        <v>0</v>
      </c>
      <c r="H148">
        <f t="shared" si="20"/>
        <v>528</v>
      </c>
      <c r="I148">
        <f t="shared" si="21"/>
        <v>102</v>
      </c>
      <c r="J148">
        <f t="shared" si="22"/>
        <v>345</v>
      </c>
      <c r="K148" t="str">
        <f t="shared" si="23"/>
        <v>malinowo-porzeczkowe</v>
      </c>
      <c r="L148">
        <f t="shared" si="18"/>
        <v>2</v>
      </c>
      <c r="M148">
        <f t="shared" si="19"/>
        <v>345</v>
      </c>
      <c r="N148" s="5"/>
    </row>
    <row r="149" spans="1:14" ht="15">
      <c r="A149" s="1">
        <v>44099</v>
      </c>
      <c r="B149">
        <v>161</v>
      </c>
      <c r="C149">
        <v>151</v>
      </c>
      <c r="D149">
        <v>216</v>
      </c>
      <c r="E149">
        <f t="shared" si="16"/>
        <v>9</v>
      </c>
      <c r="F149" t="str">
        <f>VLOOKUP(E149, $P$1:$Q$12, 2, FALSE)</f>
        <v>wrzesień</v>
      </c>
      <c r="G149" t="b">
        <f t="shared" si="17"/>
        <v>1</v>
      </c>
      <c r="H149">
        <f t="shared" si="20"/>
        <v>344</v>
      </c>
      <c r="I149">
        <f t="shared" si="21"/>
        <v>253</v>
      </c>
      <c r="J149">
        <f t="shared" si="22"/>
        <v>216</v>
      </c>
      <c r="K149" t="str">
        <f t="shared" si="23"/>
        <v>malinowa-truskawkowe</v>
      </c>
      <c r="L149">
        <f t="shared" si="18"/>
        <v>3</v>
      </c>
      <c r="M149">
        <f t="shared" si="19"/>
        <v>253</v>
      </c>
      <c r="N149" s="5"/>
    </row>
    <row r="150" spans="1:14" ht="15">
      <c r="A150" s="1">
        <v>44100</v>
      </c>
      <c r="B150">
        <v>162</v>
      </c>
      <c r="C150">
        <v>261</v>
      </c>
      <c r="D150">
        <v>184</v>
      </c>
      <c r="E150">
        <f t="shared" si="16"/>
        <v>9</v>
      </c>
      <c r="F150" t="str">
        <f>VLOOKUP(E150, $P$1:$Q$12, 2, FALSE)</f>
        <v>wrzesień</v>
      </c>
      <c r="G150" t="b">
        <f t="shared" si="17"/>
        <v>0</v>
      </c>
      <c r="H150">
        <f t="shared" si="20"/>
        <v>253</v>
      </c>
      <c r="I150">
        <f t="shared" si="21"/>
        <v>261</v>
      </c>
      <c r="J150">
        <f t="shared" si="22"/>
        <v>400</v>
      </c>
      <c r="K150" t="str">
        <f t="shared" si="23"/>
        <v>truskwkowo-porzeczkowe</v>
      </c>
      <c r="L150">
        <f t="shared" si="18"/>
        <v>1</v>
      </c>
      <c r="M150">
        <f t="shared" si="19"/>
        <v>261</v>
      </c>
      <c r="N150" s="5"/>
    </row>
    <row r="151" spans="1:14" ht="15">
      <c r="A151" s="1">
        <v>44101</v>
      </c>
      <c r="B151">
        <v>216</v>
      </c>
      <c r="C151">
        <v>147</v>
      </c>
      <c r="D151">
        <v>204</v>
      </c>
      <c r="E151">
        <f t="shared" si="16"/>
        <v>9</v>
      </c>
      <c r="F151" t="str">
        <f>VLOOKUP(E151, $P$1:$Q$12, 2, FALSE)</f>
        <v>wrzesień</v>
      </c>
      <c r="G151" t="b">
        <f t="shared" si="17"/>
        <v>0</v>
      </c>
      <c r="H151">
        <f t="shared" si="20"/>
        <v>469</v>
      </c>
      <c r="I151">
        <f t="shared" si="21"/>
        <v>147</v>
      </c>
      <c r="J151">
        <f t="shared" si="22"/>
        <v>343</v>
      </c>
      <c r="K151" t="str">
        <f t="shared" si="23"/>
        <v>malinowo-porzeczkowe</v>
      </c>
      <c r="L151">
        <f t="shared" si="18"/>
        <v>2</v>
      </c>
      <c r="M151">
        <f t="shared" si="19"/>
        <v>343</v>
      </c>
      <c r="N151" s="5"/>
    </row>
    <row r="152" spans="1:14" ht="15">
      <c r="A152" s="1">
        <v>44102</v>
      </c>
      <c r="B152">
        <v>282</v>
      </c>
      <c r="C152">
        <v>297</v>
      </c>
      <c r="D152">
        <v>195</v>
      </c>
      <c r="E152">
        <f t="shared" si="16"/>
        <v>9</v>
      </c>
      <c r="F152" t="str">
        <f>VLOOKUP(E152, $P$1:$Q$12, 2, FALSE)</f>
        <v>wrzesień</v>
      </c>
      <c r="G152" t="b">
        <f t="shared" si="17"/>
        <v>0</v>
      </c>
      <c r="H152">
        <f t="shared" si="20"/>
        <v>408</v>
      </c>
      <c r="I152">
        <f t="shared" si="21"/>
        <v>444</v>
      </c>
      <c r="J152">
        <f t="shared" si="22"/>
        <v>195</v>
      </c>
      <c r="K152" t="str">
        <f t="shared" si="23"/>
        <v>malinowa-truskawkowe</v>
      </c>
      <c r="L152">
        <f t="shared" si="18"/>
        <v>3</v>
      </c>
      <c r="M152">
        <f t="shared" si="19"/>
        <v>408</v>
      </c>
      <c r="N152" s="5"/>
    </row>
    <row r="153" spans="1:14" ht="15">
      <c r="A153" s="1">
        <v>44103</v>
      </c>
      <c r="B153">
        <v>214</v>
      </c>
      <c r="C153">
        <v>198</v>
      </c>
      <c r="D153">
        <v>200</v>
      </c>
      <c r="E153">
        <f t="shared" si="16"/>
        <v>9</v>
      </c>
      <c r="F153" t="str">
        <f>VLOOKUP(E153, $P$1:$Q$12, 2, FALSE)</f>
        <v>wrzesień</v>
      </c>
      <c r="G153" t="b">
        <f t="shared" si="17"/>
        <v>0</v>
      </c>
      <c r="H153">
        <f t="shared" si="20"/>
        <v>214</v>
      </c>
      <c r="I153">
        <f t="shared" si="21"/>
        <v>234</v>
      </c>
      <c r="J153">
        <f t="shared" si="22"/>
        <v>395</v>
      </c>
      <c r="K153" t="str">
        <f t="shared" si="23"/>
        <v>truskwkowo-porzeczkowe</v>
      </c>
      <c r="L153">
        <f t="shared" si="18"/>
        <v>1</v>
      </c>
      <c r="M153">
        <f t="shared" si="19"/>
        <v>234</v>
      </c>
      <c r="N153" s="5"/>
    </row>
    <row r="154" spans="1:14" ht="15">
      <c r="A154" s="1">
        <v>44104</v>
      </c>
      <c r="B154">
        <v>289</v>
      </c>
      <c r="C154">
        <v>290</v>
      </c>
      <c r="D154">
        <v>190</v>
      </c>
      <c r="E154">
        <f t="shared" si="16"/>
        <v>9</v>
      </c>
      <c r="F154" t="str">
        <f>VLOOKUP(E154, $P$1:$Q$12, 2, FALSE)</f>
        <v>wrzesień</v>
      </c>
      <c r="G154" t="b">
        <f t="shared" si="17"/>
        <v>0</v>
      </c>
      <c r="H154">
        <f t="shared" si="20"/>
        <v>503</v>
      </c>
      <c r="I154">
        <f t="shared" si="21"/>
        <v>290</v>
      </c>
      <c r="J154">
        <f t="shared" si="22"/>
        <v>351</v>
      </c>
      <c r="K154" t="str">
        <f t="shared" si="23"/>
        <v>malinowo-porzeczkowe</v>
      </c>
      <c r="L154">
        <f t="shared" si="18"/>
        <v>2</v>
      </c>
      <c r="M154">
        <f t="shared" si="19"/>
        <v>351</v>
      </c>
      <c r="N15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6.1</vt:lpstr>
      <vt:lpstr>6.2</vt:lpstr>
      <vt:lpstr>6.4</vt:lpstr>
      <vt:lpstr>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Szymuś</dc:creator>
  <cp:lastModifiedBy>Szymuś</cp:lastModifiedBy>
  <dcterms:created xsi:type="dcterms:W3CDTF">2025-03-02T10:07:59Z</dcterms:created>
  <dcterms:modified xsi:type="dcterms:W3CDTF">2025-03-02T11:03:48Z</dcterms:modified>
</cp:coreProperties>
</file>