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esearch.files.med.harvard.edu\home$\RMT1\Thom6_backup\DeskTop_Clutter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3" i="1" l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X3" i="1"/>
  <c r="BY3" i="1"/>
  <c r="BZ3" i="1"/>
  <c r="CA3" i="1"/>
  <c r="CB3" i="1"/>
  <c r="CC3" i="1"/>
  <c r="CD3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X4" i="1"/>
  <c r="BY4" i="1"/>
  <c r="BZ4" i="1"/>
  <c r="CA4" i="1"/>
  <c r="CB4" i="1"/>
  <c r="CC4" i="1"/>
  <c r="CD4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X5" i="1"/>
  <c r="BY5" i="1"/>
  <c r="BZ5" i="1"/>
  <c r="CA5" i="1"/>
  <c r="CB5" i="1"/>
  <c r="CC5" i="1"/>
  <c r="CD5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X6" i="1"/>
  <c r="BY6" i="1"/>
  <c r="BZ6" i="1"/>
  <c r="CA6" i="1"/>
  <c r="CB6" i="1"/>
  <c r="CC6" i="1"/>
  <c r="CD6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X7" i="1"/>
  <c r="BY7" i="1"/>
  <c r="BZ7" i="1"/>
  <c r="CA7" i="1"/>
  <c r="CB7" i="1"/>
  <c r="CC7" i="1"/>
  <c r="CD7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X8" i="1"/>
  <c r="BY8" i="1"/>
  <c r="BZ8" i="1"/>
  <c r="CA8" i="1"/>
  <c r="CB8" i="1"/>
  <c r="CC8" i="1"/>
  <c r="CD8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X9" i="1"/>
  <c r="BY9" i="1"/>
  <c r="BZ9" i="1"/>
  <c r="CA9" i="1"/>
  <c r="CB9" i="1"/>
  <c r="CC9" i="1"/>
  <c r="CD9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X10" i="1"/>
  <c r="BY10" i="1"/>
  <c r="BZ10" i="1"/>
  <c r="CA10" i="1"/>
  <c r="CB10" i="1"/>
  <c r="CC10" i="1"/>
  <c r="CD10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X11" i="1"/>
  <c r="BY11" i="1"/>
  <c r="BZ11" i="1"/>
  <c r="CA11" i="1"/>
  <c r="CB11" i="1"/>
  <c r="CC11" i="1"/>
  <c r="CD11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X12" i="1"/>
  <c r="BY12" i="1"/>
  <c r="BZ12" i="1"/>
  <c r="CA12" i="1"/>
  <c r="CB12" i="1"/>
  <c r="CC12" i="1"/>
  <c r="CD12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X13" i="1"/>
  <c r="BY13" i="1"/>
  <c r="BZ13" i="1"/>
  <c r="CA13" i="1"/>
  <c r="CB13" i="1"/>
  <c r="CC13" i="1"/>
  <c r="CD13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X14" i="1"/>
  <c r="BY14" i="1"/>
  <c r="BZ14" i="1"/>
  <c r="CA14" i="1"/>
  <c r="CB14" i="1"/>
  <c r="CC14" i="1"/>
  <c r="CD14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X15" i="1"/>
  <c r="BY15" i="1"/>
  <c r="BZ15" i="1"/>
  <c r="CA15" i="1"/>
  <c r="CE15" i="1" s="1"/>
  <c r="CB15" i="1"/>
  <c r="CC15" i="1"/>
  <c r="CD15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X16" i="1"/>
  <c r="BY16" i="1"/>
  <c r="BZ16" i="1"/>
  <c r="CA16" i="1"/>
  <c r="CB16" i="1"/>
  <c r="CC16" i="1"/>
  <c r="CD16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X17" i="1"/>
  <c r="BY17" i="1"/>
  <c r="BZ17" i="1"/>
  <c r="CA17" i="1"/>
  <c r="CB17" i="1"/>
  <c r="CC17" i="1"/>
  <c r="CD17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X18" i="1"/>
  <c r="BY18" i="1"/>
  <c r="BZ18" i="1"/>
  <c r="CA18" i="1"/>
  <c r="CB18" i="1"/>
  <c r="CC18" i="1"/>
  <c r="CD18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X19" i="1"/>
  <c r="BY19" i="1"/>
  <c r="BZ19" i="1"/>
  <c r="CA19" i="1"/>
  <c r="CB19" i="1"/>
  <c r="CC19" i="1"/>
  <c r="CD19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X20" i="1"/>
  <c r="BY20" i="1"/>
  <c r="BZ20" i="1"/>
  <c r="CA20" i="1"/>
  <c r="CB20" i="1"/>
  <c r="CC20" i="1"/>
  <c r="CD20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X21" i="1"/>
  <c r="BY21" i="1"/>
  <c r="BZ21" i="1"/>
  <c r="CA21" i="1"/>
  <c r="CB21" i="1"/>
  <c r="CC21" i="1"/>
  <c r="CD21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X22" i="1"/>
  <c r="BY22" i="1"/>
  <c r="BZ22" i="1"/>
  <c r="CA22" i="1"/>
  <c r="CB22" i="1"/>
  <c r="CC22" i="1"/>
  <c r="CD22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X23" i="1"/>
  <c r="BY23" i="1"/>
  <c r="BZ23" i="1"/>
  <c r="CA23" i="1"/>
  <c r="CB23" i="1"/>
  <c r="CC23" i="1"/>
  <c r="CD23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X24" i="1"/>
  <c r="BY24" i="1"/>
  <c r="BZ24" i="1"/>
  <c r="CA24" i="1"/>
  <c r="CB24" i="1"/>
  <c r="CC24" i="1"/>
  <c r="CD24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X25" i="1"/>
  <c r="BY25" i="1"/>
  <c r="BZ25" i="1"/>
  <c r="CA25" i="1"/>
  <c r="CB25" i="1"/>
  <c r="CC25" i="1"/>
  <c r="CD25" i="1"/>
  <c r="CE25" i="1"/>
  <c r="CL25" i="1" s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X26" i="1"/>
  <c r="BY26" i="1"/>
  <c r="BZ26" i="1"/>
  <c r="CA26" i="1"/>
  <c r="CB26" i="1"/>
  <c r="CC26" i="1"/>
  <c r="CD26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X27" i="1"/>
  <c r="BY27" i="1"/>
  <c r="BZ27" i="1"/>
  <c r="CA27" i="1"/>
  <c r="CB27" i="1"/>
  <c r="CC27" i="1"/>
  <c r="CD27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X28" i="1"/>
  <c r="BY28" i="1"/>
  <c r="BZ28" i="1"/>
  <c r="CA28" i="1"/>
  <c r="CB28" i="1"/>
  <c r="CC28" i="1"/>
  <c r="CD28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X29" i="1"/>
  <c r="BY29" i="1"/>
  <c r="BZ29" i="1"/>
  <c r="CA29" i="1"/>
  <c r="CB29" i="1"/>
  <c r="CC29" i="1"/>
  <c r="CD29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X30" i="1"/>
  <c r="BY30" i="1"/>
  <c r="BZ30" i="1"/>
  <c r="CA30" i="1"/>
  <c r="CB30" i="1"/>
  <c r="CC30" i="1"/>
  <c r="CD30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X31" i="1"/>
  <c r="BY31" i="1"/>
  <c r="BZ31" i="1"/>
  <c r="CA31" i="1"/>
  <c r="CB31" i="1"/>
  <c r="CC31" i="1"/>
  <c r="CD31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X32" i="1"/>
  <c r="BY32" i="1"/>
  <c r="BZ32" i="1"/>
  <c r="CA32" i="1"/>
  <c r="CB32" i="1"/>
  <c r="CC32" i="1"/>
  <c r="CD32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X33" i="1"/>
  <c r="BY33" i="1"/>
  <c r="BZ33" i="1"/>
  <c r="CA33" i="1"/>
  <c r="CB33" i="1"/>
  <c r="CC33" i="1"/>
  <c r="CD33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X34" i="1"/>
  <c r="BY34" i="1"/>
  <c r="BZ34" i="1"/>
  <c r="CA34" i="1"/>
  <c r="CB34" i="1"/>
  <c r="CC34" i="1"/>
  <c r="CD34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X35" i="1"/>
  <c r="BY35" i="1"/>
  <c r="BZ35" i="1"/>
  <c r="CA35" i="1"/>
  <c r="CB35" i="1"/>
  <c r="CC35" i="1"/>
  <c r="CD35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X36" i="1"/>
  <c r="BY36" i="1"/>
  <c r="BZ36" i="1"/>
  <c r="CA36" i="1"/>
  <c r="CB36" i="1"/>
  <c r="CC36" i="1"/>
  <c r="CD36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X37" i="1"/>
  <c r="BY37" i="1"/>
  <c r="CE37" i="1" s="1"/>
  <c r="BZ37" i="1"/>
  <c r="CA37" i="1"/>
  <c r="CB37" i="1"/>
  <c r="CC37" i="1"/>
  <c r="CD37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X38" i="1"/>
  <c r="BY38" i="1"/>
  <c r="BZ38" i="1"/>
  <c r="CA38" i="1"/>
  <c r="CB38" i="1"/>
  <c r="CC38" i="1"/>
  <c r="CD38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X39" i="1"/>
  <c r="BY39" i="1"/>
  <c r="CE39" i="1" s="1"/>
  <c r="BZ39" i="1"/>
  <c r="CA39" i="1"/>
  <c r="CB39" i="1"/>
  <c r="CC39" i="1"/>
  <c r="CD39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X40" i="1"/>
  <c r="BY40" i="1"/>
  <c r="BZ40" i="1"/>
  <c r="CA40" i="1"/>
  <c r="CB40" i="1"/>
  <c r="CC40" i="1"/>
  <c r="CD40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X41" i="1"/>
  <c r="BY41" i="1"/>
  <c r="BZ41" i="1"/>
  <c r="CA41" i="1"/>
  <c r="CB41" i="1"/>
  <c r="CC41" i="1"/>
  <c r="CD41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X42" i="1"/>
  <c r="BY42" i="1"/>
  <c r="BZ42" i="1"/>
  <c r="CA42" i="1"/>
  <c r="CB42" i="1"/>
  <c r="CC42" i="1"/>
  <c r="CD42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X43" i="1"/>
  <c r="BY43" i="1"/>
  <c r="BZ43" i="1"/>
  <c r="CA43" i="1"/>
  <c r="CB43" i="1"/>
  <c r="CC43" i="1"/>
  <c r="CD43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X44" i="1"/>
  <c r="BY44" i="1"/>
  <c r="BZ44" i="1"/>
  <c r="CA44" i="1"/>
  <c r="CB44" i="1"/>
  <c r="CC44" i="1"/>
  <c r="CD44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X45" i="1"/>
  <c r="BY45" i="1"/>
  <c r="BZ45" i="1"/>
  <c r="CA45" i="1"/>
  <c r="CB45" i="1"/>
  <c r="CC45" i="1"/>
  <c r="CD45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X46" i="1"/>
  <c r="BY46" i="1"/>
  <c r="BZ46" i="1"/>
  <c r="CA46" i="1"/>
  <c r="CB46" i="1"/>
  <c r="CC46" i="1"/>
  <c r="CD46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X47" i="1"/>
  <c r="BY47" i="1"/>
  <c r="BZ47" i="1"/>
  <c r="CA47" i="1"/>
  <c r="CB47" i="1"/>
  <c r="CC47" i="1"/>
  <c r="CD47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X48" i="1"/>
  <c r="BY48" i="1"/>
  <c r="BZ48" i="1"/>
  <c r="CA48" i="1"/>
  <c r="CB48" i="1"/>
  <c r="CC48" i="1"/>
  <c r="CD48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X49" i="1"/>
  <c r="BY49" i="1"/>
  <c r="BZ49" i="1"/>
  <c r="CA49" i="1"/>
  <c r="CB49" i="1"/>
  <c r="CC49" i="1"/>
  <c r="CD49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X50" i="1"/>
  <c r="BY50" i="1"/>
  <c r="BZ50" i="1"/>
  <c r="CA50" i="1"/>
  <c r="CB50" i="1"/>
  <c r="CC50" i="1"/>
  <c r="CD50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X51" i="1"/>
  <c r="BY51" i="1"/>
  <c r="BZ51" i="1"/>
  <c r="CA51" i="1"/>
  <c r="CB51" i="1"/>
  <c r="CC51" i="1"/>
  <c r="CD51" i="1"/>
  <c r="CE51" i="1"/>
  <c r="CJ51" i="1" s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X52" i="1"/>
  <c r="BY52" i="1"/>
  <c r="BZ52" i="1"/>
  <c r="CA52" i="1"/>
  <c r="CB52" i="1"/>
  <c r="CC52" i="1"/>
  <c r="CD52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X53" i="1"/>
  <c r="BY53" i="1"/>
  <c r="BZ53" i="1"/>
  <c r="CA53" i="1"/>
  <c r="CB53" i="1"/>
  <c r="CC53" i="1"/>
  <c r="CD53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X54" i="1"/>
  <c r="BY54" i="1"/>
  <c r="BZ54" i="1"/>
  <c r="CA54" i="1"/>
  <c r="CB54" i="1"/>
  <c r="CC54" i="1"/>
  <c r="CD54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X55" i="1"/>
  <c r="BY55" i="1"/>
  <c r="BZ55" i="1"/>
  <c r="CA55" i="1"/>
  <c r="CB55" i="1"/>
  <c r="CC55" i="1"/>
  <c r="CD55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X56" i="1"/>
  <c r="BY56" i="1"/>
  <c r="BZ56" i="1"/>
  <c r="CA56" i="1"/>
  <c r="CB56" i="1"/>
  <c r="CC56" i="1"/>
  <c r="CD56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X57" i="1"/>
  <c r="BY57" i="1"/>
  <c r="BZ57" i="1"/>
  <c r="CA57" i="1"/>
  <c r="CB57" i="1"/>
  <c r="CC57" i="1"/>
  <c r="CD57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X58" i="1"/>
  <c r="BY58" i="1"/>
  <c r="BZ58" i="1"/>
  <c r="CA58" i="1"/>
  <c r="CB58" i="1"/>
  <c r="CC58" i="1"/>
  <c r="CD58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X59" i="1"/>
  <c r="BY59" i="1"/>
  <c r="BZ59" i="1"/>
  <c r="CA59" i="1"/>
  <c r="CB59" i="1"/>
  <c r="CC59" i="1"/>
  <c r="CD59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X60" i="1"/>
  <c r="BY60" i="1"/>
  <c r="BZ60" i="1"/>
  <c r="CA60" i="1"/>
  <c r="CB60" i="1"/>
  <c r="CC60" i="1"/>
  <c r="CD60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X61" i="1"/>
  <c r="BY61" i="1"/>
  <c r="BZ61" i="1"/>
  <c r="CA61" i="1"/>
  <c r="CB61" i="1"/>
  <c r="CC61" i="1"/>
  <c r="CD61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X62" i="1"/>
  <c r="BY62" i="1"/>
  <c r="BZ62" i="1"/>
  <c r="CA62" i="1"/>
  <c r="CB62" i="1"/>
  <c r="CC62" i="1"/>
  <c r="CD62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X63" i="1"/>
  <c r="BY63" i="1"/>
  <c r="BZ63" i="1"/>
  <c r="CA63" i="1"/>
  <c r="CB63" i="1"/>
  <c r="CC63" i="1"/>
  <c r="CD63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X64" i="1"/>
  <c r="BY64" i="1"/>
  <c r="BZ64" i="1"/>
  <c r="CA64" i="1"/>
  <c r="CB64" i="1"/>
  <c r="CC64" i="1"/>
  <c r="CD64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X65" i="1"/>
  <c r="BY65" i="1"/>
  <c r="BZ65" i="1"/>
  <c r="CA65" i="1"/>
  <c r="CB65" i="1"/>
  <c r="CC65" i="1"/>
  <c r="CD65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X66" i="1"/>
  <c r="BY66" i="1"/>
  <c r="BZ66" i="1"/>
  <c r="CA66" i="1"/>
  <c r="CB66" i="1"/>
  <c r="CC66" i="1"/>
  <c r="CD66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X67" i="1"/>
  <c r="BY67" i="1"/>
  <c r="BZ67" i="1"/>
  <c r="CA67" i="1"/>
  <c r="CB67" i="1"/>
  <c r="CC67" i="1"/>
  <c r="CD67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X68" i="1"/>
  <c r="BY68" i="1"/>
  <c r="BZ68" i="1"/>
  <c r="CA68" i="1"/>
  <c r="CB68" i="1"/>
  <c r="CC68" i="1"/>
  <c r="CD68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X69" i="1"/>
  <c r="BY69" i="1"/>
  <c r="BZ69" i="1"/>
  <c r="CA69" i="1"/>
  <c r="CB69" i="1"/>
  <c r="CC69" i="1"/>
  <c r="CD69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X70" i="1"/>
  <c r="BY70" i="1"/>
  <c r="BZ70" i="1"/>
  <c r="CA70" i="1"/>
  <c r="CB70" i="1"/>
  <c r="CC70" i="1"/>
  <c r="CD70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X71" i="1"/>
  <c r="BY71" i="1"/>
  <c r="BZ71" i="1"/>
  <c r="CA71" i="1"/>
  <c r="CB71" i="1"/>
  <c r="CC71" i="1"/>
  <c r="CD71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X72" i="1"/>
  <c r="BY72" i="1"/>
  <c r="BZ72" i="1"/>
  <c r="CA72" i="1"/>
  <c r="CB72" i="1"/>
  <c r="CC72" i="1"/>
  <c r="CD72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X73" i="1"/>
  <c r="BY73" i="1"/>
  <c r="BZ73" i="1"/>
  <c r="CA73" i="1"/>
  <c r="CB73" i="1"/>
  <c r="CC73" i="1"/>
  <c r="CD73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X74" i="1"/>
  <c r="BY74" i="1"/>
  <c r="BZ74" i="1"/>
  <c r="CA74" i="1"/>
  <c r="CB74" i="1"/>
  <c r="CC74" i="1"/>
  <c r="CD74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X75" i="1"/>
  <c r="BY75" i="1"/>
  <c r="BZ75" i="1"/>
  <c r="CA75" i="1"/>
  <c r="CB75" i="1"/>
  <c r="CC75" i="1"/>
  <c r="CD75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X76" i="1"/>
  <c r="BY76" i="1"/>
  <c r="BZ76" i="1"/>
  <c r="CA76" i="1"/>
  <c r="CB76" i="1"/>
  <c r="CC76" i="1"/>
  <c r="CD76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X77" i="1"/>
  <c r="BY77" i="1"/>
  <c r="BZ77" i="1"/>
  <c r="CA77" i="1"/>
  <c r="CB77" i="1"/>
  <c r="CC77" i="1"/>
  <c r="CD77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X78" i="1"/>
  <c r="BY78" i="1"/>
  <c r="BZ78" i="1"/>
  <c r="CA78" i="1"/>
  <c r="CB78" i="1"/>
  <c r="CC78" i="1"/>
  <c r="CD78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X79" i="1"/>
  <c r="BY79" i="1"/>
  <c r="BZ79" i="1"/>
  <c r="CA79" i="1"/>
  <c r="CB79" i="1"/>
  <c r="CC79" i="1"/>
  <c r="CD79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X80" i="1"/>
  <c r="BY80" i="1"/>
  <c r="BZ80" i="1"/>
  <c r="CA80" i="1"/>
  <c r="CB80" i="1"/>
  <c r="CC80" i="1"/>
  <c r="CD80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X81" i="1"/>
  <c r="BY81" i="1"/>
  <c r="BZ81" i="1"/>
  <c r="CA81" i="1"/>
  <c r="CB81" i="1"/>
  <c r="CC81" i="1"/>
  <c r="CD81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X82" i="1"/>
  <c r="BY82" i="1"/>
  <c r="BZ82" i="1"/>
  <c r="CA82" i="1"/>
  <c r="CB82" i="1"/>
  <c r="CC82" i="1"/>
  <c r="CD82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X83" i="1"/>
  <c r="BY83" i="1"/>
  <c r="BZ83" i="1"/>
  <c r="CA83" i="1"/>
  <c r="CB83" i="1"/>
  <c r="CC83" i="1"/>
  <c r="CD83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X84" i="1"/>
  <c r="BY84" i="1"/>
  <c r="BZ84" i="1"/>
  <c r="CA84" i="1"/>
  <c r="CB84" i="1"/>
  <c r="CC84" i="1"/>
  <c r="CD84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X85" i="1"/>
  <c r="BY85" i="1"/>
  <c r="BZ85" i="1"/>
  <c r="CA85" i="1"/>
  <c r="CB85" i="1"/>
  <c r="CC85" i="1"/>
  <c r="CD85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X86" i="1"/>
  <c r="BY86" i="1"/>
  <c r="BZ86" i="1"/>
  <c r="CA86" i="1"/>
  <c r="CB86" i="1"/>
  <c r="CC86" i="1"/>
  <c r="CD86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X87" i="1"/>
  <c r="BY87" i="1"/>
  <c r="BZ87" i="1"/>
  <c r="CA87" i="1"/>
  <c r="CB87" i="1"/>
  <c r="CC87" i="1"/>
  <c r="CD87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X88" i="1"/>
  <c r="BY88" i="1"/>
  <c r="BZ88" i="1"/>
  <c r="CA88" i="1"/>
  <c r="CB88" i="1"/>
  <c r="CC88" i="1"/>
  <c r="CD88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X89" i="1"/>
  <c r="BY89" i="1"/>
  <c r="BZ89" i="1"/>
  <c r="CA89" i="1"/>
  <c r="CB89" i="1"/>
  <c r="CC89" i="1"/>
  <c r="CD89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X90" i="1"/>
  <c r="BY90" i="1"/>
  <c r="BZ90" i="1"/>
  <c r="CA90" i="1"/>
  <c r="CB90" i="1"/>
  <c r="CC90" i="1"/>
  <c r="CD90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X91" i="1"/>
  <c r="BY91" i="1"/>
  <c r="BZ91" i="1"/>
  <c r="CA91" i="1"/>
  <c r="CB91" i="1"/>
  <c r="CC91" i="1"/>
  <c r="CD91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X92" i="1"/>
  <c r="BY92" i="1"/>
  <c r="BZ92" i="1"/>
  <c r="CA92" i="1"/>
  <c r="CB92" i="1"/>
  <c r="CC92" i="1"/>
  <c r="CD92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X93" i="1"/>
  <c r="BY93" i="1"/>
  <c r="BZ93" i="1"/>
  <c r="CA93" i="1"/>
  <c r="CB93" i="1"/>
  <c r="CC93" i="1"/>
  <c r="CD93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X94" i="1"/>
  <c r="BY94" i="1"/>
  <c r="BZ94" i="1"/>
  <c r="CA94" i="1"/>
  <c r="CB94" i="1"/>
  <c r="CC94" i="1"/>
  <c r="CD94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X95" i="1"/>
  <c r="BY95" i="1"/>
  <c r="BZ95" i="1"/>
  <c r="CA95" i="1"/>
  <c r="CB95" i="1"/>
  <c r="CC95" i="1"/>
  <c r="CD95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X96" i="1"/>
  <c r="BY96" i="1"/>
  <c r="BZ96" i="1"/>
  <c r="CA96" i="1"/>
  <c r="CB96" i="1"/>
  <c r="CC96" i="1"/>
  <c r="CD96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X97" i="1"/>
  <c r="BY97" i="1"/>
  <c r="BZ97" i="1"/>
  <c r="CA97" i="1"/>
  <c r="CB97" i="1"/>
  <c r="CC97" i="1"/>
  <c r="CD97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X98" i="1"/>
  <c r="BY98" i="1"/>
  <c r="BZ98" i="1"/>
  <c r="CA98" i="1"/>
  <c r="CB98" i="1"/>
  <c r="CC98" i="1"/>
  <c r="CD98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X99" i="1"/>
  <c r="BY99" i="1"/>
  <c r="BZ99" i="1"/>
  <c r="CA99" i="1"/>
  <c r="CB99" i="1"/>
  <c r="CC99" i="1"/>
  <c r="CD99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X100" i="1"/>
  <c r="BY100" i="1"/>
  <c r="BZ100" i="1"/>
  <c r="CA100" i="1"/>
  <c r="CB100" i="1"/>
  <c r="CC100" i="1"/>
  <c r="CD100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X101" i="1"/>
  <c r="BY101" i="1"/>
  <c r="BZ101" i="1"/>
  <c r="CA101" i="1"/>
  <c r="CB101" i="1"/>
  <c r="CC101" i="1"/>
  <c r="CD101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X102" i="1"/>
  <c r="BY102" i="1"/>
  <c r="BZ102" i="1"/>
  <c r="CA102" i="1"/>
  <c r="CB102" i="1"/>
  <c r="CC102" i="1"/>
  <c r="CD102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X103" i="1"/>
  <c r="BY103" i="1"/>
  <c r="BZ103" i="1"/>
  <c r="CA103" i="1"/>
  <c r="CB103" i="1"/>
  <c r="CC103" i="1"/>
  <c r="CD103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X104" i="1"/>
  <c r="BY104" i="1"/>
  <c r="BZ104" i="1"/>
  <c r="CA104" i="1"/>
  <c r="CB104" i="1"/>
  <c r="CC104" i="1"/>
  <c r="CD104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X105" i="1"/>
  <c r="BY105" i="1"/>
  <c r="BZ105" i="1"/>
  <c r="CA105" i="1"/>
  <c r="CB105" i="1"/>
  <c r="CC105" i="1"/>
  <c r="CD105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X106" i="1"/>
  <c r="BY106" i="1"/>
  <c r="BZ106" i="1"/>
  <c r="CA106" i="1"/>
  <c r="CB106" i="1"/>
  <c r="CC106" i="1"/>
  <c r="CD106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X107" i="1"/>
  <c r="BY107" i="1"/>
  <c r="BZ107" i="1"/>
  <c r="CA107" i="1"/>
  <c r="CB107" i="1"/>
  <c r="CC107" i="1"/>
  <c r="CD107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X108" i="1"/>
  <c r="BY108" i="1"/>
  <c r="BZ108" i="1"/>
  <c r="CA108" i="1"/>
  <c r="CB108" i="1"/>
  <c r="CC108" i="1"/>
  <c r="CD108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X109" i="1"/>
  <c r="BY109" i="1"/>
  <c r="BZ109" i="1"/>
  <c r="CA109" i="1"/>
  <c r="CB109" i="1"/>
  <c r="CC109" i="1"/>
  <c r="CD109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X110" i="1"/>
  <c r="BY110" i="1"/>
  <c r="BZ110" i="1"/>
  <c r="CA110" i="1"/>
  <c r="CB110" i="1"/>
  <c r="CC110" i="1"/>
  <c r="CD110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X111" i="1"/>
  <c r="BY111" i="1"/>
  <c r="BZ111" i="1"/>
  <c r="CA111" i="1"/>
  <c r="CB111" i="1"/>
  <c r="CC111" i="1"/>
  <c r="CD111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X112" i="1"/>
  <c r="BY112" i="1"/>
  <c r="BZ112" i="1"/>
  <c r="CA112" i="1"/>
  <c r="CB112" i="1"/>
  <c r="CC112" i="1"/>
  <c r="CD112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X113" i="1"/>
  <c r="BY113" i="1"/>
  <c r="BZ113" i="1"/>
  <c r="CA113" i="1"/>
  <c r="CB113" i="1"/>
  <c r="CC113" i="1"/>
  <c r="CD113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X114" i="1"/>
  <c r="BY114" i="1"/>
  <c r="BZ114" i="1"/>
  <c r="CA114" i="1"/>
  <c r="CB114" i="1"/>
  <c r="CC114" i="1"/>
  <c r="CD114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X115" i="1"/>
  <c r="BY115" i="1"/>
  <c r="BZ115" i="1"/>
  <c r="CA115" i="1"/>
  <c r="CB115" i="1"/>
  <c r="CC115" i="1"/>
  <c r="CD115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X116" i="1"/>
  <c r="BY116" i="1"/>
  <c r="BZ116" i="1"/>
  <c r="CA116" i="1"/>
  <c r="CB116" i="1"/>
  <c r="CC116" i="1"/>
  <c r="CD116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X117" i="1"/>
  <c r="BY117" i="1"/>
  <c r="BZ117" i="1"/>
  <c r="CA117" i="1"/>
  <c r="CB117" i="1"/>
  <c r="CC117" i="1"/>
  <c r="CD117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X118" i="1"/>
  <c r="BY118" i="1"/>
  <c r="BZ118" i="1"/>
  <c r="CA118" i="1"/>
  <c r="CB118" i="1"/>
  <c r="CC118" i="1"/>
  <c r="CD118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X119" i="1"/>
  <c r="BY119" i="1"/>
  <c r="BZ119" i="1"/>
  <c r="CA119" i="1"/>
  <c r="CB119" i="1"/>
  <c r="CC119" i="1"/>
  <c r="CD119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X120" i="1"/>
  <c r="BY120" i="1"/>
  <c r="BZ120" i="1"/>
  <c r="CA120" i="1"/>
  <c r="CB120" i="1"/>
  <c r="CC120" i="1"/>
  <c r="CD120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X121" i="1"/>
  <c r="BY121" i="1"/>
  <c r="BZ121" i="1"/>
  <c r="CA121" i="1"/>
  <c r="CB121" i="1"/>
  <c r="CC121" i="1"/>
  <c r="CD121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X122" i="1"/>
  <c r="BY122" i="1"/>
  <c r="BZ122" i="1"/>
  <c r="CA122" i="1"/>
  <c r="CB122" i="1"/>
  <c r="CC122" i="1"/>
  <c r="CD122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X123" i="1"/>
  <c r="BY123" i="1"/>
  <c r="BZ123" i="1"/>
  <c r="CA123" i="1"/>
  <c r="CB123" i="1"/>
  <c r="CC123" i="1"/>
  <c r="CD123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X124" i="1"/>
  <c r="BY124" i="1"/>
  <c r="BZ124" i="1"/>
  <c r="CA124" i="1"/>
  <c r="CB124" i="1"/>
  <c r="CC124" i="1"/>
  <c r="CD124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X125" i="1"/>
  <c r="BY125" i="1"/>
  <c r="BZ125" i="1"/>
  <c r="CA125" i="1"/>
  <c r="CB125" i="1"/>
  <c r="CC125" i="1"/>
  <c r="CD125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X126" i="1"/>
  <c r="BY126" i="1"/>
  <c r="BZ126" i="1"/>
  <c r="CA126" i="1"/>
  <c r="CB126" i="1"/>
  <c r="CC126" i="1"/>
  <c r="CD126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X127" i="1"/>
  <c r="BY127" i="1"/>
  <c r="BZ127" i="1"/>
  <c r="CA127" i="1"/>
  <c r="CB127" i="1"/>
  <c r="CC127" i="1"/>
  <c r="CD127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X128" i="1"/>
  <c r="BY128" i="1"/>
  <c r="BZ128" i="1"/>
  <c r="CA128" i="1"/>
  <c r="CB128" i="1"/>
  <c r="CC128" i="1"/>
  <c r="CD128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X129" i="1"/>
  <c r="BY129" i="1"/>
  <c r="BZ129" i="1"/>
  <c r="CA129" i="1"/>
  <c r="CB129" i="1"/>
  <c r="CC129" i="1"/>
  <c r="CD129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X130" i="1"/>
  <c r="BY130" i="1"/>
  <c r="BZ130" i="1"/>
  <c r="CA130" i="1"/>
  <c r="CB130" i="1"/>
  <c r="CC130" i="1"/>
  <c r="CD130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X131" i="1"/>
  <c r="BY131" i="1"/>
  <c r="BZ131" i="1"/>
  <c r="CA131" i="1"/>
  <c r="CB131" i="1"/>
  <c r="CC131" i="1"/>
  <c r="CD131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X132" i="1"/>
  <c r="BY132" i="1"/>
  <c r="BZ132" i="1"/>
  <c r="CA132" i="1"/>
  <c r="CB132" i="1"/>
  <c r="CC132" i="1"/>
  <c r="CD132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X133" i="1"/>
  <c r="BY133" i="1"/>
  <c r="BZ133" i="1"/>
  <c r="CA133" i="1"/>
  <c r="CB133" i="1"/>
  <c r="CC133" i="1"/>
  <c r="CD133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X134" i="1"/>
  <c r="BY134" i="1"/>
  <c r="BZ134" i="1"/>
  <c r="CA134" i="1"/>
  <c r="CB134" i="1"/>
  <c r="CC134" i="1"/>
  <c r="CD134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X135" i="1"/>
  <c r="BY135" i="1"/>
  <c r="BZ135" i="1"/>
  <c r="CA135" i="1"/>
  <c r="CB135" i="1"/>
  <c r="CC135" i="1"/>
  <c r="CD135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X136" i="1"/>
  <c r="BY136" i="1"/>
  <c r="BZ136" i="1"/>
  <c r="CA136" i="1"/>
  <c r="CB136" i="1"/>
  <c r="CC136" i="1"/>
  <c r="CD136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X137" i="1"/>
  <c r="BY137" i="1"/>
  <c r="BZ137" i="1"/>
  <c r="CA137" i="1"/>
  <c r="CB137" i="1"/>
  <c r="CC137" i="1"/>
  <c r="CD137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X138" i="1"/>
  <c r="BY138" i="1"/>
  <c r="BZ138" i="1"/>
  <c r="CA138" i="1"/>
  <c r="CB138" i="1"/>
  <c r="CC138" i="1"/>
  <c r="CD138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X139" i="1"/>
  <c r="BY139" i="1"/>
  <c r="BZ139" i="1"/>
  <c r="CA139" i="1"/>
  <c r="CB139" i="1"/>
  <c r="CC139" i="1"/>
  <c r="CD139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X140" i="1"/>
  <c r="BY140" i="1"/>
  <c r="BZ140" i="1"/>
  <c r="CA140" i="1"/>
  <c r="CB140" i="1"/>
  <c r="CC140" i="1"/>
  <c r="CD140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X141" i="1"/>
  <c r="BY141" i="1"/>
  <c r="BZ141" i="1"/>
  <c r="CA141" i="1"/>
  <c r="CB141" i="1"/>
  <c r="CC141" i="1"/>
  <c r="CD141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X142" i="1"/>
  <c r="BY142" i="1"/>
  <c r="BZ142" i="1"/>
  <c r="CA142" i="1"/>
  <c r="CB142" i="1"/>
  <c r="CC142" i="1"/>
  <c r="CD142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X143" i="1"/>
  <c r="BY143" i="1"/>
  <c r="BZ143" i="1"/>
  <c r="CA143" i="1"/>
  <c r="CB143" i="1"/>
  <c r="CC143" i="1"/>
  <c r="CD143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X144" i="1"/>
  <c r="BY144" i="1"/>
  <c r="BZ144" i="1"/>
  <c r="CA144" i="1"/>
  <c r="CB144" i="1"/>
  <c r="CC144" i="1"/>
  <c r="CD144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X145" i="1"/>
  <c r="BY145" i="1"/>
  <c r="BZ145" i="1"/>
  <c r="CA145" i="1"/>
  <c r="CB145" i="1"/>
  <c r="CC145" i="1"/>
  <c r="CD145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X146" i="1"/>
  <c r="BY146" i="1"/>
  <c r="BZ146" i="1"/>
  <c r="CA146" i="1"/>
  <c r="CB146" i="1"/>
  <c r="CC146" i="1"/>
  <c r="CD146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X147" i="1"/>
  <c r="BY147" i="1"/>
  <c r="BZ147" i="1"/>
  <c r="CA147" i="1"/>
  <c r="CB147" i="1"/>
  <c r="CC147" i="1"/>
  <c r="CD147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X148" i="1"/>
  <c r="BY148" i="1"/>
  <c r="BZ148" i="1"/>
  <c r="CA148" i="1"/>
  <c r="CB148" i="1"/>
  <c r="CC148" i="1"/>
  <c r="CD148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X149" i="1"/>
  <c r="BY149" i="1"/>
  <c r="BZ149" i="1"/>
  <c r="CA149" i="1"/>
  <c r="CB149" i="1"/>
  <c r="CC149" i="1"/>
  <c r="CD149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X150" i="1"/>
  <c r="BY150" i="1"/>
  <c r="BZ150" i="1"/>
  <c r="CA150" i="1"/>
  <c r="CB150" i="1"/>
  <c r="CC150" i="1"/>
  <c r="CD150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X151" i="1"/>
  <c r="BY151" i="1"/>
  <c r="BZ151" i="1"/>
  <c r="CA151" i="1"/>
  <c r="CB151" i="1"/>
  <c r="CC151" i="1"/>
  <c r="CD151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X152" i="1"/>
  <c r="BY152" i="1"/>
  <c r="BZ152" i="1"/>
  <c r="CA152" i="1"/>
  <c r="CB152" i="1"/>
  <c r="CC152" i="1"/>
  <c r="CD152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X153" i="1"/>
  <c r="BY153" i="1"/>
  <c r="BZ153" i="1"/>
  <c r="CA153" i="1"/>
  <c r="CB153" i="1"/>
  <c r="CC153" i="1"/>
  <c r="CD153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X154" i="1"/>
  <c r="BY154" i="1"/>
  <c r="BZ154" i="1"/>
  <c r="CA154" i="1"/>
  <c r="CB154" i="1"/>
  <c r="CC154" i="1"/>
  <c r="CD154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X155" i="1"/>
  <c r="BY155" i="1"/>
  <c r="BZ155" i="1"/>
  <c r="CA155" i="1"/>
  <c r="CB155" i="1"/>
  <c r="CC155" i="1"/>
  <c r="CD155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X156" i="1"/>
  <c r="BY156" i="1"/>
  <c r="BZ156" i="1"/>
  <c r="CA156" i="1"/>
  <c r="CB156" i="1"/>
  <c r="CC156" i="1"/>
  <c r="CD156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X157" i="1"/>
  <c r="BY157" i="1"/>
  <c r="BZ157" i="1"/>
  <c r="CA157" i="1"/>
  <c r="CB157" i="1"/>
  <c r="CC157" i="1"/>
  <c r="CD157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X158" i="1"/>
  <c r="BY158" i="1"/>
  <c r="BZ158" i="1"/>
  <c r="CA158" i="1"/>
  <c r="CB158" i="1"/>
  <c r="CC158" i="1"/>
  <c r="CD158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X159" i="1"/>
  <c r="BY159" i="1"/>
  <c r="BZ159" i="1"/>
  <c r="CA159" i="1"/>
  <c r="CB159" i="1"/>
  <c r="CC159" i="1"/>
  <c r="CD159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X160" i="1"/>
  <c r="BY160" i="1"/>
  <c r="BZ160" i="1"/>
  <c r="CA160" i="1"/>
  <c r="CB160" i="1"/>
  <c r="CC160" i="1"/>
  <c r="CD160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X161" i="1"/>
  <c r="BY161" i="1"/>
  <c r="BZ161" i="1"/>
  <c r="CA161" i="1"/>
  <c r="CB161" i="1"/>
  <c r="CC161" i="1"/>
  <c r="CD161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X162" i="1"/>
  <c r="BY162" i="1"/>
  <c r="BZ162" i="1"/>
  <c r="CA162" i="1"/>
  <c r="CB162" i="1"/>
  <c r="CC162" i="1"/>
  <c r="CD162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X163" i="1"/>
  <c r="BY163" i="1"/>
  <c r="BZ163" i="1"/>
  <c r="CA163" i="1"/>
  <c r="CB163" i="1"/>
  <c r="CC163" i="1"/>
  <c r="CD163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X164" i="1"/>
  <c r="BY164" i="1"/>
  <c r="BZ164" i="1"/>
  <c r="CA164" i="1"/>
  <c r="CB164" i="1"/>
  <c r="CC164" i="1"/>
  <c r="CD164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X165" i="1"/>
  <c r="BY165" i="1"/>
  <c r="BZ165" i="1"/>
  <c r="CA165" i="1"/>
  <c r="CB165" i="1"/>
  <c r="CC165" i="1"/>
  <c r="CD165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X166" i="1"/>
  <c r="BY166" i="1"/>
  <c r="BZ166" i="1"/>
  <c r="CA166" i="1"/>
  <c r="CB166" i="1"/>
  <c r="CC166" i="1"/>
  <c r="CD166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X167" i="1"/>
  <c r="BY167" i="1"/>
  <c r="BZ167" i="1"/>
  <c r="CA167" i="1"/>
  <c r="CB167" i="1"/>
  <c r="CC167" i="1"/>
  <c r="CD167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X168" i="1"/>
  <c r="BY168" i="1"/>
  <c r="BZ168" i="1"/>
  <c r="CA168" i="1"/>
  <c r="CB168" i="1"/>
  <c r="CC168" i="1"/>
  <c r="CD168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X169" i="1"/>
  <c r="BY169" i="1"/>
  <c r="BZ169" i="1"/>
  <c r="CA169" i="1"/>
  <c r="CB169" i="1"/>
  <c r="CC169" i="1"/>
  <c r="CD169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X170" i="1"/>
  <c r="BY170" i="1"/>
  <c r="BZ170" i="1"/>
  <c r="CA170" i="1"/>
  <c r="CB170" i="1"/>
  <c r="CC170" i="1"/>
  <c r="CD170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X171" i="1"/>
  <c r="BY171" i="1"/>
  <c r="BZ171" i="1"/>
  <c r="CA171" i="1"/>
  <c r="CB171" i="1"/>
  <c r="CC171" i="1"/>
  <c r="CD171" i="1"/>
  <c r="CD2" i="1"/>
  <c r="CC2" i="1"/>
  <c r="CB2" i="1"/>
  <c r="CA2" i="1"/>
  <c r="BZ2" i="1"/>
  <c r="BY2" i="1"/>
  <c r="BX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CE4" i="1" l="1"/>
  <c r="CL4" i="1" s="1"/>
  <c r="CE8" i="1"/>
  <c r="CJ8" i="1" s="1"/>
  <c r="BW47" i="1"/>
  <c r="BW60" i="1"/>
  <c r="CE23" i="1"/>
  <c r="CJ23" i="1" s="1"/>
  <c r="CE10" i="1"/>
  <c r="CL10" i="1" s="1"/>
  <c r="CE87" i="1"/>
  <c r="CG87" i="1" s="1"/>
  <c r="BW8" i="1"/>
  <c r="CE158" i="1"/>
  <c r="CL158" i="1" s="1"/>
  <c r="CE154" i="1"/>
  <c r="CL154" i="1" s="1"/>
  <c r="CE148" i="1"/>
  <c r="CI148" i="1" s="1"/>
  <c r="CE146" i="1"/>
  <c r="CK146" i="1" s="1"/>
  <c r="CE142" i="1"/>
  <c r="CK142" i="1" s="1"/>
  <c r="BW2" i="1"/>
  <c r="BW72" i="1"/>
  <c r="CE40" i="1"/>
  <c r="CF40" i="1" s="1"/>
  <c r="CE36" i="1"/>
  <c r="CL36" i="1" s="1"/>
  <c r="CE34" i="1"/>
  <c r="CG34" i="1" s="1"/>
  <c r="CE22" i="1"/>
  <c r="CL22" i="1" s="1"/>
  <c r="CE11" i="1"/>
  <c r="CK11" i="1" s="1"/>
  <c r="CE52" i="1"/>
  <c r="CJ52" i="1" s="1"/>
  <c r="CE164" i="1"/>
  <c r="CG164" i="1" s="1"/>
  <c r="CE33" i="1"/>
  <c r="CG33" i="1" s="1"/>
  <c r="CE145" i="1"/>
  <c r="CK145" i="1" s="1"/>
  <c r="CE29" i="1"/>
  <c r="CJ29" i="1" s="1"/>
  <c r="CE18" i="1"/>
  <c r="CL18" i="1" s="1"/>
  <c r="CE141" i="1"/>
  <c r="CG141" i="1" s="1"/>
  <c r="BW65" i="1"/>
  <c r="BW54" i="1"/>
  <c r="BW53" i="1"/>
  <c r="BW51" i="1"/>
  <c r="CE20" i="1"/>
  <c r="CK20" i="1" s="1"/>
  <c r="BW11" i="1"/>
  <c r="CI8" i="1"/>
  <c r="CE157" i="1"/>
  <c r="CH157" i="1" s="1"/>
  <c r="CE143" i="1"/>
  <c r="CK143" i="1" s="1"/>
  <c r="CI51" i="1"/>
  <c r="CH51" i="1"/>
  <c r="CE26" i="1"/>
  <c r="CJ26" i="1" s="1"/>
  <c r="CK39" i="1"/>
  <c r="CJ39" i="1"/>
  <c r="CJ37" i="1"/>
  <c r="CK37" i="1"/>
  <c r="CE125" i="1"/>
  <c r="CF125" i="1" s="1"/>
  <c r="CE119" i="1"/>
  <c r="CF119" i="1" s="1"/>
  <c r="CE16" i="1"/>
  <c r="CJ16" i="1" s="1"/>
  <c r="CE7" i="1"/>
  <c r="CL7" i="1" s="1"/>
  <c r="CE77" i="1"/>
  <c r="CK77" i="1" s="1"/>
  <c r="BW57" i="1"/>
  <c r="CE32" i="1"/>
  <c r="CL32" i="1" s="1"/>
  <c r="CE28" i="1"/>
  <c r="CL28" i="1" s="1"/>
  <c r="CI26" i="1"/>
  <c r="CI23" i="1"/>
  <c r="CE19" i="1"/>
  <c r="CL19" i="1" s="1"/>
  <c r="BW14" i="1"/>
  <c r="CE5" i="1"/>
  <c r="CK5" i="1" s="1"/>
  <c r="CE107" i="1"/>
  <c r="CH107" i="1" s="1"/>
  <c r="BW66" i="1"/>
  <c r="CE55" i="1"/>
  <c r="CG55" i="1" s="1"/>
  <c r="CE46" i="1"/>
  <c r="CF46" i="1" s="1"/>
  <c r="CH37" i="1"/>
  <c r="BW26" i="1"/>
  <c r="CE14" i="1"/>
  <c r="CJ14" i="1" s="1"/>
  <c r="CE118" i="1"/>
  <c r="CF118" i="1" s="1"/>
  <c r="CE112" i="1"/>
  <c r="CK112" i="1" s="1"/>
  <c r="CE106" i="1"/>
  <c r="CG106" i="1" s="1"/>
  <c r="BW79" i="1"/>
  <c r="BW56" i="1"/>
  <c r="CE49" i="1"/>
  <c r="CH49" i="1" s="1"/>
  <c r="CE41" i="1"/>
  <c r="CL41" i="1" s="1"/>
  <c r="CE35" i="1"/>
  <c r="CJ35" i="1" s="1"/>
  <c r="CE17" i="1"/>
  <c r="CI17" i="1" s="1"/>
  <c r="CE113" i="1"/>
  <c r="CK113" i="1" s="1"/>
  <c r="CE48" i="1"/>
  <c r="CI48" i="1" s="1"/>
  <c r="CE64" i="1"/>
  <c r="CI64" i="1" s="1"/>
  <c r="CE124" i="1"/>
  <c r="CG124" i="1" s="1"/>
  <c r="BW67" i="1"/>
  <c r="BW64" i="1"/>
  <c r="CE54" i="1"/>
  <c r="CK54" i="1" s="1"/>
  <c r="CE45" i="1"/>
  <c r="CK45" i="1" s="1"/>
  <c r="CH39" i="1"/>
  <c r="BW32" i="1"/>
  <c r="BW17" i="1"/>
  <c r="BW35" i="1"/>
  <c r="CE167" i="1"/>
  <c r="CL167" i="1" s="1"/>
  <c r="BW48" i="1"/>
  <c r="BW29" i="1"/>
  <c r="BW23" i="1"/>
  <c r="CE80" i="1"/>
  <c r="CK80" i="1" s="1"/>
  <c r="BW69" i="1"/>
  <c r="CE57" i="1"/>
  <c r="CF57" i="1" s="1"/>
  <c r="CK51" i="1"/>
  <c r="CL5" i="1"/>
  <c r="BW73" i="1"/>
  <c r="BW71" i="1"/>
  <c r="BW50" i="1"/>
  <c r="CF158" i="1"/>
  <c r="CK158" i="1"/>
  <c r="CL164" i="1"/>
  <c r="CK164" i="1"/>
  <c r="CL148" i="1"/>
  <c r="CG158" i="1"/>
  <c r="CK154" i="1"/>
  <c r="CE163" i="1"/>
  <c r="CI163" i="1" s="1"/>
  <c r="CE160" i="1"/>
  <c r="CJ160" i="1" s="1"/>
  <c r="CE170" i="1"/>
  <c r="CI170" i="1" s="1"/>
  <c r="CE161" i="1"/>
  <c r="CI161" i="1" s="1"/>
  <c r="CE169" i="1"/>
  <c r="CE166" i="1"/>
  <c r="CJ166" i="1" s="1"/>
  <c r="CE155" i="1"/>
  <c r="CG155" i="1" s="1"/>
  <c r="CE66" i="1"/>
  <c r="CF66" i="1" s="1"/>
  <c r="BW46" i="1"/>
  <c r="BW159" i="1"/>
  <c r="BW156" i="1"/>
  <c r="BW147" i="1"/>
  <c r="CE133" i="1"/>
  <c r="CI133" i="1" s="1"/>
  <c r="BW78" i="1"/>
  <c r="CE3" i="1"/>
  <c r="CL3" i="1" s="1"/>
  <c r="BW128" i="1"/>
  <c r="BW104" i="1"/>
  <c r="CE78" i="1"/>
  <c r="BW170" i="1"/>
  <c r="CJ167" i="1"/>
  <c r="BW164" i="1"/>
  <c r="BW161" i="1"/>
  <c r="BW158" i="1"/>
  <c r="BW155" i="1"/>
  <c r="BW152" i="1"/>
  <c r="BW149" i="1"/>
  <c r="BW146" i="1"/>
  <c r="BW143" i="1"/>
  <c r="CE137" i="1"/>
  <c r="BW131" i="1"/>
  <c r="CE126" i="1"/>
  <c r="CH126" i="1" s="1"/>
  <c r="CE120" i="1"/>
  <c r="CH120" i="1" s="1"/>
  <c r="CE114" i="1"/>
  <c r="CI114" i="1" s="1"/>
  <c r="CE108" i="1"/>
  <c r="CJ108" i="1" s="1"/>
  <c r="CE94" i="1"/>
  <c r="CI94" i="1" s="1"/>
  <c r="BW91" i="1"/>
  <c r="CE72" i="1"/>
  <c r="CF72" i="1" s="1"/>
  <c r="CE21" i="1"/>
  <c r="CI21" i="1" s="1"/>
  <c r="CE152" i="1"/>
  <c r="CG152" i="1" s="1"/>
  <c r="CE149" i="1"/>
  <c r="CE136" i="1"/>
  <c r="CH136" i="1" s="1"/>
  <c r="CJ80" i="1"/>
  <c r="BW168" i="1"/>
  <c r="BW162" i="1"/>
  <c r="BW150" i="1"/>
  <c r="BW127" i="1"/>
  <c r="CG125" i="1"/>
  <c r="BW109" i="1"/>
  <c r="BW103" i="1"/>
  <c r="BW97" i="1"/>
  <c r="CE82" i="1"/>
  <c r="CI82" i="1" s="1"/>
  <c r="CE151" i="1"/>
  <c r="CH151" i="1" s="1"/>
  <c r="BW122" i="1"/>
  <c r="BW98" i="1"/>
  <c r="BW167" i="1"/>
  <c r="CE171" i="1"/>
  <c r="CH171" i="1" s="1"/>
  <c r="CE168" i="1"/>
  <c r="CI168" i="1" s="1"/>
  <c r="CI167" i="1"/>
  <c r="CE165" i="1"/>
  <c r="CE162" i="1"/>
  <c r="CE159" i="1"/>
  <c r="CJ159" i="1" s="1"/>
  <c r="CE156" i="1"/>
  <c r="CI156" i="1" s="1"/>
  <c r="CE153" i="1"/>
  <c r="CJ153" i="1" s="1"/>
  <c r="CE150" i="1"/>
  <c r="CI150" i="1" s="1"/>
  <c r="CE147" i="1"/>
  <c r="CE144" i="1"/>
  <c r="CH144" i="1" s="1"/>
  <c r="CF141" i="1"/>
  <c r="CE139" i="1"/>
  <c r="BW134" i="1"/>
  <c r="CE100" i="1"/>
  <c r="CI100" i="1" s="1"/>
  <c r="CE99" i="1"/>
  <c r="CJ99" i="1" s="1"/>
  <c r="CE98" i="1"/>
  <c r="CI98" i="1" s="1"/>
  <c r="CF87" i="1"/>
  <c r="CI80" i="1"/>
  <c r="BW140" i="1"/>
  <c r="CE130" i="1"/>
  <c r="CL130" i="1" s="1"/>
  <c r="BW171" i="1"/>
  <c r="BW165" i="1"/>
  <c r="BW153" i="1"/>
  <c r="BW144" i="1"/>
  <c r="CE140" i="1"/>
  <c r="CF140" i="1" s="1"/>
  <c r="CE135" i="1"/>
  <c r="CI135" i="1" s="1"/>
  <c r="BW121" i="1"/>
  <c r="BW115" i="1"/>
  <c r="BW86" i="1"/>
  <c r="BW137" i="1"/>
  <c r="BW116" i="1"/>
  <c r="BW110" i="1"/>
  <c r="CE93" i="1"/>
  <c r="BW76" i="1"/>
  <c r="BW169" i="1"/>
  <c r="BW166" i="1"/>
  <c r="BW163" i="1"/>
  <c r="BW160" i="1"/>
  <c r="CJ157" i="1"/>
  <c r="BW157" i="1"/>
  <c r="BW154" i="1"/>
  <c r="BW151" i="1"/>
  <c r="BW148" i="1"/>
  <c r="BW145" i="1"/>
  <c r="CE138" i="1"/>
  <c r="CI138" i="1" s="1"/>
  <c r="CE134" i="1"/>
  <c r="CF134" i="1" s="1"/>
  <c r="BW126" i="1"/>
  <c r="BW120" i="1"/>
  <c r="BW114" i="1"/>
  <c r="BW108" i="1"/>
  <c r="BW102" i="1"/>
  <c r="BW92" i="1"/>
  <c r="CE88" i="1"/>
  <c r="CH88" i="1" s="1"/>
  <c r="BW85" i="1"/>
  <c r="CE81" i="1"/>
  <c r="CI81" i="1" s="1"/>
  <c r="CG37" i="1"/>
  <c r="CE92" i="1"/>
  <c r="BW62" i="1"/>
  <c r="CE47" i="1"/>
  <c r="CL47" i="1" s="1"/>
  <c r="CL37" i="1"/>
  <c r="CF37" i="1"/>
  <c r="CK32" i="1"/>
  <c r="CE24" i="1"/>
  <c r="CL24" i="1" s="1"/>
  <c r="CE6" i="1"/>
  <c r="CG6" i="1" s="1"/>
  <c r="CI4" i="1"/>
  <c r="CJ4" i="1"/>
  <c r="CK4" i="1"/>
  <c r="CG4" i="1"/>
  <c r="BW4" i="1"/>
  <c r="BW3" i="1"/>
  <c r="BW141" i="1"/>
  <c r="BW138" i="1"/>
  <c r="BW135" i="1"/>
  <c r="BW133" i="1"/>
  <c r="CE132" i="1"/>
  <c r="CI132" i="1" s="1"/>
  <c r="BW130" i="1"/>
  <c r="CE129" i="1"/>
  <c r="CI129" i="1" s="1"/>
  <c r="CJ125" i="1"/>
  <c r="BW125" i="1"/>
  <c r="CE123" i="1"/>
  <c r="CJ123" i="1" s="1"/>
  <c r="BW119" i="1"/>
  <c r="CE117" i="1"/>
  <c r="CJ117" i="1" s="1"/>
  <c r="BW113" i="1"/>
  <c r="CE111" i="1"/>
  <c r="CJ107" i="1"/>
  <c r="BW107" i="1"/>
  <c r="CE105" i="1"/>
  <c r="CI105" i="1" s="1"/>
  <c r="CE103" i="1"/>
  <c r="BW101" i="1"/>
  <c r="CE97" i="1"/>
  <c r="CJ97" i="1" s="1"/>
  <c r="BW95" i="1"/>
  <c r="CE91" i="1"/>
  <c r="CI91" i="1" s="1"/>
  <c r="BW89" i="1"/>
  <c r="CE85" i="1"/>
  <c r="BW83" i="1"/>
  <c r="CE79" i="1"/>
  <c r="BW77" i="1"/>
  <c r="BW75" i="1"/>
  <c r="CK17" i="1"/>
  <c r="BW90" i="1"/>
  <c r="CE86" i="1"/>
  <c r="BW84" i="1"/>
  <c r="CE128" i="1"/>
  <c r="CJ128" i="1" s="1"/>
  <c r="CI125" i="1"/>
  <c r="BW124" i="1"/>
  <c r="CE122" i="1"/>
  <c r="BW118" i="1"/>
  <c r="CE116" i="1"/>
  <c r="CJ112" i="1"/>
  <c r="BW112" i="1"/>
  <c r="CE110" i="1"/>
  <c r="BW106" i="1"/>
  <c r="CE104" i="1"/>
  <c r="CJ104" i="1" s="1"/>
  <c r="CE102" i="1"/>
  <c r="CJ102" i="1" s="1"/>
  <c r="CJ100" i="1"/>
  <c r="BW100" i="1"/>
  <c r="CE96" i="1"/>
  <c r="CJ96" i="1" s="1"/>
  <c r="BW94" i="1"/>
  <c r="CE90" i="1"/>
  <c r="CJ90" i="1" s="1"/>
  <c r="BW88" i="1"/>
  <c r="CE84" i="1"/>
  <c r="CJ84" i="1" s="1"/>
  <c r="BW82" i="1"/>
  <c r="CE76" i="1"/>
  <c r="CL76" i="1" s="1"/>
  <c r="CE75" i="1"/>
  <c r="CK75" i="1" s="1"/>
  <c r="BW70" i="1"/>
  <c r="CE63" i="1"/>
  <c r="CH63" i="1" s="1"/>
  <c r="CE62" i="1"/>
  <c r="CI62" i="1" s="1"/>
  <c r="CE58" i="1"/>
  <c r="CH58" i="1" s="1"/>
  <c r="CI15" i="1"/>
  <c r="CK15" i="1"/>
  <c r="CF15" i="1"/>
  <c r="CJ15" i="1"/>
  <c r="CG15" i="1"/>
  <c r="BW96" i="1"/>
  <c r="BW80" i="1"/>
  <c r="BW142" i="1"/>
  <c r="BW139" i="1"/>
  <c r="BW136" i="1"/>
  <c r="BW132" i="1"/>
  <c r="CE131" i="1"/>
  <c r="CI131" i="1" s="1"/>
  <c r="BW129" i="1"/>
  <c r="CE127" i="1"/>
  <c r="BW123" i="1"/>
  <c r="CE121" i="1"/>
  <c r="CJ121" i="1" s="1"/>
  <c r="BW117" i="1"/>
  <c r="CE115" i="1"/>
  <c r="CI115" i="1" s="1"/>
  <c r="BW111" i="1"/>
  <c r="CE109" i="1"/>
  <c r="CJ109" i="1" s="1"/>
  <c r="BW105" i="1"/>
  <c r="CE101" i="1"/>
  <c r="CJ101" i="1" s="1"/>
  <c r="BW99" i="1"/>
  <c r="CE95" i="1"/>
  <c r="CI95" i="1" s="1"/>
  <c r="BW93" i="1"/>
  <c r="CE89" i="1"/>
  <c r="BW87" i="1"/>
  <c r="CE83" i="1"/>
  <c r="CI83" i="1" s="1"/>
  <c r="BW81" i="1"/>
  <c r="BW74" i="1"/>
  <c r="CE71" i="1"/>
  <c r="CF71" i="1" s="1"/>
  <c r="CE70" i="1"/>
  <c r="CF70" i="1" s="1"/>
  <c r="BW68" i="1"/>
  <c r="CE65" i="1"/>
  <c r="CL65" i="1" s="1"/>
  <c r="CF36" i="1"/>
  <c r="CL15" i="1"/>
  <c r="CE69" i="1"/>
  <c r="CK69" i="1" s="1"/>
  <c r="BW52" i="1"/>
  <c r="BW49" i="1"/>
  <c r="BW44" i="1"/>
  <c r="BW41" i="1"/>
  <c r="CG39" i="1"/>
  <c r="CE38" i="1"/>
  <c r="CE31" i="1"/>
  <c r="CG31" i="1" s="1"/>
  <c r="CI16" i="1"/>
  <c r="CE13" i="1"/>
  <c r="CL13" i="1" s="1"/>
  <c r="CE74" i="1"/>
  <c r="CI74" i="1" s="1"/>
  <c r="CE68" i="1"/>
  <c r="CK68" i="1" s="1"/>
  <c r="CE61" i="1"/>
  <c r="CI61" i="1" s="1"/>
  <c r="BW61" i="1"/>
  <c r="CE59" i="1"/>
  <c r="CH59" i="1" s="1"/>
  <c r="BW59" i="1"/>
  <c r="BW55" i="1"/>
  <c r="CE53" i="1"/>
  <c r="CG53" i="1" s="1"/>
  <c r="CF52" i="1"/>
  <c r="CE50" i="1"/>
  <c r="CH50" i="1" s="1"/>
  <c r="CE42" i="1"/>
  <c r="CG42" i="1" s="1"/>
  <c r="CK40" i="1"/>
  <c r="CL39" i="1"/>
  <c r="CF39" i="1"/>
  <c r="CE73" i="1"/>
  <c r="CK73" i="1" s="1"/>
  <c r="CE67" i="1"/>
  <c r="CF67" i="1" s="1"/>
  <c r="BW63" i="1"/>
  <c r="CE60" i="1"/>
  <c r="CF60" i="1" s="1"/>
  <c r="BW58" i="1"/>
  <c r="CE56" i="1"/>
  <c r="CH56" i="1" s="1"/>
  <c r="CH36" i="1"/>
  <c r="BW16" i="1"/>
  <c r="CG51" i="1"/>
  <c r="CJ25" i="1"/>
  <c r="CK25" i="1"/>
  <c r="CG25" i="1"/>
  <c r="CF4" i="1"/>
  <c r="CL51" i="1"/>
  <c r="CF51" i="1"/>
  <c r="CE44" i="1"/>
  <c r="CJ44" i="1" s="1"/>
  <c r="CE43" i="1"/>
  <c r="CI40" i="1"/>
  <c r="BW38" i="1"/>
  <c r="CI32" i="1"/>
  <c r="CE27" i="1"/>
  <c r="CG27" i="1" s="1"/>
  <c r="CF25" i="1"/>
  <c r="CJ10" i="1"/>
  <c r="CE9" i="1"/>
  <c r="CE30" i="1"/>
  <c r="CH30" i="1" s="1"/>
  <c r="CF28" i="1"/>
  <c r="BW20" i="1"/>
  <c r="CH15" i="1"/>
  <c r="CE12" i="1"/>
  <c r="CI12" i="1" s="1"/>
  <c r="BW7" i="1"/>
  <c r="BW5" i="1"/>
  <c r="BW45" i="1"/>
  <c r="BW42" i="1"/>
  <c r="BW39" i="1"/>
  <c r="BW37" i="1"/>
  <c r="BW34" i="1"/>
  <c r="BW31" i="1"/>
  <c r="CH29" i="1"/>
  <c r="BW28" i="1"/>
  <c r="BW25" i="1"/>
  <c r="BW22" i="1"/>
  <c r="BW19" i="1"/>
  <c r="BW13" i="1"/>
  <c r="BW10" i="1"/>
  <c r="CF8" i="1"/>
  <c r="CF5" i="1"/>
  <c r="CH5" i="1"/>
  <c r="CI39" i="1"/>
  <c r="CI37" i="1"/>
  <c r="CG32" i="1"/>
  <c r="CG26" i="1"/>
  <c r="CI25" i="1"/>
  <c r="CG23" i="1"/>
  <c r="BW18" i="1"/>
  <c r="BW15" i="1"/>
  <c r="CG8" i="1"/>
  <c r="BW6" i="1"/>
  <c r="CG5" i="1"/>
  <c r="BW43" i="1"/>
  <c r="BW40" i="1"/>
  <c r="BW36" i="1"/>
  <c r="BW33" i="1"/>
  <c r="BW30" i="1"/>
  <c r="CH28" i="1"/>
  <c r="BW27" i="1"/>
  <c r="CH25" i="1"/>
  <c r="BW24" i="1"/>
  <c r="BW21" i="1"/>
  <c r="BW12" i="1"/>
  <c r="CH10" i="1"/>
  <c r="BW9" i="1"/>
  <c r="CH4" i="1"/>
  <c r="CE2" i="1"/>
  <c r="CJ2" i="1" s="1"/>
  <c r="CH146" i="1" l="1"/>
  <c r="CJ36" i="1"/>
  <c r="CK36" i="1"/>
  <c r="CJ33" i="1"/>
  <c r="CG80" i="1"/>
  <c r="CI143" i="1"/>
  <c r="CL143" i="1"/>
  <c r="CI10" i="1"/>
  <c r="CI28" i="1"/>
  <c r="CH8" i="1"/>
  <c r="CH23" i="1"/>
  <c r="CH33" i="1"/>
  <c r="CK28" i="1"/>
  <c r="CJ40" i="1"/>
  <c r="CG40" i="1"/>
  <c r="CF33" i="1"/>
  <c r="CH164" i="1"/>
  <c r="CH154" i="1"/>
  <c r="CJ143" i="1"/>
  <c r="CF154" i="1"/>
  <c r="CF143" i="1"/>
  <c r="CF164" i="1"/>
  <c r="CK8" i="1"/>
  <c r="CL8" i="1"/>
  <c r="CF23" i="1"/>
  <c r="CH40" i="1"/>
  <c r="CL40" i="1"/>
  <c r="CL33" i="1"/>
  <c r="CJ154" i="1"/>
  <c r="CI164" i="1"/>
  <c r="CK107" i="1"/>
  <c r="CG154" i="1"/>
  <c r="CG157" i="1"/>
  <c r="CK23" i="1"/>
  <c r="CL23" i="1"/>
  <c r="CG36" i="1"/>
  <c r="CI154" i="1"/>
  <c r="CJ164" i="1"/>
  <c r="CF146" i="1"/>
  <c r="CK26" i="1"/>
  <c r="CI157" i="1"/>
  <c r="CH20" i="1"/>
  <c r="CL17" i="1"/>
  <c r="CJ22" i="1"/>
  <c r="CK57" i="1"/>
  <c r="CJ11" i="1"/>
  <c r="CH17" i="1"/>
  <c r="CH11" i="1"/>
  <c r="CJ17" i="1"/>
  <c r="CF17" i="1"/>
  <c r="CH100" i="1"/>
  <c r="CG17" i="1"/>
  <c r="CL57" i="1"/>
  <c r="CI20" i="1"/>
  <c r="CF11" i="1"/>
  <c r="CI11" i="1"/>
  <c r="CL20" i="1"/>
  <c r="CI55" i="1"/>
  <c r="CG64" i="1"/>
  <c r="CJ87" i="1"/>
  <c r="CL87" i="1"/>
  <c r="CH112" i="1"/>
  <c r="CJ77" i="1"/>
  <c r="CH87" i="1"/>
  <c r="CI18" i="1"/>
  <c r="CF34" i="1"/>
  <c r="CJ94" i="1"/>
  <c r="CK87" i="1"/>
  <c r="CG112" i="1"/>
  <c r="CI145" i="1"/>
  <c r="CH77" i="1"/>
  <c r="CJ20" i="1"/>
  <c r="CL35" i="1"/>
  <c r="CH22" i="1"/>
  <c r="CH35" i="1"/>
  <c r="CG10" i="1"/>
  <c r="CL34" i="1"/>
  <c r="CL11" i="1"/>
  <c r="CK34" i="1"/>
  <c r="CI87" i="1"/>
  <c r="CF157" i="1"/>
  <c r="CK55" i="1"/>
  <c r="CG11" i="1"/>
  <c r="CF20" i="1"/>
  <c r="CL112" i="1"/>
  <c r="CH34" i="1"/>
  <c r="CG20" i="1"/>
  <c r="CF10" i="1"/>
  <c r="CK10" i="1"/>
  <c r="CJ34" i="1"/>
  <c r="CI112" i="1"/>
  <c r="CJ145" i="1"/>
  <c r="CL119" i="1"/>
  <c r="CL157" i="1"/>
  <c r="CF29" i="1"/>
  <c r="CL53" i="1"/>
  <c r="CK63" i="1"/>
  <c r="CH45" i="1"/>
  <c r="CI22" i="1"/>
  <c r="CF44" i="1"/>
  <c r="CF45" i="1"/>
  <c r="CK29" i="1"/>
  <c r="CG52" i="1"/>
  <c r="CJ72" i="1"/>
  <c r="CH167" i="1"/>
  <c r="CG143" i="1"/>
  <c r="CG135" i="1"/>
  <c r="CG142" i="1"/>
  <c r="CG145" i="1"/>
  <c r="CG148" i="1"/>
  <c r="CK167" i="1"/>
  <c r="CH52" i="1"/>
  <c r="CJ45" i="1"/>
  <c r="CG29" i="1"/>
  <c r="CL29" i="1"/>
  <c r="CJ88" i="1"/>
  <c r="CI34" i="1"/>
  <c r="CI36" i="1"/>
  <c r="CI33" i="1"/>
  <c r="CL45" i="1"/>
  <c r="CJ7" i="1"/>
  <c r="CI29" i="1"/>
  <c r="CK52" i="1"/>
  <c r="CF74" i="1"/>
  <c r="CG16" i="1"/>
  <c r="CF69" i="1"/>
  <c r="CK33" i="1"/>
  <c r="CI141" i="1"/>
  <c r="CJ142" i="1"/>
  <c r="CJ148" i="1"/>
  <c r="CH158" i="1"/>
  <c r="CL46" i="1"/>
  <c r="CI155" i="1"/>
  <c r="CH94" i="1"/>
  <c r="CJ146" i="1"/>
  <c r="CJ158" i="1"/>
  <c r="CH142" i="1"/>
  <c r="CL142" i="1"/>
  <c r="CF145" i="1"/>
  <c r="CK157" i="1"/>
  <c r="CF148" i="1"/>
  <c r="CF167" i="1"/>
  <c r="CI52" i="1"/>
  <c r="CH16" i="1"/>
  <c r="CF16" i="1"/>
  <c r="CK16" i="1"/>
  <c r="CG22" i="1"/>
  <c r="CH143" i="1"/>
  <c r="CH145" i="1"/>
  <c r="CI146" i="1"/>
  <c r="CK118" i="1"/>
  <c r="CI142" i="1"/>
  <c r="CF142" i="1"/>
  <c r="CL145" i="1"/>
  <c r="CL146" i="1"/>
  <c r="CK148" i="1"/>
  <c r="CI45" i="1"/>
  <c r="CF7" i="1"/>
  <c r="CF22" i="1"/>
  <c r="CG45" i="1"/>
  <c r="CL16" i="1"/>
  <c r="CL52" i="1"/>
  <c r="CH46" i="1"/>
  <c r="CI106" i="1"/>
  <c r="CI107" i="1"/>
  <c r="CK22" i="1"/>
  <c r="CG146" i="1"/>
  <c r="CI158" i="1"/>
  <c r="CG119" i="1"/>
  <c r="CH150" i="1"/>
  <c r="CH148" i="1"/>
  <c r="CH18" i="1"/>
  <c r="CG18" i="1"/>
  <c r="CH161" i="1"/>
  <c r="CJ161" i="1"/>
  <c r="CG161" i="1"/>
  <c r="CF54" i="1"/>
  <c r="CF18" i="1"/>
  <c r="CJ113" i="1"/>
  <c r="CI126" i="1"/>
  <c r="CJ126" i="1"/>
  <c r="CI140" i="1"/>
  <c r="CI46" i="1"/>
  <c r="CL125" i="1"/>
  <c r="CL106" i="1"/>
  <c r="CK141" i="1"/>
  <c r="CJ141" i="1"/>
  <c r="CG35" i="1"/>
  <c r="CF35" i="1"/>
  <c r="CI35" i="1"/>
  <c r="CK49" i="1"/>
  <c r="CK64" i="1"/>
  <c r="CJ18" i="1"/>
  <c r="CI124" i="1"/>
  <c r="CJ106" i="1"/>
  <c r="CI130" i="1"/>
  <c r="CF112" i="1"/>
  <c r="CJ98" i="1"/>
  <c r="CL113" i="1"/>
  <c r="CJ46" i="1"/>
  <c r="CH124" i="1"/>
  <c r="CH125" i="1"/>
  <c r="CH80" i="1"/>
  <c r="CK106" i="1"/>
  <c r="CJ140" i="1"/>
  <c r="CL141" i="1"/>
  <c r="CJ55" i="1"/>
  <c r="CH141" i="1"/>
  <c r="CH7" i="1"/>
  <c r="CH26" i="1"/>
  <c r="CH32" i="1"/>
  <c r="CH64" i="1"/>
  <c r="CF55" i="1"/>
  <c r="CK46" i="1"/>
  <c r="CJ64" i="1"/>
  <c r="CI101" i="1"/>
  <c r="CK35" i="1"/>
  <c r="CF80" i="1"/>
  <c r="CK14" i="1"/>
  <c r="CJ32" i="1"/>
  <c r="CL124" i="1"/>
  <c r="CK125" i="1"/>
  <c r="CH166" i="1"/>
  <c r="CH55" i="1"/>
  <c r="CL26" i="1"/>
  <c r="CK18" i="1"/>
  <c r="CF26" i="1"/>
  <c r="CF32" i="1"/>
  <c r="CG12" i="1"/>
  <c r="CK7" i="1"/>
  <c r="CL55" i="1"/>
  <c r="CF68" i="1"/>
  <c r="CF65" i="1"/>
  <c r="CJ124" i="1"/>
  <c r="CL80" i="1"/>
  <c r="CI14" i="1"/>
  <c r="CF124" i="1"/>
  <c r="CK124" i="1"/>
  <c r="CH106" i="1"/>
  <c r="CG167" i="1"/>
  <c r="CK48" i="1"/>
  <c r="CG30" i="1"/>
  <c r="CG47" i="1"/>
  <c r="CJ28" i="1"/>
  <c r="CG7" i="1"/>
  <c r="CG48" i="1"/>
  <c r="CL49" i="1"/>
  <c r="CH54" i="1"/>
  <c r="CI54" i="1"/>
  <c r="CF75" i="1"/>
  <c r="CI113" i="1"/>
  <c r="CJ66" i="1"/>
  <c r="CL14" i="1"/>
  <c r="CF106" i="1"/>
  <c r="CG138" i="1"/>
  <c r="CJ163" i="1"/>
  <c r="CK66" i="1"/>
  <c r="CH114" i="1"/>
  <c r="CG46" i="1"/>
  <c r="CI6" i="1"/>
  <c r="CH82" i="1"/>
  <c r="CG107" i="1"/>
  <c r="CK119" i="1"/>
  <c r="CH163" i="1"/>
  <c r="CL118" i="1"/>
  <c r="CG19" i="1"/>
  <c r="CG77" i="1"/>
  <c r="CH160" i="1"/>
  <c r="CF107" i="1"/>
  <c r="CF113" i="1"/>
  <c r="CL64" i="1"/>
  <c r="CI19" i="1"/>
  <c r="CG54" i="1"/>
  <c r="CJ105" i="1"/>
  <c r="CK60" i="1"/>
  <c r="CH41" i="1"/>
  <c r="CG49" i="1"/>
  <c r="CI118" i="1"/>
  <c r="CF77" i="1"/>
  <c r="CJ118" i="1"/>
  <c r="CH113" i="1"/>
  <c r="CH118" i="1"/>
  <c r="CH48" i="1"/>
  <c r="CH14" i="1"/>
  <c r="CF41" i="1"/>
  <c r="CG28" i="1"/>
  <c r="CL48" i="1"/>
  <c r="CI41" i="1"/>
  <c r="CF73" i="1"/>
  <c r="CF64" i="1"/>
  <c r="CI88" i="1"/>
  <c r="CL77" i="1"/>
  <c r="CI119" i="1"/>
  <c r="CI108" i="1"/>
  <c r="CJ119" i="1"/>
  <c r="CG113" i="1"/>
  <c r="CG118" i="1"/>
  <c r="CL107" i="1"/>
  <c r="CH119" i="1"/>
  <c r="CK41" i="1"/>
  <c r="CJ48" i="1"/>
  <c r="CJ49" i="1"/>
  <c r="CI77" i="1"/>
  <c r="CK19" i="1"/>
  <c r="CH19" i="1"/>
  <c r="CL54" i="1"/>
  <c r="CJ19" i="1"/>
  <c r="CG14" i="1"/>
  <c r="CF48" i="1"/>
  <c r="CF19" i="1"/>
  <c r="CG41" i="1"/>
  <c r="CI166" i="1"/>
  <c r="CI49" i="1"/>
  <c r="CI7" i="1"/>
  <c r="CF14" i="1"/>
  <c r="CF49" i="1"/>
  <c r="CJ41" i="1"/>
  <c r="CJ54" i="1"/>
  <c r="CG76" i="1"/>
  <c r="CJ83" i="1"/>
  <c r="CJ68" i="1"/>
  <c r="CJ76" i="1"/>
  <c r="CH168" i="1"/>
  <c r="CI5" i="1"/>
  <c r="CJ5" i="1"/>
  <c r="CJ71" i="1"/>
  <c r="CL56" i="1"/>
  <c r="CF50" i="1"/>
  <c r="CH24" i="1"/>
  <c r="CI117" i="1"/>
  <c r="CJ131" i="1"/>
  <c r="CG170" i="1"/>
  <c r="CG50" i="1"/>
  <c r="CI30" i="1"/>
  <c r="CL50" i="1"/>
  <c r="CL74" i="1"/>
  <c r="CJ114" i="1"/>
  <c r="CH170" i="1"/>
  <c r="CG24" i="1"/>
  <c r="CH57" i="1"/>
  <c r="CH6" i="1"/>
  <c r="CJ57" i="1"/>
  <c r="CI144" i="1"/>
  <c r="CJ170" i="1"/>
  <c r="CH47" i="1"/>
  <c r="CH62" i="1"/>
  <c r="CL75" i="1"/>
  <c r="CJ144" i="1"/>
  <c r="CG57" i="1"/>
  <c r="CL73" i="1"/>
  <c r="CL69" i="1"/>
  <c r="CG56" i="1"/>
  <c r="CK74" i="1"/>
  <c r="CF76" i="1"/>
  <c r="CI57" i="1"/>
  <c r="CI134" i="1"/>
  <c r="CH152" i="1"/>
  <c r="CI159" i="1"/>
  <c r="CJ150" i="1"/>
  <c r="CJ156" i="1"/>
  <c r="CI160" i="1"/>
  <c r="CH61" i="1"/>
  <c r="CJ120" i="1"/>
  <c r="CK72" i="1"/>
  <c r="CJ155" i="1"/>
  <c r="CI97" i="1"/>
  <c r="CK9" i="1"/>
  <c r="CL9" i="1"/>
  <c r="CF9" i="1"/>
  <c r="CJ9" i="1"/>
  <c r="CK43" i="1"/>
  <c r="CF43" i="1"/>
  <c r="CG43" i="1"/>
  <c r="CL43" i="1"/>
  <c r="CH9" i="1"/>
  <c r="CK38" i="1"/>
  <c r="CL38" i="1"/>
  <c r="CJ38" i="1"/>
  <c r="CF38" i="1"/>
  <c r="CH38" i="1"/>
  <c r="CK110" i="1"/>
  <c r="CF110" i="1"/>
  <c r="CG110" i="1"/>
  <c r="CH110" i="1"/>
  <c r="CL110" i="1"/>
  <c r="CH79" i="1"/>
  <c r="CI79" i="1"/>
  <c r="CJ79" i="1"/>
  <c r="CK79" i="1"/>
  <c r="CK92" i="1"/>
  <c r="CG92" i="1"/>
  <c r="CF92" i="1"/>
  <c r="CH92" i="1"/>
  <c r="CL92" i="1"/>
  <c r="CJ139" i="1"/>
  <c r="CK139" i="1"/>
  <c r="CG139" i="1"/>
  <c r="CF139" i="1"/>
  <c r="CL139" i="1"/>
  <c r="CK162" i="1"/>
  <c r="CF162" i="1"/>
  <c r="CG162" i="1"/>
  <c r="CL162" i="1"/>
  <c r="CJ110" i="1"/>
  <c r="CF149" i="1"/>
  <c r="CL149" i="1"/>
  <c r="CK149" i="1"/>
  <c r="CH78" i="1"/>
  <c r="CG78" i="1"/>
  <c r="CI3" i="1"/>
  <c r="CK3" i="1"/>
  <c r="CJ3" i="1"/>
  <c r="CF3" i="1"/>
  <c r="CK169" i="1"/>
  <c r="CL169" i="1"/>
  <c r="CF169" i="1"/>
  <c r="CG169" i="1"/>
  <c r="CG67" i="1"/>
  <c r="CH67" i="1"/>
  <c r="CI67" i="1"/>
  <c r="CJ67" i="1"/>
  <c r="CF42" i="1"/>
  <c r="CG70" i="1"/>
  <c r="CH70" i="1"/>
  <c r="CI70" i="1"/>
  <c r="CK84" i="1"/>
  <c r="CF84" i="1"/>
  <c r="CG84" i="1"/>
  <c r="CL84" i="1"/>
  <c r="CK67" i="1"/>
  <c r="CI84" i="1"/>
  <c r="CK111" i="1"/>
  <c r="CL111" i="1"/>
  <c r="CF111" i="1"/>
  <c r="CG111" i="1"/>
  <c r="CH111" i="1"/>
  <c r="CJ92" i="1"/>
  <c r="CI139" i="1"/>
  <c r="CJ162" i="1"/>
  <c r="CI151" i="1"/>
  <c r="CK108" i="1"/>
  <c r="CF108" i="1"/>
  <c r="CG108" i="1"/>
  <c r="CL108" i="1"/>
  <c r="CH3" i="1"/>
  <c r="CG66" i="1"/>
  <c r="CH66" i="1"/>
  <c r="CI66" i="1"/>
  <c r="CG13" i="1"/>
  <c r="CL44" i="1"/>
  <c r="CG58" i="1"/>
  <c r="CL78" i="1"/>
  <c r="CL31" i="1"/>
  <c r="CL70" i="1"/>
  <c r="CK122" i="1"/>
  <c r="CF122" i="1"/>
  <c r="CG122" i="1"/>
  <c r="CH122" i="1"/>
  <c r="CL122" i="1"/>
  <c r="CK85" i="1"/>
  <c r="CF85" i="1"/>
  <c r="CH85" i="1"/>
  <c r="CG85" i="1"/>
  <c r="CL85" i="1"/>
  <c r="CK103" i="1"/>
  <c r="CF103" i="1"/>
  <c r="CG103" i="1"/>
  <c r="CH103" i="1"/>
  <c r="CL103" i="1"/>
  <c r="CI120" i="1"/>
  <c r="CL147" i="1"/>
  <c r="CF147" i="1"/>
  <c r="CG147" i="1"/>
  <c r="CK147" i="1"/>
  <c r="CI162" i="1"/>
  <c r="CJ136" i="1"/>
  <c r="CK136" i="1"/>
  <c r="CF136" i="1"/>
  <c r="CL136" i="1"/>
  <c r="CF152" i="1"/>
  <c r="CL152" i="1"/>
  <c r="CK152" i="1"/>
  <c r="CK94" i="1"/>
  <c r="CL94" i="1"/>
  <c r="CF94" i="1"/>
  <c r="CG94" i="1"/>
  <c r="CI122" i="1"/>
  <c r="CK137" i="1"/>
  <c r="CL137" i="1"/>
  <c r="CG137" i="1"/>
  <c r="CH137" i="1"/>
  <c r="CH156" i="1"/>
  <c r="CJ70" i="1"/>
  <c r="CH13" i="1"/>
  <c r="CG38" i="1"/>
  <c r="CK30" i="1"/>
  <c r="CL30" i="1"/>
  <c r="CF30" i="1"/>
  <c r="CJ30" i="1"/>
  <c r="CG60" i="1"/>
  <c r="CG61" i="1"/>
  <c r="CI9" i="1"/>
  <c r="CG69" i="1"/>
  <c r="CH69" i="1"/>
  <c r="CI69" i="1"/>
  <c r="CJ69" i="1"/>
  <c r="CG65" i="1"/>
  <c r="CI65" i="1"/>
  <c r="CH65" i="1"/>
  <c r="CJ81" i="1"/>
  <c r="CK89" i="1"/>
  <c r="CG89" i="1"/>
  <c r="CH89" i="1"/>
  <c r="CL89" i="1"/>
  <c r="CF89" i="1"/>
  <c r="CK109" i="1"/>
  <c r="CF109" i="1"/>
  <c r="CG109" i="1"/>
  <c r="CH109" i="1"/>
  <c r="CL109" i="1"/>
  <c r="CK127" i="1"/>
  <c r="CF127" i="1"/>
  <c r="CG127" i="1"/>
  <c r="CH127" i="1"/>
  <c r="CL127" i="1"/>
  <c r="CJ62" i="1"/>
  <c r="CK62" i="1"/>
  <c r="CF62" i="1"/>
  <c r="CG62" i="1"/>
  <c r="CL62" i="1"/>
  <c r="CI75" i="1"/>
  <c r="CJ75" i="1"/>
  <c r="CG75" i="1"/>
  <c r="CH75" i="1"/>
  <c r="CK96" i="1"/>
  <c r="CF96" i="1"/>
  <c r="CG96" i="1"/>
  <c r="CL96" i="1"/>
  <c r="CK86" i="1"/>
  <c r="CG86" i="1"/>
  <c r="CF86" i="1"/>
  <c r="CH86" i="1"/>
  <c r="CL86" i="1"/>
  <c r="CI96" i="1"/>
  <c r="CK105" i="1"/>
  <c r="CL105" i="1"/>
  <c r="CF105" i="1"/>
  <c r="CG105" i="1"/>
  <c r="CH105" i="1"/>
  <c r="CK123" i="1"/>
  <c r="CL123" i="1"/>
  <c r="CF123" i="1"/>
  <c r="CG123" i="1"/>
  <c r="CH123" i="1"/>
  <c r="CK132" i="1"/>
  <c r="CJ132" i="1"/>
  <c r="CL132" i="1"/>
  <c r="CG132" i="1"/>
  <c r="CF132" i="1"/>
  <c r="CH132" i="1"/>
  <c r="CG3" i="1"/>
  <c r="CK6" i="1"/>
  <c r="CL6" i="1"/>
  <c r="CF6" i="1"/>
  <c r="CJ6" i="1"/>
  <c r="CK24" i="1"/>
  <c r="CF24" i="1"/>
  <c r="CJ24" i="1"/>
  <c r="CK65" i="1"/>
  <c r="CJ85" i="1"/>
  <c r="CJ138" i="1"/>
  <c r="CK138" i="1"/>
  <c r="CK140" i="1"/>
  <c r="CL140" i="1"/>
  <c r="CH140" i="1"/>
  <c r="CG140" i="1"/>
  <c r="CH84" i="1"/>
  <c r="CK99" i="1"/>
  <c r="CL99" i="1"/>
  <c r="CF99" i="1"/>
  <c r="CG99" i="1"/>
  <c r="CH99" i="1"/>
  <c r="CI149" i="1"/>
  <c r="CI86" i="1"/>
  <c r="CJ122" i="1"/>
  <c r="CH96" i="1"/>
  <c r="CF137" i="1"/>
  <c r="CI111" i="1"/>
  <c r="CI123" i="1"/>
  <c r="CI137" i="1"/>
  <c r="CF161" i="1"/>
  <c r="CL161" i="1"/>
  <c r="CK161" i="1"/>
  <c r="CJ137" i="1"/>
  <c r="CJ134" i="1"/>
  <c r="CG149" i="1"/>
  <c r="CL133" i="1"/>
  <c r="CK59" i="1"/>
  <c r="CL59" i="1"/>
  <c r="CF59" i="1"/>
  <c r="CI59" i="1"/>
  <c r="CJ59" i="1"/>
  <c r="CI31" i="1"/>
  <c r="CK12" i="1"/>
  <c r="CF12" i="1"/>
  <c r="CJ12" i="1"/>
  <c r="CK44" i="1"/>
  <c r="CG44" i="1"/>
  <c r="CH44" i="1"/>
  <c r="CG59" i="1"/>
  <c r="CI13" i="1"/>
  <c r="CJ13" i="1"/>
  <c r="CK13" i="1"/>
  <c r="CF31" i="1"/>
  <c r="CK78" i="1"/>
  <c r="CK95" i="1"/>
  <c r="CG95" i="1"/>
  <c r="CH95" i="1"/>
  <c r="CL95" i="1"/>
  <c r="CF95" i="1"/>
  <c r="CK115" i="1"/>
  <c r="CF115" i="1"/>
  <c r="CG115" i="1"/>
  <c r="CH115" i="1"/>
  <c r="CL115" i="1"/>
  <c r="CK102" i="1"/>
  <c r="CF102" i="1"/>
  <c r="CG102" i="1"/>
  <c r="CL102" i="1"/>
  <c r="CI38" i="1"/>
  <c r="CK27" i="1"/>
  <c r="CL27" i="1"/>
  <c r="CF27" i="1"/>
  <c r="CJ27" i="1"/>
  <c r="CH27" i="1"/>
  <c r="CI44" i="1"/>
  <c r="CF13" i="1"/>
  <c r="CK104" i="1"/>
  <c r="CF104" i="1"/>
  <c r="CG104" i="1"/>
  <c r="CH104" i="1"/>
  <c r="CL104" i="1"/>
  <c r="CK135" i="1"/>
  <c r="CJ135" i="1"/>
  <c r="CK130" i="1"/>
  <c r="CG130" i="1"/>
  <c r="CH130" i="1"/>
  <c r="CJ130" i="1"/>
  <c r="CH12" i="1"/>
  <c r="CI56" i="1"/>
  <c r="CJ56" i="1"/>
  <c r="CI60" i="1"/>
  <c r="CJ60" i="1"/>
  <c r="CL60" i="1"/>
  <c r="CI53" i="1"/>
  <c r="CJ53" i="1"/>
  <c r="CK53" i="1"/>
  <c r="CJ61" i="1"/>
  <c r="CF61" i="1"/>
  <c r="CK61" i="1"/>
  <c r="CL61" i="1"/>
  <c r="CI43" i="1"/>
  <c r="CG71" i="1"/>
  <c r="CI71" i="1"/>
  <c r="CH71" i="1"/>
  <c r="CI89" i="1"/>
  <c r="CK116" i="1"/>
  <c r="CF116" i="1"/>
  <c r="CG116" i="1"/>
  <c r="CH116" i="1"/>
  <c r="CL116" i="1"/>
  <c r="CJ89" i="1"/>
  <c r="CK97" i="1"/>
  <c r="CF97" i="1"/>
  <c r="CG97" i="1"/>
  <c r="CH97" i="1"/>
  <c r="CL97" i="1"/>
  <c r="CI47" i="1"/>
  <c r="CJ47" i="1"/>
  <c r="CK47" i="1"/>
  <c r="CF130" i="1"/>
  <c r="CJ116" i="1"/>
  <c r="CI171" i="1"/>
  <c r="CJ103" i="1"/>
  <c r="CI136" i="1"/>
  <c r="CG150" i="1"/>
  <c r="CK150" i="1"/>
  <c r="CL150" i="1"/>
  <c r="CF150" i="1"/>
  <c r="CG159" i="1"/>
  <c r="CF159" i="1"/>
  <c r="CK159" i="1"/>
  <c r="CL159" i="1"/>
  <c r="CG168" i="1"/>
  <c r="CF168" i="1"/>
  <c r="CK168" i="1"/>
  <c r="CL168" i="1"/>
  <c r="CH102" i="1"/>
  <c r="CH108" i="1"/>
  <c r="CJ168" i="1"/>
  <c r="CF138" i="1"/>
  <c r="CG72" i="1"/>
  <c r="CH72" i="1"/>
  <c r="CI72" i="1"/>
  <c r="CI99" i="1"/>
  <c r="CK114" i="1"/>
  <c r="CF114" i="1"/>
  <c r="CG114" i="1"/>
  <c r="CL114" i="1"/>
  <c r="CK126" i="1"/>
  <c r="CF126" i="1"/>
  <c r="CG126" i="1"/>
  <c r="CL126" i="1"/>
  <c r="CH139" i="1"/>
  <c r="CJ152" i="1"/>
  <c r="CI109" i="1"/>
  <c r="CJ78" i="1"/>
  <c r="CJ147" i="1"/>
  <c r="CL138" i="1"/>
  <c r="CK160" i="1"/>
  <c r="CL160" i="1"/>
  <c r="CF160" i="1"/>
  <c r="CG160" i="1"/>
  <c r="CL135" i="1"/>
  <c r="CJ42" i="1"/>
  <c r="CK42" i="1"/>
  <c r="CL42" i="1"/>
  <c r="CJ31" i="1"/>
  <c r="CK31" i="1"/>
  <c r="CI58" i="1"/>
  <c r="CJ58" i="1"/>
  <c r="CK58" i="1"/>
  <c r="CK128" i="1"/>
  <c r="CF128" i="1"/>
  <c r="CG128" i="1"/>
  <c r="CH128" i="1"/>
  <c r="CL128" i="1"/>
  <c r="CK91" i="1"/>
  <c r="CF91" i="1"/>
  <c r="CG91" i="1"/>
  <c r="CH91" i="1"/>
  <c r="CL91" i="1"/>
  <c r="CK81" i="1"/>
  <c r="CL81" i="1"/>
  <c r="CF81" i="1"/>
  <c r="CH81" i="1"/>
  <c r="CG81" i="1"/>
  <c r="CK93" i="1"/>
  <c r="CL93" i="1"/>
  <c r="CF93" i="1"/>
  <c r="CG93" i="1"/>
  <c r="CK153" i="1"/>
  <c r="CL153" i="1"/>
  <c r="CF153" i="1"/>
  <c r="CG153" i="1"/>
  <c r="CG171" i="1"/>
  <c r="CK171" i="1"/>
  <c r="CF171" i="1"/>
  <c r="CL171" i="1"/>
  <c r="CK151" i="1"/>
  <c r="CF151" i="1"/>
  <c r="CG151" i="1"/>
  <c r="CL151" i="1"/>
  <c r="CJ171" i="1"/>
  <c r="CK21" i="1"/>
  <c r="CL21" i="1"/>
  <c r="CF21" i="1"/>
  <c r="CJ21" i="1"/>
  <c r="CJ91" i="1"/>
  <c r="CH93" i="1"/>
  <c r="CH31" i="1"/>
  <c r="CI42" i="1"/>
  <c r="CH43" i="1"/>
  <c r="CG68" i="1"/>
  <c r="CH68" i="1"/>
  <c r="CI68" i="1"/>
  <c r="CF78" i="1"/>
  <c r="CL58" i="1"/>
  <c r="CF79" i="1"/>
  <c r="CI102" i="1"/>
  <c r="CK129" i="1"/>
  <c r="CJ129" i="1"/>
  <c r="CL129" i="1"/>
  <c r="CF129" i="1"/>
  <c r="CG129" i="1"/>
  <c r="CH129" i="1"/>
  <c r="CJ151" i="1"/>
  <c r="CJ169" i="1"/>
  <c r="CI78" i="1"/>
  <c r="CI153" i="1"/>
  <c r="CH21" i="1"/>
  <c r="CK120" i="1"/>
  <c r="CF120" i="1"/>
  <c r="CG120" i="1"/>
  <c r="CL120" i="1"/>
  <c r="CJ149" i="1"/>
  <c r="CK133" i="1"/>
  <c r="CG133" i="1"/>
  <c r="CH133" i="1"/>
  <c r="CJ133" i="1"/>
  <c r="CF133" i="1"/>
  <c r="CI169" i="1"/>
  <c r="CL67" i="1"/>
  <c r="CL68" i="1"/>
  <c r="CI27" i="1"/>
  <c r="CL79" i="1"/>
  <c r="CJ95" i="1"/>
  <c r="CI93" i="1"/>
  <c r="CK98" i="1"/>
  <c r="CF98" i="1"/>
  <c r="CG98" i="1"/>
  <c r="CH98" i="1"/>
  <c r="CL98" i="1"/>
  <c r="CG156" i="1"/>
  <c r="CF156" i="1"/>
  <c r="CK156" i="1"/>
  <c r="CL156" i="1"/>
  <c r="CK165" i="1"/>
  <c r="CF165" i="1"/>
  <c r="CG165" i="1"/>
  <c r="CL165" i="1"/>
  <c r="CK82" i="1"/>
  <c r="CL82" i="1"/>
  <c r="CF82" i="1"/>
  <c r="CG82" i="1"/>
  <c r="CI110" i="1"/>
  <c r="CH162" i="1"/>
  <c r="CF135" i="1"/>
  <c r="CL66" i="1"/>
  <c r="CF155" i="1"/>
  <c r="CL155" i="1"/>
  <c r="CK155" i="1"/>
  <c r="CG136" i="1"/>
  <c r="CG9" i="1"/>
  <c r="CH42" i="1"/>
  <c r="CH53" i="1"/>
  <c r="CH60" i="1"/>
  <c r="CF56" i="1"/>
  <c r="CG73" i="1"/>
  <c r="CH73" i="1"/>
  <c r="CI73" i="1"/>
  <c r="CJ73" i="1"/>
  <c r="CI50" i="1"/>
  <c r="CJ50" i="1"/>
  <c r="CK50" i="1"/>
  <c r="CF53" i="1"/>
  <c r="CG74" i="1"/>
  <c r="CH74" i="1"/>
  <c r="CJ74" i="1"/>
  <c r="CK70" i="1"/>
  <c r="CL71" i="1"/>
  <c r="CK83" i="1"/>
  <c r="CG83" i="1"/>
  <c r="CH83" i="1"/>
  <c r="CL83" i="1"/>
  <c r="CF83" i="1"/>
  <c r="CJ93" i="1"/>
  <c r="CK101" i="1"/>
  <c r="CG101" i="1"/>
  <c r="CH101" i="1"/>
  <c r="CL101" i="1"/>
  <c r="CF101" i="1"/>
  <c r="CJ111" i="1"/>
  <c r="CK121" i="1"/>
  <c r="CF121" i="1"/>
  <c r="CG121" i="1"/>
  <c r="CH121" i="1"/>
  <c r="CL121" i="1"/>
  <c r="CK131" i="1"/>
  <c r="CF131" i="1"/>
  <c r="CG131" i="1"/>
  <c r="CH131" i="1"/>
  <c r="CL131" i="1"/>
  <c r="CG79" i="1"/>
  <c r="CF58" i="1"/>
  <c r="CJ63" i="1"/>
  <c r="CL63" i="1"/>
  <c r="CF63" i="1"/>
  <c r="CG63" i="1"/>
  <c r="CI63" i="1"/>
  <c r="CH76" i="1"/>
  <c r="CI76" i="1"/>
  <c r="CK76" i="1"/>
  <c r="CJ82" i="1"/>
  <c r="CK90" i="1"/>
  <c r="CF90" i="1"/>
  <c r="CG90" i="1"/>
  <c r="CL90" i="1"/>
  <c r="CJ43" i="1"/>
  <c r="CI90" i="1"/>
  <c r="CK117" i="1"/>
  <c r="CL117" i="1"/>
  <c r="CF117" i="1"/>
  <c r="CG117" i="1"/>
  <c r="CH117" i="1"/>
  <c r="CL12" i="1"/>
  <c r="CG21" i="1"/>
  <c r="CF47" i="1"/>
  <c r="CI85" i="1"/>
  <c r="CK88" i="1"/>
  <c r="CL88" i="1"/>
  <c r="CG88" i="1"/>
  <c r="CF88" i="1"/>
  <c r="CK134" i="1"/>
  <c r="CL134" i="1"/>
  <c r="CG134" i="1"/>
  <c r="CH134" i="1"/>
  <c r="CH149" i="1"/>
  <c r="CH155" i="1"/>
  <c r="CH90" i="1"/>
  <c r="CI127" i="1"/>
  <c r="CJ115" i="1"/>
  <c r="CI92" i="1"/>
  <c r="CI24" i="1"/>
  <c r="CK100" i="1"/>
  <c r="CL100" i="1"/>
  <c r="CF100" i="1"/>
  <c r="CG100" i="1"/>
  <c r="CH138" i="1"/>
  <c r="CK144" i="1"/>
  <c r="CL144" i="1"/>
  <c r="CG144" i="1"/>
  <c r="CF144" i="1"/>
  <c r="CI152" i="1"/>
  <c r="CI103" i="1"/>
  <c r="CI147" i="1"/>
  <c r="CK56" i="1"/>
  <c r="CJ127" i="1"/>
  <c r="CH169" i="1"/>
  <c r="CL72" i="1"/>
  <c r="CI104" i="1"/>
  <c r="CI116" i="1"/>
  <c r="CI128" i="1"/>
  <c r="CH147" i="1"/>
  <c r="CH153" i="1"/>
  <c r="CH159" i="1"/>
  <c r="CH165" i="1"/>
  <c r="CK71" i="1"/>
  <c r="CI121" i="1"/>
  <c r="CI165" i="1"/>
  <c r="CJ86" i="1"/>
  <c r="CJ165" i="1"/>
  <c r="CJ65" i="1"/>
  <c r="CH135" i="1"/>
  <c r="CK166" i="1"/>
  <c r="CL166" i="1"/>
  <c r="CF166" i="1"/>
  <c r="CG166" i="1"/>
  <c r="CF170" i="1"/>
  <c r="CK170" i="1"/>
  <c r="CL170" i="1"/>
  <c r="CK163" i="1"/>
  <c r="CL163" i="1"/>
  <c r="CF163" i="1"/>
  <c r="CG163" i="1"/>
  <c r="CK2" i="1"/>
  <c r="CG2" i="1"/>
  <c r="CH2" i="1"/>
  <c r="CL2" i="1"/>
  <c r="CI2" i="1"/>
  <c r="CF2" i="1"/>
</calcChain>
</file>

<file path=xl/sharedStrings.xml><?xml version="1.0" encoding="utf-8"?>
<sst xmlns="http://schemas.openxmlformats.org/spreadsheetml/2006/main" count="2712" uniqueCount="538">
  <si>
    <t>P1</t>
  </si>
  <si>
    <t>Total</t>
  </si>
  <si>
    <t>reference</t>
  </si>
  <si>
    <t>Gene Symbol</t>
  </si>
  <si>
    <t>MWT(kDa)</t>
  </si>
  <si>
    <t>Sum Intensity</t>
  </si>
  <si>
    <t>Intensity%</t>
  </si>
  <si>
    <t>sp|P02649|APOE_HUMAN</t>
  </si>
  <si>
    <t>APOE</t>
  </si>
  <si>
    <t>IGH1M_MOUSE</t>
  </si>
  <si>
    <t>Ighg1</t>
  </si>
  <si>
    <t>sp|P02452|CO1A1_HUMAN</t>
  </si>
  <si>
    <t>COL1A1</t>
  </si>
  <si>
    <t>sp|P10909|CLUS_HUMAN</t>
  </si>
  <si>
    <t>CLU</t>
  </si>
  <si>
    <t>sp|P02647|APOA1_HUMAN</t>
  </si>
  <si>
    <t>APOA1</t>
  </si>
  <si>
    <t>IGKC_MOUSE</t>
  </si>
  <si>
    <t>sp|P08123|CO1A2_HUMAN</t>
  </si>
  <si>
    <t>COL1A2</t>
  </si>
  <si>
    <t>sp|P02766|TTHY_HUMAN</t>
  </si>
  <si>
    <t>TTR</t>
  </si>
  <si>
    <t>sp|P60709|ACTB_HUMAN</t>
  </si>
  <si>
    <t>ACTB</t>
  </si>
  <si>
    <t>IgG1_bovine</t>
  </si>
  <si>
    <t>sp|P68871|HBB_HUMAN</t>
  </si>
  <si>
    <t>HBB</t>
  </si>
  <si>
    <t>IgG1b_bovine</t>
  </si>
  <si>
    <t>IgG3_bovine</t>
  </si>
  <si>
    <t>sp|P62805|H4_HUMAN</t>
  </si>
  <si>
    <t>H4C16</t>
  </si>
  <si>
    <t>sp|P10412|H14_HUMAN</t>
  </si>
  <si>
    <t>H1-4</t>
  </si>
  <si>
    <t>sp|P69905|HBA_HUMAN</t>
  </si>
  <si>
    <t>HBA2</t>
  </si>
  <si>
    <t>KV2A7_MOUSE</t>
  </si>
  <si>
    <t>sp|P11142|HSP7C_HUMAN</t>
  </si>
  <si>
    <t>HSPA8</t>
  </si>
  <si>
    <t>sp|P16401|H15_HUMAN</t>
  </si>
  <si>
    <t>H1-5</t>
  </si>
  <si>
    <t>IgG2a_bovine</t>
  </si>
  <si>
    <t>sp|P08238|HS90B_HUMAN</t>
  </si>
  <si>
    <t>HSP90AB1</t>
  </si>
  <si>
    <t>sp|P07900|HS90A_HUMAN</t>
  </si>
  <si>
    <t>HSP90AA1</t>
  </si>
  <si>
    <t>sp|P05090|APOD_HUMAN</t>
  </si>
  <si>
    <t>APOD</t>
  </si>
  <si>
    <t>sp|P02461|CO3A1_HUMAN</t>
  </si>
  <si>
    <t>COL3A1</t>
  </si>
  <si>
    <t>sp|P02042|HBD_HUMAN</t>
  </si>
  <si>
    <t>HBD</t>
  </si>
  <si>
    <t>sp|P68104|EF1A1_HUMAN</t>
  </si>
  <si>
    <t>EEF1A1</t>
  </si>
  <si>
    <t>sp|P02814|SMR3B_HUMAN</t>
  </si>
  <si>
    <t>SMR3B</t>
  </si>
  <si>
    <t>sp|O60814|H2B1K_HUMAN</t>
  </si>
  <si>
    <t>H2BC12</t>
  </si>
  <si>
    <t>sp|P01034|CYTC_HUMAN</t>
  </si>
  <si>
    <t>CST3</t>
  </si>
  <si>
    <t>sp|P13611|CSPG2_HUMAN</t>
  </si>
  <si>
    <t>VCAN</t>
  </si>
  <si>
    <t>sp|P04406|G3P_HUMAN</t>
  </si>
  <si>
    <t>GAPDH</t>
  </si>
  <si>
    <t>sp|Q01469|FABP5_HUMAN</t>
  </si>
  <si>
    <t>FABP5</t>
  </si>
  <si>
    <t>sp|Q6UWP8|SBSN_HUMAN</t>
  </si>
  <si>
    <t>SBSN</t>
  </si>
  <si>
    <t>sp|P10599|THIO_HUMAN</t>
  </si>
  <si>
    <t>TXN</t>
  </si>
  <si>
    <t>sp|P08294|SODE_HUMAN</t>
  </si>
  <si>
    <t>SOD3</t>
  </si>
  <si>
    <t>sp|P04908|H2A1B_HUMAN</t>
  </si>
  <si>
    <t>H2AC8</t>
  </si>
  <si>
    <t>sp|P06576|ATPB_HUMAN</t>
  </si>
  <si>
    <t>ATP5F1B</t>
  </si>
  <si>
    <t>sp|P20774|MIME_HUMAN</t>
  </si>
  <si>
    <t>OGN</t>
  </si>
  <si>
    <t>sp|P99999|CYC_HUMAN</t>
  </si>
  <si>
    <t>CYCS</t>
  </si>
  <si>
    <t>sp|Q16270|IBP7_HUMAN</t>
  </si>
  <si>
    <t>IGFBP7</t>
  </si>
  <si>
    <t>sp|P04216|THY1_HUMAN</t>
  </si>
  <si>
    <t>THY1</t>
  </si>
  <si>
    <t>sp|P19823|ITIH2_HUMAN</t>
  </si>
  <si>
    <t>ITIH2</t>
  </si>
  <si>
    <t>sp|B9A064|IGLL5_HUMAN</t>
  </si>
  <si>
    <t>IGLL5</t>
  </si>
  <si>
    <t>sp|P19827|ITIH1_HUMAN</t>
  </si>
  <si>
    <t>ITIH1</t>
  </si>
  <si>
    <t>sp|P02008|HBAZ_HUMAN</t>
  </si>
  <si>
    <t>HBZ</t>
  </si>
  <si>
    <t>sp|P01615|KVD28_HUMAN</t>
  </si>
  <si>
    <t>IGKV2D-28</t>
  </si>
  <si>
    <t>sp|Q8TF72|SHRM3_HUMAN</t>
  </si>
  <si>
    <t>SHROOM3</t>
  </si>
  <si>
    <t>sp|P02654|APOC1_HUMAN</t>
  </si>
  <si>
    <t>APOC1</t>
  </si>
  <si>
    <t>sp|P0DMV8|HS71A_HUMAN</t>
  </si>
  <si>
    <t>HSPA1A</t>
  </si>
  <si>
    <t>sp|P25311|ZA2G_HUMAN</t>
  </si>
  <si>
    <t>AZGP1</t>
  </si>
  <si>
    <t>sp|Q8NFC6|BD1L1_HUMAN</t>
  </si>
  <si>
    <t>BOD1L1</t>
  </si>
  <si>
    <t>sp|Q13332|PTPRS_HUMAN</t>
  </si>
  <si>
    <t>PTPRS</t>
  </si>
  <si>
    <t>sp|P61626|LYSC_HUMAN</t>
  </si>
  <si>
    <t>LYZ</t>
  </si>
  <si>
    <t>sp|P06733|ENOA_HUMAN</t>
  </si>
  <si>
    <t>ENO1</t>
  </si>
  <si>
    <t>sp|P02652|APOA2_HUMAN</t>
  </si>
  <si>
    <t>APOA2</t>
  </si>
  <si>
    <t>sp|P01834|IGKC_HUMAN</t>
  </si>
  <si>
    <t>IGKC</t>
  </si>
  <si>
    <t>sp|P08670|VIME_HUMAN</t>
  </si>
  <si>
    <t>VIM</t>
  </si>
  <si>
    <t>sp|P41222|PTGDS_HUMAN</t>
  </si>
  <si>
    <t>PTGDS</t>
  </si>
  <si>
    <t>sp|P10809|CH60_HUMAN</t>
  </si>
  <si>
    <t>HSPD1</t>
  </si>
  <si>
    <t>sp|Q08380|LG3BP_HUMAN</t>
  </si>
  <si>
    <t>LGALS3BP</t>
  </si>
  <si>
    <t>sp|P01023|A2MG_HUMAN</t>
  </si>
  <si>
    <t>A2M</t>
  </si>
  <si>
    <t>sp|Q15517|CDSN_HUMAN</t>
  </si>
  <si>
    <t>CDSN</t>
  </si>
  <si>
    <t>sp|Q9UGM3|DMBT1_HUMAN</t>
  </si>
  <si>
    <t>DMBT1</t>
  </si>
  <si>
    <t>sp|P14618|KPYM_HUMAN</t>
  </si>
  <si>
    <t>PKM</t>
  </si>
  <si>
    <t>sp|Q8WWU7|ITLN2_HUMAN</t>
  </si>
  <si>
    <t>ITLN2</t>
  </si>
  <si>
    <t>sp|Q9Y6R7|FCGBP_HUMAN</t>
  </si>
  <si>
    <t>FCGBP</t>
  </si>
  <si>
    <t>sp|P07738|PMGE_HUMAN</t>
  </si>
  <si>
    <t>BPGM</t>
  </si>
  <si>
    <t>sp|Q96DR8|MUCL1_HUMAN</t>
  </si>
  <si>
    <t>MUCL1</t>
  </si>
  <si>
    <t>sp|P01624|KV315_HUMAN</t>
  </si>
  <si>
    <t>IGKV3-15</t>
  </si>
  <si>
    <t>P2</t>
  </si>
  <si>
    <t>sp|P68431|H31_HUMAN</t>
  </si>
  <si>
    <t>H3C12</t>
  </si>
  <si>
    <t>sp|P06727|APOA4_HUMAN</t>
  </si>
  <si>
    <t>APOA4</t>
  </si>
  <si>
    <t>sp|Q15113|PCOC1_HUMAN</t>
  </si>
  <si>
    <t>PCOLCE</t>
  </si>
  <si>
    <t>sp|P01857|IGHG1_HUMAN</t>
  </si>
  <si>
    <t>IGHG1</t>
  </si>
  <si>
    <t>sp|P01876|IGHA1_HUMAN</t>
  </si>
  <si>
    <t>IGHA1</t>
  </si>
  <si>
    <t>sp|P68363|TBA1B_HUMAN</t>
  </si>
  <si>
    <t>TUBA1B</t>
  </si>
  <si>
    <t>sp|P02655|APOC2_HUMAN</t>
  </si>
  <si>
    <t>APOC2</t>
  </si>
  <si>
    <t>sp|P07437|TBB5_HUMAN</t>
  </si>
  <si>
    <t>TUBB</t>
  </si>
  <si>
    <t>P3</t>
  </si>
  <si>
    <t>sp|P02675|FIBB_HUMAN</t>
  </si>
  <si>
    <t>FGB</t>
  </si>
  <si>
    <t>sp|P0C0L4|CO4A_HUMAN</t>
  </si>
  <si>
    <t>C4A</t>
  </si>
  <si>
    <t>sp|P02679|FIBG_HUMAN</t>
  </si>
  <si>
    <t>FGG</t>
  </si>
  <si>
    <t>sp|P01859|IGHG2_HUMAN</t>
  </si>
  <si>
    <t>IGHG2</t>
  </si>
  <si>
    <t>sp|A1L4H1|SRCRL_HUMAN</t>
  </si>
  <si>
    <t>SSC5D</t>
  </si>
  <si>
    <t>sp|O95267|GRP1_HUMAN</t>
  </si>
  <si>
    <t>RASGRP1</t>
  </si>
  <si>
    <t>sp|P04156|PRIO_HUMAN</t>
  </si>
  <si>
    <t>PRNP</t>
  </si>
  <si>
    <t>sp|P02792|FRIL_HUMAN</t>
  </si>
  <si>
    <t>FTL</t>
  </si>
  <si>
    <t>sp|P04003|C4BPA_HUMAN</t>
  </si>
  <si>
    <t>C4BPA</t>
  </si>
  <si>
    <t>sp|P02747|C1QC_HUMAN</t>
  </si>
  <si>
    <t>C1QC</t>
  </si>
  <si>
    <t>sp|P02746|C1QB_HUMAN</t>
  </si>
  <si>
    <t>C1QB</t>
  </si>
  <si>
    <t>sp|P01024|CO3_HUMAN</t>
  </si>
  <si>
    <t>C3</t>
  </si>
  <si>
    <t>sp|P01860|IGHG3_HUMAN</t>
  </si>
  <si>
    <t>IGHG3</t>
  </si>
  <si>
    <t>P4</t>
  </si>
  <si>
    <t>IGHG_RABIT</t>
  </si>
  <si>
    <t>sp|P02671|FIBA_HUMAN</t>
  </si>
  <si>
    <t>FGA</t>
  </si>
  <si>
    <t>sp|P78509|RELN_HUMAN</t>
  </si>
  <si>
    <t>RELN</t>
  </si>
  <si>
    <t>tr|C9JPQ9|C9JPQ9_HUMAN</t>
  </si>
  <si>
    <t>sp|Q13162|PRDX4_HUMAN</t>
  </si>
  <si>
    <t>PRDX4</t>
  </si>
  <si>
    <t>sp|Q68DL7|CR063_HUMAN</t>
  </si>
  <si>
    <t>C18orf63</t>
  </si>
  <si>
    <t>sp|P02808|STAT_HUMAN</t>
  </si>
  <si>
    <t>STATH</t>
  </si>
  <si>
    <t>P5</t>
  </si>
  <si>
    <t>P6</t>
  </si>
  <si>
    <t>sp|P11021|BIP_HUMAN</t>
  </si>
  <si>
    <t>HSPA5</t>
  </si>
  <si>
    <t>sp|Q15459|SF3A1_HUMAN</t>
  </si>
  <si>
    <t>SF3A1</t>
  </si>
  <si>
    <t>sp|P02751|FINC_HUMAN</t>
  </si>
  <si>
    <t>FN1</t>
  </si>
  <si>
    <t>sp|Q15393|SF3B3_HUMAN</t>
  </si>
  <si>
    <t>SF3B3</t>
  </si>
  <si>
    <t>sp|O43809|CPSF5_HUMAN</t>
  </si>
  <si>
    <t>NUDT21</t>
  </si>
  <si>
    <t>tr|A0A0U1RQF0|A0A0U1RQF0_HUMAN</t>
  </si>
  <si>
    <t>FASN</t>
  </si>
  <si>
    <t>sp|P02790|HEMO_HUMAN</t>
  </si>
  <si>
    <t>HPX</t>
  </si>
  <si>
    <t>sp|Q16630|CPSF6_HUMAN</t>
  </si>
  <si>
    <t>CPSF6</t>
  </si>
  <si>
    <t>sp|P24928|RPB1_HUMAN</t>
  </si>
  <si>
    <t>POLR2A</t>
  </si>
  <si>
    <t>sp|O43684|BUB3_HUMAN</t>
  </si>
  <si>
    <t>BUB3</t>
  </si>
  <si>
    <t>sp|P13639|EF2_HUMAN</t>
  </si>
  <si>
    <t>EEF2</t>
  </si>
  <si>
    <t>sp|Q06830|PRDX1_HUMAN</t>
  </si>
  <si>
    <t>PRDX1</t>
  </si>
  <si>
    <t>sp|P50990|TCPQ_HUMAN</t>
  </si>
  <si>
    <t>CCT8</t>
  </si>
  <si>
    <t>sp|Q13435|SF3B2_HUMAN</t>
  </si>
  <si>
    <t>SF3B2</t>
  </si>
  <si>
    <t>sp|Q9C0J8|WDR33_HUMAN</t>
  </si>
  <si>
    <t>WDR33</t>
  </si>
  <si>
    <t>sp|P23246|SFPQ_HUMAN</t>
  </si>
  <si>
    <t>SFPQ</t>
  </si>
  <si>
    <t>sp|Q15436|SC23A_HUMAN</t>
  </si>
  <si>
    <t>SEC23A</t>
  </si>
  <si>
    <t>sp|Q92945|FUBP2_HUMAN</t>
  </si>
  <si>
    <t>KHSRP</t>
  </si>
  <si>
    <t>sp|Q9P0W8|SPAT7_HUMAN</t>
  </si>
  <si>
    <t>SPATA7</t>
  </si>
  <si>
    <t>sp|P21817|RYR1_HUMAN</t>
  </si>
  <si>
    <t>RYR1</t>
  </si>
  <si>
    <t>sp|P04350|TBB4A_HUMAN</t>
  </si>
  <si>
    <t>TUBB4A</t>
  </si>
  <si>
    <t>sp|O75533|SF3B1_HUMAN</t>
  </si>
  <si>
    <t>SF3B1</t>
  </si>
  <si>
    <t>sp|P17987|TCPA_HUMAN</t>
  </si>
  <si>
    <t>TCP1</t>
  </si>
  <si>
    <t>sp|P62937|PPIA_HUMAN</t>
  </si>
  <si>
    <t>PPIA</t>
  </si>
  <si>
    <t>sp|P02545|LMNA_HUMAN</t>
  </si>
  <si>
    <t>LMNA</t>
  </si>
  <si>
    <t>sp|Q504Y0|S39AC_HUMAN</t>
  </si>
  <si>
    <t>SLC39A12</t>
  </si>
  <si>
    <t>sp|Q12874|SF3A3_HUMAN</t>
  </si>
  <si>
    <t>SF3A3</t>
  </si>
  <si>
    <t>sp|O14776|TCRG1_HUMAN</t>
  </si>
  <si>
    <t>TCERG1</t>
  </si>
  <si>
    <t>sp|P00558|PGK1_HUMAN</t>
  </si>
  <si>
    <t>PGK1</t>
  </si>
  <si>
    <t>sp|Q9Y6W5|WASF2_HUMAN</t>
  </si>
  <si>
    <t>WASF2</t>
  </si>
  <si>
    <t>sp|P26641|EF1G_HUMAN</t>
  </si>
  <si>
    <t>EEF1G</t>
  </si>
  <si>
    <t>sp|Q9NTZ6|RBM12_HUMAN</t>
  </si>
  <si>
    <t>RBM12</t>
  </si>
  <si>
    <t>sp|P07237|PDIA1_HUMAN</t>
  </si>
  <si>
    <t>P4HB</t>
  </si>
  <si>
    <t>sp|Q15427|SF3B4_HUMAN</t>
  </si>
  <si>
    <t>SF3B4</t>
  </si>
  <si>
    <t>sp|Q14624|ITIH4_HUMAN</t>
  </si>
  <si>
    <t>ITIH4</t>
  </si>
  <si>
    <t>sp|P62318|SMD3_HUMAN</t>
  </si>
  <si>
    <t>SNRPD3</t>
  </si>
  <si>
    <t>sp|P08865|RSSA_HUMAN</t>
  </si>
  <si>
    <t>RPSA</t>
  </si>
  <si>
    <t>sp|Q14112|NID2_HUMAN</t>
  </si>
  <si>
    <t>NID2</t>
  </si>
  <si>
    <t>sp|Q01844|EWS_HUMAN</t>
  </si>
  <si>
    <t>EWSR1</t>
  </si>
  <si>
    <t>sp|O95104|SCAF4_HUMAN</t>
  </si>
  <si>
    <t>SCAF4</t>
  </si>
  <si>
    <t>sp|Q08431|MFGM_HUMAN</t>
  </si>
  <si>
    <t>MFGE8</t>
  </si>
  <si>
    <t>sp|P51532|SMCA4_HUMAN</t>
  </si>
  <si>
    <t>SMARCA4</t>
  </si>
  <si>
    <t>sp|Q8NHP8|PLBL2_HUMAN</t>
  </si>
  <si>
    <t>PLBD2</t>
  </si>
  <si>
    <t>sp|P12268|IMDH2_HUMAN</t>
  </si>
  <si>
    <t>IMPDH2</t>
  </si>
  <si>
    <t>sp|Q96AE4|FUBP1_HUMAN</t>
  </si>
  <si>
    <t>FUBP1</t>
  </si>
  <si>
    <t>sp|P49368|TCPG_HUMAN</t>
  </si>
  <si>
    <t>CCT3</t>
  </si>
  <si>
    <t>sp|P62316|SMD2_HUMAN</t>
  </si>
  <si>
    <t>SNRPD2</t>
  </si>
  <si>
    <t>tr|E9PK54|E9PK54_HUMAN</t>
  </si>
  <si>
    <t>sp|P22626|ROA2_HUMAN</t>
  </si>
  <si>
    <t>HNRNPA2B1</t>
  </si>
  <si>
    <t>P7</t>
  </si>
  <si>
    <t>sp|A6NMY6|AXA2L_HUMAN</t>
  </si>
  <si>
    <t>ANXA2P2</t>
  </si>
  <si>
    <t>sp|P17900|SAP3_HUMAN</t>
  </si>
  <si>
    <t>GM2A</t>
  </si>
  <si>
    <t>sp|Q8WXF1|PSPC1_HUMAN</t>
  </si>
  <si>
    <t>PSPC1</t>
  </si>
  <si>
    <t>sp|P07355|ANXA2_HUMAN</t>
  </si>
  <si>
    <t>ANXA2</t>
  </si>
  <si>
    <t>sp|P04040|CATA_HUMAN</t>
  </si>
  <si>
    <t>CAT</t>
  </si>
  <si>
    <t>sp|P33240|CSTF2_HUMAN</t>
  </si>
  <si>
    <t>CSTF2</t>
  </si>
  <si>
    <t>sp|O14497|ARI1A_HUMAN</t>
  </si>
  <si>
    <t>ARID1A</t>
  </si>
  <si>
    <t>sp|O75223|GGCT_HUMAN</t>
  </si>
  <si>
    <t>GGCT</t>
  </si>
  <si>
    <t>sp|P32119|PRDX2_HUMAN</t>
  </si>
  <si>
    <t>PRDX2</t>
  </si>
  <si>
    <t>sp|O14744|ANM5_HUMAN</t>
  </si>
  <si>
    <t>PRMT5</t>
  </si>
  <si>
    <t>sp|Q7RTV0|PHF5A_HUMAN</t>
  </si>
  <si>
    <t>PHF5A</t>
  </si>
  <si>
    <t>sp|A4D1P6|WDR91_HUMAN</t>
  </si>
  <si>
    <t>WDR91</t>
  </si>
  <si>
    <t>sp|Q76B58|BRNP3_HUMAN</t>
  </si>
  <si>
    <t>BRINP3</t>
  </si>
  <si>
    <t>sp|Q14974|IMB1_HUMAN</t>
  </si>
  <si>
    <t>KPNB1</t>
  </si>
  <si>
    <t>sp|P09234|RU1C_HUMAN</t>
  </si>
  <si>
    <t>SNRPC</t>
  </si>
  <si>
    <t>sp|O95399|UTS2_HUMAN</t>
  </si>
  <si>
    <t>UTS2</t>
  </si>
  <si>
    <t>sp|Q6NT76|HMBX1_HUMAN</t>
  </si>
  <si>
    <t>HMBOX1</t>
  </si>
  <si>
    <t>sp|P34897|GLYM_HUMAN</t>
  </si>
  <si>
    <t>SHMT2</t>
  </si>
  <si>
    <t>sp|Q7Z6R9|AP2D_HUMAN</t>
  </si>
  <si>
    <t>TFAP2D</t>
  </si>
  <si>
    <t>sp|Q13867|BLMH_HUMAN</t>
  </si>
  <si>
    <t>BLMH</t>
  </si>
  <si>
    <t>tr|F2Z2A5|F2Z2A5_HUMAN</t>
  </si>
  <si>
    <t>TOP3B</t>
  </si>
  <si>
    <t>tr|H7C388|H7C388_HUMAN</t>
  </si>
  <si>
    <t>DMTF1</t>
  </si>
  <si>
    <t>sp|Q6R2W3|SCND3_HUMAN</t>
  </si>
  <si>
    <t>ZBED9</t>
  </si>
  <si>
    <t>sp|Q15428|SF3A2_HUMAN</t>
  </si>
  <si>
    <t>SF3A2</t>
  </si>
  <si>
    <t>Annotation</t>
  </si>
  <si>
    <t>Apolipoprotein E OS=Homo sapiens OX=9606 GN=APOE PE=1 SV=1</t>
  </si>
  <si>
    <t>IgGFc-binding protein OS=Homo sapiens OX=9606 GN=FCGBP PE=1 SV=3</t>
  </si>
  <si>
    <t>Ig gamma-1 chain C region, membrane-bound form OS=Mus musculus GN=Ighg1 PE=1 SV=2</t>
  </si>
  <si>
    <t>Collagen alpha-1(I) chain OS=Homo sapiens OX=9606 GN=COL1A1 PE=1 SV=6</t>
  </si>
  <si>
    <t>Immunoglobulin heavy constant gamma 1 OS=Homo sapiens OX=9606 GN=IGHG1 PE=1 SV=1</t>
  </si>
  <si>
    <t>Fibrinogen beta chain OS=Homo sapiens OX=9606 GN=FGB PE=1 SV=2</t>
  </si>
  <si>
    <t>Heat shock cognate 71 kDa protein OS=Homo sapiens OX=9606 GN=HSPA8 PE=1 SV=1</t>
  </si>
  <si>
    <t>Clusterin OS=Homo sapiens OX=9606 GN=CLU PE=1 SV=1</t>
  </si>
  <si>
    <t>Apolipoprotein A-I OS=Homo sapiens OX=9606 GN=APOA1 PE=1 SV=1</t>
  </si>
  <si>
    <t>Collagen alpha-2(I) chain OS=Homo sapiens OX=9606 GN=COL1A2 PE=1 SV=7</t>
  </si>
  <si>
    <t>Fibrinogen gamma chain OS=Homo sapiens OX=9606 GN=FGG PE=1 SV=3</t>
  </si>
  <si>
    <t>Galectin-3-binding protein OS=Homo sapiens OX=9606 GN=LGALS3BP PE=1 SV=1</t>
  </si>
  <si>
    <t>Immunoglobulin kappa constant OS=Homo sapiens OX=9606 GN=IGKC PE=1 SV=2</t>
  </si>
  <si>
    <t>Complement C4-A OS=Homo sapiens OX=9606 GN=C4A PE=1 SV=2</t>
  </si>
  <si>
    <t>Endoplasmic reticulum chaperone BiP OS=Homo sapiens OX=9606 GN=HSPA5 PE=1 SV=2</t>
  </si>
  <si>
    <t>Ig kappa chain C region OS=Mus musculus PE=1 SV=1</t>
  </si>
  <si>
    <t>Cleavage and polyadenylation specificity factor subunit 5 OS=Homo sapiens OX=9606 GN=NUDT21 PE=1 SV=1</t>
  </si>
  <si>
    <t>Pyruvate kinase PKM OS=Homo sapiens OX=9606 GN=PKM PE=1 SV=4</t>
  </si>
  <si>
    <t>Fibronectin OS=Homo sapiens OX=9606 GN=FN1 PE=1 SV=5</t>
  </si>
  <si>
    <t>Transthyretin OS=Homo sapiens OX=9606 GN=TTR PE=1 SV=1</t>
  </si>
  <si>
    <t>Glyceraldehyde-3-phosphate dehydrogenase OS=Homo sapiens OX=9606 GN=GAPDH PE=1 SV=3</t>
  </si>
  <si>
    <t>Collagen alpha-1(III) chain OS=Homo sapiens OX=9606 GN=COL3A1 PE=1 SV=4</t>
  </si>
  <si>
    <t>Actin, cytoplasmic 1 OS=Homo sapiens OX=9606 GN=ACTB PE=1 SV=1</t>
  </si>
  <si>
    <t>Hemopexin OS=Homo sapiens OX=9606 GN=HPX PE=1 SV=2</t>
  </si>
  <si>
    <t>Hemoglobin subunit beta OS=Homo sapiens OX=9606 GN=HBB PE=1 SV=2</t>
  </si>
  <si>
    <t>Histone H1.4 OS=Homo sapiens OX=9606 GN=H1-4 PE=1 SV=2</t>
  </si>
  <si>
    <t>Versican core protein OS=Homo sapiens OX=9606 GN=VCAN PE=1 SV=3</t>
  </si>
  <si>
    <t>Hemoglobin subunit alpha OS=Homo sapiens OX=9606 GN=HBA2 PE=1 SV=2</t>
  </si>
  <si>
    <t>heavy chain constant region [Bos taurus]</t>
  </si>
  <si>
    <t>Splicing factor 3B subunit 3 OS=Homo sapiens OX=9606 GN=SF3B3 PE=1 SV=4</t>
  </si>
  <si>
    <t>Fatty acid synthase OS=Homo sapiens OX=9606 GN=FASN PE=1 SV=1</t>
  </si>
  <si>
    <t>Splicing factor 3A subunit 1 OS=Homo sapiens OX=9606 GN=SF3A1 PE=1 SV=1</t>
  </si>
  <si>
    <t>heavy chain constant region, partial [Bos taurus]</t>
  </si>
  <si>
    <t>Histone H2B type 1-K OS=Homo sapiens OX=9606 GN=H2BC12 PE=1 SV=3</t>
  </si>
  <si>
    <t>Ig kappa chain V-II region 26-10 OS=Mus musculus PE=1 SV=1</t>
  </si>
  <si>
    <t>Cystatin-C OS=Homo sapiens OX=9606 GN=CST3 PE=1 SV=1</t>
  </si>
  <si>
    <t>Histone H4 OS=Homo sapiens OX=9606 GN=H4C16 PE=1 SV=2</t>
  </si>
  <si>
    <t>Hemoglobin subunit delta OS=Homo sapiens OX=9606 GN=HBD PE=1 SV=2</t>
  </si>
  <si>
    <t>Immunoglobulin heavy constant gamma 2 OS=Homo sapiens OX=9606 GN=IGHG2 PE=1 SV=2</t>
  </si>
  <si>
    <t>Heat shock protein HSP 90-alpha OS=Homo sapiens OX=9606 GN=HSP90AA1 PE=1 SV=5</t>
  </si>
  <si>
    <t>DNA-directed RNA polymerase II subunit RPB1 OS=Homo sapiens OX=9606 GN=POLR2A PE=1 SV=2</t>
  </si>
  <si>
    <t>Cleavage and polyadenylation specificity factor subunit 6 OS=Homo sapiens OX=9606 GN=CPSF6 PE=1 SV=2</t>
  </si>
  <si>
    <t>immunoglobulin gamma 1 heavy chain constant region [Bos taurus]</t>
  </si>
  <si>
    <t>Splicing factor, proline- and glutamine-rich OS=Homo sapiens OX=9606 GN=SFPQ PE=1 SV=2</t>
  </si>
  <si>
    <t>Elongation factor 1-alpha 1 OS=Homo sapiens OX=9606 GN=EEF1A1 PE=1 SV=1</t>
  </si>
  <si>
    <t>Inosine-5'-monophosphate dehydrogenase 2 OS=Homo sapiens OX=9606 GN=IMPDH2 PE=1 SV=2</t>
  </si>
  <si>
    <t>pre-mRNA 3' end processing protein WDR33 OS=Homo sapiens OX=9606 GN=WDR33 PE=1 SV=2</t>
  </si>
  <si>
    <t>T-complex protein 1 subunit theta OS=Homo sapiens OX=9606 GN=CCT8 PE=1 SV=4</t>
  </si>
  <si>
    <t>Peroxiredoxin-1 OS=Homo sapiens OX=9606 GN=PRDX1 PE=1 SV=1</t>
  </si>
  <si>
    <t>Elongation factor 2 OS=Homo sapiens OX=9606 GN=EEF2 PE=1 SV=4</t>
  </si>
  <si>
    <t>Submaxillary gland androgen-regulated protein 3B OS=Homo sapiens OX=9606 GN=SMR3B PE=1 SV=2</t>
  </si>
  <si>
    <t>Prostaglandin-H2 D-isomerase OS=Homo sapiens OX=9606 GN=PTGDS PE=1 SV=1</t>
  </si>
  <si>
    <t>Histone H1.5 OS=Homo sapiens OX=9606 GN=H1-5 PE=1 SV=3</t>
  </si>
  <si>
    <t>Histone H2A type 1-B/E OS=Homo sapiens OX=9606 GN=H2AC8 PE=1 SV=2</t>
  </si>
  <si>
    <t>Apolipoprotein D OS=Homo sapiens OX=9606 GN=APOD PE=1 SV=1</t>
  </si>
  <si>
    <t>Heat shock protein HSP 90-beta OS=Homo sapiens OX=9606 GN=HSP90AB1 PE=1 SV=4</t>
  </si>
  <si>
    <t>Mucin-like protein 1 OS=Homo sapiens OX=9606 GN=MUCL1 PE=1 SV=1</t>
  </si>
  <si>
    <t>Fatty acid-binding protein 5 OS=Homo sapiens OX=9606 GN=FABP5 PE=1 SV=3</t>
  </si>
  <si>
    <t>Inter-alpha-trypsin inhibitor heavy chain H4 OS=Homo sapiens OX=9606 GN=ITIH4 PE=1 SV=4</t>
  </si>
  <si>
    <t>RNA-binding protein EWS OS=Homo sapiens OX=9606 GN=EWSR1 PE=1 SV=1</t>
  </si>
  <si>
    <t>Soluble scavenger receptor cysteine-rich domain-containing protein SSC5D OS=Homo sapiens OX=9606 GN=SSC5D PE=1 SV=3</t>
  </si>
  <si>
    <t>Splicing factor 3B subunit 2 OS=Homo sapiens OX=9606 GN=SF3B2 PE=1 SV=2</t>
  </si>
  <si>
    <t>Suprabasin OS=Homo sapiens OX=9606 GN=SBSN PE=1 SV=2</t>
  </si>
  <si>
    <t>Mitotic checkpoint protein BUB3 OS=Homo sapiens OX=9606 GN=BUB3 PE=1 SV=1</t>
  </si>
  <si>
    <t>Lactadherin OS=Homo sapiens OX=9606 GN=MFGE8 PE=1 SV=3</t>
  </si>
  <si>
    <t>Fibrinogen alpha chain OS=Homo sapiens OX=9606 GN=FGA PE=1 SV=2</t>
  </si>
  <si>
    <t>Protein transport protein Sec23A OS=Homo sapiens OX=9606 GN=SEC23A PE=1 SV=2</t>
  </si>
  <si>
    <t>Cytochrome c OS=Homo sapiens OX=9606 GN=CYCS PE=1 SV=2</t>
  </si>
  <si>
    <t>Putative annexin A2-like protein OS=Homo sapiens OX=9606 GN=ANXA2P2 PE=5 SV=2</t>
  </si>
  <si>
    <t>Far upstream element-binding protein 1 OS=Homo sapiens OX=9606 GN=FUBP1 PE=1 SV=3</t>
  </si>
  <si>
    <t>Alpha-2-macroglobulin OS=Homo sapiens OX=9606 GN=A2M PE=1 SV=3</t>
  </si>
  <si>
    <t>Splicing factor 3B subunit 1 OS=Homo sapiens OX=9606 GN=SF3B1 PE=1 SV=3</t>
  </si>
  <si>
    <t>Ganglioside GM2 activator OS=Homo sapiens OX=9606 GN=GM2A PE=1 SV=4</t>
  </si>
  <si>
    <t>Paraspeckle component 1 OS=Homo sapiens OX=9606 GN=PSPC1 PE=1 SV=1</t>
  </si>
  <si>
    <t>Lysozyme C OS=Homo sapiens OX=9606 GN=LYZ PE=1 SV=1</t>
  </si>
  <si>
    <t>Immunoglobulin heavy constant gamma 3 OS=Homo sapiens OX=9606 GN=IGHG3 PE=1 SV=2</t>
  </si>
  <si>
    <t>Statherin OS=Homo sapiens OX=9606 GN=STATH PE=1 SV=2</t>
  </si>
  <si>
    <t>Peroxiredoxin-4 OS=Homo sapiens OX=9606 GN=PRDX4 PE=1 SV=1</t>
  </si>
  <si>
    <t>Apolipoprotein A-II OS=Homo sapiens OX=9606 GN=APOA2 PE=1 SV=1</t>
  </si>
  <si>
    <t>Thy-1 membrane glycoprotein OS=Homo sapiens OX=9606 GN=THY1 PE=1 SV=2</t>
  </si>
  <si>
    <t>Complement C3 OS=Homo sapiens OX=9606 GN=C3 PE=1 SV=2</t>
  </si>
  <si>
    <t>Alpha-enolase OS=Homo sapiens OX=9606 GN=ENO1 PE=1 SV=2</t>
  </si>
  <si>
    <t>Histone H3.1 OS=Homo sapiens OX=9606 GN=H3C12 PE=1 SV=2</t>
  </si>
  <si>
    <t>C4b-binding protein alpha chain OS=Homo sapiens OX=9606 GN=C4BPA PE=1 SV=2</t>
  </si>
  <si>
    <t>Heat shock 70 kDa protein 1A OS=Homo sapiens OX=9606 GN=HSPA1A PE=1 SV=1</t>
  </si>
  <si>
    <t>Hemoglobin subunit zeta OS=Homo sapiens OX=9606 GN=HBZ PE=1 SV=2</t>
  </si>
  <si>
    <t>Corneodesmosin OS=Homo sapiens OX=9606 GN=CDSN PE=1 SV=3</t>
  </si>
  <si>
    <t>Vimentin OS=Homo sapiens OX=9606 GN=VIM PE=1 SV=4</t>
  </si>
  <si>
    <t>Small nuclear ribonucleoprotein Sm D3 OS=Homo sapiens OX=9606 GN=SNRPD3 PE=1 SV=1</t>
  </si>
  <si>
    <t>Immunoglobulin lambda-like polypeptide 5 OS=Homo sapiens OX=9606 GN=IGLL5 PE=2 SV=2</t>
  </si>
  <si>
    <t>Spermatogenesis-associated protein 7 OS=Homo sapiens OX=9606 GN=SPATA7 PE=1 SV=3</t>
  </si>
  <si>
    <t>Complement C1q subcomponent subunit C OS=Homo sapiens OX=9606 GN=C1QC PE=1 SV=3</t>
  </si>
  <si>
    <t>SR-related and CTD-associated factor 4 OS=Homo sapiens OX=9606 GN=SCAF4 PE=1 SV=3</t>
  </si>
  <si>
    <t>Complement C1q subcomponent subunit B OS=Homo sapiens OX=9606 GN=C1QB PE=1 SV=3</t>
  </si>
  <si>
    <t>60 kDa heat shock protein, mitochondrial OS=Homo sapiens OX=9606 GN=HSPD1 PE=1 SV=2</t>
  </si>
  <si>
    <t>Splicing factor 3B subunit 4 OS=Homo sapiens OX=9606 GN=SF3B4 PE=1 SV=1</t>
  </si>
  <si>
    <t>Putative phospholipase B-like 2 OS=Homo sapiens OX=9606 GN=PLBD2 PE=1 SV=2</t>
  </si>
  <si>
    <t>Tubulin alpha-1B chain OS=Homo sapiens OX=9606 GN=TUBA1B PE=1 SV=1</t>
  </si>
  <si>
    <t>Receptor-type tyrosine-protein phosphatase S OS=Homo sapiens OX=9606 GN=PTPRS PE=1 SV=3</t>
  </si>
  <si>
    <t>Ferritin light chain OS=Homo sapiens OX=9606 GN=FTL PE=1 SV=2</t>
  </si>
  <si>
    <t>Deleted in malignant brain tumors 1 protein OS=Homo sapiens OX=9606 GN=DMBT1 PE=1 SV=2</t>
  </si>
  <si>
    <t>Major prion protein OS=Homo sapiens OX=9606 GN=PRNP PE=1 SV=1</t>
  </si>
  <si>
    <t>Intelectin-2 OS=Homo sapiens OX=9606 GN=ITLN2 PE=2 SV=1</t>
  </si>
  <si>
    <t>Thioredoxin OS=Homo sapiens OX=9606 GN=TXN PE=1 SV=3</t>
  </si>
  <si>
    <t>Immunoglobulin kappa variable 3-15 OS=Homo sapiens OX=9606 GN=IGKV3-15 PE=1 SV=2</t>
  </si>
  <si>
    <t>T-complex protein 1 subunit alpha OS=Homo sapiens OX=9606 GN=TCP1 PE=1 SV=1</t>
  </si>
  <si>
    <t>Ryanodine receptor 1 OS=Homo sapiens OX=9606 GN=RYR1 PE=1 SV=3</t>
  </si>
  <si>
    <t>Heat shock cognate 71 kDa protein (Fragment) OS=Homo sapiens OX=9606 GN=HSPA8 PE=1 SV=8</t>
  </si>
  <si>
    <t>Zinc transporter ZIP12 OS=Homo sapiens OX=9606 GN=SLC39A12 PE=2 SV=3</t>
  </si>
  <si>
    <t>Mimecan OS=Homo sapiens OX=9606 GN=OGN PE=1 SV=1</t>
  </si>
  <si>
    <t>Splicing factor 3A subunit 3 OS=Homo sapiens OX=9606 GN=SF3A3 PE=1 SV=1</t>
  </si>
  <si>
    <t>Immunoglobulin kappa variable 2D-28 OS=Homo sapiens OX=9606 GN=IGKV2D-28 PE=1 SV=2</t>
  </si>
  <si>
    <t>Peptidyl-prolyl cis-trans isomerase A OS=Homo sapiens OX=9606 GN=PPIA PE=1 SV=2</t>
  </si>
  <si>
    <t>Transcription elongation regulator 1 OS=Homo sapiens OX=9606 GN=TCERG1 PE=1 SV=2</t>
  </si>
  <si>
    <t>Inter-alpha-trypsin inhibitor heavy chain H1 OS=Homo sapiens OX=9606 GN=ITIH1 PE=1 SV=3</t>
  </si>
  <si>
    <t>RNA-binding protein 12 OS=Homo sapiens OX=9606 GN=RBM12 PE=1 SV=1</t>
  </si>
  <si>
    <t>40S ribosomal protein SA OS=Homo sapiens OX=9606 GN=RPSA PE=1 SV=4</t>
  </si>
  <si>
    <t>Annexin A2 OS=Homo sapiens OX=9606 GN=ANXA2 PE=1 SV=2</t>
  </si>
  <si>
    <t>Nidogen-2 OS=Homo sapiens OX=9606 GN=NID2 PE=1 SV=3</t>
  </si>
  <si>
    <t>Catalase OS=Homo sapiens OX=9606 GN=CAT PE=1 SV=3</t>
  </si>
  <si>
    <t>Transcription activator BRG1 OS=Homo sapiens OX=9606 GN=SMARCA4 PE=1 SV=2</t>
  </si>
  <si>
    <t>Tubulin beta chain OS=Homo sapiens OX=9606 GN=TUBB PE=1 SV=2</t>
  </si>
  <si>
    <t>Cleavage stimulation factor subunit 2 OS=Homo sapiens OX=9606 GN=CSTF2 PE=1 SV=1</t>
  </si>
  <si>
    <t>Apolipoprotein C-II OS=Homo sapiens OX=9606 GN=APOC2 PE=1 SV=1</t>
  </si>
  <si>
    <t>Bisphosphoglycerate mutase OS=Homo sapiens OX=9606 GN=BPGM PE=1 SV=2</t>
  </si>
  <si>
    <t>RAS guanyl-releasing protein 1 OS=Homo sapiens OX=9606 GN=RASGRP1 PE=1 SV=2</t>
  </si>
  <si>
    <t>Immunoglobulin heavy constant alpha 1 OS=Homo sapiens OX=9606 GN=IGHA1 PE=1 SV=2</t>
  </si>
  <si>
    <t>T-complex protein 1 subunit gamma OS=Homo sapiens OX=9606 GN=CCT3 PE=1 SV=4</t>
  </si>
  <si>
    <t>Small nuclear ribonucleoprotein Sm D2 OS=Homo sapiens OX=9606 GN=SNRPD2 PE=1 SV=1</t>
  </si>
  <si>
    <t>AT-rich interactive domain-containing protein 1A OS=Homo sapiens OX=9606 GN=ARID1A PE=1 SV=3</t>
  </si>
  <si>
    <t>Uncharacterized protein C18orf63 OS=Homo sapiens OX=9606 GN=C18orf63 PE=2 SV=2</t>
  </si>
  <si>
    <t>ATP synthase subunit beta, mitochondrial OS=Homo sapiens OX=9606 GN=ATP5F1B PE=1 SV=3</t>
  </si>
  <si>
    <t>Heterogeneous nuclear ribonucleoproteins A2/B1 OS=Homo sapiens OX=9606 GN=HNRNPA2B1 PE=1 SV=2</t>
  </si>
  <si>
    <t>Apolipoprotein A-IV OS=Homo sapiens OX=9606 GN=APOA4 PE=1 SV=4</t>
  </si>
  <si>
    <t>Gamma-glutamylcyclotransferase OS=Homo sapiens OX=9606 GN=GGCT PE=1 SV=1</t>
  </si>
  <si>
    <t>Insulin-like growth factor-binding protein 7 OS=Homo sapiens OX=9606 GN=IGFBP7 PE=1 SV=1</t>
  </si>
  <si>
    <t>Tubulin beta-4A chain OS=Homo sapiens OX=9606 GN=TUBB4A PE=1 SV=2</t>
  </si>
  <si>
    <t>Procollagen C-endopeptidase enhancer 1 OS=Homo sapiens OX=9606 GN=PCOLCE PE=1 SV=2</t>
  </si>
  <si>
    <t>Inter-alpha-trypsin inhibitor heavy chain H2 OS=Homo sapiens OX=9606 GN=ITIH2 PE=1 SV=2</t>
  </si>
  <si>
    <t>Peroxiredoxin-2 OS=Homo sapiens OX=9606 GN=PRDX2 PE=1 SV=5</t>
  </si>
  <si>
    <t>Far upstream element-binding protein 2 OS=Homo sapiens OX=9606 GN=KHSRP PE=1 SV=4</t>
  </si>
  <si>
    <t>Protein arginine N-methyltransferase 5 OS=Homo sapiens OX=9606 GN=PRMT5 PE=1 SV=4</t>
  </si>
  <si>
    <t>PHD finger-like domain-containing protein 5A OS=Homo sapiens OX=9606 GN=PHF5A PE=1 SV=1</t>
  </si>
  <si>
    <t>Prelamin-A/C OS=Homo sapiens OX=9606 GN=LMNA PE=1 SV=1</t>
  </si>
  <si>
    <t>Phosphoglycerate kinase 1 OS=Homo sapiens OX=9606 GN=PGK1 PE=1 SV=3</t>
  </si>
  <si>
    <t>Protein Shroom3 OS=Homo sapiens OX=9606 GN=SHROOM3 PE=1 SV=2</t>
  </si>
  <si>
    <t>Apolipoprotein C-I OS=Homo sapiens OX=9606 GN=APOC1 PE=1 SV=1</t>
  </si>
  <si>
    <t>Fibrinogen gamma chain (Fragment) OS=Homo sapiens OX=9606 GN=FGG PE=1 SV=1</t>
  </si>
  <si>
    <t>WD repeat-containing protein 91 OS=Homo sapiens OX=9606 GN=WDR91 PE=1 SV=2</t>
  </si>
  <si>
    <t>BMP/retinoic acid-inducible neural-specific protein 3 OS=Homo sapiens OX=9606 GN=BRINP3 PE=1 SV=1</t>
  </si>
  <si>
    <t>Importin subunit beta-1 OS=Homo sapiens OX=9606 GN=KPNB1 PE=1 SV=2</t>
  </si>
  <si>
    <t>U1 small nuclear ribonucleoprotein C OS=Homo sapiens OX=9606 GN=SNRPC PE=1 SV=1</t>
  </si>
  <si>
    <t>Urotensin-2 OS=Homo sapiens OX=9606 GN=UTS2 PE=1 SV=1</t>
  </si>
  <si>
    <t>Homeobox-containing protein 1 OS=Homo sapiens OX=9606 GN=HMBOX1 PE=1 SV=1</t>
  </si>
  <si>
    <t>Zinc-alpha-2-glycoprotein OS=Homo sapiens OX=9606 GN=AZGP1 PE=1 SV=2</t>
  </si>
  <si>
    <t>Serine hydroxymethyltransferase, mitochondrial OS=Homo sapiens OX=9606 GN=SHMT2 PE=1 SV=3</t>
  </si>
  <si>
    <t>Actin-binding protein WASF2 OS=Homo sapiens OX=9606 GN=WASF2 PE=1 SV=3</t>
  </si>
  <si>
    <t>Transcription factor AP-2-delta OS=Homo sapiens OX=9606 GN=TFAP2D PE=1 SV=1</t>
  </si>
  <si>
    <t>Bleomycin hydrolase OS=Homo sapiens OX=9606 GN=BLMH PE=1 SV=1</t>
  </si>
  <si>
    <t>DNA topoisomerase OS=Homo sapiens OX=9606 GN=TOP3B PE=1 SV=1</t>
  </si>
  <si>
    <t>Cyclin-D-binding Myb-like transcription factor 1 (Fragment) OS=Homo sapiens OX=9606 GN=DMTF1 PE=1 SV=1</t>
  </si>
  <si>
    <t>Elongation factor 1-gamma OS=Homo sapiens OX=9606 GN=EEF1G PE=1 SV=3</t>
  </si>
  <si>
    <t>Biorientation of chromosomes in cell division protein 1-like 1 OS=Homo sapiens OX=9606 GN=BOD1L1 PE=1 SV=2</t>
  </si>
  <si>
    <t>SCAN domain-containing protein 3 OS=Homo sapiens OX=9606 GN=ZBED9 PE=1 SV=1</t>
  </si>
  <si>
    <t>Splicing factor 3A subunit 2 OS=Homo sapiens OX=9606 GN=SF3A2 PE=1 SV=2</t>
  </si>
  <si>
    <t>Protein disulfide-isomerase OS=Homo sapiens OX=9606 GN=P4HB PE=1 SV=3</t>
  </si>
  <si>
    <t>Reelin OS=Homo sapiens OX=9606 GN=RELN PE=1 SV=3</t>
  </si>
  <si>
    <t>Extracellular superoxide dismutase [Cu-Zn] OS=Homo sapiens OX=9606 GN=SOD3 PE=1 SV=2</t>
  </si>
  <si>
    <t>Max</t>
  </si>
  <si>
    <t>lowest value</t>
  </si>
  <si>
    <t>Sum Intensity P1</t>
  </si>
  <si>
    <t>Sum Intensity P2</t>
  </si>
  <si>
    <t>Sum Intensity P3</t>
  </si>
  <si>
    <t>Sum Intensity P4</t>
  </si>
  <si>
    <t>Sum Intensity P5</t>
  </si>
  <si>
    <t>Sum Intensity P6</t>
  </si>
  <si>
    <t>Sum Intensity P7</t>
  </si>
  <si>
    <t>Unique P1</t>
  </si>
  <si>
    <t>Total P1</t>
  </si>
  <si>
    <t>Total P2</t>
  </si>
  <si>
    <t>Unique P2</t>
  </si>
  <si>
    <t>Total P3</t>
  </si>
  <si>
    <t>Unique P3</t>
  </si>
  <si>
    <t>Unique P4</t>
  </si>
  <si>
    <t>Total P4</t>
  </si>
  <si>
    <t>Unique P5</t>
  </si>
  <si>
    <t>Total P5</t>
  </si>
  <si>
    <t>Unique P6</t>
  </si>
  <si>
    <t>Total P6</t>
  </si>
  <si>
    <t>Unique P7</t>
  </si>
  <si>
    <t>Total P7</t>
  </si>
  <si>
    <t>NF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</si>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</sst>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 applyAlignment="1">
      <alignment textRotation="90"/>
    </xf>
    <xf numFmtId="2" fontId="1" fillId="0" borderId="0" xfId="0" applyNumberFormat="1" applyFont="1" applyAlignment="1">
      <alignment textRotation="90"/>
    </xf>
    <xf numFmtId="2" fontId="0" fillId="0" borderId="0" xfId="0" applyNumberFormat="1"/>
    <xf numFmtId="0" fontId="2" fillId="0" borderId="0" xfId="0" applyFont="1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1" fontId="1" fillId="0" borderId="0" xfId="0" applyNumberFormat="1" applyFont="1" applyAlignment="1">
      <alignment textRotation="90"/>
    </xf>
    <xf numFmtId="168" fontId="1" fillId="0" borderId="0" xfId="0" applyNumberFormat="1" applyFont="1" applyAlignment="1">
      <alignment textRotation="90"/>
    </xf>
    <xf numFmtId="168" fontId="0" fillId="0" borderId="0" xfId="0" applyNumberFormat="1"/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71"/>
  <sheetViews>
    <sheetView tabSelected="1" zoomScale="75" zoomScaleNormal="75" workbookViewId="0">
      <pane ySplit="1" topLeftCell="A2" activePane="bottomLeft" state="frozen"/>
      <selection activeCell="AZ1" sqref="AZ1"/>
      <selection pane="bottomLeft"/>
    </sheetView>
  </sheetViews>
  <sheetFormatPr defaultRowHeight="15" x14ac:dyDescent="0.25"/>
  <cols>
    <col min="1" max="1" width="4.85546875" bestFit="1" customWidth="1"/>
    <col min="4" max="5" width="4.85546875" bestFit="1" customWidth="1"/>
    <col min="7" max="7" width="6.42578125" style="4" customWidth="1"/>
    <col min="8" max="8" width="4" customWidth="1"/>
    <col min="9" max="9" width="4.85546875" bestFit="1" customWidth="1"/>
    <col min="12" max="13" width="4.85546875" bestFit="1" customWidth="1"/>
    <col min="15" max="15" width="6.42578125" style="4" customWidth="1"/>
    <col min="16" max="16" width="4" customWidth="1"/>
    <col min="17" max="17" width="4.85546875" bestFit="1" customWidth="1"/>
    <col min="20" max="21" width="4.85546875" bestFit="1" customWidth="1"/>
    <col min="23" max="23" width="6.42578125" style="4" customWidth="1"/>
    <col min="24" max="24" width="3.5703125" customWidth="1"/>
    <col min="25" max="25" width="4.85546875" bestFit="1" customWidth="1"/>
    <col min="28" max="29" width="4.85546875" bestFit="1" customWidth="1"/>
    <col min="31" max="31" width="6.42578125" style="4" customWidth="1"/>
    <col min="32" max="32" width="4.140625" customWidth="1"/>
    <col min="33" max="33" width="4.85546875" bestFit="1" customWidth="1"/>
    <col min="36" max="37" width="4.85546875" bestFit="1" customWidth="1"/>
    <col min="39" max="39" width="6.42578125" style="4" customWidth="1"/>
    <col min="40" max="40" width="3.85546875" customWidth="1"/>
    <col min="41" max="41" width="4.85546875" bestFit="1" customWidth="1"/>
    <col min="44" max="45" width="4.85546875" bestFit="1" customWidth="1"/>
    <col min="47" max="47" width="6.42578125" style="4" customWidth="1"/>
    <col min="48" max="48" width="3.5703125" customWidth="1"/>
    <col min="49" max="49" width="4.85546875" bestFit="1" customWidth="1"/>
    <col min="52" max="53" width="4.85546875" bestFit="1" customWidth="1"/>
    <col min="55" max="55" width="6.42578125" style="4" customWidth="1"/>
    <col min="61" max="74" width="4.85546875" bestFit="1" customWidth="1"/>
    <col min="75" max="75" width="5.85546875" bestFit="1" customWidth="1"/>
    <col min="84" max="85" width="5.28515625" bestFit="1" customWidth="1"/>
    <col min="86" max="87" width="8.7109375" bestFit="1" customWidth="1"/>
    <col min="88" max="88" width="4.85546875" bestFit="1" customWidth="1"/>
    <col min="89" max="89" width="5.28515625" bestFit="1" customWidth="1"/>
    <col min="90" max="90" width="6.42578125" bestFit="1" customWidth="1"/>
  </cols>
  <sheetData>
    <row r="1" spans="1:90" s="2" customFormat="1" ht="92.25" x14ac:dyDescent="0.25">
      <c r="A1" s="2" t="s">
        <v>0</v>
      </c>
      <c r="B1" s="2" t="s">
        <v>2</v>
      </c>
      <c r="C1" s="2" t="s">
        <v>3</v>
      </c>
      <c r="D1" s="2" t="s">
        <v>537</v>
      </c>
      <c r="E1" s="2" t="s">
        <v>1</v>
      </c>
      <c r="F1" s="2" t="s">
        <v>5</v>
      </c>
      <c r="G1" s="3" t="s">
        <v>6</v>
      </c>
      <c r="I1" s="2" t="s">
        <v>139</v>
      </c>
      <c r="J1" s="2" t="s">
        <v>2</v>
      </c>
      <c r="K1" s="2" t="s">
        <v>3</v>
      </c>
      <c r="L1" s="2" t="s">
        <v>537</v>
      </c>
      <c r="M1" s="2" t="s">
        <v>1</v>
      </c>
      <c r="N1" s="2" t="s">
        <v>5</v>
      </c>
      <c r="O1" s="3" t="s">
        <v>6</v>
      </c>
      <c r="Q1" s="2" t="s">
        <v>156</v>
      </c>
      <c r="R1" s="2" t="s">
        <v>2</v>
      </c>
      <c r="S1" s="2" t="s">
        <v>3</v>
      </c>
      <c r="T1" s="2" t="s">
        <v>537</v>
      </c>
      <c r="U1" s="2" t="s">
        <v>1</v>
      </c>
      <c r="V1" s="2" t="s">
        <v>5</v>
      </c>
      <c r="W1" s="3" t="s">
        <v>6</v>
      </c>
      <c r="Y1" s="2" t="s">
        <v>183</v>
      </c>
      <c r="Z1" s="2" t="s">
        <v>2</v>
      </c>
      <c r="AA1" s="2" t="s">
        <v>3</v>
      </c>
      <c r="AB1" s="2" t="s">
        <v>537</v>
      </c>
      <c r="AC1" s="2" t="s">
        <v>1</v>
      </c>
      <c r="AD1" s="2" t="s">
        <v>5</v>
      </c>
      <c r="AE1" s="3" t="s">
        <v>6</v>
      </c>
      <c r="AG1" s="2" t="s">
        <v>196</v>
      </c>
      <c r="AH1" s="2" t="s">
        <v>2</v>
      </c>
      <c r="AI1" s="2" t="s">
        <v>3</v>
      </c>
      <c r="AJ1" s="2" t="s">
        <v>537</v>
      </c>
      <c r="AK1" s="2" t="s">
        <v>1</v>
      </c>
      <c r="AL1" s="2" t="s">
        <v>5</v>
      </c>
      <c r="AM1" s="3" t="s">
        <v>6</v>
      </c>
      <c r="AO1" s="2" t="s">
        <v>197</v>
      </c>
      <c r="AP1" s="2" t="s">
        <v>2</v>
      </c>
      <c r="AQ1" s="2" t="s">
        <v>3</v>
      </c>
      <c r="AR1" s="2" t="s">
        <v>537</v>
      </c>
      <c r="AS1" s="2" t="s">
        <v>1</v>
      </c>
      <c r="AT1" s="2" t="s">
        <v>5</v>
      </c>
      <c r="AU1" s="3" t="s">
        <v>6</v>
      </c>
      <c r="AW1" s="2" t="s">
        <v>295</v>
      </c>
      <c r="AX1" s="2" t="s">
        <v>2</v>
      </c>
      <c r="AY1" s="2" t="s">
        <v>3</v>
      </c>
      <c r="AZ1" s="2" t="s">
        <v>537</v>
      </c>
      <c r="BA1" s="2" t="s">
        <v>1</v>
      </c>
      <c r="BB1" s="2" t="s">
        <v>5</v>
      </c>
      <c r="BC1" s="3" t="s">
        <v>6</v>
      </c>
      <c r="BE1" s="2" t="s">
        <v>2</v>
      </c>
      <c r="BF1" s="2" t="s">
        <v>3</v>
      </c>
      <c r="BG1" s="2" t="s">
        <v>344</v>
      </c>
      <c r="BH1" s="2" t="s">
        <v>4</v>
      </c>
      <c r="BI1" s="2" t="s">
        <v>522</v>
      </c>
      <c r="BJ1" s="2" t="s">
        <v>523</v>
      </c>
      <c r="BK1" s="2" t="s">
        <v>525</v>
      </c>
      <c r="BL1" s="2" t="s">
        <v>524</v>
      </c>
      <c r="BM1" s="2" t="s">
        <v>527</v>
      </c>
      <c r="BN1" s="2" t="s">
        <v>526</v>
      </c>
      <c r="BO1" s="2" t="s">
        <v>528</v>
      </c>
      <c r="BP1" s="2" t="s">
        <v>529</v>
      </c>
      <c r="BQ1" s="2" t="s">
        <v>530</v>
      </c>
      <c r="BR1" s="2" t="s">
        <v>531</v>
      </c>
      <c r="BS1" s="2" t="s">
        <v>532</v>
      </c>
      <c r="BT1" s="2" t="s">
        <v>533</v>
      </c>
      <c r="BU1" s="2" t="s">
        <v>534</v>
      </c>
      <c r="BV1" s="2" t="s">
        <v>535</v>
      </c>
      <c r="BW1" s="5" t="s">
        <v>513</v>
      </c>
      <c r="BX1" s="6" t="s">
        <v>515</v>
      </c>
      <c r="BY1" s="6" t="s">
        <v>516</v>
      </c>
      <c r="BZ1" s="6" t="s">
        <v>517</v>
      </c>
      <c r="CA1" s="6" t="s">
        <v>518</v>
      </c>
      <c r="CB1" s="6" t="s">
        <v>519</v>
      </c>
      <c r="CC1" s="6" t="s">
        <v>520</v>
      </c>
      <c r="CD1" s="6" t="s">
        <v>521</v>
      </c>
      <c r="CE1" s="6" t="s">
        <v>514</v>
      </c>
      <c r="CF1" s="2" t="s">
        <v>0</v>
      </c>
      <c r="CG1" s="2" t="s">
        <v>139</v>
      </c>
      <c r="CH1" s="2" t="s">
        <v>156</v>
      </c>
      <c r="CI1" s="2" t="s">
        <v>183</v>
      </c>
      <c r="CJ1" s="2" t="s">
        <v>196</v>
      </c>
      <c r="CK1" s="2" t="s">
        <v>197</v>
      </c>
      <c r="CL1" s="2" t="s">
        <v>295</v>
      </c>
    </row>
    <row r="2" spans="1:90" ht="18.75" x14ac:dyDescent="0.3">
      <c r="B2" t="s">
        <v>7</v>
      </c>
      <c r="C2" t="s">
        <v>8</v>
      </c>
      <c r="D2">
        <v>17</v>
      </c>
      <c r="E2">
        <v>30</v>
      </c>
      <c r="F2" s="1">
        <v>49000000</v>
      </c>
      <c r="G2" s="4">
        <v>0.28000000000000003</v>
      </c>
      <c r="J2" t="s">
        <v>7</v>
      </c>
      <c r="K2" t="s">
        <v>8</v>
      </c>
      <c r="L2">
        <v>16</v>
      </c>
      <c r="M2">
        <v>30</v>
      </c>
      <c r="N2" s="1">
        <v>42000000</v>
      </c>
      <c r="O2" s="4">
        <v>0.22</v>
      </c>
      <c r="R2" t="s">
        <v>7</v>
      </c>
      <c r="S2" t="s">
        <v>8</v>
      </c>
      <c r="T2">
        <v>13</v>
      </c>
      <c r="U2">
        <v>20</v>
      </c>
      <c r="V2" s="1">
        <v>24000000</v>
      </c>
      <c r="W2" s="4">
        <v>0.45</v>
      </c>
      <c r="Z2" t="s">
        <v>7</v>
      </c>
      <c r="AA2" t="s">
        <v>8</v>
      </c>
      <c r="AB2">
        <v>18</v>
      </c>
      <c r="AC2">
        <v>24</v>
      </c>
      <c r="AD2" s="1">
        <v>26000000</v>
      </c>
      <c r="AE2" s="4">
        <v>0.21</v>
      </c>
      <c r="AH2" t="s">
        <v>105</v>
      </c>
      <c r="AI2" t="s">
        <v>106</v>
      </c>
      <c r="AJ2">
        <v>1</v>
      </c>
      <c r="AK2">
        <v>2</v>
      </c>
      <c r="AL2" s="1">
        <v>460000</v>
      </c>
      <c r="AM2" s="4">
        <v>66.27</v>
      </c>
      <c r="AP2" t="s">
        <v>7</v>
      </c>
      <c r="AQ2" t="s">
        <v>8</v>
      </c>
      <c r="AR2">
        <v>16</v>
      </c>
      <c r="AS2">
        <v>25</v>
      </c>
      <c r="AT2" s="1">
        <v>31000000</v>
      </c>
      <c r="AU2" s="4">
        <v>0.27</v>
      </c>
      <c r="AX2" t="s">
        <v>7</v>
      </c>
      <c r="AY2" t="s">
        <v>8</v>
      </c>
      <c r="AZ2">
        <v>14</v>
      </c>
      <c r="BA2">
        <v>23</v>
      </c>
      <c r="BB2" s="1">
        <v>37000000</v>
      </c>
      <c r="BC2" s="4">
        <v>0.31</v>
      </c>
      <c r="BE2" t="s">
        <v>7</v>
      </c>
      <c r="BF2" t="s">
        <v>8</v>
      </c>
      <c r="BG2" t="s">
        <v>345</v>
      </c>
      <c r="BH2">
        <v>36.130000000000003</v>
      </c>
      <c r="BI2" s="7">
        <f t="shared" ref="BI2" si="0">IFERROR(VLOOKUP(BE2,B:F,3, FALSE),0)</f>
        <v>17</v>
      </c>
      <c r="BJ2" s="7">
        <f t="shared" ref="BJ2" si="1">IFERROR(VLOOKUP(BE2,B:F,4, FALSE),0)</f>
        <v>30</v>
      </c>
      <c r="BK2" s="7">
        <f>IFERROR(VLOOKUP(BE2,J:N,3, FALSE),0)</f>
        <v>16</v>
      </c>
      <c r="BL2" s="7">
        <f>IFERROR(VLOOKUP(BE2,J:N,4, FALSE),0)</f>
        <v>30</v>
      </c>
      <c r="BM2" s="7">
        <f>IFERROR(VLOOKUP(BE2,R:V,3, FALSE),0)</f>
        <v>13</v>
      </c>
      <c r="BN2" s="7">
        <f>IFERROR(VLOOKUP(BE2,R:V,4, FALSE),0)</f>
        <v>20</v>
      </c>
      <c r="BO2" s="7">
        <f>IFERROR(VLOOKUP(BE2,Z:AD,3, FALSE),0)</f>
        <v>18</v>
      </c>
      <c r="BP2" s="7">
        <f>IFERROR(VLOOKUP(BE2,Z:AD,4, FALSE),0)</f>
        <v>24</v>
      </c>
      <c r="BQ2" s="7">
        <f t="shared" ref="BQ2" si="2">IFERROR(VLOOKUP(BE2,AH:AM,3, FALSE),0)</f>
        <v>0</v>
      </c>
      <c r="BR2" s="7">
        <f t="shared" ref="BR2" si="3">IFERROR(VLOOKUP(BE2,AH:AM,4, FALSE),0)</f>
        <v>0</v>
      </c>
      <c r="BS2" s="7">
        <f>IFERROR(VLOOKUP(BE2,AP:AT,3, FALSE),0)</f>
        <v>16</v>
      </c>
      <c r="BT2" s="7">
        <f>IFERROR(VLOOKUP(BE2,AP:AT,4, FALSE),0)</f>
        <v>25</v>
      </c>
      <c r="BU2" s="7">
        <f>IFERROR(VLOOKUP(BE2,AX:BB,3, FALSE),0)</f>
        <v>14</v>
      </c>
      <c r="BV2" s="7">
        <f>IFERROR(VLOOKUP(BE2,AX:BB,4, FALSE),0)</f>
        <v>23</v>
      </c>
      <c r="BW2" s="8">
        <f>MAX(BI2:BV2)</f>
        <v>30</v>
      </c>
      <c r="BX2" s="9">
        <f t="shared" ref="BX2" si="4">IFERROR(VLOOKUP(BE2,B:F,5, FALSE),"NF")</f>
        <v>49000000</v>
      </c>
      <c r="BY2" s="9">
        <f>IFERROR(VLOOKUP(BE2,J:N,5, FALSE),"NF")</f>
        <v>42000000</v>
      </c>
      <c r="BZ2" s="9">
        <f>IFERROR(VLOOKUP(BE2,R:V,5, FALSE),"NF")</f>
        <v>24000000</v>
      </c>
      <c r="CA2" s="9">
        <f>IFERROR(VLOOKUP(BE2,Z:AD,5, FALSE),"NF")</f>
        <v>26000000</v>
      </c>
      <c r="CB2" s="9" t="str">
        <f t="shared" ref="CB2" si="5">IFERROR(VLOOKUP(BE2,AH:AM,5, FALSE),"NF")</f>
        <v>NF</v>
      </c>
      <c r="CC2" s="9">
        <f>IFERROR(VLOOKUP(BE2,AP:AT,5, FALSE),"NF")</f>
        <v>31000000</v>
      </c>
      <c r="CD2" s="9">
        <f>IFERROR(VLOOKUP(BE2,AX:BB,5, FALSE),"NF")</f>
        <v>37000000</v>
      </c>
      <c r="CE2" s="9">
        <f>MIN(BX2:CD2)</f>
        <v>24000000</v>
      </c>
      <c r="CF2" s="10">
        <f>IFERROR(BX2/CE2,0)</f>
        <v>2.0416666666666665</v>
      </c>
      <c r="CG2" s="10">
        <f>IFERROR(BY2/CE2,0)</f>
        <v>1.75</v>
      </c>
      <c r="CH2" s="10">
        <f>IFERROR(BZ2/CE2,0)</f>
        <v>1</v>
      </c>
      <c r="CI2" s="10">
        <f>IFERROR(CA2/CE2,0)</f>
        <v>1.0833333333333333</v>
      </c>
      <c r="CJ2" s="10">
        <f>IFERROR(CB2/CE2,0)</f>
        <v>0</v>
      </c>
      <c r="CK2" s="10">
        <f>IFERROR(CC2/CE2,0)</f>
        <v>1.2916666666666667</v>
      </c>
      <c r="CL2" s="10">
        <f>IFERROR(CD2/CE2,0)</f>
        <v>1.5416666666666667</v>
      </c>
    </row>
    <row r="3" spans="1:90" ht="18.75" x14ac:dyDescent="0.3">
      <c r="B3" t="s">
        <v>9</v>
      </c>
      <c r="C3" t="s">
        <v>10</v>
      </c>
      <c r="D3">
        <v>10</v>
      </c>
      <c r="E3">
        <v>59</v>
      </c>
      <c r="F3" s="1">
        <v>15000000000</v>
      </c>
      <c r="G3" s="4">
        <v>86.69</v>
      </c>
      <c r="J3" t="s">
        <v>9</v>
      </c>
      <c r="K3" t="s">
        <v>10</v>
      </c>
      <c r="L3">
        <v>11</v>
      </c>
      <c r="M3">
        <v>63</v>
      </c>
      <c r="N3" s="1">
        <v>13000000000</v>
      </c>
      <c r="O3" s="4">
        <v>64.989999999999995</v>
      </c>
      <c r="R3" t="s">
        <v>146</v>
      </c>
      <c r="S3" t="s">
        <v>147</v>
      </c>
      <c r="T3">
        <v>9</v>
      </c>
      <c r="U3">
        <v>36</v>
      </c>
      <c r="V3" s="1">
        <v>4600000000</v>
      </c>
      <c r="W3" s="4">
        <v>86.16</v>
      </c>
      <c r="Z3" t="s">
        <v>131</v>
      </c>
      <c r="AA3" t="s">
        <v>132</v>
      </c>
      <c r="AB3">
        <v>16</v>
      </c>
      <c r="AC3">
        <v>20</v>
      </c>
      <c r="AD3" s="1">
        <v>13000000</v>
      </c>
      <c r="AE3" s="4">
        <v>0.1</v>
      </c>
      <c r="AH3" t="s">
        <v>61</v>
      </c>
      <c r="AI3" t="s">
        <v>62</v>
      </c>
      <c r="AJ3">
        <v>1</v>
      </c>
      <c r="AK3">
        <v>1</v>
      </c>
      <c r="AL3" s="1">
        <v>110000</v>
      </c>
      <c r="AM3" s="4">
        <v>15.2</v>
      </c>
      <c r="AP3" t="s">
        <v>9</v>
      </c>
      <c r="AQ3" t="s">
        <v>10</v>
      </c>
      <c r="AR3">
        <v>10</v>
      </c>
      <c r="AS3">
        <v>68</v>
      </c>
      <c r="AT3" s="1">
        <v>11000000000</v>
      </c>
      <c r="AU3" s="4">
        <v>96.14</v>
      </c>
      <c r="AX3" t="s">
        <v>9</v>
      </c>
      <c r="AY3" t="s">
        <v>10</v>
      </c>
      <c r="AZ3">
        <v>12</v>
      </c>
      <c r="BA3">
        <v>67</v>
      </c>
      <c r="BB3" s="1">
        <v>11000000000</v>
      </c>
      <c r="BC3" s="4">
        <v>93.46</v>
      </c>
      <c r="BE3" t="s">
        <v>131</v>
      </c>
      <c r="BF3" t="s">
        <v>132</v>
      </c>
      <c r="BG3" t="s">
        <v>346</v>
      </c>
      <c r="BH3">
        <v>571.64</v>
      </c>
      <c r="BI3" s="7">
        <f t="shared" ref="BI3:BI66" si="6">IFERROR(VLOOKUP(BE3,B:F,3, FALSE),0)</f>
        <v>1</v>
      </c>
      <c r="BJ3" s="7">
        <f t="shared" ref="BJ3:BJ66" si="7">IFERROR(VLOOKUP(BE3,B:F,4, FALSE),0)</f>
        <v>1</v>
      </c>
      <c r="BK3" s="7">
        <f t="shared" ref="BK3:BK66" si="8">IFERROR(VLOOKUP(BE3,J:N,3, FALSE),0)</f>
        <v>0</v>
      </c>
      <c r="BL3" s="7">
        <f t="shared" ref="BL3:BL66" si="9">IFERROR(VLOOKUP(BE3,J:N,4, FALSE),0)</f>
        <v>0</v>
      </c>
      <c r="BM3" s="7">
        <f t="shared" ref="BM3:BM66" si="10">IFERROR(VLOOKUP(BE3,R:V,3, FALSE),0)</f>
        <v>8</v>
      </c>
      <c r="BN3" s="7">
        <f t="shared" ref="BN3:BN66" si="11">IFERROR(VLOOKUP(BE3,R:V,4, FALSE),0)</f>
        <v>9</v>
      </c>
      <c r="BO3" s="7">
        <f t="shared" ref="BO3:BO66" si="12">IFERROR(VLOOKUP(BE3,Z:AD,3, FALSE),0)</f>
        <v>16</v>
      </c>
      <c r="BP3" s="7">
        <f t="shared" ref="BP3:BP66" si="13">IFERROR(VLOOKUP(BE3,Z:AD,4, FALSE),0)</f>
        <v>20</v>
      </c>
      <c r="BQ3" s="7">
        <f t="shared" ref="BQ3:BQ66" si="14">IFERROR(VLOOKUP(BE3,AH:AM,3, FALSE),0)</f>
        <v>0</v>
      </c>
      <c r="BR3" s="7">
        <f t="shared" ref="BR3:BR66" si="15">IFERROR(VLOOKUP(BE3,AH:AM,4, FALSE),0)</f>
        <v>0</v>
      </c>
      <c r="BS3" s="7">
        <f t="shared" ref="BS3:BS66" si="16">IFERROR(VLOOKUP(BE3,AP:AT,3, FALSE),0)</f>
        <v>8</v>
      </c>
      <c r="BT3" s="7">
        <f t="shared" ref="BT3:BT66" si="17">IFERROR(VLOOKUP(BE3,AP:AT,4, FALSE),0)</f>
        <v>8</v>
      </c>
      <c r="BU3" s="7">
        <f t="shared" ref="BU3:BU66" si="18">IFERROR(VLOOKUP(BE3,AX:BB,3, FALSE),0)</f>
        <v>12</v>
      </c>
      <c r="BV3" s="7">
        <f t="shared" ref="BV3:BV66" si="19">IFERROR(VLOOKUP(BE3,AX:BB,4, FALSE),0)</f>
        <v>13</v>
      </c>
      <c r="BW3" s="8">
        <f t="shared" ref="BW3:BW66" si="20">MAX(BI3:BV3)</f>
        <v>20</v>
      </c>
      <c r="BX3" s="9">
        <f t="shared" ref="BX3:BX66" si="21">IFERROR(VLOOKUP(BE3,B:F,5, FALSE),"NF")</f>
        <v>71000</v>
      </c>
      <c r="BY3" s="9" t="str">
        <f t="shared" ref="BY3:BY66" si="22">IFERROR(VLOOKUP(BE3,J:N,5, FALSE),"NF")</f>
        <v>NF</v>
      </c>
      <c r="BZ3" s="9">
        <f t="shared" ref="BZ3:BZ66" si="23">IFERROR(VLOOKUP(BE3,R:V,5, FALSE),"NF")</f>
        <v>6400000</v>
      </c>
      <c r="CA3" s="9">
        <f t="shared" ref="CA3:CA66" si="24">IFERROR(VLOOKUP(BE3,Z:AD,5, FALSE),"NF")</f>
        <v>13000000</v>
      </c>
      <c r="CB3" s="9" t="str">
        <f t="shared" ref="CB3:CB66" si="25">IFERROR(VLOOKUP(BE3,AH:AM,5, FALSE),"NF")</f>
        <v>NF</v>
      </c>
      <c r="CC3" s="9">
        <f t="shared" ref="CC3:CC66" si="26">IFERROR(VLOOKUP(BE3,AP:AT,5, FALSE),"NF")</f>
        <v>6600000</v>
      </c>
      <c r="CD3" s="9">
        <f t="shared" ref="CD3:CD66" si="27">IFERROR(VLOOKUP(BE3,AX:BB,5, FALSE),"NF")</f>
        <v>9100000</v>
      </c>
      <c r="CE3" s="9">
        <f t="shared" ref="CE3:CE66" si="28">MIN(BX3:CD3)</f>
        <v>71000</v>
      </c>
      <c r="CF3" s="10">
        <f t="shared" ref="CF3:CF66" si="29">IFERROR(BX3/CE3,0)</f>
        <v>1</v>
      </c>
      <c r="CG3" s="10">
        <f t="shared" ref="CG3:CG66" si="30">IFERROR(BY3/CE3,0)</f>
        <v>0</v>
      </c>
      <c r="CH3" s="10">
        <f t="shared" ref="CH3:CH66" si="31">IFERROR(BZ3/CE3,0)</f>
        <v>90.140845070422529</v>
      </c>
      <c r="CI3" s="10">
        <f t="shared" ref="CI3:CI66" si="32">IFERROR(CA3/CE3,0)</f>
        <v>183.09859154929578</v>
      </c>
      <c r="CJ3" s="10">
        <f t="shared" ref="CJ3:CJ66" si="33">IFERROR(CB3/CE3,0)</f>
        <v>0</v>
      </c>
      <c r="CK3" s="10">
        <f t="shared" ref="CK3:CK66" si="34">IFERROR(CC3/CE3,0)</f>
        <v>92.957746478873233</v>
      </c>
      <c r="CL3" s="10">
        <f t="shared" ref="CL3:CL66" si="35">IFERROR(CD3/CE3,0)</f>
        <v>128.16901408450704</v>
      </c>
    </row>
    <row r="4" spans="1:90" ht="18.75" x14ac:dyDescent="0.3">
      <c r="B4" t="s">
        <v>11</v>
      </c>
      <c r="C4" t="s">
        <v>12</v>
      </c>
      <c r="D4">
        <v>9</v>
      </c>
      <c r="E4">
        <v>18</v>
      </c>
      <c r="F4" s="1">
        <v>16000000</v>
      </c>
      <c r="G4" s="4">
        <v>8.9099999999999999E-2</v>
      </c>
      <c r="J4" t="s">
        <v>11</v>
      </c>
      <c r="K4" t="s">
        <v>12</v>
      </c>
      <c r="L4">
        <v>10</v>
      </c>
      <c r="M4">
        <v>20</v>
      </c>
      <c r="N4" s="1">
        <v>12000000</v>
      </c>
      <c r="O4" s="4">
        <v>6.2700000000000006E-2</v>
      </c>
      <c r="R4" t="s">
        <v>157</v>
      </c>
      <c r="S4" t="s">
        <v>158</v>
      </c>
      <c r="T4">
        <v>9</v>
      </c>
      <c r="U4">
        <v>12</v>
      </c>
      <c r="V4" s="1">
        <v>15000000</v>
      </c>
      <c r="W4" s="4">
        <v>0.27</v>
      </c>
      <c r="Z4" t="s">
        <v>146</v>
      </c>
      <c r="AA4" t="s">
        <v>147</v>
      </c>
      <c r="AB4">
        <v>10</v>
      </c>
      <c r="AC4">
        <v>30</v>
      </c>
      <c r="AD4" s="1">
        <v>2300000000</v>
      </c>
      <c r="AE4" s="4">
        <v>18.829999999999998</v>
      </c>
      <c r="AH4" t="s">
        <v>111</v>
      </c>
      <c r="AI4" t="s">
        <v>112</v>
      </c>
      <c r="AJ4">
        <v>1</v>
      </c>
      <c r="AK4">
        <v>1</v>
      </c>
      <c r="AL4" s="1">
        <v>130000</v>
      </c>
      <c r="AM4" s="4">
        <v>18.53</v>
      </c>
      <c r="AP4" t="s">
        <v>131</v>
      </c>
      <c r="AQ4" t="s">
        <v>132</v>
      </c>
      <c r="AR4">
        <v>8</v>
      </c>
      <c r="AS4">
        <v>8</v>
      </c>
      <c r="AT4" s="1">
        <v>6600000</v>
      </c>
      <c r="AU4" s="4">
        <v>5.62E-2</v>
      </c>
      <c r="AX4" t="s">
        <v>131</v>
      </c>
      <c r="AY4" t="s">
        <v>132</v>
      </c>
      <c r="AZ4">
        <v>12</v>
      </c>
      <c r="BA4">
        <v>13</v>
      </c>
      <c r="BB4" s="1">
        <v>9100000</v>
      </c>
      <c r="BC4" s="4">
        <v>7.5200000000000003E-2</v>
      </c>
      <c r="BE4" t="s">
        <v>9</v>
      </c>
      <c r="BF4" t="s">
        <v>10</v>
      </c>
      <c r="BG4" t="s">
        <v>347</v>
      </c>
      <c r="BH4">
        <v>43.36</v>
      </c>
      <c r="BI4" s="7">
        <f t="shared" si="6"/>
        <v>10</v>
      </c>
      <c r="BJ4" s="7">
        <f t="shared" si="7"/>
        <v>59</v>
      </c>
      <c r="BK4" s="7">
        <f t="shared" si="8"/>
        <v>11</v>
      </c>
      <c r="BL4" s="7">
        <f t="shared" si="9"/>
        <v>63</v>
      </c>
      <c r="BM4" s="7">
        <f t="shared" si="10"/>
        <v>0</v>
      </c>
      <c r="BN4" s="7">
        <f t="shared" si="11"/>
        <v>0</v>
      </c>
      <c r="BO4" s="7">
        <f t="shared" si="12"/>
        <v>0</v>
      </c>
      <c r="BP4" s="7">
        <f t="shared" si="13"/>
        <v>0</v>
      </c>
      <c r="BQ4" s="7">
        <f t="shared" si="14"/>
        <v>0</v>
      </c>
      <c r="BR4" s="7">
        <f t="shared" si="15"/>
        <v>0</v>
      </c>
      <c r="BS4" s="7">
        <f t="shared" si="16"/>
        <v>10</v>
      </c>
      <c r="BT4" s="7">
        <f t="shared" si="17"/>
        <v>68</v>
      </c>
      <c r="BU4" s="7">
        <f t="shared" si="18"/>
        <v>12</v>
      </c>
      <c r="BV4" s="7">
        <f t="shared" si="19"/>
        <v>67</v>
      </c>
      <c r="BW4" s="8">
        <f t="shared" si="20"/>
        <v>68</v>
      </c>
      <c r="BX4" s="9">
        <f t="shared" si="21"/>
        <v>15000000000</v>
      </c>
      <c r="BY4" s="9">
        <f t="shared" si="22"/>
        <v>13000000000</v>
      </c>
      <c r="BZ4" s="9" t="str">
        <f t="shared" si="23"/>
        <v>NF</v>
      </c>
      <c r="CA4" s="9" t="str">
        <f t="shared" si="24"/>
        <v>NF</v>
      </c>
      <c r="CB4" s="9" t="str">
        <f t="shared" si="25"/>
        <v>NF</v>
      </c>
      <c r="CC4" s="9">
        <f t="shared" si="26"/>
        <v>11000000000</v>
      </c>
      <c r="CD4" s="9">
        <f t="shared" si="27"/>
        <v>11000000000</v>
      </c>
      <c r="CE4" s="9">
        <f t="shared" si="28"/>
        <v>11000000000</v>
      </c>
      <c r="CF4" s="10">
        <f t="shared" si="29"/>
        <v>1.3636363636363635</v>
      </c>
      <c r="CG4" s="10">
        <f t="shared" si="30"/>
        <v>1.1818181818181819</v>
      </c>
      <c r="CH4" s="10">
        <f t="shared" si="31"/>
        <v>0</v>
      </c>
      <c r="CI4" s="10">
        <f t="shared" si="32"/>
        <v>0</v>
      </c>
      <c r="CJ4" s="10">
        <f t="shared" si="33"/>
        <v>0</v>
      </c>
      <c r="CK4" s="10">
        <f t="shared" si="34"/>
        <v>1</v>
      </c>
      <c r="CL4" s="10">
        <f t="shared" si="35"/>
        <v>1</v>
      </c>
    </row>
    <row r="5" spans="1:90" ht="18.75" x14ac:dyDescent="0.3">
      <c r="B5" t="s">
        <v>13</v>
      </c>
      <c r="C5" t="s">
        <v>14</v>
      </c>
      <c r="D5">
        <v>9</v>
      </c>
      <c r="E5">
        <v>16</v>
      </c>
      <c r="F5" s="1">
        <v>27000000</v>
      </c>
      <c r="G5" s="4">
        <v>0.15</v>
      </c>
      <c r="J5" t="s">
        <v>13</v>
      </c>
      <c r="K5" t="s">
        <v>14</v>
      </c>
      <c r="L5">
        <v>7</v>
      </c>
      <c r="M5">
        <v>18</v>
      </c>
      <c r="N5" s="1">
        <v>21000000</v>
      </c>
      <c r="O5" s="4">
        <v>0.11</v>
      </c>
      <c r="R5" t="s">
        <v>13</v>
      </c>
      <c r="S5" t="s">
        <v>14</v>
      </c>
      <c r="T5">
        <v>8</v>
      </c>
      <c r="U5">
        <v>12</v>
      </c>
      <c r="V5" s="1">
        <v>16000000</v>
      </c>
      <c r="W5" s="4">
        <v>0.3</v>
      </c>
      <c r="Z5" t="s">
        <v>13</v>
      </c>
      <c r="AA5" t="s">
        <v>14</v>
      </c>
      <c r="AB5">
        <v>9</v>
      </c>
      <c r="AC5">
        <v>15</v>
      </c>
      <c r="AD5" s="1">
        <v>21000000</v>
      </c>
      <c r="AE5" s="4">
        <v>0.17</v>
      </c>
      <c r="AP5" t="s">
        <v>36</v>
      </c>
      <c r="AQ5" t="s">
        <v>37</v>
      </c>
      <c r="AR5">
        <v>7</v>
      </c>
      <c r="AS5">
        <v>8</v>
      </c>
      <c r="AT5" s="1">
        <v>2500000</v>
      </c>
      <c r="AU5" s="4">
        <v>2.1299999999999999E-2</v>
      </c>
      <c r="AX5" t="s">
        <v>36</v>
      </c>
      <c r="AY5" t="s">
        <v>37</v>
      </c>
      <c r="AZ5">
        <v>9</v>
      </c>
      <c r="BA5">
        <v>10</v>
      </c>
      <c r="BB5" s="1">
        <v>4200000</v>
      </c>
      <c r="BC5" s="4">
        <v>3.49E-2</v>
      </c>
      <c r="BE5" t="s">
        <v>11</v>
      </c>
      <c r="BF5" t="s">
        <v>12</v>
      </c>
      <c r="BG5" t="s">
        <v>348</v>
      </c>
      <c r="BH5">
        <v>138.83000000000001</v>
      </c>
      <c r="BI5" s="7">
        <f t="shared" si="6"/>
        <v>9</v>
      </c>
      <c r="BJ5" s="7">
        <f t="shared" si="7"/>
        <v>18</v>
      </c>
      <c r="BK5" s="7">
        <f t="shared" si="8"/>
        <v>10</v>
      </c>
      <c r="BL5" s="7">
        <f t="shared" si="9"/>
        <v>20</v>
      </c>
      <c r="BM5" s="7">
        <f t="shared" si="10"/>
        <v>8</v>
      </c>
      <c r="BN5" s="7">
        <f t="shared" si="11"/>
        <v>8</v>
      </c>
      <c r="BO5" s="7">
        <f t="shared" si="12"/>
        <v>7</v>
      </c>
      <c r="BP5" s="7">
        <f t="shared" si="13"/>
        <v>8</v>
      </c>
      <c r="BQ5" s="7">
        <f t="shared" si="14"/>
        <v>0</v>
      </c>
      <c r="BR5" s="7">
        <f t="shared" si="15"/>
        <v>0</v>
      </c>
      <c r="BS5" s="7">
        <f t="shared" si="16"/>
        <v>6</v>
      </c>
      <c r="BT5" s="7">
        <f t="shared" si="17"/>
        <v>6</v>
      </c>
      <c r="BU5" s="7">
        <f t="shared" si="18"/>
        <v>8</v>
      </c>
      <c r="BV5" s="7">
        <f t="shared" si="19"/>
        <v>11</v>
      </c>
      <c r="BW5" s="8">
        <f t="shared" si="20"/>
        <v>20</v>
      </c>
      <c r="BX5" s="9">
        <f t="shared" si="21"/>
        <v>16000000</v>
      </c>
      <c r="BY5" s="9">
        <f t="shared" si="22"/>
        <v>12000000</v>
      </c>
      <c r="BZ5" s="9">
        <f t="shared" si="23"/>
        <v>7100000</v>
      </c>
      <c r="CA5" s="9">
        <f t="shared" si="24"/>
        <v>6900000</v>
      </c>
      <c r="CB5" s="9" t="str">
        <f t="shared" si="25"/>
        <v>NF</v>
      </c>
      <c r="CC5" s="9">
        <f t="shared" si="26"/>
        <v>5200000</v>
      </c>
      <c r="CD5" s="9">
        <f t="shared" si="27"/>
        <v>8100000</v>
      </c>
      <c r="CE5" s="9">
        <f t="shared" si="28"/>
        <v>5200000</v>
      </c>
      <c r="CF5" s="10">
        <f t="shared" si="29"/>
        <v>3.0769230769230771</v>
      </c>
      <c r="CG5" s="10">
        <f t="shared" si="30"/>
        <v>2.3076923076923075</v>
      </c>
      <c r="CH5" s="10">
        <f t="shared" si="31"/>
        <v>1.3653846153846154</v>
      </c>
      <c r="CI5" s="10">
        <f t="shared" si="32"/>
        <v>1.3269230769230769</v>
      </c>
      <c r="CJ5" s="10">
        <f t="shared" si="33"/>
        <v>0</v>
      </c>
      <c r="CK5" s="10">
        <f t="shared" si="34"/>
        <v>1</v>
      </c>
      <c r="CL5" s="10">
        <f t="shared" si="35"/>
        <v>1.5576923076923077</v>
      </c>
    </row>
    <row r="6" spans="1:90" ht="18.75" x14ac:dyDescent="0.3">
      <c r="B6" t="s">
        <v>15</v>
      </c>
      <c r="C6" t="s">
        <v>16</v>
      </c>
      <c r="D6">
        <v>8</v>
      </c>
      <c r="E6">
        <v>8</v>
      </c>
      <c r="F6" s="1">
        <v>5000000</v>
      </c>
      <c r="G6" s="4">
        <v>2.81E-2</v>
      </c>
      <c r="J6" t="s">
        <v>17</v>
      </c>
      <c r="L6">
        <v>6</v>
      </c>
      <c r="M6">
        <v>21</v>
      </c>
      <c r="N6" s="1">
        <v>590000000</v>
      </c>
      <c r="O6" s="4">
        <v>3.03</v>
      </c>
      <c r="R6" t="s">
        <v>131</v>
      </c>
      <c r="S6" t="s">
        <v>132</v>
      </c>
      <c r="T6">
        <v>8</v>
      </c>
      <c r="U6">
        <v>9</v>
      </c>
      <c r="V6" s="1">
        <v>6400000</v>
      </c>
      <c r="W6" s="4">
        <v>0.12</v>
      </c>
      <c r="Z6" t="s">
        <v>157</v>
      </c>
      <c r="AA6" t="s">
        <v>158</v>
      </c>
      <c r="AB6">
        <v>8</v>
      </c>
      <c r="AC6">
        <v>10</v>
      </c>
      <c r="AD6" s="1">
        <v>13000000</v>
      </c>
      <c r="AE6" s="4">
        <v>0.11</v>
      </c>
      <c r="AP6" t="s">
        <v>17</v>
      </c>
      <c r="AR6">
        <v>6</v>
      </c>
      <c r="AS6">
        <v>13</v>
      </c>
      <c r="AT6" s="1">
        <v>250000000</v>
      </c>
      <c r="AU6" s="4">
        <v>2.1800000000000002</v>
      </c>
      <c r="AX6" t="s">
        <v>11</v>
      </c>
      <c r="AY6" t="s">
        <v>12</v>
      </c>
      <c r="AZ6">
        <v>8</v>
      </c>
      <c r="BA6">
        <v>11</v>
      </c>
      <c r="BB6" s="1">
        <v>8100000</v>
      </c>
      <c r="BC6" s="4">
        <v>6.7400000000000002E-2</v>
      </c>
      <c r="BE6" t="s">
        <v>146</v>
      </c>
      <c r="BF6" t="s">
        <v>147</v>
      </c>
      <c r="BG6" t="s">
        <v>349</v>
      </c>
      <c r="BH6">
        <v>36.08</v>
      </c>
      <c r="BI6" s="7">
        <f t="shared" si="6"/>
        <v>0</v>
      </c>
      <c r="BJ6" s="7">
        <f t="shared" si="7"/>
        <v>0</v>
      </c>
      <c r="BK6" s="7">
        <f t="shared" si="8"/>
        <v>1</v>
      </c>
      <c r="BL6" s="7">
        <f t="shared" si="9"/>
        <v>1</v>
      </c>
      <c r="BM6" s="7">
        <f t="shared" si="10"/>
        <v>9</v>
      </c>
      <c r="BN6" s="7">
        <f t="shared" si="11"/>
        <v>36</v>
      </c>
      <c r="BO6" s="7">
        <f t="shared" si="12"/>
        <v>10</v>
      </c>
      <c r="BP6" s="7">
        <f t="shared" si="13"/>
        <v>30</v>
      </c>
      <c r="BQ6" s="7">
        <f t="shared" si="14"/>
        <v>0</v>
      </c>
      <c r="BR6" s="7">
        <f t="shared" si="15"/>
        <v>0</v>
      </c>
      <c r="BS6" s="7">
        <f t="shared" si="16"/>
        <v>1</v>
      </c>
      <c r="BT6" s="7">
        <f t="shared" si="17"/>
        <v>1</v>
      </c>
      <c r="BU6" s="7">
        <f t="shared" si="18"/>
        <v>1</v>
      </c>
      <c r="BV6" s="7">
        <f t="shared" si="19"/>
        <v>1</v>
      </c>
      <c r="BW6" s="8">
        <f t="shared" si="20"/>
        <v>36</v>
      </c>
      <c r="BX6" s="9" t="str">
        <f t="shared" si="21"/>
        <v>NF</v>
      </c>
      <c r="BY6" s="9">
        <f t="shared" si="22"/>
        <v>220000</v>
      </c>
      <c r="BZ6" s="9">
        <f t="shared" si="23"/>
        <v>4600000000</v>
      </c>
      <c r="CA6" s="9">
        <f t="shared" si="24"/>
        <v>2300000000</v>
      </c>
      <c r="CB6" s="9" t="str">
        <f t="shared" si="25"/>
        <v>NF</v>
      </c>
      <c r="CC6" s="9">
        <f t="shared" si="26"/>
        <v>340000</v>
      </c>
      <c r="CD6" s="9">
        <f t="shared" si="27"/>
        <v>460000</v>
      </c>
      <c r="CE6" s="9">
        <f t="shared" si="28"/>
        <v>220000</v>
      </c>
      <c r="CF6" s="10">
        <f t="shared" si="29"/>
        <v>0</v>
      </c>
      <c r="CG6" s="10">
        <f t="shared" si="30"/>
        <v>1</v>
      </c>
      <c r="CH6" s="10">
        <f t="shared" si="31"/>
        <v>20909.090909090908</v>
      </c>
      <c r="CI6" s="10">
        <f t="shared" si="32"/>
        <v>10454.545454545454</v>
      </c>
      <c r="CJ6" s="10">
        <f t="shared" si="33"/>
        <v>0</v>
      </c>
      <c r="CK6" s="10">
        <f t="shared" si="34"/>
        <v>1.5454545454545454</v>
      </c>
      <c r="CL6" s="10">
        <f t="shared" si="35"/>
        <v>2.0909090909090908</v>
      </c>
    </row>
    <row r="7" spans="1:90" ht="18.75" x14ac:dyDescent="0.3">
      <c r="B7" t="s">
        <v>17</v>
      </c>
      <c r="D7">
        <v>6</v>
      </c>
      <c r="E7">
        <v>17</v>
      </c>
      <c r="F7" s="1">
        <v>580000000</v>
      </c>
      <c r="G7" s="4">
        <v>3.27</v>
      </c>
      <c r="J7" t="s">
        <v>15</v>
      </c>
      <c r="K7" t="s">
        <v>16</v>
      </c>
      <c r="L7">
        <v>6</v>
      </c>
      <c r="M7">
        <v>7</v>
      </c>
      <c r="N7" s="1">
        <v>3500000</v>
      </c>
      <c r="O7" s="4">
        <v>1.7899999999999999E-2</v>
      </c>
      <c r="R7" t="s">
        <v>11</v>
      </c>
      <c r="S7" t="s">
        <v>12</v>
      </c>
      <c r="T7">
        <v>8</v>
      </c>
      <c r="U7">
        <v>8</v>
      </c>
      <c r="V7" s="1">
        <v>7100000</v>
      </c>
      <c r="W7" s="4">
        <v>0.13</v>
      </c>
      <c r="Z7" t="s">
        <v>111</v>
      </c>
      <c r="AA7" t="s">
        <v>112</v>
      </c>
      <c r="AB7">
        <v>7</v>
      </c>
      <c r="AC7">
        <v>27</v>
      </c>
      <c r="AD7" s="1">
        <v>750000000</v>
      </c>
      <c r="AE7" s="4">
        <v>6.1</v>
      </c>
      <c r="AP7" t="s">
        <v>13</v>
      </c>
      <c r="AQ7" t="s">
        <v>14</v>
      </c>
      <c r="AR7">
        <v>6</v>
      </c>
      <c r="AS7">
        <v>8</v>
      </c>
      <c r="AT7" s="1">
        <v>9200000</v>
      </c>
      <c r="AU7" s="4">
        <v>7.8399999999999997E-2</v>
      </c>
      <c r="AX7" t="s">
        <v>13</v>
      </c>
      <c r="AY7" t="s">
        <v>14</v>
      </c>
      <c r="AZ7">
        <v>8</v>
      </c>
      <c r="BA7">
        <v>10</v>
      </c>
      <c r="BB7" s="1">
        <v>14000000</v>
      </c>
      <c r="BC7" s="4">
        <v>0.12</v>
      </c>
      <c r="BE7" t="s">
        <v>157</v>
      </c>
      <c r="BF7" t="s">
        <v>158</v>
      </c>
      <c r="BG7" t="s">
        <v>350</v>
      </c>
      <c r="BH7">
        <v>55.89</v>
      </c>
      <c r="BI7" s="7">
        <f t="shared" si="6"/>
        <v>0</v>
      </c>
      <c r="BJ7" s="7">
        <f t="shared" si="7"/>
        <v>0</v>
      </c>
      <c r="BK7" s="7">
        <f t="shared" si="8"/>
        <v>0</v>
      </c>
      <c r="BL7" s="7">
        <f t="shared" si="9"/>
        <v>0</v>
      </c>
      <c r="BM7" s="7">
        <f t="shared" si="10"/>
        <v>9</v>
      </c>
      <c r="BN7" s="7">
        <f t="shared" si="11"/>
        <v>12</v>
      </c>
      <c r="BO7" s="7">
        <f t="shared" si="12"/>
        <v>8</v>
      </c>
      <c r="BP7" s="7">
        <f t="shared" si="13"/>
        <v>10</v>
      </c>
      <c r="BQ7" s="7">
        <f t="shared" si="14"/>
        <v>0</v>
      </c>
      <c r="BR7" s="7">
        <f t="shared" si="15"/>
        <v>0</v>
      </c>
      <c r="BS7" s="7">
        <f t="shared" si="16"/>
        <v>4</v>
      </c>
      <c r="BT7" s="7">
        <f t="shared" si="17"/>
        <v>6</v>
      </c>
      <c r="BU7" s="7">
        <f t="shared" si="18"/>
        <v>2</v>
      </c>
      <c r="BV7" s="7">
        <f t="shared" si="19"/>
        <v>3</v>
      </c>
      <c r="BW7" s="8">
        <f t="shared" si="20"/>
        <v>12</v>
      </c>
      <c r="BX7" s="9" t="str">
        <f t="shared" si="21"/>
        <v>NF</v>
      </c>
      <c r="BY7" s="9" t="str">
        <f t="shared" si="22"/>
        <v>NF</v>
      </c>
      <c r="BZ7" s="9">
        <f t="shared" si="23"/>
        <v>15000000</v>
      </c>
      <c r="CA7" s="9">
        <f t="shared" si="24"/>
        <v>13000000</v>
      </c>
      <c r="CB7" s="9" t="str">
        <f t="shared" si="25"/>
        <v>NF</v>
      </c>
      <c r="CC7" s="9">
        <f t="shared" si="26"/>
        <v>3700000</v>
      </c>
      <c r="CD7" s="9">
        <f t="shared" si="27"/>
        <v>1300000</v>
      </c>
      <c r="CE7" s="9">
        <f t="shared" si="28"/>
        <v>1300000</v>
      </c>
      <c r="CF7" s="10">
        <f t="shared" si="29"/>
        <v>0</v>
      </c>
      <c r="CG7" s="10">
        <f t="shared" si="30"/>
        <v>0</v>
      </c>
      <c r="CH7" s="10">
        <f t="shared" si="31"/>
        <v>11.538461538461538</v>
      </c>
      <c r="CI7" s="10">
        <f t="shared" si="32"/>
        <v>10</v>
      </c>
      <c r="CJ7" s="10">
        <f t="shared" si="33"/>
        <v>0</v>
      </c>
      <c r="CK7" s="10">
        <f t="shared" si="34"/>
        <v>2.8461538461538463</v>
      </c>
      <c r="CL7" s="10">
        <f t="shared" si="35"/>
        <v>1</v>
      </c>
    </row>
    <row r="8" spans="1:90" ht="18.75" x14ac:dyDescent="0.3">
      <c r="B8" t="s">
        <v>18</v>
      </c>
      <c r="C8" t="s">
        <v>19</v>
      </c>
      <c r="D8">
        <v>5</v>
      </c>
      <c r="E8">
        <v>9</v>
      </c>
      <c r="F8" s="1">
        <v>3900000</v>
      </c>
      <c r="G8" s="4">
        <v>2.18E-2</v>
      </c>
      <c r="J8" t="s">
        <v>18</v>
      </c>
      <c r="K8" t="s">
        <v>19</v>
      </c>
      <c r="L8">
        <v>4</v>
      </c>
      <c r="M8">
        <v>6</v>
      </c>
      <c r="N8" s="1">
        <v>2600000</v>
      </c>
      <c r="O8" s="4">
        <v>1.32E-2</v>
      </c>
      <c r="R8" t="s">
        <v>111</v>
      </c>
      <c r="S8" t="s">
        <v>112</v>
      </c>
      <c r="T8">
        <v>6</v>
      </c>
      <c r="U8">
        <v>23</v>
      </c>
      <c r="V8" s="1">
        <v>600000000</v>
      </c>
      <c r="W8" s="4">
        <v>11.21</v>
      </c>
      <c r="Z8" t="s">
        <v>119</v>
      </c>
      <c r="AA8" t="s">
        <v>120</v>
      </c>
      <c r="AB8">
        <v>7</v>
      </c>
      <c r="AC8">
        <v>10</v>
      </c>
      <c r="AD8" s="1">
        <v>9700000</v>
      </c>
      <c r="AE8" s="4">
        <v>7.85E-2</v>
      </c>
      <c r="AP8" t="s">
        <v>127</v>
      </c>
      <c r="AQ8" t="s">
        <v>128</v>
      </c>
      <c r="AR8">
        <v>6</v>
      </c>
      <c r="AS8">
        <v>7</v>
      </c>
      <c r="AT8" s="1">
        <v>1900000</v>
      </c>
      <c r="AU8" s="4">
        <v>1.6199999999999999E-2</v>
      </c>
      <c r="AX8" t="s">
        <v>17</v>
      </c>
      <c r="AZ8">
        <v>6</v>
      </c>
      <c r="BA8">
        <v>19</v>
      </c>
      <c r="BB8" s="1">
        <v>530000000</v>
      </c>
      <c r="BC8" s="4">
        <v>4.3899999999999997</v>
      </c>
      <c r="BE8" t="s">
        <v>36</v>
      </c>
      <c r="BF8" t="s">
        <v>37</v>
      </c>
      <c r="BG8" t="s">
        <v>351</v>
      </c>
      <c r="BH8">
        <v>70.849999999999994</v>
      </c>
      <c r="BI8" s="7">
        <f t="shared" si="6"/>
        <v>2</v>
      </c>
      <c r="BJ8" s="7">
        <f t="shared" si="7"/>
        <v>2</v>
      </c>
      <c r="BK8" s="7">
        <f t="shared" si="8"/>
        <v>2</v>
      </c>
      <c r="BL8" s="7">
        <f t="shared" si="9"/>
        <v>2</v>
      </c>
      <c r="BM8" s="7">
        <f t="shared" si="10"/>
        <v>0</v>
      </c>
      <c r="BN8" s="7">
        <f t="shared" si="11"/>
        <v>0</v>
      </c>
      <c r="BO8" s="7">
        <f t="shared" si="12"/>
        <v>0</v>
      </c>
      <c r="BP8" s="7">
        <f t="shared" si="13"/>
        <v>0</v>
      </c>
      <c r="BQ8" s="7">
        <f t="shared" si="14"/>
        <v>0</v>
      </c>
      <c r="BR8" s="7">
        <f t="shared" si="15"/>
        <v>0</v>
      </c>
      <c r="BS8" s="7">
        <f t="shared" si="16"/>
        <v>7</v>
      </c>
      <c r="BT8" s="7">
        <f t="shared" si="17"/>
        <v>8</v>
      </c>
      <c r="BU8" s="7">
        <f t="shared" si="18"/>
        <v>9</v>
      </c>
      <c r="BV8" s="7">
        <f t="shared" si="19"/>
        <v>10</v>
      </c>
      <c r="BW8" s="8">
        <f t="shared" si="20"/>
        <v>10</v>
      </c>
      <c r="BX8" s="9">
        <f t="shared" si="21"/>
        <v>470000</v>
      </c>
      <c r="BY8" s="9">
        <f t="shared" si="22"/>
        <v>540000</v>
      </c>
      <c r="BZ8" s="9" t="str">
        <f t="shared" si="23"/>
        <v>NF</v>
      </c>
      <c r="CA8" s="9" t="str">
        <f t="shared" si="24"/>
        <v>NF</v>
      </c>
      <c r="CB8" s="9" t="str">
        <f t="shared" si="25"/>
        <v>NF</v>
      </c>
      <c r="CC8" s="9">
        <f t="shared" si="26"/>
        <v>2500000</v>
      </c>
      <c r="CD8" s="9">
        <f t="shared" si="27"/>
        <v>4200000</v>
      </c>
      <c r="CE8" s="9">
        <f t="shared" si="28"/>
        <v>470000</v>
      </c>
      <c r="CF8" s="10">
        <f t="shared" si="29"/>
        <v>1</v>
      </c>
      <c r="CG8" s="10">
        <f t="shared" si="30"/>
        <v>1.1489361702127661</v>
      </c>
      <c r="CH8" s="10">
        <f t="shared" si="31"/>
        <v>0</v>
      </c>
      <c r="CI8" s="10">
        <f t="shared" si="32"/>
        <v>0</v>
      </c>
      <c r="CJ8" s="10">
        <f t="shared" si="33"/>
        <v>0</v>
      </c>
      <c r="CK8" s="10">
        <f t="shared" si="34"/>
        <v>5.3191489361702127</v>
      </c>
      <c r="CL8" s="10">
        <f t="shared" si="35"/>
        <v>8.9361702127659566</v>
      </c>
    </row>
    <row r="9" spans="1:90" ht="18.75" x14ac:dyDescent="0.3">
      <c r="B9" t="s">
        <v>20</v>
      </c>
      <c r="C9" t="s">
        <v>21</v>
      </c>
      <c r="D9">
        <v>5</v>
      </c>
      <c r="E9">
        <v>7</v>
      </c>
      <c r="F9" s="1">
        <v>11000000</v>
      </c>
      <c r="G9" s="4">
        <v>6.0100000000000001E-2</v>
      </c>
      <c r="J9" t="s">
        <v>47</v>
      </c>
      <c r="K9" t="s">
        <v>48</v>
      </c>
      <c r="L9">
        <v>4</v>
      </c>
      <c r="M9">
        <v>5</v>
      </c>
      <c r="N9" s="1">
        <v>1000000</v>
      </c>
      <c r="O9" s="4">
        <v>5.1999999999999998E-3</v>
      </c>
      <c r="R9" t="s">
        <v>15</v>
      </c>
      <c r="S9" t="s">
        <v>16</v>
      </c>
      <c r="T9">
        <v>6</v>
      </c>
      <c r="U9">
        <v>8</v>
      </c>
      <c r="V9" s="1">
        <v>1900000</v>
      </c>
      <c r="W9" s="4">
        <v>3.5900000000000001E-2</v>
      </c>
      <c r="Z9" t="s">
        <v>11</v>
      </c>
      <c r="AA9" t="s">
        <v>12</v>
      </c>
      <c r="AB9">
        <v>7</v>
      </c>
      <c r="AC9">
        <v>8</v>
      </c>
      <c r="AD9" s="1">
        <v>6900000</v>
      </c>
      <c r="AE9" s="4">
        <v>5.5500000000000001E-2</v>
      </c>
      <c r="AP9" t="s">
        <v>198</v>
      </c>
      <c r="AQ9" t="s">
        <v>199</v>
      </c>
      <c r="AR9">
        <v>6</v>
      </c>
      <c r="AS9">
        <v>6</v>
      </c>
      <c r="AT9" s="1">
        <v>2000000</v>
      </c>
      <c r="AU9" s="4">
        <v>1.72E-2</v>
      </c>
      <c r="AX9" t="s">
        <v>18</v>
      </c>
      <c r="AY9" t="s">
        <v>19</v>
      </c>
      <c r="AZ9">
        <v>6</v>
      </c>
      <c r="BA9">
        <v>10</v>
      </c>
      <c r="BB9" s="1">
        <v>4700000</v>
      </c>
      <c r="BC9" s="4">
        <v>3.8899999999999997E-2</v>
      </c>
      <c r="BE9" t="s">
        <v>13</v>
      </c>
      <c r="BF9" t="s">
        <v>14</v>
      </c>
      <c r="BG9" t="s">
        <v>352</v>
      </c>
      <c r="BH9">
        <v>52.46</v>
      </c>
      <c r="BI9" s="7">
        <f t="shared" si="6"/>
        <v>9</v>
      </c>
      <c r="BJ9" s="7">
        <f t="shared" si="7"/>
        <v>16</v>
      </c>
      <c r="BK9" s="7">
        <f t="shared" si="8"/>
        <v>7</v>
      </c>
      <c r="BL9" s="7">
        <f t="shared" si="9"/>
        <v>18</v>
      </c>
      <c r="BM9" s="7">
        <f t="shared" si="10"/>
        <v>8</v>
      </c>
      <c r="BN9" s="7">
        <f t="shared" si="11"/>
        <v>12</v>
      </c>
      <c r="BO9" s="7">
        <f t="shared" si="12"/>
        <v>9</v>
      </c>
      <c r="BP9" s="7">
        <f t="shared" si="13"/>
        <v>15</v>
      </c>
      <c r="BQ9" s="7">
        <f t="shared" si="14"/>
        <v>0</v>
      </c>
      <c r="BR9" s="7">
        <f t="shared" si="15"/>
        <v>0</v>
      </c>
      <c r="BS9" s="7">
        <f t="shared" si="16"/>
        <v>6</v>
      </c>
      <c r="BT9" s="7">
        <f t="shared" si="17"/>
        <v>8</v>
      </c>
      <c r="BU9" s="7">
        <f t="shared" si="18"/>
        <v>8</v>
      </c>
      <c r="BV9" s="7">
        <f t="shared" si="19"/>
        <v>10</v>
      </c>
      <c r="BW9" s="8">
        <f t="shared" si="20"/>
        <v>18</v>
      </c>
      <c r="BX9" s="9">
        <f t="shared" si="21"/>
        <v>27000000</v>
      </c>
      <c r="BY9" s="9">
        <f t="shared" si="22"/>
        <v>21000000</v>
      </c>
      <c r="BZ9" s="9">
        <f t="shared" si="23"/>
        <v>16000000</v>
      </c>
      <c r="CA9" s="9">
        <f t="shared" si="24"/>
        <v>21000000</v>
      </c>
      <c r="CB9" s="9" t="str">
        <f t="shared" si="25"/>
        <v>NF</v>
      </c>
      <c r="CC9" s="9">
        <f t="shared" si="26"/>
        <v>9200000</v>
      </c>
      <c r="CD9" s="9">
        <f t="shared" si="27"/>
        <v>14000000</v>
      </c>
      <c r="CE9" s="9">
        <f t="shared" si="28"/>
        <v>9200000</v>
      </c>
      <c r="CF9" s="10">
        <f t="shared" si="29"/>
        <v>2.9347826086956523</v>
      </c>
      <c r="CG9" s="10">
        <f t="shared" si="30"/>
        <v>2.2826086956521738</v>
      </c>
      <c r="CH9" s="10">
        <f t="shared" si="31"/>
        <v>1.7391304347826086</v>
      </c>
      <c r="CI9" s="10">
        <f t="shared" si="32"/>
        <v>2.2826086956521738</v>
      </c>
      <c r="CJ9" s="10">
        <f t="shared" si="33"/>
        <v>0</v>
      </c>
      <c r="CK9" s="10">
        <f t="shared" si="34"/>
        <v>1</v>
      </c>
      <c r="CL9" s="10">
        <f t="shared" si="35"/>
        <v>1.5217391304347827</v>
      </c>
    </row>
    <row r="10" spans="1:90" ht="18.75" x14ac:dyDescent="0.3">
      <c r="B10" t="s">
        <v>22</v>
      </c>
      <c r="C10" t="s">
        <v>23</v>
      </c>
      <c r="D10">
        <v>5</v>
      </c>
      <c r="E10">
        <v>5</v>
      </c>
      <c r="F10" s="1">
        <v>3200000</v>
      </c>
      <c r="G10" s="4">
        <v>1.84E-2</v>
      </c>
      <c r="J10" t="s">
        <v>40</v>
      </c>
      <c r="L10">
        <v>3</v>
      </c>
      <c r="M10">
        <v>4</v>
      </c>
      <c r="N10" s="1">
        <v>7400000</v>
      </c>
      <c r="O10" s="4">
        <v>3.85E-2</v>
      </c>
      <c r="R10" t="s">
        <v>119</v>
      </c>
      <c r="S10" t="s">
        <v>120</v>
      </c>
      <c r="T10">
        <v>6</v>
      </c>
      <c r="U10">
        <v>7</v>
      </c>
      <c r="V10" s="1">
        <v>12000000</v>
      </c>
      <c r="W10" s="4">
        <v>0.22</v>
      </c>
      <c r="Z10" t="s">
        <v>159</v>
      </c>
      <c r="AA10" t="s">
        <v>160</v>
      </c>
      <c r="AB10">
        <v>6</v>
      </c>
      <c r="AC10">
        <v>8</v>
      </c>
      <c r="AD10" s="1">
        <v>2300000</v>
      </c>
      <c r="AE10" s="4">
        <v>1.89E-2</v>
      </c>
      <c r="AP10" t="s">
        <v>11</v>
      </c>
      <c r="AQ10" t="s">
        <v>12</v>
      </c>
      <c r="AR10">
        <v>6</v>
      </c>
      <c r="AS10">
        <v>6</v>
      </c>
      <c r="AT10" s="1">
        <v>5200000</v>
      </c>
      <c r="AU10" s="4">
        <v>4.4699999999999997E-2</v>
      </c>
      <c r="AX10" t="s">
        <v>198</v>
      </c>
      <c r="AY10" t="s">
        <v>199</v>
      </c>
      <c r="AZ10">
        <v>6</v>
      </c>
      <c r="BA10">
        <v>8</v>
      </c>
      <c r="BB10" s="1">
        <v>2300000</v>
      </c>
      <c r="BC10" s="4">
        <v>1.95E-2</v>
      </c>
      <c r="BE10" t="s">
        <v>15</v>
      </c>
      <c r="BF10" t="s">
        <v>16</v>
      </c>
      <c r="BG10" t="s">
        <v>353</v>
      </c>
      <c r="BH10">
        <v>30.76</v>
      </c>
      <c r="BI10" s="7">
        <f t="shared" si="6"/>
        <v>8</v>
      </c>
      <c r="BJ10" s="7">
        <f t="shared" si="7"/>
        <v>8</v>
      </c>
      <c r="BK10" s="7">
        <f t="shared" si="8"/>
        <v>6</v>
      </c>
      <c r="BL10" s="7">
        <f t="shared" si="9"/>
        <v>7</v>
      </c>
      <c r="BM10" s="7">
        <f t="shared" si="10"/>
        <v>6</v>
      </c>
      <c r="BN10" s="7">
        <f t="shared" si="11"/>
        <v>8</v>
      </c>
      <c r="BO10" s="7">
        <f t="shared" si="12"/>
        <v>5</v>
      </c>
      <c r="BP10" s="7">
        <f t="shared" si="13"/>
        <v>5</v>
      </c>
      <c r="BQ10" s="7">
        <f t="shared" si="14"/>
        <v>0</v>
      </c>
      <c r="BR10" s="7">
        <f t="shared" si="15"/>
        <v>0</v>
      </c>
      <c r="BS10" s="7">
        <f t="shared" si="16"/>
        <v>5</v>
      </c>
      <c r="BT10" s="7">
        <f t="shared" si="17"/>
        <v>9</v>
      </c>
      <c r="BU10" s="7">
        <f t="shared" si="18"/>
        <v>5</v>
      </c>
      <c r="BV10" s="7">
        <f t="shared" si="19"/>
        <v>6</v>
      </c>
      <c r="BW10" s="8">
        <f t="shared" si="20"/>
        <v>9</v>
      </c>
      <c r="BX10" s="9">
        <f t="shared" si="21"/>
        <v>5000000</v>
      </c>
      <c r="BY10" s="9">
        <f t="shared" si="22"/>
        <v>3500000</v>
      </c>
      <c r="BZ10" s="9">
        <f t="shared" si="23"/>
        <v>1900000</v>
      </c>
      <c r="CA10" s="9">
        <f t="shared" si="24"/>
        <v>1100000</v>
      </c>
      <c r="CB10" s="9" t="str">
        <f t="shared" si="25"/>
        <v>NF</v>
      </c>
      <c r="CC10" s="9">
        <f t="shared" si="26"/>
        <v>4000000</v>
      </c>
      <c r="CD10" s="9">
        <f t="shared" si="27"/>
        <v>3800000</v>
      </c>
      <c r="CE10" s="9">
        <f t="shared" si="28"/>
        <v>1100000</v>
      </c>
      <c r="CF10" s="10">
        <f t="shared" si="29"/>
        <v>4.5454545454545459</v>
      </c>
      <c r="CG10" s="10">
        <f t="shared" si="30"/>
        <v>3.1818181818181817</v>
      </c>
      <c r="CH10" s="10">
        <f t="shared" si="31"/>
        <v>1.7272727272727273</v>
      </c>
      <c r="CI10" s="10">
        <f t="shared" si="32"/>
        <v>1</v>
      </c>
      <c r="CJ10" s="10">
        <f t="shared" si="33"/>
        <v>0</v>
      </c>
      <c r="CK10" s="10">
        <f t="shared" si="34"/>
        <v>3.6363636363636362</v>
      </c>
      <c r="CL10" s="10">
        <f t="shared" si="35"/>
        <v>3.4545454545454546</v>
      </c>
    </row>
    <row r="11" spans="1:90" ht="18.75" x14ac:dyDescent="0.3">
      <c r="B11" t="s">
        <v>24</v>
      </c>
      <c r="D11">
        <v>4</v>
      </c>
      <c r="E11">
        <v>6</v>
      </c>
      <c r="F11" s="1">
        <v>18000000</v>
      </c>
      <c r="G11" s="4">
        <v>0.1</v>
      </c>
      <c r="J11" t="s">
        <v>59</v>
      </c>
      <c r="K11" t="s">
        <v>60</v>
      </c>
      <c r="L11">
        <v>3</v>
      </c>
      <c r="M11">
        <v>3</v>
      </c>
      <c r="N11" s="1">
        <v>1700000</v>
      </c>
      <c r="O11" s="4">
        <v>8.8100000000000001E-3</v>
      </c>
      <c r="R11" t="s">
        <v>159</v>
      </c>
      <c r="S11" t="s">
        <v>160</v>
      </c>
      <c r="T11">
        <v>6</v>
      </c>
      <c r="U11">
        <v>7</v>
      </c>
      <c r="V11" s="1">
        <v>1800000</v>
      </c>
      <c r="W11" s="4">
        <v>3.2899999999999999E-2</v>
      </c>
      <c r="Z11" t="s">
        <v>161</v>
      </c>
      <c r="AA11" t="s">
        <v>162</v>
      </c>
      <c r="AB11">
        <v>6</v>
      </c>
      <c r="AC11">
        <v>7</v>
      </c>
      <c r="AD11" s="1">
        <v>7900000</v>
      </c>
      <c r="AE11" s="4">
        <v>6.4100000000000004E-2</v>
      </c>
      <c r="AP11" t="s">
        <v>15</v>
      </c>
      <c r="AQ11" t="s">
        <v>16</v>
      </c>
      <c r="AR11">
        <v>5</v>
      </c>
      <c r="AS11">
        <v>9</v>
      </c>
      <c r="AT11" s="1">
        <v>4000000</v>
      </c>
      <c r="AU11" s="4">
        <v>3.4200000000000001E-2</v>
      </c>
      <c r="AX11" t="s">
        <v>206</v>
      </c>
      <c r="AY11" t="s">
        <v>207</v>
      </c>
      <c r="AZ11">
        <v>6</v>
      </c>
      <c r="BA11">
        <v>6</v>
      </c>
      <c r="BB11" s="1">
        <v>7900000</v>
      </c>
      <c r="BC11" s="4">
        <v>6.54E-2</v>
      </c>
      <c r="BE11" t="s">
        <v>18</v>
      </c>
      <c r="BF11" t="s">
        <v>19</v>
      </c>
      <c r="BG11" t="s">
        <v>354</v>
      </c>
      <c r="BH11">
        <v>129.24</v>
      </c>
      <c r="BI11" s="7">
        <f t="shared" si="6"/>
        <v>5</v>
      </c>
      <c r="BJ11" s="7">
        <f t="shared" si="7"/>
        <v>9</v>
      </c>
      <c r="BK11" s="7">
        <f t="shared" si="8"/>
        <v>4</v>
      </c>
      <c r="BL11" s="7">
        <f t="shared" si="9"/>
        <v>6</v>
      </c>
      <c r="BM11" s="7">
        <f t="shared" si="10"/>
        <v>4</v>
      </c>
      <c r="BN11" s="7">
        <f t="shared" si="11"/>
        <v>6</v>
      </c>
      <c r="BO11" s="7">
        <f t="shared" si="12"/>
        <v>3</v>
      </c>
      <c r="BP11" s="7">
        <f t="shared" si="13"/>
        <v>5</v>
      </c>
      <c r="BQ11" s="7">
        <f t="shared" si="14"/>
        <v>0</v>
      </c>
      <c r="BR11" s="7">
        <f t="shared" si="15"/>
        <v>0</v>
      </c>
      <c r="BS11" s="7">
        <f t="shared" si="16"/>
        <v>5</v>
      </c>
      <c r="BT11" s="7">
        <f t="shared" si="17"/>
        <v>6</v>
      </c>
      <c r="BU11" s="7">
        <f t="shared" si="18"/>
        <v>6</v>
      </c>
      <c r="BV11" s="7">
        <f t="shared" si="19"/>
        <v>10</v>
      </c>
      <c r="BW11" s="8">
        <f t="shared" si="20"/>
        <v>10</v>
      </c>
      <c r="BX11" s="9">
        <f t="shared" si="21"/>
        <v>3900000</v>
      </c>
      <c r="BY11" s="9">
        <f t="shared" si="22"/>
        <v>2600000</v>
      </c>
      <c r="BZ11" s="9">
        <f t="shared" si="23"/>
        <v>2100000</v>
      </c>
      <c r="CA11" s="9">
        <f t="shared" si="24"/>
        <v>2800000</v>
      </c>
      <c r="CB11" s="9" t="str">
        <f t="shared" si="25"/>
        <v>NF</v>
      </c>
      <c r="CC11" s="9">
        <f t="shared" si="26"/>
        <v>2600000</v>
      </c>
      <c r="CD11" s="9">
        <f t="shared" si="27"/>
        <v>4700000</v>
      </c>
      <c r="CE11" s="9">
        <f t="shared" si="28"/>
        <v>2100000</v>
      </c>
      <c r="CF11" s="10">
        <f t="shared" si="29"/>
        <v>1.8571428571428572</v>
      </c>
      <c r="CG11" s="10">
        <f t="shared" si="30"/>
        <v>1.2380952380952381</v>
      </c>
      <c r="CH11" s="10">
        <f t="shared" si="31"/>
        <v>1</v>
      </c>
      <c r="CI11" s="10">
        <f t="shared" si="32"/>
        <v>1.3333333333333333</v>
      </c>
      <c r="CJ11" s="10">
        <f t="shared" si="33"/>
        <v>0</v>
      </c>
      <c r="CK11" s="10">
        <f t="shared" si="34"/>
        <v>1.2380952380952381</v>
      </c>
      <c r="CL11" s="10">
        <f t="shared" si="35"/>
        <v>2.2380952380952381</v>
      </c>
    </row>
    <row r="12" spans="1:90" ht="18.75" x14ac:dyDescent="0.3">
      <c r="B12" t="s">
        <v>25</v>
      </c>
      <c r="C12" t="s">
        <v>26</v>
      </c>
      <c r="D12">
        <v>4</v>
      </c>
      <c r="E12">
        <v>5</v>
      </c>
      <c r="F12" s="1">
        <v>3100000</v>
      </c>
      <c r="G12" s="4">
        <v>1.78E-2</v>
      </c>
      <c r="J12" t="s">
        <v>33</v>
      </c>
      <c r="K12" t="s">
        <v>34</v>
      </c>
      <c r="L12">
        <v>3</v>
      </c>
      <c r="M12">
        <v>3</v>
      </c>
      <c r="N12" s="1">
        <v>2300000</v>
      </c>
      <c r="O12" s="4">
        <v>1.18E-2</v>
      </c>
      <c r="R12" t="s">
        <v>161</v>
      </c>
      <c r="S12" t="s">
        <v>162</v>
      </c>
      <c r="T12">
        <v>6</v>
      </c>
      <c r="U12">
        <v>6</v>
      </c>
      <c r="V12" s="1">
        <v>6600000</v>
      </c>
      <c r="W12" s="4">
        <v>0.12</v>
      </c>
      <c r="Z12" t="s">
        <v>15</v>
      </c>
      <c r="AA12" t="s">
        <v>16</v>
      </c>
      <c r="AB12">
        <v>5</v>
      </c>
      <c r="AC12">
        <v>5</v>
      </c>
      <c r="AD12" s="1">
        <v>1100000</v>
      </c>
      <c r="AE12" s="4">
        <v>9.0600000000000003E-3</v>
      </c>
      <c r="AP12" t="s">
        <v>18</v>
      </c>
      <c r="AQ12" t="s">
        <v>19</v>
      </c>
      <c r="AR12">
        <v>5</v>
      </c>
      <c r="AS12">
        <v>6</v>
      </c>
      <c r="AT12" s="1">
        <v>2600000</v>
      </c>
      <c r="AU12" s="4">
        <v>2.1999999999999999E-2</v>
      </c>
      <c r="AX12" t="s">
        <v>161</v>
      </c>
      <c r="AY12" t="s">
        <v>162</v>
      </c>
      <c r="AZ12">
        <v>5</v>
      </c>
      <c r="BA12">
        <v>7</v>
      </c>
      <c r="BB12" s="1">
        <v>4200000</v>
      </c>
      <c r="BC12" s="4">
        <v>3.4799999999999998E-2</v>
      </c>
      <c r="BE12" t="s">
        <v>161</v>
      </c>
      <c r="BF12" t="s">
        <v>162</v>
      </c>
      <c r="BG12" t="s">
        <v>355</v>
      </c>
      <c r="BH12">
        <v>51.48</v>
      </c>
      <c r="BI12" s="7">
        <f t="shared" si="6"/>
        <v>0</v>
      </c>
      <c r="BJ12" s="7">
        <f t="shared" si="7"/>
        <v>0</v>
      </c>
      <c r="BK12" s="7">
        <f t="shared" si="8"/>
        <v>0</v>
      </c>
      <c r="BL12" s="7">
        <f t="shared" si="9"/>
        <v>0</v>
      </c>
      <c r="BM12" s="7">
        <f t="shared" si="10"/>
        <v>6</v>
      </c>
      <c r="BN12" s="7">
        <f t="shared" si="11"/>
        <v>6</v>
      </c>
      <c r="BO12" s="7">
        <f t="shared" si="12"/>
        <v>6</v>
      </c>
      <c r="BP12" s="7">
        <f t="shared" si="13"/>
        <v>7</v>
      </c>
      <c r="BQ12" s="7">
        <f t="shared" si="14"/>
        <v>0</v>
      </c>
      <c r="BR12" s="7">
        <f t="shared" si="15"/>
        <v>0</v>
      </c>
      <c r="BS12" s="7">
        <f t="shared" si="16"/>
        <v>4</v>
      </c>
      <c r="BT12" s="7">
        <f t="shared" si="17"/>
        <v>4</v>
      </c>
      <c r="BU12" s="7">
        <f t="shared" si="18"/>
        <v>5</v>
      </c>
      <c r="BV12" s="7">
        <f t="shared" si="19"/>
        <v>7</v>
      </c>
      <c r="BW12" s="8">
        <f t="shared" si="20"/>
        <v>7</v>
      </c>
      <c r="BX12" s="9" t="str">
        <f t="shared" si="21"/>
        <v>NF</v>
      </c>
      <c r="BY12" s="9" t="str">
        <f t="shared" si="22"/>
        <v>NF</v>
      </c>
      <c r="BZ12" s="9">
        <f t="shared" si="23"/>
        <v>6600000</v>
      </c>
      <c r="CA12" s="9">
        <f t="shared" si="24"/>
        <v>7900000</v>
      </c>
      <c r="CB12" s="9" t="str">
        <f t="shared" si="25"/>
        <v>NF</v>
      </c>
      <c r="CC12" s="9">
        <f t="shared" si="26"/>
        <v>2600000</v>
      </c>
      <c r="CD12" s="9">
        <f t="shared" si="27"/>
        <v>4200000</v>
      </c>
      <c r="CE12" s="9">
        <f t="shared" si="28"/>
        <v>2600000</v>
      </c>
      <c r="CF12" s="10">
        <f t="shared" si="29"/>
        <v>0</v>
      </c>
      <c r="CG12" s="10">
        <f t="shared" si="30"/>
        <v>0</v>
      </c>
      <c r="CH12" s="10">
        <f t="shared" si="31"/>
        <v>2.5384615384615383</v>
      </c>
      <c r="CI12" s="10">
        <f t="shared" si="32"/>
        <v>3.0384615384615383</v>
      </c>
      <c r="CJ12" s="10">
        <f t="shared" si="33"/>
        <v>0</v>
      </c>
      <c r="CK12" s="10">
        <f t="shared" si="34"/>
        <v>1</v>
      </c>
      <c r="CL12" s="10">
        <f t="shared" si="35"/>
        <v>1.6153846153846154</v>
      </c>
    </row>
    <row r="13" spans="1:90" ht="18.75" x14ac:dyDescent="0.3">
      <c r="B13" t="s">
        <v>27</v>
      </c>
      <c r="D13">
        <v>3</v>
      </c>
      <c r="E13">
        <v>3</v>
      </c>
      <c r="F13" s="1">
        <v>1400000</v>
      </c>
      <c r="G13" s="4">
        <v>7.7600000000000004E-3</v>
      </c>
      <c r="J13" t="s">
        <v>25</v>
      </c>
      <c r="K13" t="s">
        <v>26</v>
      </c>
      <c r="L13">
        <v>3</v>
      </c>
      <c r="M13">
        <v>3</v>
      </c>
      <c r="N13" s="1">
        <v>1700000</v>
      </c>
      <c r="O13" s="4">
        <v>8.9499999999999996E-3</v>
      </c>
      <c r="R13" t="s">
        <v>18</v>
      </c>
      <c r="S13" t="s">
        <v>19</v>
      </c>
      <c r="T13">
        <v>4</v>
      </c>
      <c r="U13">
        <v>6</v>
      </c>
      <c r="V13" s="1">
        <v>2100000</v>
      </c>
      <c r="W13" s="4">
        <v>3.8699999999999998E-2</v>
      </c>
      <c r="Z13" t="s">
        <v>184</v>
      </c>
      <c r="AB13">
        <v>4</v>
      </c>
      <c r="AC13">
        <v>44</v>
      </c>
      <c r="AD13" s="1">
        <v>9100000000</v>
      </c>
      <c r="AE13" s="4">
        <v>73.739999999999995</v>
      </c>
      <c r="AP13" t="s">
        <v>161</v>
      </c>
      <c r="AQ13" t="s">
        <v>162</v>
      </c>
      <c r="AR13">
        <v>4</v>
      </c>
      <c r="AS13">
        <v>4</v>
      </c>
      <c r="AT13" s="1">
        <v>2600000</v>
      </c>
      <c r="AU13" s="4">
        <v>2.1899999999999999E-2</v>
      </c>
      <c r="AX13" t="s">
        <v>20</v>
      </c>
      <c r="AY13" t="s">
        <v>21</v>
      </c>
      <c r="AZ13">
        <v>5</v>
      </c>
      <c r="BA13">
        <v>6</v>
      </c>
      <c r="BB13" s="1">
        <v>8800000</v>
      </c>
      <c r="BC13" s="4">
        <v>7.3200000000000001E-2</v>
      </c>
      <c r="BE13" t="s">
        <v>119</v>
      </c>
      <c r="BF13" t="s">
        <v>120</v>
      </c>
      <c r="BG13" t="s">
        <v>356</v>
      </c>
      <c r="BH13">
        <v>65.290000000000006</v>
      </c>
      <c r="BI13" s="7">
        <f t="shared" si="6"/>
        <v>1</v>
      </c>
      <c r="BJ13" s="7">
        <f t="shared" si="7"/>
        <v>1</v>
      </c>
      <c r="BK13" s="7">
        <f t="shared" si="8"/>
        <v>1</v>
      </c>
      <c r="BL13" s="7">
        <f t="shared" si="9"/>
        <v>1</v>
      </c>
      <c r="BM13" s="7">
        <f t="shared" si="10"/>
        <v>6</v>
      </c>
      <c r="BN13" s="7">
        <f t="shared" si="11"/>
        <v>7</v>
      </c>
      <c r="BO13" s="7">
        <f t="shared" si="12"/>
        <v>7</v>
      </c>
      <c r="BP13" s="7">
        <f t="shared" si="13"/>
        <v>10</v>
      </c>
      <c r="BQ13" s="7">
        <f t="shared" si="14"/>
        <v>0</v>
      </c>
      <c r="BR13" s="7">
        <f t="shared" si="15"/>
        <v>0</v>
      </c>
      <c r="BS13" s="7">
        <f t="shared" si="16"/>
        <v>0</v>
      </c>
      <c r="BT13" s="7">
        <f t="shared" si="17"/>
        <v>0</v>
      </c>
      <c r="BU13" s="7">
        <f t="shared" si="18"/>
        <v>1</v>
      </c>
      <c r="BV13" s="7">
        <f t="shared" si="19"/>
        <v>1</v>
      </c>
      <c r="BW13" s="8">
        <f t="shared" si="20"/>
        <v>10</v>
      </c>
      <c r="BX13" s="9">
        <f t="shared" si="21"/>
        <v>130000</v>
      </c>
      <c r="BY13" s="9">
        <f t="shared" si="22"/>
        <v>110000</v>
      </c>
      <c r="BZ13" s="9">
        <f t="shared" si="23"/>
        <v>12000000</v>
      </c>
      <c r="CA13" s="9">
        <f t="shared" si="24"/>
        <v>9700000</v>
      </c>
      <c r="CB13" s="9" t="str">
        <f t="shared" si="25"/>
        <v>NF</v>
      </c>
      <c r="CC13" s="9" t="str">
        <f t="shared" si="26"/>
        <v>NF</v>
      </c>
      <c r="CD13" s="9">
        <f t="shared" si="27"/>
        <v>120000</v>
      </c>
      <c r="CE13" s="9">
        <f t="shared" si="28"/>
        <v>110000</v>
      </c>
      <c r="CF13" s="10">
        <f t="shared" si="29"/>
        <v>1.1818181818181819</v>
      </c>
      <c r="CG13" s="10">
        <f t="shared" si="30"/>
        <v>1</v>
      </c>
      <c r="CH13" s="10">
        <f t="shared" si="31"/>
        <v>109.09090909090909</v>
      </c>
      <c r="CI13" s="10">
        <f t="shared" si="32"/>
        <v>88.181818181818187</v>
      </c>
      <c r="CJ13" s="10">
        <f t="shared" si="33"/>
        <v>0</v>
      </c>
      <c r="CK13" s="10">
        <f t="shared" si="34"/>
        <v>0</v>
      </c>
      <c r="CL13" s="10">
        <f t="shared" si="35"/>
        <v>1.0909090909090908</v>
      </c>
    </row>
    <row r="14" spans="1:90" ht="18.75" x14ac:dyDescent="0.3">
      <c r="B14" t="s">
        <v>28</v>
      </c>
      <c r="D14">
        <v>3</v>
      </c>
      <c r="E14">
        <v>3</v>
      </c>
      <c r="F14" s="1">
        <v>16000000</v>
      </c>
      <c r="G14" s="4">
        <v>9.1800000000000007E-2</v>
      </c>
      <c r="J14" t="s">
        <v>61</v>
      </c>
      <c r="K14" t="s">
        <v>62</v>
      </c>
      <c r="L14">
        <v>3</v>
      </c>
      <c r="M14">
        <v>4</v>
      </c>
      <c r="N14" s="1">
        <v>830000</v>
      </c>
      <c r="O14" s="4">
        <v>4.2700000000000004E-3</v>
      </c>
      <c r="R14" t="s">
        <v>20</v>
      </c>
      <c r="S14" t="s">
        <v>21</v>
      </c>
      <c r="T14">
        <v>4</v>
      </c>
      <c r="U14">
        <v>5</v>
      </c>
      <c r="V14" s="1">
        <v>7900000</v>
      </c>
      <c r="W14" s="4">
        <v>0.15</v>
      </c>
      <c r="Z14" t="s">
        <v>20</v>
      </c>
      <c r="AA14" t="s">
        <v>21</v>
      </c>
      <c r="AB14">
        <v>4</v>
      </c>
      <c r="AC14">
        <v>5</v>
      </c>
      <c r="AD14" s="1">
        <v>4600000</v>
      </c>
      <c r="AE14" s="4">
        <v>3.7100000000000001E-2</v>
      </c>
      <c r="AP14" t="s">
        <v>200</v>
      </c>
      <c r="AQ14" t="s">
        <v>201</v>
      </c>
      <c r="AR14">
        <v>4</v>
      </c>
      <c r="AS14">
        <v>4</v>
      </c>
      <c r="AT14" s="1">
        <v>1400000</v>
      </c>
      <c r="AU14" s="4">
        <v>1.24E-2</v>
      </c>
      <c r="AX14" t="s">
        <v>15</v>
      </c>
      <c r="AY14" t="s">
        <v>16</v>
      </c>
      <c r="AZ14">
        <v>5</v>
      </c>
      <c r="BA14">
        <v>6</v>
      </c>
      <c r="BB14" s="1">
        <v>3800000</v>
      </c>
      <c r="BC14" s="4">
        <v>3.15E-2</v>
      </c>
      <c r="BE14" t="s">
        <v>111</v>
      </c>
      <c r="BF14" t="s">
        <v>112</v>
      </c>
      <c r="BG14" t="s">
        <v>357</v>
      </c>
      <c r="BH14">
        <v>11.76</v>
      </c>
      <c r="BI14" s="7">
        <f t="shared" si="6"/>
        <v>1</v>
      </c>
      <c r="BJ14" s="7">
        <f t="shared" si="7"/>
        <v>2</v>
      </c>
      <c r="BK14" s="7">
        <f t="shared" si="8"/>
        <v>0</v>
      </c>
      <c r="BL14" s="7">
        <f t="shared" si="9"/>
        <v>0</v>
      </c>
      <c r="BM14" s="7">
        <f t="shared" si="10"/>
        <v>6</v>
      </c>
      <c r="BN14" s="7">
        <f t="shared" si="11"/>
        <v>23</v>
      </c>
      <c r="BO14" s="7">
        <f t="shared" si="12"/>
        <v>7</v>
      </c>
      <c r="BP14" s="7">
        <f t="shared" si="13"/>
        <v>27</v>
      </c>
      <c r="BQ14" s="7">
        <f t="shared" si="14"/>
        <v>1</v>
      </c>
      <c r="BR14" s="7">
        <f t="shared" si="15"/>
        <v>1</v>
      </c>
      <c r="BS14" s="7">
        <f t="shared" si="16"/>
        <v>0</v>
      </c>
      <c r="BT14" s="7">
        <f t="shared" si="17"/>
        <v>0</v>
      </c>
      <c r="BU14" s="7">
        <f t="shared" si="18"/>
        <v>1</v>
      </c>
      <c r="BV14" s="7">
        <f t="shared" si="19"/>
        <v>2</v>
      </c>
      <c r="BW14" s="8">
        <f t="shared" si="20"/>
        <v>27</v>
      </c>
      <c r="BX14" s="9">
        <f t="shared" si="21"/>
        <v>240000</v>
      </c>
      <c r="BY14" s="9" t="str">
        <f t="shared" si="22"/>
        <v>NF</v>
      </c>
      <c r="BZ14" s="9">
        <f t="shared" si="23"/>
        <v>600000000</v>
      </c>
      <c r="CA14" s="9">
        <f t="shared" si="24"/>
        <v>750000000</v>
      </c>
      <c r="CB14" s="9">
        <f t="shared" si="25"/>
        <v>130000</v>
      </c>
      <c r="CC14" s="9" t="str">
        <f t="shared" si="26"/>
        <v>NF</v>
      </c>
      <c r="CD14" s="9">
        <f t="shared" si="27"/>
        <v>230000</v>
      </c>
      <c r="CE14" s="9">
        <f t="shared" si="28"/>
        <v>130000</v>
      </c>
      <c r="CF14" s="10">
        <f t="shared" si="29"/>
        <v>1.8461538461538463</v>
      </c>
      <c r="CG14" s="10">
        <f t="shared" si="30"/>
        <v>0</v>
      </c>
      <c r="CH14" s="10">
        <f t="shared" si="31"/>
        <v>4615.3846153846152</v>
      </c>
      <c r="CI14" s="10">
        <f t="shared" si="32"/>
        <v>5769.2307692307695</v>
      </c>
      <c r="CJ14" s="10">
        <f t="shared" si="33"/>
        <v>1</v>
      </c>
      <c r="CK14" s="10">
        <f t="shared" si="34"/>
        <v>0</v>
      </c>
      <c r="CL14" s="10">
        <f t="shared" si="35"/>
        <v>1.7692307692307692</v>
      </c>
    </row>
    <row r="15" spans="1:90" ht="18.75" x14ac:dyDescent="0.3">
      <c r="B15" t="s">
        <v>29</v>
      </c>
      <c r="C15" t="s">
        <v>30</v>
      </c>
      <c r="D15">
        <v>3</v>
      </c>
      <c r="E15">
        <v>3</v>
      </c>
      <c r="F15" s="1">
        <v>4500000</v>
      </c>
      <c r="G15" s="4">
        <v>2.5700000000000001E-2</v>
      </c>
      <c r="J15" t="s">
        <v>29</v>
      </c>
      <c r="K15" t="s">
        <v>30</v>
      </c>
      <c r="L15">
        <v>3</v>
      </c>
      <c r="M15">
        <v>4</v>
      </c>
      <c r="N15" s="1">
        <v>3500000</v>
      </c>
      <c r="O15" s="4">
        <v>1.7999999999999999E-2</v>
      </c>
      <c r="R15" t="s">
        <v>31</v>
      </c>
      <c r="S15" t="s">
        <v>32</v>
      </c>
      <c r="T15">
        <v>4</v>
      </c>
      <c r="U15">
        <v>4</v>
      </c>
      <c r="V15" s="1">
        <v>13000000</v>
      </c>
      <c r="W15" s="4">
        <v>0.25</v>
      </c>
      <c r="Z15" t="s">
        <v>18</v>
      </c>
      <c r="AA15" t="s">
        <v>19</v>
      </c>
      <c r="AB15">
        <v>3</v>
      </c>
      <c r="AC15">
        <v>5</v>
      </c>
      <c r="AD15" s="1">
        <v>2800000</v>
      </c>
      <c r="AE15" s="4">
        <v>2.23E-2</v>
      </c>
      <c r="AP15" t="s">
        <v>202</v>
      </c>
      <c r="AQ15" t="s">
        <v>203</v>
      </c>
      <c r="AR15">
        <v>4</v>
      </c>
      <c r="AS15">
        <v>4</v>
      </c>
      <c r="AT15" s="1">
        <v>780000</v>
      </c>
      <c r="AU15" s="4">
        <v>6.6400000000000001E-3</v>
      </c>
      <c r="AX15" t="s">
        <v>61</v>
      </c>
      <c r="AY15" t="s">
        <v>62</v>
      </c>
      <c r="AZ15">
        <v>5</v>
      </c>
      <c r="BA15">
        <v>5</v>
      </c>
      <c r="BB15" s="1">
        <v>6200000</v>
      </c>
      <c r="BC15" s="4">
        <v>5.0999999999999997E-2</v>
      </c>
      <c r="BE15" t="s">
        <v>159</v>
      </c>
      <c r="BF15" t="s">
        <v>160</v>
      </c>
      <c r="BG15" t="s">
        <v>358</v>
      </c>
      <c r="BH15">
        <v>192.66</v>
      </c>
      <c r="BI15" s="7">
        <f t="shared" si="6"/>
        <v>0</v>
      </c>
      <c r="BJ15" s="7">
        <f t="shared" si="7"/>
        <v>0</v>
      </c>
      <c r="BK15" s="7">
        <f t="shared" si="8"/>
        <v>0</v>
      </c>
      <c r="BL15" s="7">
        <f t="shared" si="9"/>
        <v>0</v>
      </c>
      <c r="BM15" s="7">
        <f t="shared" si="10"/>
        <v>6</v>
      </c>
      <c r="BN15" s="7">
        <f t="shared" si="11"/>
        <v>7</v>
      </c>
      <c r="BO15" s="7">
        <f t="shared" si="12"/>
        <v>6</v>
      </c>
      <c r="BP15" s="7">
        <f t="shared" si="13"/>
        <v>8</v>
      </c>
      <c r="BQ15" s="7">
        <f t="shared" si="14"/>
        <v>0</v>
      </c>
      <c r="BR15" s="7">
        <f t="shared" si="15"/>
        <v>0</v>
      </c>
      <c r="BS15" s="7">
        <f t="shared" si="16"/>
        <v>0</v>
      </c>
      <c r="BT15" s="7">
        <f t="shared" si="17"/>
        <v>0</v>
      </c>
      <c r="BU15" s="7">
        <f t="shared" si="18"/>
        <v>0</v>
      </c>
      <c r="BV15" s="7">
        <f t="shared" si="19"/>
        <v>0</v>
      </c>
      <c r="BW15" s="8">
        <f t="shared" si="20"/>
        <v>8</v>
      </c>
      <c r="BX15" s="9" t="str">
        <f t="shared" si="21"/>
        <v>NF</v>
      </c>
      <c r="BY15" s="9" t="str">
        <f t="shared" si="22"/>
        <v>NF</v>
      </c>
      <c r="BZ15" s="9">
        <f t="shared" si="23"/>
        <v>1800000</v>
      </c>
      <c r="CA15" s="9">
        <f t="shared" si="24"/>
        <v>2300000</v>
      </c>
      <c r="CB15" s="9" t="str">
        <f t="shared" si="25"/>
        <v>NF</v>
      </c>
      <c r="CC15" s="9" t="str">
        <f t="shared" si="26"/>
        <v>NF</v>
      </c>
      <c r="CD15" s="9" t="str">
        <f t="shared" si="27"/>
        <v>NF</v>
      </c>
      <c r="CE15" s="9">
        <f t="shared" si="28"/>
        <v>1800000</v>
      </c>
      <c r="CF15" s="10">
        <f t="shared" si="29"/>
        <v>0</v>
      </c>
      <c r="CG15" s="10">
        <f t="shared" si="30"/>
        <v>0</v>
      </c>
      <c r="CH15" s="10">
        <f t="shared" si="31"/>
        <v>1</v>
      </c>
      <c r="CI15" s="10">
        <f t="shared" si="32"/>
        <v>1.2777777777777777</v>
      </c>
      <c r="CJ15" s="10">
        <f t="shared" si="33"/>
        <v>0</v>
      </c>
      <c r="CK15" s="10">
        <f t="shared" si="34"/>
        <v>0</v>
      </c>
      <c r="CL15" s="10">
        <f t="shared" si="35"/>
        <v>0</v>
      </c>
    </row>
    <row r="16" spans="1:90" ht="18.75" x14ac:dyDescent="0.3">
      <c r="B16" t="s">
        <v>31</v>
      </c>
      <c r="C16" t="s">
        <v>32</v>
      </c>
      <c r="D16">
        <v>3</v>
      </c>
      <c r="E16">
        <v>3</v>
      </c>
      <c r="F16" s="1">
        <v>6700000</v>
      </c>
      <c r="G16" s="4">
        <v>3.78E-2</v>
      </c>
      <c r="J16" t="s">
        <v>20</v>
      </c>
      <c r="K16" t="s">
        <v>21</v>
      </c>
      <c r="L16">
        <v>3</v>
      </c>
      <c r="M16">
        <v>4</v>
      </c>
      <c r="N16" s="1">
        <v>8000000</v>
      </c>
      <c r="O16" s="4">
        <v>4.1599999999999998E-2</v>
      </c>
      <c r="R16" t="s">
        <v>59</v>
      </c>
      <c r="S16" t="s">
        <v>60</v>
      </c>
      <c r="T16">
        <v>4</v>
      </c>
      <c r="U16">
        <v>4</v>
      </c>
      <c r="V16" s="1">
        <v>2200000</v>
      </c>
      <c r="W16" s="4">
        <v>4.0500000000000001E-2</v>
      </c>
      <c r="Z16" t="s">
        <v>47</v>
      </c>
      <c r="AA16" t="s">
        <v>48</v>
      </c>
      <c r="AB16">
        <v>3</v>
      </c>
      <c r="AC16">
        <v>3</v>
      </c>
      <c r="AD16" s="1">
        <v>910000</v>
      </c>
      <c r="AE16" s="4">
        <v>7.4000000000000003E-3</v>
      </c>
      <c r="AP16" t="s">
        <v>204</v>
      </c>
      <c r="AQ16" t="s">
        <v>205</v>
      </c>
      <c r="AR16">
        <v>4</v>
      </c>
      <c r="AS16">
        <v>5</v>
      </c>
      <c r="AT16" s="1">
        <v>2000000</v>
      </c>
      <c r="AU16" s="4">
        <v>1.7000000000000001E-2</v>
      </c>
      <c r="AX16" t="s">
        <v>202</v>
      </c>
      <c r="AY16" t="s">
        <v>203</v>
      </c>
      <c r="AZ16">
        <v>5</v>
      </c>
      <c r="BA16">
        <v>5</v>
      </c>
      <c r="BB16" s="1">
        <v>900000</v>
      </c>
      <c r="BC16" s="4">
        <v>7.4900000000000001E-3</v>
      </c>
      <c r="BE16" t="s">
        <v>198</v>
      </c>
      <c r="BF16" t="s">
        <v>199</v>
      </c>
      <c r="BG16" t="s">
        <v>359</v>
      </c>
      <c r="BH16">
        <v>72.290000000000006</v>
      </c>
      <c r="BI16" s="7">
        <f t="shared" si="6"/>
        <v>0</v>
      </c>
      <c r="BJ16" s="7">
        <f t="shared" si="7"/>
        <v>0</v>
      </c>
      <c r="BK16" s="7">
        <f t="shared" si="8"/>
        <v>0</v>
      </c>
      <c r="BL16" s="7">
        <f t="shared" si="9"/>
        <v>0</v>
      </c>
      <c r="BM16" s="7">
        <f t="shared" si="10"/>
        <v>0</v>
      </c>
      <c r="BN16" s="7">
        <f t="shared" si="11"/>
        <v>0</v>
      </c>
      <c r="BO16" s="7">
        <f t="shared" si="12"/>
        <v>0</v>
      </c>
      <c r="BP16" s="7">
        <f t="shared" si="13"/>
        <v>0</v>
      </c>
      <c r="BQ16" s="7">
        <f t="shared" si="14"/>
        <v>0</v>
      </c>
      <c r="BR16" s="7">
        <f t="shared" si="15"/>
        <v>0</v>
      </c>
      <c r="BS16" s="7">
        <f t="shared" si="16"/>
        <v>6</v>
      </c>
      <c r="BT16" s="7">
        <f t="shared" si="17"/>
        <v>6</v>
      </c>
      <c r="BU16" s="7">
        <f t="shared" si="18"/>
        <v>6</v>
      </c>
      <c r="BV16" s="7">
        <f t="shared" si="19"/>
        <v>8</v>
      </c>
      <c r="BW16" s="8">
        <f t="shared" si="20"/>
        <v>8</v>
      </c>
      <c r="BX16" s="9" t="str">
        <f t="shared" si="21"/>
        <v>NF</v>
      </c>
      <c r="BY16" s="9" t="str">
        <f t="shared" si="22"/>
        <v>NF</v>
      </c>
      <c r="BZ16" s="9" t="str">
        <f t="shared" si="23"/>
        <v>NF</v>
      </c>
      <c r="CA16" s="9" t="str">
        <f t="shared" si="24"/>
        <v>NF</v>
      </c>
      <c r="CB16" s="9" t="str">
        <f t="shared" si="25"/>
        <v>NF</v>
      </c>
      <c r="CC16" s="9">
        <f t="shared" si="26"/>
        <v>2000000</v>
      </c>
      <c r="CD16" s="9">
        <f t="shared" si="27"/>
        <v>2300000</v>
      </c>
      <c r="CE16" s="9">
        <f t="shared" si="28"/>
        <v>2000000</v>
      </c>
      <c r="CF16" s="10">
        <f t="shared" si="29"/>
        <v>0</v>
      </c>
      <c r="CG16" s="10">
        <f t="shared" si="30"/>
        <v>0</v>
      </c>
      <c r="CH16" s="10">
        <f t="shared" si="31"/>
        <v>0</v>
      </c>
      <c r="CI16" s="10">
        <f t="shared" si="32"/>
        <v>0</v>
      </c>
      <c r="CJ16" s="10">
        <f t="shared" si="33"/>
        <v>0</v>
      </c>
      <c r="CK16" s="10">
        <f t="shared" si="34"/>
        <v>1</v>
      </c>
      <c r="CL16" s="10">
        <f t="shared" si="35"/>
        <v>1.1499999999999999</v>
      </c>
    </row>
    <row r="17" spans="2:90" ht="18.75" x14ac:dyDescent="0.3">
      <c r="B17" t="s">
        <v>33</v>
      </c>
      <c r="C17" t="s">
        <v>34</v>
      </c>
      <c r="D17">
        <v>3</v>
      </c>
      <c r="E17">
        <v>3</v>
      </c>
      <c r="F17" s="1">
        <v>4400000</v>
      </c>
      <c r="G17" s="4">
        <v>2.4899999999999999E-2</v>
      </c>
      <c r="J17" t="s">
        <v>24</v>
      </c>
      <c r="L17">
        <v>3</v>
      </c>
      <c r="M17">
        <v>6</v>
      </c>
      <c r="N17" s="1">
        <v>17000000</v>
      </c>
      <c r="O17" s="4">
        <v>8.9399999999999993E-2</v>
      </c>
      <c r="R17" t="s">
        <v>57</v>
      </c>
      <c r="S17" t="s">
        <v>58</v>
      </c>
      <c r="T17">
        <v>3</v>
      </c>
      <c r="U17">
        <v>4</v>
      </c>
      <c r="V17" s="1">
        <v>3700000</v>
      </c>
      <c r="W17" s="4">
        <v>6.88E-2</v>
      </c>
      <c r="Z17" t="s">
        <v>33</v>
      </c>
      <c r="AA17" t="s">
        <v>34</v>
      </c>
      <c r="AB17">
        <v>3</v>
      </c>
      <c r="AC17">
        <v>3</v>
      </c>
      <c r="AD17" s="1">
        <v>1700000</v>
      </c>
      <c r="AE17" s="4">
        <v>1.35E-2</v>
      </c>
      <c r="AP17" t="s">
        <v>157</v>
      </c>
      <c r="AQ17" t="s">
        <v>158</v>
      </c>
      <c r="AR17">
        <v>4</v>
      </c>
      <c r="AS17">
        <v>6</v>
      </c>
      <c r="AT17" s="1">
        <v>3700000</v>
      </c>
      <c r="AU17" s="4">
        <v>3.1699999999999999E-2</v>
      </c>
      <c r="AX17" t="s">
        <v>228</v>
      </c>
      <c r="AY17" t="s">
        <v>229</v>
      </c>
      <c r="AZ17">
        <v>3</v>
      </c>
      <c r="BA17">
        <v>4</v>
      </c>
      <c r="BB17" s="1">
        <v>1400000</v>
      </c>
      <c r="BC17" s="4">
        <v>1.17E-2</v>
      </c>
      <c r="BE17" t="s">
        <v>17</v>
      </c>
      <c r="BG17" t="s">
        <v>360</v>
      </c>
      <c r="BH17">
        <v>11.77</v>
      </c>
      <c r="BI17" s="7">
        <f t="shared" si="6"/>
        <v>6</v>
      </c>
      <c r="BJ17" s="7">
        <f t="shared" si="7"/>
        <v>17</v>
      </c>
      <c r="BK17" s="7">
        <f t="shared" si="8"/>
        <v>6</v>
      </c>
      <c r="BL17" s="7">
        <f t="shared" si="9"/>
        <v>21</v>
      </c>
      <c r="BM17" s="7">
        <f t="shared" si="10"/>
        <v>0</v>
      </c>
      <c r="BN17" s="7">
        <f t="shared" si="11"/>
        <v>0</v>
      </c>
      <c r="BO17" s="7">
        <f t="shared" si="12"/>
        <v>0</v>
      </c>
      <c r="BP17" s="7">
        <f t="shared" si="13"/>
        <v>0</v>
      </c>
      <c r="BQ17" s="7">
        <f t="shared" si="14"/>
        <v>0</v>
      </c>
      <c r="BR17" s="7">
        <f t="shared" si="15"/>
        <v>0</v>
      </c>
      <c r="BS17" s="7">
        <f t="shared" si="16"/>
        <v>6</v>
      </c>
      <c r="BT17" s="7">
        <f t="shared" si="17"/>
        <v>13</v>
      </c>
      <c r="BU17" s="7">
        <f t="shared" si="18"/>
        <v>6</v>
      </c>
      <c r="BV17" s="7">
        <f t="shared" si="19"/>
        <v>19</v>
      </c>
      <c r="BW17" s="8">
        <f t="shared" si="20"/>
        <v>21</v>
      </c>
      <c r="BX17" s="9">
        <f t="shared" si="21"/>
        <v>580000000</v>
      </c>
      <c r="BY17" s="9">
        <f t="shared" si="22"/>
        <v>590000000</v>
      </c>
      <c r="BZ17" s="9" t="str">
        <f t="shared" si="23"/>
        <v>NF</v>
      </c>
      <c r="CA17" s="9" t="str">
        <f t="shared" si="24"/>
        <v>NF</v>
      </c>
      <c r="CB17" s="9" t="str">
        <f t="shared" si="25"/>
        <v>NF</v>
      </c>
      <c r="CC17" s="9">
        <f t="shared" si="26"/>
        <v>250000000</v>
      </c>
      <c r="CD17" s="9">
        <f t="shared" si="27"/>
        <v>530000000</v>
      </c>
      <c r="CE17" s="9">
        <f t="shared" si="28"/>
        <v>250000000</v>
      </c>
      <c r="CF17" s="10">
        <f t="shared" si="29"/>
        <v>2.3199999999999998</v>
      </c>
      <c r="CG17" s="10">
        <f t="shared" si="30"/>
        <v>2.36</v>
      </c>
      <c r="CH17" s="10">
        <f t="shared" si="31"/>
        <v>0</v>
      </c>
      <c r="CI17" s="10">
        <f t="shared" si="32"/>
        <v>0</v>
      </c>
      <c r="CJ17" s="10">
        <f t="shared" si="33"/>
        <v>0</v>
      </c>
      <c r="CK17" s="10">
        <f t="shared" si="34"/>
        <v>1</v>
      </c>
      <c r="CL17" s="10">
        <f t="shared" si="35"/>
        <v>2.12</v>
      </c>
    </row>
    <row r="18" spans="2:90" ht="18.75" x14ac:dyDescent="0.3">
      <c r="B18" t="s">
        <v>35</v>
      </c>
      <c r="D18">
        <v>3</v>
      </c>
      <c r="E18">
        <v>7</v>
      </c>
      <c r="F18" s="1">
        <v>1500000000</v>
      </c>
      <c r="G18" s="4">
        <v>8.52</v>
      </c>
      <c r="J18" t="s">
        <v>35</v>
      </c>
      <c r="L18">
        <v>3</v>
      </c>
      <c r="M18">
        <v>12</v>
      </c>
      <c r="N18" s="1">
        <v>6000000000</v>
      </c>
      <c r="O18" s="4">
        <v>31.06</v>
      </c>
      <c r="R18" t="s">
        <v>163</v>
      </c>
      <c r="S18" t="s">
        <v>164</v>
      </c>
      <c r="T18">
        <v>3</v>
      </c>
      <c r="U18">
        <v>7</v>
      </c>
      <c r="V18" s="1">
        <v>6400000</v>
      </c>
      <c r="W18" s="4">
        <v>0.12</v>
      </c>
      <c r="Z18" t="s">
        <v>25</v>
      </c>
      <c r="AA18" t="s">
        <v>26</v>
      </c>
      <c r="AB18">
        <v>3</v>
      </c>
      <c r="AC18">
        <v>4</v>
      </c>
      <c r="AD18" s="1">
        <v>2700000</v>
      </c>
      <c r="AE18" s="4">
        <v>2.1499999999999998E-2</v>
      </c>
      <c r="AP18" t="s">
        <v>206</v>
      </c>
      <c r="AQ18" t="s">
        <v>207</v>
      </c>
      <c r="AR18">
        <v>4</v>
      </c>
      <c r="AS18">
        <v>6</v>
      </c>
      <c r="AT18" s="1">
        <v>4500000</v>
      </c>
      <c r="AU18" s="4">
        <v>3.85E-2</v>
      </c>
      <c r="AX18" t="s">
        <v>204</v>
      </c>
      <c r="AY18" t="s">
        <v>205</v>
      </c>
      <c r="AZ18">
        <v>3</v>
      </c>
      <c r="BA18">
        <v>4</v>
      </c>
      <c r="BB18" s="1">
        <v>2300000</v>
      </c>
      <c r="BC18" s="4">
        <v>1.9400000000000001E-2</v>
      </c>
      <c r="BE18" t="s">
        <v>206</v>
      </c>
      <c r="BF18" t="s">
        <v>207</v>
      </c>
      <c r="BG18" t="s">
        <v>361</v>
      </c>
      <c r="BH18">
        <v>26.21</v>
      </c>
      <c r="BI18" s="7">
        <f t="shared" si="6"/>
        <v>0</v>
      </c>
      <c r="BJ18" s="7">
        <f t="shared" si="7"/>
        <v>0</v>
      </c>
      <c r="BK18" s="7">
        <f t="shared" si="8"/>
        <v>0</v>
      </c>
      <c r="BL18" s="7">
        <f t="shared" si="9"/>
        <v>0</v>
      </c>
      <c r="BM18" s="7">
        <f t="shared" si="10"/>
        <v>0</v>
      </c>
      <c r="BN18" s="7">
        <f t="shared" si="11"/>
        <v>0</v>
      </c>
      <c r="BO18" s="7">
        <f t="shared" si="12"/>
        <v>0</v>
      </c>
      <c r="BP18" s="7">
        <f t="shared" si="13"/>
        <v>0</v>
      </c>
      <c r="BQ18" s="7">
        <f t="shared" si="14"/>
        <v>0</v>
      </c>
      <c r="BR18" s="7">
        <f t="shared" si="15"/>
        <v>0</v>
      </c>
      <c r="BS18" s="7">
        <f t="shared" si="16"/>
        <v>4</v>
      </c>
      <c r="BT18" s="7">
        <f t="shared" si="17"/>
        <v>6</v>
      </c>
      <c r="BU18" s="7">
        <f t="shared" si="18"/>
        <v>6</v>
      </c>
      <c r="BV18" s="7">
        <f t="shared" si="19"/>
        <v>6</v>
      </c>
      <c r="BW18" s="8">
        <f t="shared" si="20"/>
        <v>6</v>
      </c>
      <c r="BX18" s="9" t="str">
        <f t="shared" si="21"/>
        <v>NF</v>
      </c>
      <c r="BY18" s="9" t="str">
        <f t="shared" si="22"/>
        <v>NF</v>
      </c>
      <c r="BZ18" s="9" t="str">
        <f t="shared" si="23"/>
        <v>NF</v>
      </c>
      <c r="CA18" s="9" t="str">
        <f t="shared" si="24"/>
        <v>NF</v>
      </c>
      <c r="CB18" s="9" t="str">
        <f t="shared" si="25"/>
        <v>NF</v>
      </c>
      <c r="CC18" s="9">
        <f t="shared" si="26"/>
        <v>4500000</v>
      </c>
      <c r="CD18" s="9">
        <f t="shared" si="27"/>
        <v>7900000</v>
      </c>
      <c r="CE18" s="9">
        <f t="shared" si="28"/>
        <v>4500000</v>
      </c>
      <c r="CF18" s="10">
        <f t="shared" si="29"/>
        <v>0</v>
      </c>
      <c r="CG18" s="10">
        <f t="shared" si="30"/>
        <v>0</v>
      </c>
      <c r="CH18" s="10">
        <f t="shared" si="31"/>
        <v>0</v>
      </c>
      <c r="CI18" s="10">
        <f t="shared" si="32"/>
        <v>0</v>
      </c>
      <c r="CJ18" s="10">
        <f t="shared" si="33"/>
        <v>0</v>
      </c>
      <c r="CK18" s="10">
        <f t="shared" si="34"/>
        <v>1</v>
      </c>
      <c r="CL18" s="10">
        <f t="shared" si="35"/>
        <v>1.7555555555555555</v>
      </c>
    </row>
    <row r="19" spans="2:90" ht="18.75" x14ac:dyDescent="0.3">
      <c r="B19" t="s">
        <v>36</v>
      </c>
      <c r="C19" t="s">
        <v>37</v>
      </c>
      <c r="D19">
        <v>2</v>
      </c>
      <c r="E19">
        <v>2</v>
      </c>
      <c r="F19" s="1">
        <v>470000</v>
      </c>
      <c r="G19" s="4">
        <v>2.6700000000000001E-3</v>
      </c>
      <c r="J19" t="s">
        <v>43</v>
      </c>
      <c r="K19" t="s">
        <v>44</v>
      </c>
      <c r="L19">
        <v>2</v>
      </c>
      <c r="M19">
        <v>2</v>
      </c>
      <c r="N19" s="1">
        <v>520000</v>
      </c>
      <c r="O19" s="4">
        <v>2.6900000000000001E-3</v>
      </c>
      <c r="R19" t="s">
        <v>55</v>
      </c>
      <c r="S19" t="s">
        <v>56</v>
      </c>
      <c r="T19">
        <v>3</v>
      </c>
      <c r="U19">
        <v>4</v>
      </c>
      <c r="V19" s="1">
        <v>2400000</v>
      </c>
      <c r="W19" s="4">
        <v>4.4200000000000003E-2</v>
      </c>
      <c r="Z19" t="s">
        <v>57</v>
      </c>
      <c r="AA19" t="s">
        <v>58</v>
      </c>
      <c r="AB19">
        <v>3</v>
      </c>
      <c r="AC19">
        <v>4</v>
      </c>
      <c r="AD19" s="1">
        <v>4200000</v>
      </c>
      <c r="AE19" s="4">
        <v>3.39E-2</v>
      </c>
      <c r="AP19" t="s">
        <v>208</v>
      </c>
      <c r="AQ19" t="s">
        <v>209</v>
      </c>
      <c r="AR19">
        <v>4</v>
      </c>
      <c r="AS19">
        <v>5</v>
      </c>
      <c r="AT19" s="1">
        <v>3900000</v>
      </c>
      <c r="AU19" s="4">
        <v>3.3399999999999999E-2</v>
      </c>
      <c r="AX19" t="s">
        <v>25</v>
      </c>
      <c r="AY19" t="s">
        <v>26</v>
      </c>
      <c r="AZ19">
        <v>3</v>
      </c>
      <c r="BA19">
        <v>4</v>
      </c>
      <c r="BB19" s="1">
        <v>4000000</v>
      </c>
      <c r="BC19" s="4">
        <v>3.3300000000000003E-2</v>
      </c>
      <c r="BE19" t="s">
        <v>127</v>
      </c>
      <c r="BF19" t="s">
        <v>128</v>
      </c>
      <c r="BG19" t="s">
        <v>362</v>
      </c>
      <c r="BH19">
        <v>57.9</v>
      </c>
      <c r="BI19" s="7">
        <f t="shared" si="6"/>
        <v>1</v>
      </c>
      <c r="BJ19" s="7">
        <f t="shared" si="7"/>
        <v>1</v>
      </c>
      <c r="BK19" s="7">
        <f t="shared" si="8"/>
        <v>1</v>
      </c>
      <c r="BL19" s="7">
        <f t="shared" si="9"/>
        <v>1</v>
      </c>
      <c r="BM19" s="7">
        <f t="shared" si="10"/>
        <v>0</v>
      </c>
      <c r="BN19" s="7">
        <f t="shared" si="11"/>
        <v>0</v>
      </c>
      <c r="BO19" s="7">
        <f t="shared" si="12"/>
        <v>0</v>
      </c>
      <c r="BP19" s="7">
        <f t="shared" si="13"/>
        <v>0</v>
      </c>
      <c r="BQ19" s="7">
        <f t="shared" si="14"/>
        <v>0</v>
      </c>
      <c r="BR19" s="7">
        <f t="shared" si="15"/>
        <v>0</v>
      </c>
      <c r="BS19" s="7">
        <f t="shared" si="16"/>
        <v>6</v>
      </c>
      <c r="BT19" s="7">
        <f t="shared" si="17"/>
        <v>7</v>
      </c>
      <c r="BU19" s="7">
        <f t="shared" si="18"/>
        <v>1</v>
      </c>
      <c r="BV19" s="7">
        <f t="shared" si="19"/>
        <v>1</v>
      </c>
      <c r="BW19" s="8">
        <f t="shared" si="20"/>
        <v>7</v>
      </c>
      <c r="BX19" s="9">
        <f t="shared" si="21"/>
        <v>300000</v>
      </c>
      <c r="BY19" s="9">
        <f t="shared" si="22"/>
        <v>280000</v>
      </c>
      <c r="BZ19" s="9" t="str">
        <f t="shared" si="23"/>
        <v>NF</v>
      </c>
      <c r="CA19" s="9" t="str">
        <f t="shared" si="24"/>
        <v>NF</v>
      </c>
      <c r="CB19" s="9" t="str">
        <f t="shared" si="25"/>
        <v>NF</v>
      </c>
      <c r="CC19" s="9">
        <f t="shared" si="26"/>
        <v>1900000</v>
      </c>
      <c r="CD19" s="9">
        <f t="shared" si="27"/>
        <v>500000</v>
      </c>
      <c r="CE19" s="9">
        <f t="shared" si="28"/>
        <v>280000</v>
      </c>
      <c r="CF19" s="10">
        <f t="shared" si="29"/>
        <v>1.0714285714285714</v>
      </c>
      <c r="CG19" s="10">
        <f t="shared" si="30"/>
        <v>1</v>
      </c>
      <c r="CH19" s="10">
        <f t="shared" si="31"/>
        <v>0</v>
      </c>
      <c r="CI19" s="10">
        <f t="shared" si="32"/>
        <v>0</v>
      </c>
      <c r="CJ19" s="10">
        <f t="shared" si="33"/>
        <v>0</v>
      </c>
      <c r="CK19" s="10">
        <f t="shared" si="34"/>
        <v>6.7857142857142856</v>
      </c>
      <c r="CL19" s="10">
        <f t="shared" si="35"/>
        <v>1.7857142857142858</v>
      </c>
    </row>
    <row r="20" spans="2:90" ht="18.75" x14ac:dyDescent="0.3">
      <c r="B20" t="s">
        <v>38</v>
      </c>
      <c r="C20" t="s">
        <v>39</v>
      </c>
      <c r="D20">
        <v>2</v>
      </c>
      <c r="E20">
        <v>2</v>
      </c>
      <c r="F20" s="1">
        <v>950000</v>
      </c>
      <c r="G20" s="4">
        <v>5.3600000000000002E-3</v>
      </c>
      <c r="J20" t="s">
        <v>71</v>
      </c>
      <c r="K20" t="s">
        <v>72</v>
      </c>
      <c r="L20">
        <v>2</v>
      </c>
      <c r="M20">
        <v>2</v>
      </c>
      <c r="N20" s="1">
        <v>3400000</v>
      </c>
      <c r="O20" s="4">
        <v>1.7500000000000002E-2</v>
      </c>
      <c r="R20" t="s">
        <v>53</v>
      </c>
      <c r="S20" t="s">
        <v>54</v>
      </c>
      <c r="T20">
        <v>2</v>
      </c>
      <c r="U20">
        <v>5</v>
      </c>
      <c r="V20" s="1">
        <v>1600000</v>
      </c>
      <c r="W20" s="4">
        <v>3.04E-2</v>
      </c>
      <c r="Z20" t="s">
        <v>185</v>
      </c>
      <c r="AA20" t="s">
        <v>186</v>
      </c>
      <c r="AB20">
        <v>2</v>
      </c>
      <c r="AC20">
        <v>2</v>
      </c>
      <c r="AD20" s="1">
        <v>2800000</v>
      </c>
      <c r="AE20" s="4">
        <v>2.23E-2</v>
      </c>
      <c r="AP20" t="s">
        <v>31</v>
      </c>
      <c r="AQ20" t="s">
        <v>32</v>
      </c>
      <c r="AR20">
        <v>3</v>
      </c>
      <c r="AS20">
        <v>3</v>
      </c>
      <c r="AT20" s="1">
        <v>5700000</v>
      </c>
      <c r="AU20" s="4">
        <v>4.8500000000000001E-2</v>
      </c>
      <c r="AX20" t="s">
        <v>214</v>
      </c>
      <c r="AY20" t="s">
        <v>215</v>
      </c>
      <c r="AZ20">
        <v>3</v>
      </c>
      <c r="BA20">
        <v>3</v>
      </c>
      <c r="BB20" s="1">
        <v>6600000</v>
      </c>
      <c r="BC20" s="4">
        <v>5.45E-2</v>
      </c>
      <c r="BE20" t="s">
        <v>202</v>
      </c>
      <c r="BF20" t="s">
        <v>203</v>
      </c>
      <c r="BG20" t="s">
        <v>363</v>
      </c>
      <c r="BH20">
        <v>272.14999999999998</v>
      </c>
      <c r="BI20" s="7">
        <f t="shared" si="6"/>
        <v>0</v>
      </c>
      <c r="BJ20" s="7">
        <f t="shared" si="7"/>
        <v>0</v>
      </c>
      <c r="BK20" s="7">
        <f t="shared" si="8"/>
        <v>0</v>
      </c>
      <c r="BL20" s="7">
        <f t="shared" si="9"/>
        <v>0</v>
      </c>
      <c r="BM20" s="7">
        <f t="shared" si="10"/>
        <v>0</v>
      </c>
      <c r="BN20" s="7">
        <f t="shared" si="11"/>
        <v>0</v>
      </c>
      <c r="BO20" s="7">
        <f t="shared" si="12"/>
        <v>0</v>
      </c>
      <c r="BP20" s="7">
        <f t="shared" si="13"/>
        <v>0</v>
      </c>
      <c r="BQ20" s="7">
        <f t="shared" si="14"/>
        <v>0</v>
      </c>
      <c r="BR20" s="7">
        <f t="shared" si="15"/>
        <v>0</v>
      </c>
      <c r="BS20" s="7">
        <f t="shared" si="16"/>
        <v>4</v>
      </c>
      <c r="BT20" s="7">
        <f t="shared" si="17"/>
        <v>4</v>
      </c>
      <c r="BU20" s="7">
        <f t="shared" si="18"/>
        <v>5</v>
      </c>
      <c r="BV20" s="7">
        <f t="shared" si="19"/>
        <v>5</v>
      </c>
      <c r="BW20" s="8">
        <f t="shared" si="20"/>
        <v>5</v>
      </c>
      <c r="BX20" s="9" t="str">
        <f t="shared" si="21"/>
        <v>NF</v>
      </c>
      <c r="BY20" s="9" t="str">
        <f t="shared" si="22"/>
        <v>NF</v>
      </c>
      <c r="BZ20" s="9" t="str">
        <f t="shared" si="23"/>
        <v>NF</v>
      </c>
      <c r="CA20" s="9" t="str">
        <f t="shared" si="24"/>
        <v>NF</v>
      </c>
      <c r="CB20" s="9" t="str">
        <f t="shared" si="25"/>
        <v>NF</v>
      </c>
      <c r="CC20" s="9">
        <f t="shared" si="26"/>
        <v>780000</v>
      </c>
      <c r="CD20" s="9">
        <f t="shared" si="27"/>
        <v>900000</v>
      </c>
      <c r="CE20" s="9">
        <f t="shared" si="28"/>
        <v>780000</v>
      </c>
      <c r="CF20" s="10">
        <f t="shared" si="29"/>
        <v>0</v>
      </c>
      <c r="CG20" s="10">
        <f t="shared" si="30"/>
        <v>0</v>
      </c>
      <c r="CH20" s="10">
        <f t="shared" si="31"/>
        <v>0</v>
      </c>
      <c r="CI20" s="10">
        <f t="shared" si="32"/>
        <v>0</v>
      </c>
      <c r="CJ20" s="10">
        <f t="shared" si="33"/>
        <v>0</v>
      </c>
      <c r="CK20" s="10">
        <f t="shared" si="34"/>
        <v>1</v>
      </c>
      <c r="CL20" s="10">
        <f t="shared" si="35"/>
        <v>1.1538461538461537</v>
      </c>
    </row>
    <row r="21" spans="2:90" ht="18.75" x14ac:dyDescent="0.3">
      <c r="B21" t="s">
        <v>40</v>
      </c>
      <c r="D21">
        <v>2</v>
      </c>
      <c r="E21">
        <v>2</v>
      </c>
      <c r="F21" s="1">
        <v>6300000</v>
      </c>
      <c r="G21" s="4">
        <v>3.5400000000000001E-2</v>
      </c>
      <c r="J21" t="s">
        <v>38</v>
      </c>
      <c r="K21" t="s">
        <v>39</v>
      </c>
      <c r="L21">
        <v>2</v>
      </c>
      <c r="M21">
        <v>2</v>
      </c>
      <c r="N21" s="1">
        <v>930000</v>
      </c>
      <c r="O21" s="4">
        <v>4.8300000000000001E-3</v>
      </c>
      <c r="R21" t="s">
        <v>115</v>
      </c>
      <c r="S21" t="s">
        <v>116</v>
      </c>
      <c r="T21">
        <v>2</v>
      </c>
      <c r="U21">
        <v>2</v>
      </c>
      <c r="V21" s="1">
        <v>780000</v>
      </c>
      <c r="W21" s="4">
        <v>1.44E-2</v>
      </c>
      <c r="Z21" t="s">
        <v>45</v>
      </c>
      <c r="AA21" t="s">
        <v>46</v>
      </c>
      <c r="AB21">
        <v>2</v>
      </c>
      <c r="AC21">
        <v>2</v>
      </c>
      <c r="AD21" s="1">
        <v>570000</v>
      </c>
      <c r="AE21" s="4">
        <v>4.64E-3</v>
      </c>
      <c r="AP21" t="s">
        <v>61</v>
      </c>
      <c r="AQ21" t="s">
        <v>62</v>
      </c>
      <c r="AR21">
        <v>3</v>
      </c>
      <c r="AS21">
        <v>3</v>
      </c>
      <c r="AT21" s="1">
        <v>1700000</v>
      </c>
      <c r="AU21" s="4">
        <v>1.4200000000000001E-2</v>
      </c>
      <c r="AX21" t="s">
        <v>49</v>
      </c>
      <c r="AY21" t="s">
        <v>50</v>
      </c>
      <c r="AZ21">
        <v>3</v>
      </c>
      <c r="BA21">
        <v>3</v>
      </c>
      <c r="BB21" s="1">
        <v>1300000</v>
      </c>
      <c r="BC21" s="4">
        <v>1.12E-2</v>
      </c>
      <c r="BE21" t="s">
        <v>20</v>
      </c>
      <c r="BF21" t="s">
        <v>21</v>
      </c>
      <c r="BG21" t="s">
        <v>364</v>
      </c>
      <c r="BH21">
        <v>15.88</v>
      </c>
      <c r="BI21" s="7">
        <f t="shared" si="6"/>
        <v>5</v>
      </c>
      <c r="BJ21" s="7">
        <f t="shared" si="7"/>
        <v>7</v>
      </c>
      <c r="BK21" s="7">
        <f t="shared" si="8"/>
        <v>3</v>
      </c>
      <c r="BL21" s="7">
        <f t="shared" si="9"/>
        <v>4</v>
      </c>
      <c r="BM21" s="7">
        <f t="shared" si="10"/>
        <v>4</v>
      </c>
      <c r="BN21" s="7">
        <f t="shared" si="11"/>
        <v>5</v>
      </c>
      <c r="BO21" s="7">
        <f t="shared" si="12"/>
        <v>4</v>
      </c>
      <c r="BP21" s="7">
        <f t="shared" si="13"/>
        <v>5</v>
      </c>
      <c r="BQ21" s="7">
        <f t="shared" si="14"/>
        <v>0</v>
      </c>
      <c r="BR21" s="7">
        <f t="shared" si="15"/>
        <v>0</v>
      </c>
      <c r="BS21" s="7">
        <f t="shared" si="16"/>
        <v>2</v>
      </c>
      <c r="BT21" s="7">
        <f t="shared" si="17"/>
        <v>2</v>
      </c>
      <c r="BU21" s="7">
        <f t="shared" si="18"/>
        <v>5</v>
      </c>
      <c r="BV21" s="7">
        <f t="shared" si="19"/>
        <v>6</v>
      </c>
      <c r="BW21" s="8">
        <f t="shared" si="20"/>
        <v>7</v>
      </c>
      <c r="BX21" s="9">
        <f t="shared" si="21"/>
        <v>11000000</v>
      </c>
      <c r="BY21" s="9">
        <f t="shared" si="22"/>
        <v>8000000</v>
      </c>
      <c r="BZ21" s="9">
        <f t="shared" si="23"/>
        <v>7900000</v>
      </c>
      <c r="CA21" s="9">
        <f t="shared" si="24"/>
        <v>4600000</v>
      </c>
      <c r="CB21" s="9" t="str">
        <f t="shared" si="25"/>
        <v>NF</v>
      </c>
      <c r="CC21" s="9">
        <f t="shared" si="26"/>
        <v>3000000</v>
      </c>
      <c r="CD21" s="9">
        <f t="shared" si="27"/>
        <v>8800000</v>
      </c>
      <c r="CE21" s="9">
        <f t="shared" si="28"/>
        <v>3000000</v>
      </c>
      <c r="CF21" s="10">
        <f t="shared" si="29"/>
        <v>3.6666666666666665</v>
      </c>
      <c r="CG21" s="10">
        <f t="shared" si="30"/>
        <v>2.6666666666666665</v>
      </c>
      <c r="CH21" s="10">
        <f t="shared" si="31"/>
        <v>2.6333333333333333</v>
      </c>
      <c r="CI21" s="10">
        <f t="shared" si="32"/>
        <v>1.5333333333333334</v>
      </c>
      <c r="CJ21" s="10">
        <f t="shared" si="33"/>
        <v>0</v>
      </c>
      <c r="CK21" s="10">
        <f t="shared" si="34"/>
        <v>1</v>
      </c>
      <c r="CL21" s="10">
        <f t="shared" si="35"/>
        <v>2.9333333333333331</v>
      </c>
    </row>
    <row r="22" spans="2:90" ht="18.75" x14ac:dyDescent="0.3">
      <c r="B22" t="s">
        <v>41</v>
      </c>
      <c r="C22" t="s">
        <v>42</v>
      </c>
      <c r="D22">
        <v>2</v>
      </c>
      <c r="E22">
        <v>2</v>
      </c>
      <c r="F22" s="1">
        <v>580000</v>
      </c>
      <c r="G22" s="4">
        <v>3.2599999999999999E-3</v>
      </c>
      <c r="J22" t="s">
        <v>22</v>
      </c>
      <c r="K22" t="s">
        <v>23</v>
      </c>
      <c r="L22">
        <v>2</v>
      </c>
      <c r="M22">
        <v>2</v>
      </c>
      <c r="N22" s="1">
        <v>2100000</v>
      </c>
      <c r="O22" s="4">
        <v>1.0800000000000001E-2</v>
      </c>
      <c r="R22" t="s">
        <v>33</v>
      </c>
      <c r="S22" t="s">
        <v>34</v>
      </c>
      <c r="T22">
        <v>2</v>
      </c>
      <c r="U22">
        <v>2</v>
      </c>
      <c r="V22" s="1">
        <v>1100000</v>
      </c>
      <c r="W22" s="4">
        <v>2.1100000000000001E-2</v>
      </c>
      <c r="Z22" t="s">
        <v>165</v>
      </c>
      <c r="AA22" t="s">
        <v>166</v>
      </c>
      <c r="AB22">
        <v>2</v>
      </c>
      <c r="AC22">
        <v>2</v>
      </c>
      <c r="AD22" s="1">
        <v>460000</v>
      </c>
      <c r="AE22" s="4">
        <v>3.7200000000000002E-3</v>
      </c>
      <c r="AP22" t="s">
        <v>210</v>
      </c>
      <c r="AQ22" t="s">
        <v>211</v>
      </c>
      <c r="AR22">
        <v>3</v>
      </c>
      <c r="AS22">
        <v>3</v>
      </c>
      <c r="AT22" s="1">
        <v>2100000</v>
      </c>
      <c r="AU22" s="4">
        <v>1.8200000000000001E-2</v>
      </c>
      <c r="AX22" t="s">
        <v>212</v>
      </c>
      <c r="AY22" t="s">
        <v>213</v>
      </c>
      <c r="AZ22">
        <v>3</v>
      </c>
      <c r="BA22">
        <v>3</v>
      </c>
      <c r="BB22" s="1">
        <v>3700000</v>
      </c>
      <c r="BC22" s="4">
        <v>3.0300000000000001E-2</v>
      </c>
      <c r="BE22" t="s">
        <v>61</v>
      </c>
      <c r="BF22" t="s">
        <v>62</v>
      </c>
      <c r="BG22" t="s">
        <v>365</v>
      </c>
      <c r="BH22">
        <v>36.03</v>
      </c>
      <c r="BI22" s="7">
        <f t="shared" si="6"/>
        <v>2</v>
      </c>
      <c r="BJ22" s="7">
        <f t="shared" si="7"/>
        <v>3</v>
      </c>
      <c r="BK22" s="7">
        <f t="shared" si="8"/>
        <v>3</v>
      </c>
      <c r="BL22" s="7">
        <f t="shared" si="9"/>
        <v>4</v>
      </c>
      <c r="BM22" s="7">
        <f t="shared" si="10"/>
        <v>1</v>
      </c>
      <c r="BN22" s="7">
        <f t="shared" si="11"/>
        <v>2</v>
      </c>
      <c r="BO22" s="7">
        <f t="shared" si="12"/>
        <v>1</v>
      </c>
      <c r="BP22" s="7">
        <f t="shared" si="13"/>
        <v>1</v>
      </c>
      <c r="BQ22" s="7">
        <f t="shared" si="14"/>
        <v>1</v>
      </c>
      <c r="BR22" s="7">
        <f t="shared" si="15"/>
        <v>1</v>
      </c>
      <c r="BS22" s="7">
        <f t="shared" si="16"/>
        <v>3</v>
      </c>
      <c r="BT22" s="7">
        <f t="shared" si="17"/>
        <v>3</v>
      </c>
      <c r="BU22" s="7">
        <f t="shared" si="18"/>
        <v>5</v>
      </c>
      <c r="BV22" s="7">
        <f t="shared" si="19"/>
        <v>5</v>
      </c>
      <c r="BW22" s="8">
        <f t="shared" si="20"/>
        <v>5</v>
      </c>
      <c r="BX22" s="9">
        <f t="shared" si="21"/>
        <v>1700000</v>
      </c>
      <c r="BY22" s="9">
        <f t="shared" si="22"/>
        <v>830000</v>
      </c>
      <c r="BZ22" s="9">
        <f t="shared" si="23"/>
        <v>540000</v>
      </c>
      <c r="CA22" s="9">
        <f t="shared" si="24"/>
        <v>520000</v>
      </c>
      <c r="CB22" s="9">
        <f t="shared" si="25"/>
        <v>110000</v>
      </c>
      <c r="CC22" s="9">
        <f t="shared" si="26"/>
        <v>1700000</v>
      </c>
      <c r="CD22" s="9">
        <f t="shared" si="27"/>
        <v>6200000</v>
      </c>
      <c r="CE22" s="9">
        <f t="shared" si="28"/>
        <v>110000</v>
      </c>
      <c r="CF22" s="10">
        <f t="shared" si="29"/>
        <v>15.454545454545455</v>
      </c>
      <c r="CG22" s="10">
        <f t="shared" si="30"/>
        <v>7.5454545454545459</v>
      </c>
      <c r="CH22" s="10">
        <f t="shared" si="31"/>
        <v>4.9090909090909092</v>
      </c>
      <c r="CI22" s="10">
        <f t="shared" si="32"/>
        <v>4.7272727272727275</v>
      </c>
      <c r="CJ22" s="10">
        <f t="shared" si="33"/>
        <v>1</v>
      </c>
      <c r="CK22" s="10">
        <f t="shared" si="34"/>
        <v>15.454545454545455</v>
      </c>
      <c r="CL22" s="10">
        <f t="shared" si="35"/>
        <v>56.363636363636367</v>
      </c>
    </row>
    <row r="23" spans="2:90" ht="18.75" x14ac:dyDescent="0.3">
      <c r="B23" t="s">
        <v>43</v>
      </c>
      <c r="C23" t="s">
        <v>44</v>
      </c>
      <c r="D23">
        <v>2</v>
      </c>
      <c r="E23">
        <v>2</v>
      </c>
      <c r="F23" s="1">
        <v>750000</v>
      </c>
      <c r="G23" s="4">
        <v>4.2700000000000004E-3</v>
      </c>
      <c r="J23" t="s">
        <v>36</v>
      </c>
      <c r="K23" t="s">
        <v>37</v>
      </c>
      <c r="L23">
        <v>2</v>
      </c>
      <c r="M23">
        <v>2</v>
      </c>
      <c r="N23" s="1">
        <v>540000</v>
      </c>
      <c r="O23" s="4">
        <v>2.81E-3</v>
      </c>
      <c r="R23" t="s">
        <v>25</v>
      </c>
      <c r="S23" t="s">
        <v>26</v>
      </c>
      <c r="T23">
        <v>2</v>
      </c>
      <c r="U23">
        <v>2</v>
      </c>
      <c r="V23" s="1">
        <v>1700000</v>
      </c>
      <c r="W23" s="4">
        <v>3.1399999999999997E-2</v>
      </c>
      <c r="Z23" t="s">
        <v>31</v>
      </c>
      <c r="AA23" t="s">
        <v>32</v>
      </c>
      <c r="AB23">
        <v>2</v>
      </c>
      <c r="AC23">
        <v>2</v>
      </c>
      <c r="AD23" s="1">
        <v>11000000</v>
      </c>
      <c r="AE23" s="4">
        <v>8.77E-2</v>
      </c>
      <c r="AP23" t="s">
        <v>43</v>
      </c>
      <c r="AQ23" t="s">
        <v>44</v>
      </c>
      <c r="AR23">
        <v>3</v>
      </c>
      <c r="AS23">
        <v>3</v>
      </c>
      <c r="AT23" s="1">
        <v>770000</v>
      </c>
      <c r="AU23" s="4">
        <v>6.62E-3</v>
      </c>
      <c r="AX23" t="s">
        <v>208</v>
      </c>
      <c r="AY23" t="s">
        <v>209</v>
      </c>
      <c r="AZ23">
        <v>3</v>
      </c>
      <c r="BA23">
        <v>3</v>
      </c>
      <c r="BB23" s="1">
        <v>3300000</v>
      </c>
      <c r="BC23" s="4">
        <v>2.75E-2</v>
      </c>
      <c r="BE23" t="s">
        <v>47</v>
      </c>
      <c r="BF23" t="s">
        <v>48</v>
      </c>
      <c r="BG23" t="s">
        <v>366</v>
      </c>
      <c r="BH23">
        <v>138.47999999999999</v>
      </c>
      <c r="BI23" s="7">
        <f t="shared" si="6"/>
        <v>2</v>
      </c>
      <c r="BJ23" s="7">
        <f t="shared" si="7"/>
        <v>2</v>
      </c>
      <c r="BK23" s="7">
        <f t="shared" si="8"/>
        <v>4</v>
      </c>
      <c r="BL23" s="7">
        <f t="shared" si="9"/>
        <v>5</v>
      </c>
      <c r="BM23" s="7">
        <f t="shared" si="10"/>
        <v>0</v>
      </c>
      <c r="BN23" s="7">
        <f t="shared" si="11"/>
        <v>0</v>
      </c>
      <c r="BO23" s="7">
        <f t="shared" si="12"/>
        <v>3</v>
      </c>
      <c r="BP23" s="7">
        <f t="shared" si="13"/>
        <v>3</v>
      </c>
      <c r="BQ23" s="7">
        <f t="shared" si="14"/>
        <v>0</v>
      </c>
      <c r="BR23" s="7">
        <f t="shared" si="15"/>
        <v>0</v>
      </c>
      <c r="BS23" s="7">
        <f t="shared" si="16"/>
        <v>0</v>
      </c>
      <c r="BT23" s="7">
        <f t="shared" si="17"/>
        <v>0</v>
      </c>
      <c r="BU23" s="7">
        <f t="shared" si="18"/>
        <v>1</v>
      </c>
      <c r="BV23" s="7">
        <f t="shared" si="19"/>
        <v>1</v>
      </c>
      <c r="BW23" s="8">
        <f t="shared" si="20"/>
        <v>5</v>
      </c>
      <c r="BX23" s="9">
        <f t="shared" si="21"/>
        <v>1400000</v>
      </c>
      <c r="BY23" s="9">
        <f t="shared" si="22"/>
        <v>1000000</v>
      </c>
      <c r="BZ23" s="9" t="str">
        <f t="shared" si="23"/>
        <v>NF</v>
      </c>
      <c r="CA23" s="9">
        <f t="shared" si="24"/>
        <v>910000</v>
      </c>
      <c r="CB23" s="9" t="str">
        <f t="shared" si="25"/>
        <v>NF</v>
      </c>
      <c r="CC23" s="9" t="str">
        <f t="shared" si="26"/>
        <v>NF</v>
      </c>
      <c r="CD23" s="9">
        <f t="shared" si="27"/>
        <v>120000</v>
      </c>
      <c r="CE23" s="9">
        <f t="shared" si="28"/>
        <v>120000</v>
      </c>
      <c r="CF23" s="10">
        <f t="shared" si="29"/>
        <v>11.666666666666666</v>
      </c>
      <c r="CG23" s="10">
        <f t="shared" si="30"/>
        <v>8.3333333333333339</v>
      </c>
      <c r="CH23" s="10">
        <f t="shared" si="31"/>
        <v>0</v>
      </c>
      <c r="CI23" s="10">
        <f t="shared" si="32"/>
        <v>7.583333333333333</v>
      </c>
      <c r="CJ23" s="10">
        <f t="shared" si="33"/>
        <v>0</v>
      </c>
      <c r="CK23" s="10">
        <f t="shared" si="34"/>
        <v>0</v>
      </c>
      <c r="CL23" s="10">
        <f t="shared" si="35"/>
        <v>1</v>
      </c>
    </row>
    <row r="24" spans="2:90" ht="18.75" x14ac:dyDescent="0.3">
      <c r="B24" t="s">
        <v>45</v>
      </c>
      <c r="C24" t="s">
        <v>46</v>
      </c>
      <c r="D24">
        <v>2</v>
      </c>
      <c r="E24">
        <v>2</v>
      </c>
      <c r="F24" s="1">
        <v>1100000</v>
      </c>
      <c r="G24" s="4">
        <v>6.3200000000000001E-3</v>
      </c>
      <c r="J24" t="s">
        <v>31</v>
      </c>
      <c r="K24" t="s">
        <v>32</v>
      </c>
      <c r="L24">
        <v>2</v>
      </c>
      <c r="M24">
        <v>2</v>
      </c>
      <c r="N24" s="1">
        <v>6000000</v>
      </c>
      <c r="O24" s="4">
        <v>3.0800000000000001E-2</v>
      </c>
      <c r="R24" t="s">
        <v>165</v>
      </c>
      <c r="S24" t="s">
        <v>166</v>
      </c>
      <c r="T24">
        <v>2</v>
      </c>
      <c r="U24">
        <v>2</v>
      </c>
      <c r="V24" s="1">
        <v>500000</v>
      </c>
      <c r="W24" s="4">
        <v>9.2399999999999999E-3</v>
      </c>
      <c r="Z24" t="s">
        <v>71</v>
      </c>
      <c r="AA24" t="s">
        <v>72</v>
      </c>
      <c r="AB24">
        <v>2</v>
      </c>
      <c r="AC24">
        <v>2</v>
      </c>
      <c r="AD24" s="1">
        <v>2700000</v>
      </c>
      <c r="AE24" s="4">
        <v>2.2200000000000001E-2</v>
      </c>
      <c r="AP24" t="s">
        <v>212</v>
      </c>
      <c r="AQ24" t="s">
        <v>213</v>
      </c>
      <c r="AR24">
        <v>3</v>
      </c>
      <c r="AS24">
        <v>4</v>
      </c>
      <c r="AT24" s="1">
        <v>2500000</v>
      </c>
      <c r="AU24" s="4">
        <v>2.18E-2</v>
      </c>
      <c r="AX24" t="s">
        <v>200</v>
      </c>
      <c r="AY24" t="s">
        <v>201</v>
      </c>
      <c r="AZ24">
        <v>3</v>
      </c>
      <c r="BA24">
        <v>3</v>
      </c>
      <c r="BB24" s="1">
        <v>1700000</v>
      </c>
      <c r="BC24" s="4">
        <v>1.38E-2</v>
      </c>
      <c r="BE24" t="s">
        <v>22</v>
      </c>
      <c r="BF24" t="s">
        <v>23</v>
      </c>
      <c r="BG24" t="s">
        <v>367</v>
      </c>
      <c r="BH24">
        <v>41.71</v>
      </c>
      <c r="BI24" s="7">
        <f t="shared" si="6"/>
        <v>5</v>
      </c>
      <c r="BJ24" s="7">
        <f t="shared" si="7"/>
        <v>5</v>
      </c>
      <c r="BK24" s="7">
        <f t="shared" si="8"/>
        <v>2</v>
      </c>
      <c r="BL24" s="7">
        <f t="shared" si="9"/>
        <v>2</v>
      </c>
      <c r="BM24" s="7">
        <f t="shared" si="10"/>
        <v>0</v>
      </c>
      <c r="BN24" s="7">
        <f t="shared" si="11"/>
        <v>0</v>
      </c>
      <c r="BO24" s="7">
        <f t="shared" si="12"/>
        <v>0</v>
      </c>
      <c r="BP24" s="7">
        <f t="shared" si="13"/>
        <v>0</v>
      </c>
      <c r="BQ24" s="7">
        <f t="shared" si="14"/>
        <v>0</v>
      </c>
      <c r="BR24" s="7">
        <f t="shared" si="15"/>
        <v>0</v>
      </c>
      <c r="BS24" s="7">
        <f t="shared" si="16"/>
        <v>0</v>
      </c>
      <c r="BT24" s="7">
        <f t="shared" si="17"/>
        <v>0</v>
      </c>
      <c r="BU24" s="7">
        <f t="shared" si="18"/>
        <v>1</v>
      </c>
      <c r="BV24" s="7">
        <f t="shared" si="19"/>
        <v>1</v>
      </c>
      <c r="BW24" s="8">
        <f t="shared" si="20"/>
        <v>5</v>
      </c>
      <c r="BX24" s="9">
        <f t="shared" si="21"/>
        <v>3200000</v>
      </c>
      <c r="BY24" s="9">
        <f t="shared" si="22"/>
        <v>2100000</v>
      </c>
      <c r="BZ24" s="9" t="str">
        <f t="shared" si="23"/>
        <v>NF</v>
      </c>
      <c r="CA24" s="9" t="str">
        <f t="shared" si="24"/>
        <v>NF</v>
      </c>
      <c r="CB24" s="9" t="str">
        <f t="shared" si="25"/>
        <v>NF</v>
      </c>
      <c r="CC24" s="9" t="str">
        <f t="shared" si="26"/>
        <v>NF</v>
      </c>
      <c r="CD24" s="9">
        <f t="shared" si="27"/>
        <v>470000</v>
      </c>
      <c r="CE24" s="9">
        <f t="shared" si="28"/>
        <v>470000</v>
      </c>
      <c r="CF24" s="10">
        <f t="shared" si="29"/>
        <v>6.8085106382978724</v>
      </c>
      <c r="CG24" s="10">
        <f t="shared" si="30"/>
        <v>4.4680851063829783</v>
      </c>
      <c r="CH24" s="10">
        <f t="shared" si="31"/>
        <v>0</v>
      </c>
      <c r="CI24" s="10">
        <f t="shared" si="32"/>
        <v>0</v>
      </c>
      <c r="CJ24" s="10">
        <f t="shared" si="33"/>
        <v>0</v>
      </c>
      <c r="CK24" s="10">
        <f t="shared" si="34"/>
        <v>0</v>
      </c>
      <c r="CL24" s="10">
        <f t="shared" si="35"/>
        <v>1</v>
      </c>
    </row>
    <row r="25" spans="2:90" ht="18.75" x14ac:dyDescent="0.3">
      <c r="B25" t="s">
        <v>47</v>
      </c>
      <c r="C25" t="s">
        <v>48</v>
      </c>
      <c r="D25">
        <v>2</v>
      </c>
      <c r="E25">
        <v>2</v>
      </c>
      <c r="F25" s="1">
        <v>1400000</v>
      </c>
      <c r="G25" s="4">
        <v>7.92E-3</v>
      </c>
      <c r="J25" t="s">
        <v>57</v>
      </c>
      <c r="K25" t="s">
        <v>58</v>
      </c>
      <c r="L25">
        <v>2</v>
      </c>
      <c r="M25">
        <v>2</v>
      </c>
      <c r="N25" s="1">
        <v>3800000</v>
      </c>
      <c r="O25" s="4">
        <v>1.9800000000000002E-2</v>
      </c>
      <c r="R25" t="s">
        <v>29</v>
      </c>
      <c r="S25" t="s">
        <v>30</v>
      </c>
      <c r="T25">
        <v>2</v>
      </c>
      <c r="U25">
        <v>2</v>
      </c>
      <c r="V25" s="1">
        <v>1800000</v>
      </c>
      <c r="W25" s="4">
        <v>3.27E-2</v>
      </c>
      <c r="Z25" t="s">
        <v>59</v>
      </c>
      <c r="AA25" t="s">
        <v>60</v>
      </c>
      <c r="AB25">
        <v>2</v>
      </c>
      <c r="AC25">
        <v>2</v>
      </c>
      <c r="AD25" s="1">
        <v>1000000</v>
      </c>
      <c r="AE25" s="4">
        <v>8.1600000000000006E-3</v>
      </c>
      <c r="AP25" t="s">
        <v>25</v>
      </c>
      <c r="AQ25" t="s">
        <v>26</v>
      </c>
      <c r="AR25">
        <v>3</v>
      </c>
      <c r="AS25">
        <v>5</v>
      </c>
      <c r="AT25" s="1">
        <v>4000000</v>
      </c>
      <c r="AU25" s="4">
        <v>3.4500000000000003E-2</v>
      </c>
      <c r="AX25" t="s">
        <v>210</v>
      </c>
      <c r="AY25" t="s">
        <v>211</v>
      </c>
      <c r="AZ25">
        <v>3</v>
      </c>
      <c r="BA25">
        <v>3</v>
      </c>
      <c r="BB25" s="1">
        <v>4800000</v>
      </c>
      <c r="BC25" s="4">
        <v>3.9699999999999999E-2</v>
      </c>
      <c r="BE25" t="s">
        <v>210</v>
      </c>
      <c r="BF25" t="s">
        <v>211</v>
      </c>
      <c r="BG25" t="s">
        <v>368</v>
      </c>
      <c r="BH25">
        <v>51.64</v>
      </c>
      <c r="BI25" s="7">
        <f t="shared" si="6"/>
        <v>0</v>
      </c>
      <c r="BJ25" s="7">
        <f t="shared" si="7"/>
        <v>0</v>
      </c>
      <c r="BK25" s="7">
        <f t="shared" si="8"/>
        <v>0</v>
      </c>
      <c r="BL25" s="7">
        <f t="shared" si="9"/>
        <v>0</v>
      </c>
      <c r="BM25" s="7">
        <f t="shared" si="10"/>
        <v>0</v>
      </c>
      <c r="BN25" s="7">
        <f t="shared" si="11"/>
        <v>0</v>
      </c>
      <c r="BO25" s="7">
        <f t="shared" si="12"/>
        <v>0</v>
      </c>
      <c r="BP25" s="7">
        <f t="shared" si="13"/>
        <v>0</v>
      </c>
      <c r="BQ25" s="7">
        <f t="shared" si="14"/>
        <v>0</v>
      </c>
      <c r="BR25" s="7">
        <f t="shared" si="15"/>
        <v>0</v>
      </c>
      <c r="BS25" s="7">
        <f t="shared" si="16"/>
        <v>3</v>
      </c>
      <c r="BT25" s="7">
        <f t="shared" si="17"/>
        <v>3</v>
      </c>
      <c r="BU25" s="7">
        <f t="shared" si="18"/>
        <v>3</v>
      </c>
      <c r="BV25" s="7">
        <f t="shared" si="19"/>
        <v>3</v>
      </c>
      <c r="BW25" s="8">
        <f t="shared" si="20"/>
        <v>3</v>
      </c>
      <c r="BX25" s="9" t="str">
        <f t="shared" si="21"/>
        <v>NF</v>
      </c>
      <c r="BY25" s="9" t="str">
        <f t="shared" si="22"/>
        <v>NF</v>
      </c>
      <c r="BZ25" s="9" t="str">
        <f t="shared" si="23"/>
        <v>NF</v>
      </c>
      <c r="CA25" s="9" t="str">
        <f t="shared" si="24"/>
        <v>NF</v>
      </c>
      <c r="CB25" s="9" t="str">
        <f t="shared" si="25"/>
        <v>NF</v>
      </c>
      <c r="CC25" s="9">
        <f t="shared" si="26"/>
        <v>2100000</v>
      </c>
      <c r="CD25" s="9">
        <f t="shared" si="27"/>
        <v>4800000</v>
      </c>
      <c r="CE25" s="9">
        <f t="shared" si="28"/>
        <v>2100000</v>
      </c>
      <c r="CF25" s="10">
        <f t="shared" si="29"/>
        <v>0</v>
      </c>
      <c r="CG25" s="10">
        <f t="shared" si="30"/>
        <v>0</v>
      </c>
      <c r="CH25" s="10">
        <f t="shared" si="31"/>
        <v>0</v>
      </c>
      <c r="CI25" s="10">
        <f t="shared" si="32"/>
        <v>0</v>
      </c>
      <c r="CJ25" s="10">
        <f t="shared" si="33"/>
        <v>0</v>
      </c>
      <c r="CK25" s="10">
        <f t="shared" si="34"/>
        <v>1</v>
      </c>
      <c r="CL25" s="10">
        <f t="shared" si="35"/>
        <v>2.2857142857142856</v>
      </c>
    </row>
    <row r="26" spans="2:90" ht="18.75" x14ac:dyDescent="0.3">
      <c r="B26" t="s">
        <v>49</v>
      </c>
      <c r="C26" t="s">
        <v>50</v>
      </c>
      <c r="D26">
        <v>2</v>
      </c>
      <c r="E26">
        <v>2</v>
      </c>
      <c r="F26" s="1">
        <v>2200000</v>
      </c>
      <c r="G26" s="4">
        <v>1.2200000000000001E-2</v>
      </c>
      <c r="J26" t="s">
        <v>49</v>
      </c>
      <c r="K26" t="s">
        <v>50</v>
      </c>
      <c r="L26">
        <v>2</v>
      </c>
      <c r="M26">
        <v>3</v>
      </c>
      <c r="N26" s="1">
        <v>1500000</v>
      </c>
      <c r="O26" s="4">
        <v>7.8499999999999993E-3</v>
      </c>
      <c r="R26" t="s">
        <v>167</v>
      </c>
      <c r="S26" t="s">
        <v>168</v>
      </c>
      <c r="T26">
        <v>1</v>
      </c>
      <c r="U26">
        <v>1</v>
      </c>
      <c r="V26" s="1">
        <v>700000</v>
      </c>
      <c r="W26" s="4">
        <v>1.29E-2</v>
      </c>
      <c r="Z26" t="s">
        <v>163</v>
      </c>
      <c r="AA26" t="s">
        <v>164</v>
      </c>
      <c r="AB26">
        <v>2</v>
      </c>
      <c r="AC26">
        <v>3</v>
      </c>
      <c r="AD26" s="1">
        <v>2500000</v>
      </c>
      <c r="AE26" s="4">
        <v>0.02</v>
      </c>
      <c r="AP26" t="s">
        <v>214</v>
      </c>
      <c r="AQ26" t="s">
        <v>215</v>
      </c>
      <c r="AR26">
        <v>3</v>
      </c>
      <c r="AS26">
        <v>5</v>
      </c>
      <c r="AT26" s="1">
        <v>5200000</v>
      </c>
      <c r="AU26" s="4">
        <v>4.4900000000000002E-2</v>
      </c>
      <c r="AX26" t="s">
        <v>284</v>
      </c>
      <c r="AY26" t="s">
        <v>285</v>
      </c>
      <c r="AZ26">
        <v>3</v>
      </c>
      <c r="BA26">
        <v>3</v>
      </c>
      <c r="BB26" s="1">
        <v>1200000</v>
      </c>
      <c r="BC26" s="4">
        <v>9.6200000000000001E-3</v>
      </c>
      <c r="BE26" t="s">
        <v>184</v>
      </c>
      <c r="BH26">
        <v>35.380000000000003</v>
      </c>
      <c r="BI26" s="7">
        <f t="shared" si="6"/>
        <v>0</v>
      </c>
      <c r="BJ26" s="7">
        <f t="shared" si="7"/>
        <v>0</v>
      </c>
      <c r="BK26" s="7">
        <f t="shared" si="8"/>
        <v>0</v>
      </c>
      <c r="BL26" s="7">
        <f t="shared" si="9"/>
        <v>0</v>
      </c>
      <c r="BM26" s="7">
        <f t="shared" si="10"/>
        <v>0</v>
      </c>
      <c r="BN26" s="7">
        <f t="shared" si="11"/>
        <v>0</v>
      </c>
      <c r="BO26" s="7">
        <f t="shared" si="12"/>
        <v>4</v>
      </c>
      <c r="BP26" s="7">
        <f t="shared" si="13"/>
        <v>44</v>
      </c>
      <c r="BQ26" s="7">
        <f t="shared" si="14"/>
        <v>0</v>
      </c>
      <c r="BR26" s="7">
        <f t="shared" si="15"/>
        <v>0</v>
      </c>
      <c r="BS26" s="7">
        <f t="shared" si="16"/>
        <v>1</v>
      </c>
      <c r="BT26" s="7">
        <f t="shared" si="17"/>
        <v>1</v>
      </c>
      <c r="BU26" s="7">
        <f t="shared" si="18"/>
        <v>0</v>
      </c>
      <c r="BV26" s="7">
        <f t="shared" si="19"/>
        <v>0</v>
      </c>
      <c r="BW26" s="8">
        <f t="shared" si="20"/>
        <v>44</v>
      </c>
      <c r="BX26" s="9" t="str">
        <f t="shared" si="21"/>
        <v>NF</v>
      </c>
      <c r="BY26" s="9" t="str">
        <f t="shared" si="22"/>
        <v>NF</v>
      </c>
      <c r="BZ26" s="9" t="str">
        <f t="shared" si="23"/>
        <v>NF</v>
      </c>
      <c r="CA26" s="9">
        <f t="shared" si="24"/>
        <v>9100000000</v>
      </c>
      <c r="CB26" s="9" t="str">
        <f t="shared" si="25"/>
        <v>NF</v>
      </c>
      <c r="CC26" s="9">
        <f t="shared" si="26"/>
        <v>660000</v>
      </c>
      <c r="CD26" s="9" t="str">
        <f t="shared" si="27"/>
        <v>NF</v>
      </c>
      <c r="CE26" s="9">
        <f t="shared" si="28"/>
        <v>660000</v>
      </c>
      <c r="CF26" s="10">
        <f t="shared" si="29"/>
        <v>0</v>
      </c>
      <c r="CG26" s="10">
        <f t="shared" si="30"/>
        <v>0</v>
      </c>
      <c r="CH26" s="10">
        <f t="shared" si="31"/>
        <v>0</v>
      </c>
      <c r="CI26" s="10">
        <f t="shared" si="32"/>
        <v>13787.878787878788</v>
      </c>
      <c r="CJ26" s="10">
        <f t="shared" si="33"/>
        <v>0</v>
      </c>
      <c r="CK26" s="10">
        <f t="shared" si="34"/>
        <v>1</v>
      </c>
      <c r="CL26" s="10">
        <f t="shared" si="35"/>
        <v>0</v>
      </c>
    </row>
    <row r="27" spans="2:90" ht="18.75" x14ac:dyDescent="0.3">
      <c r="B27" t="s">
        <v>51</v>
      </c>
      <c r="C27" t="s">
        <v>52</v>
      </c>
      <c r="D27">
        <v>2</v>
      </c>
      <c r="E27">
        <v>2</v>
      </c>
      <c r="F27" s="1">
        <v>620000</v>
      </c>
      <c r="G27" s="4">
        <v>3.5000000000000001E-3</v>
      </c>
      <c r="J27" t="s">
        <v>55</v>
      </c>
      <c r="K27" t="s">
        <v>56</v>
      </c>
      <c r="L27">
        <v>2</v>
      </c>
      <c r="M27">
        <v>3</v>
      </c>
      <c r="N27" s="1">
        <v>500000</v>
      </c>
      <c r="O27" s="4">
        <v>2.5799999999999998E-3</v>
      </c>
      <c r="R27" t="s">
        <v>49</v>
      </c>
      <c r="S27" t="s">
        <v>50</v>
      </c>
      <c r="T27">
        <v>1</v>
      </c>
      <c r="U27">
        <v>1</v>
      </c>
      <c r="V27" s="1">
        <v>540000</v>
      </c>
      <c r="W27" s="4">
        <v>1.01E-2</v>
      </c>
      <c r="Z27" t="s">
        <v>115</v>
      </c>
      <c r="AA27" t="s">
        <v>116</v>
      </c>
      <c r="AB27">
        <v>2</v>
      </c>
      <c r="AC27">
        <v>3</v>
      </c>
      <c r="AD27" s="1">
        <v>1500000</v>
      </c>
      <c r="AE27" s="4">
        <v>1.24E-2</v>
      </c>
      <c r="AP27" t="s">
        <v>216</v>
      </c>
      <c r="AQ27" t="s">
        <v>217</v>
      </c>
      <c r="AR27">
        <v>2</v>
      </c>
      <c r="AS27">
        <v>2</v>
      </c>
      <c r="AT27" s="1">
        <v>360000</v>
      </c>
      <c r="AU27" s="4">
        <v>3.0899999999999999E-3</v>
      </c>
      <c r="AX27" t="s">
        <v>53</v>
      </c>
      <c r="AY27" t="s">
        <v>54</v>
      </c>
      <c r="AZ27">
        <v>2</v>
      </c>
      <c r="BA27">
        <v>6</v>
      </c>
      <c r="BB27" s="1">
        <v>1500000</v>
      </c>
      <c r="BC27" s="4">
        <v>1.2800000000000001E-2</v>
      </c>
      <c r="BE27" t="s">
        <v>25</v>
      </c>
      <c r="BF27" t="s">
        <v>26</v>
      </c>
      <c r="BG27" t="s">
        <v>369</v>
      </c>
      <c r="BH27">
        <v>15.99</v>
      </c>
      <c r="BI27" s="7">
        <f t="shared" si="6"/>
        <v>4</v>
      </c>
      <c r="BJ27" s="7">
        <f t="shared" si="7"/>
        <v>5</v>
      </c>
      <c r="BK27" s="7">
        <f t="shared" si="8"/>
        <v>3</v>
      </c>
      <c r="BL27" s="7">
        <f t="shared" si="9"/>
        <v>3</v>
      </c>
      <c r="BM27" s="7">
        <f t="shared" si="10"/>
        <v>2</v>
      </c>
      <c r="BN27" s="7">
        <f t="shared" si="11"/>
        <v>2</v>
      </c>
      <c r="BO27" s="7">
        <f t="shared" si="12"/>
        <v>3</v>
      </c>
      <c r="BP27" s="7">
        <f t="shared" si="13"/>
        <v>4</v>
      </c>
      <c r="BQ27" s="7">
        <f t="shared" si="14"/>
        <v>0</v>
      </c>
      <c r="BR27" s="7">
        <f t="shared" si="15"/>
        <v>0</v>
      </c>
      <c r="BS27" s="7">
        <f t="shared" si="16"/>
        <v>3</v>
      </c>
      <c r="BT27" s="7">
        <f t="shared" si="17"/>
        <v>5</v>
      </c>
      <c r="BU27" s="7">
        <f t="shared" si="18"/>
        <v>3</v>
      </c>
      <c r="BV27" s="7">
        <f t="shared" si="19"/>
        <v>4</v>
      </c>
      <c r="BW27" s="8">
        <f t="shared" si="20"/>
        <v>5</v>
      </c>
      <c r="BX27" s="9">
        <f t="shared" si="21"/>
        <v>3100000</v>
      </c>
      <c r="BY27" s="9">
        <f t="shared" si="22"/>
        <v>1700000</v>
      </c>
      <c r="BZ27" s="9">
        <f t="shared" si="23"/>
        <v>1700000</v>
      </c>
      <c r="CA27" s="9">
        <f t="shared" si="24"/>
        <v>2700000</v>
      </c>
      <c r="CB27" s="9" t="str">
        <f t="shared" si="25"/>
        <v>NF</v>
      </c>
      <c r="CC27" s="9">
        <f t="shared" si="26"/>
        <v>4000000</v>
      </c>
      <c r="CD27" s="9">
        <f t="shared" si="27"/>
        <v>4000000</v>
      </c>
      <c r="CE27" s="9">
        <f t="shared" si="28"/>
        <v>1700000</v>
      </c>
      <c r="CF27" s="10">
        <f t="shared" si="29"/>
        <v>1.8235294117647058</v>
      </c>
      <c r="CG27" s="10">
        <f t="shared" si="30"/>
        <v>1</v>
      </c>
      <c r="CH27" s="10">
        <f t="shared" si="31"/>
        <v>1</v>
      </c>
      <c r="CI27" s="10">
        <f t="shared" si="32"/>
        <v>1.588235294117647</v>
      </c>
      <c r="CJ27" s="10">
        <f t="shared" si="33"/>
        <v>0</v>
      </c>
      <c r="CK27" s="10">
        <f t="shared" si="34"/>
        <v>2.3529411764705883</v>
      </c>
      <c r="CL27" s="10">
        <f t="shared" si="35"/>
        <v>2.3529411764705883</v>
      </c>
    </row>
    <row r="28" spans="2:90" ht="18.75" x14ac:dyDescent="0.3">
      <c r="B28" t="s">
        <v>53</v>
      </c>
      <c r="C28" t="s">
        <v>54</v>
      </c>
      <c r="D28">
        <v>2</v>
      </c>
      <c r="E28">
        <v>4</v>
      </c>
      <c r="F28" s="1">
        <v>950000</v>
      </c>
      <c r="G28" s="4">
        <v>5.3499999999999997E-3</v>
      </c>
      <c r="J28" t="s">
        <v>27</v>
      </c>
      <c r="L28">
        <v>2</v>
      </c>
      <c r="M28">
        <v>3</v>
      </c>
      <c r="N28" s="1">
        <v>880000</v>
      </c>
      <c r="O28" s="4">
        <v>4.5500000000000002E-3</v>
      </c>
      <c r="R28" t="s">
        <v>169</v>
      </c>
      <c r="S28" t="s">
        <v>170</v>
      </c>
      <c r="T28">
        <v>1</v>
      </c>
      <c r="U28">
        <v>1</v>
      </c>
      <c r="V28" s="1">
        <v>770000</v>
      </c>
      <c r="W28" s="4">
        <v>1.44E-2</v>
      </c>
      <c r="Z28" t="s">
        <v>53</v>
      </c>
      <c r="AA28" t="s">
        <v>54</v>
      </c>
      <c r="AB28">
        <v>2</v>
      </c>
      <c r="AC28">
        <v>4</v>
      </c>
      <c r="AD28" s="1">
        <v>610000</v>
      </c>
      <c r="AE28" s="4">
        <v>4.96E-3</v>
      </c>
      <c r="AP28" t="s">
        <v>38</v>
      </c>
      <c r="AQ28" t="s">
        <v>39</v>
      </c>
      <c r="AR28">
        <v>2</v>
      </c>
      <c r="AS28">
        <v>2</v>
      </c>
      <c r="AT28" s="1">
        <v>1100000</v>
      </c>
      <c r="AU28" s="4">
        <v>9.7099999999999999E-3</v>
      </c>
      <c r="AX28" t="s">
        <v>157</v>
      </c>
      <c r="AY28" t="s">
        <v>158</v>
      </c>
      <c r="AZ28">
        <v>2</v>
      </c>
      <c r="BA28">
        <v>3</v>
      </c>
      <c r="BB28" s="1">
        <v>1300000</v>
      </c>
      <c r="BC28" s="4">
        <v>1.04E-2</v>
      </c>
      <c r="BE28" t="s">
        <v>31</v>
      </c>
      <c r="BF28" t="s">
        <v>32</v>
      </c>
      <c r="BG28" t="s">
        <v>370</v>
      </c>
      <c r="BH28">
        <v>21.85</v>
      </c>
      <c r="BI28" s="7">
        <f t="shared" si="6"/>
        <v>3</v>
      </c>
      <c r="BJ28" s="7">
        <f t="shared" si="7"/>
        <v>3</v>
      </c>
      <c r="BK28" s="7">
        <f t="shared" si="8"/>
        <v>2</v>
      </c>
      <c r="BL28" s="7">
        <f t="shared" si="9"/>
        <v>2</v>
      </c>
      <c r="BM28" s="7">
        <f t="shared" si="10"/>
        <v>4</v>
      </c>
      <c r="BN28" s="7">
        <f t="shared" si="11"/>
        <v>4</v>
      </c>
      <c r="BO28" s="7">
        <f t="shared" si="12"/>
        <v>2</v>
      </c>
      <c r="BP28" s="7">
        <f t="shared" si="13"/>
        <v>2</v>
      </c>
      <c r="BQ28" s="7">
        <f t="shared" si="14"/>
        <v>0</v>
      </c>
      <c r="BR28" s="7">
        <f t="shared" si="15"/>
        <v>0</v>
      </c>
      <c r="BS28" s="7">
        <f t="shared" si="16"/>
        <v>3</v>
      </c>
      <c r="BT28" s="7">
        <f t="shared" si="17"/>
        <v>3</v>
      </c>
      <c r="BU28" s="7">
        <f t="shared" si="18"/>
        <v>2</v>
      </c>
      <c r="BV28" s="7">
        <f t="shared" si="19"/>
        <v>2</v>
      </c>
      <c r="BW28" s="8">
        <f t="shared" si="20"/>
        <v>4</v>
      </c>
      <c r="BX28" s="9">
        <f t="shared" si="21"/>
        <v>6700000</v>
      </c>
      <c r="BY28" s="9">
        <f t="shared" si="22"/>
        <v>6000000</v>
      </c>
      <c r="BZ28" s="9">
        <f t="shared" si="23"/>
        <v>13000000</v>
      </c>
      <c r="CA28" s="9">
        <f t="shared" si="24"/>
        <v>11000000</v>
      </c>
      <c r="CB28" s="9" t="str">
        <f t="shared" si="25"/>
        <v>NF</v>
      </c>
      <c r="CC28" s="9">
        <f t="shared" si="26"/>
        <v>5700000</v>
      </c>
      <c r="CD28" s="9">
        <f t="shared" si="27"/>
        <v>5900000</v>
      </c>
      <c r="CE28" s="9">
        <f t="shared" si="28"/>
        <v>5700000</v>
      </c>
      <c r="CF28" s="10">
        <f t="shared" si="29"/>
        <v>1.1754385964912282</v>
      </c>
      <c r="CG28" s="10">
        <f t="shared" si="30"/>
        <v>1.0526315789473684</v>
      </c>
      <c r="CH28" s="10">
        <f t="shared" si="31"/>
        <v>2.2807017543859649</v>
      </c>
      <c r="CI28" s="10">
        <f t="shared" si="32"/>
        <v>1.9298245614035088</v>
      </c>
      <c r="CJ28" s="10">
        <f t="shared" si="33"/>
        <v>0</v>
      </c>
      <c r="CK28" s="10">
        <f t="shared" si="34"/>
        <v>1</v>
      </c>
      <c r="CL28" s="10">
        <f t="shared" si="35"/>
        <v>1.0350877192982457</v>
      </c>
    </row>
    <row r="29" spans="2:90" ht="18.75" x14ac:dyDescent="0.3">
      <c r="B29" t="s">
        <v>55</v>
      </c>
      <c r="C29" t="s">
        <v>56</v>
      </c>
      <c r="D29">
        <v>2</v>
      </c>
      <c r="E29">
        <v>3</v>
      </c>
      <c r="F29" s="1">
        <v>660000</v>
      </c>
      <c r="G29" s="4">
        <v>3.7399999999999998E-3</v>
      </c>
      <c r="J29" t="s">
        <v>28</v>
      </c>
      <c r="L29">
        <v>2</v>
      </c>
      <c r="M29">
        <v>2</v>
      </c>
      <c r="N29" s="1">
        <v>1800000</v>
      </c>
      <c r="O29" s="4">
        <v>9.1800000000000007E-3</v>
      </c>
      <c r="R29" t="s">
        <v>171</v>
      </c>
      <c r="S29" t="s">
        <v>172</v>
      </c>
      <c r="T29">
        <v>1</v>
      </c>
      <c r="U29">
        <v>1</v>
      </c>
      <c r="V29" s="1">
        <v>240000</v>
      </c>
      <c r="W29" s="4">
        <v>4.4000000000000003E-3</v>
      </c>
      <c r="Z29" t="s">
        <v>55</v>
      </c>
      <c r="AA29" t="s">
        <v>56</v>
      </c>
      <c r="AB29">
        <v>2</v>
      </c>
      <c r="AC29">
        <v>5</v>
      </c>
      <c r="AD29" s="1">
        <v>680000</v>
      </c>
      <c r="AE29" s="4">
        <v>5.5199999999999997E-3</v>
      </c>
      <c r="AP29" t="s">
        <v>218</v>
      </c>
      <c r="AQ29" t="s">
        <v>219</v>
      </c>
      <c r="AR29">
        <v>2</v>
      </c>
      <c r="AS29">
        <v>2</v>
      </c>
      <c r="AT29" s="1">
        <v>700000</v>
      </c>
      <c r="AU29" s="4">
        <v>5.9899999999999997E-3</v>
      </c>
      <c r="AX29" t="s">
        <v>274</v>
      </c>
      <c r="AY29" t="s">
        <v>275</v>
      </c>
      <c r="AZ29">
        <v>2</v>
      </c>
      <c r="BA29">
        <v>3</v>
      </c>
      <c r="BB29" s="1">
        <v>9900000</v>
      </c>
      <c r="BC29" s="4">
        <v>8.2299999999999998E-2</v>
      </c>
      <c r="BE29" t="s">
        <v>59</v>
      </c>
      <c r="BF29" t="s">
        <v>60</v>
      </c>
      <c r="BG29" t="s">
        <v>371</v>
      </c>
      <c r="BH29">
        <v>372.59</v>
      </c>
      <c r="BI29" s="7">
        <f t="shared" si="6"/>
        <v>2</v>
      </c>
      <c r="BJ29" s="7">
        <f t="shared" si="7"/>
        <v>3</v>
      </c>
      <c r="BK29" s="7">
        <f t="shared" si="8"/>
        <v>3</v>
      </c>
      <c r="BL29" s="7">
        <f t="shared" si="9"/>
        <v>3</v>
      </c>
      <c r="BM29" s="7">
        <f t="shared" si="10"/>
        <v>4</v>
      </c>
      <c r="BN29" s="7">
        <f t="shared" si="11"/>
        <v>4</v>
      </c>
      <c r="BO29" s="7">
        <f t="shared" si="12"/>
        <v>2</v>
      </c>
      <c r="BP29" s="7">
        <f t="shared" si="13"/>
        <v>2</v>
      </c>
      <c r="BQ29" s="7">
        <f t="shared" si="14"/>
        <v>0</v>
      </c>
      <c r="BR29" s="7">
        <f t="shared" si="15"/>
        <v>0</v>
      </c>
      <c r="BS29" s="7">
        <f t="shared" si="16"/>
        <v>1</v>
      </c>
      <c r="BT29" s="7">
        <f t="shared" si="17"/>
        <v>1</v>
      </c>
      <c r="BU29" s="7">
        <f t="shared" si="18"/>
        <v>1</v>
      </c>
      <c r="BV29" s="7">
        <f t="shared" si="19"/>
        <v>2</v>
      </c>
      <c r="BW29" s="8">
        <f t="shared" si="20"/>
        <v>4</v>
      </c>
      <c r="BX29" s="9">
        <f t="shared" si="21"/>
        <v>2000000</v>
      </c>
      <c r="BY29" s="9">
        <f t="shared" si="22"/>
        <v>1700000</v>
      </c>
      <c r="BZ29" s="9">
        <f t="shared" si="23"/>
        <v>2200000</v>
      </c>
      <c r="CA29" s="9">
        <f t="shared" si="24"/>
        <v>1000000</v>
      </c>
      <c r="CB29" s="9" t="str">
        <f t="shared" si="25"/>
        <v>NF</v>
      </c>
      <c r="CC29" s="9">
        <f t="shared" si="26"/>
        <v>140000</v>
      </c>
      <c r="CD29" s="9">
        <f t="shared" si="27"/>
        <v>1700000</v>
      </c>
      <c r="CE29" s="9">
        <f t="shared" si="28"/>
        <v>140000</v>
      </c>
      <c r="CF29" s="10">
        <f t="shared" si="29"/>
        <v>14.285714285714286</v>
      </c>
      <c r="CG29" s="10">
        <f t="shared" si="30"/>
        <v>12.142857142857142</v>
      </c>
      <c r="CH29" s="10">
        <f t="shared" si="31"/>
        <v>15.714285714285714</v>
      </c>
      <c r="CI29" s="10">
        <f t="shared" si="32"/>
        <v>7.1428571428571432</v>
      </c>
      <c r="CJ29" s="10">
        <f t="shared" si="33"/>
        <v>0</v>
      </c>
      <c r="CK29" s="10">
        <f t="shared" si="34"/>
        <v>1</v>
      </c>
      <c r="CL29" s="10">
        <f t="shared" si="35"/>
        <v>12.142857142857142</v>
      </c>
    </row>
    <row r="30" spans="2:90" ht="18.75" x14ac:dyDescent="0.3">
      <c r="B30" t="s">
        <v>57</v>
      </c>
      <c r="C30" t="s">
        <v>58</v>
      </c>
      <c r="D30">
        <v>2</v>
      </c>
      <c r="E30">
        <v>3</v>
      </c>
      <c r="F30" s="1">
        <v>7000000</v>
      </c>
      <c r="G30" s="4">
        <v>3.95E-2</v>
      </c>
      <c r="J30" t="s">
        <v>85</v>
      </c>
      <c r="K30" t="s">
        <v>86</v>
      </c>
      <c r="L30">
        <v>1</v>
      </c>
      <c r="M30">
        <v>1</v>
      </c>
      <c r="N30" s="1">
        <v>14000000</v>
      </c>
      <c r="O30" s="4">
        <v>7.4899999999999994E-2</v>
      </c>
      <c r="R30" t="s">
        <v>173</v>
      </c>
      <c r="S30" t="s">
        <v>174</v>
      </c>
      <c r="T30">
        <v>1</v>
      </c>
      <c r="U30">
        <v>1</v>
      </c>
      <c r="V30" s="1">
        <v>160000</v>
      </c>
      <c r="W30" s="4">
        <v>2.9099999999999998E-3</v>
      </c>
      <c r="Z30" t="s">
        <v>38</v>
      </c>
      <c r="AA30" t="s">
        <v>39</v>
      </c>
      <c r="AB30">
        <v>2</v>
      </c>
      <c r="AC30">
        <v>3</v>
      </c>
      <c r="AD30" s="1">
        <v>2600000</v>
      </c>
      <c r="AE30" s="4">
        <v>2.1100000000000001E-2</v>
      </c>
      <c r="AP30" t="s">
        <v>220</v>
      </c>
      <c r="AQ30" t="s">
        <v>221</v>
      </c>
      <c r="AR30">
        <v>2</v>
      </c>
      <c r="AS30">
        <v>2</v>
      </c>
      <c r="AT30" s="1">
        <v>1000000</v>
      </c>
      <c r="AU30" s="4">
        <v>8.8299999999999993E-3</v>
      </c>
      <c r="AX30" t="s">
        <v>71</v>
      </c>
      <c r="AY30" t="s">
        <v>72</v>
      </c>
      <c r="AZ30">
        <v>2</v>
      </c>
      <c r="BA30">
        <v>3</v>
      </c>
      <c r="BB30" s="1">
        <v>3500000</v>
      </c>
      <c r="BC30" s="4">
        <v>2.92E-2</v>
      </c>
      <c r="BE30" t="s">
        <v>33</v>
      </c>
      <c r="BF30" t="s">
        <v>34</v>
      </c>
      <c r="BG30" t="s">
        <v>372</v>
      </c>
      <c r="BH30">
        <v>15.25</v>
      </c>
      <c r="BI30" s="7">
        <f t="shared" si="6"/>
        <v>3</v>
      </c>
      <c r="BJ30" s="7">
        <f t="shared" si="7"/>
        <v>3</v>
      </c>
      <c r="BK30" s="7">
        <f t="shared" si="8"/>
        <v>3</v>
      </c>
      <c r="BL30" s="7">
        <f t="shared" si="9"/>
        <v>3</v>
      </c>
      <c r="BM30" s="7">
        <f t="shared" si="10"/>
        <v>2</v>
      </c>
      <c r="BN30" s="7">
        <f t="shared" si="11"/>
        <v>2</v>
      </c>
      <c r="BO30" s="7">
        <f t="shared" si="12"/>
        <v>3</v>
      </c>
      <c r="BP30" s="7">
        <f t="shared" si="13"/>
        <v>3</v>
      </c>
      <c r="BQ30" s="7">
        <f t="shared" si="14"/>
        <v>0</v>
      </c>
      <c r="BR30" s="7">
        <f t="shared" si="15"/>
        <v>0</v>
      </c>
      <c r="BS30" s="7">
        <f t="shared" si="16"/>
        <v>2</v>
      </c>
      <c r="BT30" s="7">
        <f t="shared" si="17"/>
        <v>2</v>
      </c>
      <c r="BU30" s="7">
        <f t="shared" si="18"/>
        <v>1</v>
      </c>
      <c r="BV30" s="7">
        <f t="shared" si="19"/>
        <v>1</v>
      </c>
      <c r="BW30" s="8">
        <f t="shared" si="20"/>
        <v>3</v>
      </c>
      <c r="BX30" s="9">
        <f t="shared" si="21"/>
        <v>4400000</v>
      </c>
      <c r="BY30" s="9">
        <f t="shared" si="22"/>
        <v>2300000</v>
      </c>
      <c r="BZ30" s="9">
        <f t="shared" si="23"/>
        <v>1100000</v>
      </c>
      <c r="CA30" s="9">
        <f t="shared" si="24"/>
        <v>1700000</v>
      </c>
      <c r="CB30" s="9" t="str">
        <f t="shared" si="25"/>
        <v>NF</v>
      </c>
      <c r="CC30" s="9">
        <f t="shared" si="26"/>
        <v>1300000</v>
      </c>
      <c r="CD30" s="9">
        <f t="shared" si="27"/>
        <v>2000000</v>
      </c>
      <c r="CE30" s="9">
        <f t="shared" si="28"/>
        <v>1100000</v>
      </c>
      <c r="CF30" s="10">
        <f t="shared" si="29"/>
        <v>4</v>
      </c>
      <c r="CG30" s="10">
        <f t="shared" si="30"/>
        <v>2.0909090909090908</v>
      </c>
      <c r="CH30" s="10">
        <f t="shared" si="31"/>
        <v>1</v>
      </c>
      <c r="CI30" s="10">
        <f t="shared" si="32"/>
        <v>1.5454545454545454</v>
      </c>
      <c r="CJ30" s="10">
        <f t="shared" si="33"/>
        <v>0</v>
      </c>
      <c r="CK30" s="10">
        <f t="shared" si="34"/>
        <v>1.1818181818181819</v>
      </c>
      <c r="CL30" s="10">
        <f t="shared" si="35"/>
        <v>1.8181818181818181</v>
      </c>
    </row>
    <row r="31" spans="2:90" ht="18.75" x14ac:dyDescent="0.3">
      <c r="B31" t="s">
        <v>59</v>
      </c>
      <c r="C31" t="s">
        <v>60</v>
      </c>
      <c r="D31">
        <v>2</v>
      </c>
      <c r="E31">
        <v>3</v>
      </c>
      <c r="F31" s="1">
        <v>2000000</v>
      </c>
      <c r="G31" s="4">
        <v>1.15E-2</v>
      </c>
      <c r="J31" t="s">
        <v>97</v>
      </c>
      <c r="K31" t="s">
        <v>98</v>
      </c>
      <c r="L31">
        <v>1</v>
      </c>
      <c r="M31">
        <v>1</v>
      </c>
      <c r="N31" s="1">
        <v>210000</v>
      </c>
      <c r="O31" s="4">
        <v>1.1100000000000001E-3</v>
      </c>
      <c r="R31" t="s">
        <v>105</v>
      </c>
      <c r="S31" t="s">
        <v>106</v>
      </c>
      <c r="T31">
        <v>1</v>
      </c>
      <c r="U31">
        <v>1</v>
      </c>
      <c r="V31" s="1">
        <v>460000</v>
      </c>
      <c r="W31" s="4">
        <v>8.5100000000000002E-3</v>
      </c>
      <c r="Z31" t="s">
        <v>187</v>
      </c>
      <c r="AA31" t="s">
        <v>188</v>
      </c>
      <c r="AB31">
        <v>1</v>
      </c>
      <c r="AC31">
        <v>1</v>
      </c>
      <c r="AD31" s="1">
        <v>93000</v>
      </c>
      <c r="AE31" s="4">
        <v>7.5699999999999997E-4</v>
      </c>
      <c r="AP31" t="s">
        <v>222</v>
      </c>
      <c r="AQ31" t="s">
        <v>223</v>
      </c>
      <c r="AR31">
        <v>2</v>
      </c>
      <c r="AS31">
        <v>2</v>
      </c>
      <c r="AT31" s="1">
        <v>1600000</v>
      </c>
      <c r="AU31" s="4">
        <v>1.3299999999999999E-2</v>
      </c>
      <c r="AX31" t="s">
        <v>135</v>
      </c>
      <c r="AY31" t="s">
        <v>136</v>
      </c>
      <c r="AZ31">
        <v>2</v>
      </c>
      <c r="BA31">
        <v>3</v>
      </c>
      <c r="BB31" s="1">
        <v>2300000</v>
      </c>
      <c r="BC31" s="4">
        <v>1.9300000000000001E-2</v>
      </c>
      <c r="BE31" t="s">
        <v>24</v>
      </c>
      <c r="BG31" t="s">
        <v>373</v>
      </c>
      <c r="BH31">
        <v>35.83</v>
      </c>
      <c r="BI31" s="7">
        <f t="shared" si="6"/>
        <v>4</v>
      </c>
      <c r="BJ31" s="7">
        <f t="shared" si="7"/>
        <v>6</v>
      </c>
      <c r="BK31" s="7">
        <f t="shared" si="8"/>
        <v>3</v>
      </c>
      <c r="BL31" s="7">
        <f t="shared" si="9"/>
        <v>6</v>
      </c>
      <c r="BM31" s="7">
        <f t="shared" si="10"/>
        <v>0</v>
      </c>
      <c r="BN31" s="7">
        <f t="shared" si="11"/>
        <v>0</v>
      </c>
      <c r="BO31" s="7">
        <f t="shared" si="12"/>
        <v>0</v>
      </c>
      <c r="BP31" s="7">
        <f t="shared" si="13"/>
        <v>0</v>
      </c>
      <c r="BQ31" s="7">
        <f t="shared" si="14"/>
        <v>0</v>
      </c>
      <c r="BR31" s="7">
        <f t="shared" si="15"/>
        <v>0</v>
      </c>
      <c r="BS31" s="7">
        <f t="shared" si="16"/>
        <v>0</v>
      </c>
      <c r="BT31" s="7">
        <f t="shared" si="17"/>
        <v>0</v>
      </c>
      <c r="BU31" s="7">
        <f t="shared" si="18"/>
        <v>0</v>
      </c>
      <c r="BV31" s="7">
        <f t="shared" si="19"/>
        <v>0</v>
      </c>
      <c r="BW31" s="8">
        <f t="shared" si="20"/>
        <v>6</v>
      </c>
      <c r="BX31" s="9">
        <f t="shared" si="21"/>
        <v>18000000</v>
      </c>
      <c r="BY31" s="9">
        <f t="shared" si="22"/>
        <v>17000000</v>
      </c>
      <c r="BZ31" s="9" t="str">
        <f t="shared" si="23"/>
        <v>NF</v>
      </c>
      <c r="CA31" s="9" t="str">
        <f t="shared" si="24"/>
        <v>NF</v>
      </c>
      <c r="CB31" s="9" t="str">
        <f t="shared" si="25"/>
        <v>NF</v>
      </c>
      <c r="CC31" s="9" t="str">
        <f t="shared" si="26"/>
        <v>NF</v>
      </c>
      <c r="CD31" s="9" t="str">
        <f t="shared" si="27"/>
        <v>NF</v>
      </c>
      <c r="CE31" s="9">
        <f t="shared" si="28"/>
        <v>17000000</v>
      </c>
      <c r="CF31" s="10">
        <f t="shared" si="29"/>
        <v>1.0588235294117647</v>
      </c>
      <c r="CG31" s="10">
        <f t="shared" si="30"/>
        <v>1</v>
      </c>
      <c r="CH31" s="10">
        <f t="shared" si="31"/>
        <v>0</v>
      </c>
      <c r="CI31" s="10">
        <f t="shared" si="32"/>
        <v>0</v>
      </c>
      <c r="CJ31" s="10">
        <f t="shared" si="33"/>
        <v>0</v>
      </c>
      <c r="CK31" s="10">
        <f t="shared" si="34"/>
        <v>0</v>
      </c>
      <c r="CL31" s="10">
        <f t="shared" si="35"/>
        <v>0</v>
      </c>
    </row>
    <row r="32" spans="2:90" ht="18.75" x14ac:dyDescent="0.3">
      <c r="B32" t="s">
        <v>61</v>
      </c>
      <c r="C32" t="s">
        <v>62</v>
      </c>
      <c r="D32">
        <v>2</v>
      </c>
      <c r="E32">
        <v>3</v>
      </c>
      <c r="F32" s="1">
        <v>1700000</v>
      </c>
      <c r="G32" s="4">
        <v>9.4400000000000005E-3</v>
      </c>
      <c r="J32" t="s">
        <v>137</v>
      </c>
      <c r="K32" t="s">
        <v>138</v>
      </c>
      <c r="L32">
        <v>1</v>
      </c>
      <c r="M32">
        <v>1</v>
      </c>
      <c r="N32" s="1">
        <v>310000</v>
      </c>
      <c r="O32" s="4">
        <v>1.6299999999999999E-3</v>
      </c>
      <c r="R32" t="s">
        <v>175</v>
      </c>
      <c r="S32" t="s">
        <v>176</v>
      </c>
      <c r="T32">
        <v>1</v>
      </c>
      <c r="U32">
        <v>1</v>
      </c>
      <c r="V32" s="1">
        <v>170000</v>
      </c>
      <c r="W32" s="4">
        <v>3.0699999999999998E-3</v>
      </c>
      <c r="Z32" t="s">
        <v>87</v>
      </c>
      <c r="AA32" t="s">
        <v>88</v>
      </c>
      <c r="AB32">
        <v>1</v>
      </c>
      <c r="AC32">
        <v>1</v>
      </c>
      <c r="AD32" s="1">
        <v>78000</v>
      </c>
      <c r="AE32" s="4">
        <v>6.3400000000000001E-4</v>
      </c>
      <c r="AP32" t="s">
        <v>41</v>
      </c>
      <c r="AQ32" t="s">
        <v>42</v>
      </c>
      <c r="AR32">
        <v>2</v>
      </c>
      <c r="AS32">
        <v>2</v>
      </c>
      <c r="AT32" s="1">
        <v>540000</v>
      </c>
      <c r="AU32" s="4">
        <v>4.6600000000000001E-3</v>
      </c>
      <c r="AX32" t="s">
        <v>266</v>
      </c>
      <c r="AY32" t="s">
        <v>267</v>
      </c>
      <c r="AZ32">
        <v>2</v>
      </c>
      <c r="BA32">
        <v>2</v>
      </c>
      <c r="BB32" s="1">
        <v>2000000</v>
      </c>
      <c r="BC32" s="4">
        <v>1.6500000000000001E-2</v>
      </c>
      <c r="BE32" t="s">
        <v>204</v>
      </c>
      <c r="BF32" t="s">
        <v>205</v>
      </c>
      <c r="BG32" t="s">
        <v>374</v>
      </c>
      <c r="BH32">
        <v>135.49</v>
      </c>
      <c r="BI32" s="7">
        <f t="shared" si="6"/>
        <v>0</v>
      </c>
      <c r="BJ32" s="7">
        <f t="shared" si="7"/>
        <v>0</v>
      </c>
      <c r="BK32" s="7">
        <f t="shared" si="8"/>
        <v>0</v>
      </c>
      <c r="BL32" s="7">
        <f t="shared" si="9"/>
        <v>0</v>
      </c>
      <c r="BM32" s="7">
        <f t="shared" si="10"/>
        <v>0</v>
      </c>
      <c r="BN32" s="7">
        <f t="shared" si="11"/>
        <v>0</v>
      </c>
      <c r="BO32" s="7">
        <f t="shared" si="12"/>
        <v>0</v>
      </c>
      <c r="BP32" s="7">
        <f t="shared" si="13"/>
        <v>0</v>
      </c>
      <c r="BQ32" s="7">
        <f t="shared" si="14"/>
        <v>0</v>
      </c>
      <c r="BR32" s="7">
        <f t="shared" si="15"/>
        <v>0</v>
      </c>
      <c r="BS32" s="7">
        <f t="shared" si="16"/>
        <v>4</v>
      </c>
      <c r="BT32" s="7">
        <f t="shared" si="17"/>
        <v>5</v>
      </c>
      <c r="BU32" s="7">
        <f t="shared" si="18"/>
        <v>3</v>
      </c>
      <c r="BV32" s="7">
        <f t="shared" si="19"/>
        <v>4</v>
      </c>
      <c r="BW32" s="8">
        <f t="shared" si="20"/>
        <v>5</v>
      </c>
      <c r="BX32" s="9" t="str">
        <f t="shared" si="21"/>
        <v>NF</v>
      </c>
      <c r="BY32" s="9" t="str">
        <f t="shared" si="22"/>
        <v>NF</v>
      </c>
      <c r="BZ32" s="9" t="str">
        <f t="shared" si="23"/>
        <v>NF</v>
      </c>
      <c r="CA32" s="9" t="str">
        <f t="shared" si="24"/>
        <v>NF</v>
      </c>
      <c r="CB32" s="9" t="str">
        <f t="shared" si="25"/>
        <v>NF</v>
      </c>
      <c r="CC32" s="9">
        <f t="shared" si="26"/>
        <v>2000000</v>
      </c>
      <c r="CD32" s="9">
        <f t="shared" si="27"/>
        <v>2300000</v>
      </c>
      <c r="CE32" s="9">
        <f t="shared" si="28"/>
        <v>2000000</v>
      </c>
      <c r="CF32" s="10">
        <f t="shared" si="29"/>
        <v>0</v>
      </c>
      <c r="CG32" s="10">
        <f t="shared" si="30"/>
        <v>0</v>
      </c>
      <c r="CH32" s="10">
        <f t="shared" si="31"/>
        <v>0</v>
      </c>
      <c r="CI32" s="10">
        <f t="shared" si="32"/>
        <v>0</v>
      </c>
      <c r="CJ32" s="10">
        <f t="shared" si="33"/>
        <v>0</v>
      </c>
      <c r="CK32" s="10">
        <f t="shared" si="34"/>
        <v>1</v>
      </c>
      <c r="CL32" s="10">
        <f t="shared" si="35"/>
        <v>1.1499999999999999</v>
      </c>
    </row>
    <row r="33" spans="2:90" ht="18.75" x14ac:dyDescent="0.3">
      <c r="B33" t="s">
        <v>63</v>
      </c>
      <c r="C33" t="s">
        <v>64</v>
      </c>
      <c r="D33">
        <v>2</v>
      </c>
      <c r="E33">
        <v>3</v>
      </c>
      <c r="F33" s="1">
        <v>2100000</v>
      </c>
      <c r="G33" s="4">
        <v>1.17E-2</v>
      </c>
      <c r="J33" t="s">
        <v>51</v>
      </c>
      <c r="K33" t="s">
        <v>52</v>
      </c>
      <c r="L33">
        <v>1</v>
      </c>
      <c r="M33">
        <v>1</v>
      </c>
      <c r="N33" s="1">
        <v>380000</v>
      </c>
      <c r="O33" s="4">
        <v>1.97E-3</v>
      </c>
      <c r="R33" t="s">
        <v>177</v>
      </c>
      <c r="S33" t="s">
        <v>178</v>
      </c>
      <c r="T33">
        <v>1</v>
      </c>
      <c r="U33">
        <v>1</v>
      </c>
      <c r="V33" s="1">
        <v>390000</v>
      </c>
      <c r="W33" s="4">
        <v>7.2300000000000003E-3</v>
      </c>
      <c r="Z33" t="s">
        <v>189</v>
      </c>
      <c r="AA33" t="s">
        <v>162</v>
      </c>
      <c r="AB33">
        <v>1</v>
      </c>
      <c r="AC33">
        <v>1</v>
      </c>
      <c r="AD33" s="1">
        <v>950000</v>
      </c>
      <c r="AE33" s="4">
        <v>7.6600000000000001E-3</v>
      </c>
      <c r="AP33" t="s">
        <v>224</v>
      </c>
      <c r="AQ33" t="s">
        <v>225</v>
      </c>
      <c r="AR33">
        <v>2</v>
      </c>
      <c r="AS33">
        <v>2</v>
      </c>
      <c r="AT33" s="1">
        <v>1900000</v>
      </c>
      <c r="AU33" s="4">
        <v>1.5800000000000002E-2</v>
      </c>
      <c r="AX33" t="s">
        <v>31</v>
      </c>
      <c r="AY33" t="s">
        <v>32</v>
      </c>
      <c r="AZ33">
        <v>2</v>
      </c>
      <c r="BA33">
        <v>2</v>
      </c>
      <c r="BB33" s="1">
        <v>5900000</v>
      </c>
      <c r="BC33" s="4">
        <v>4.8599999999999997E-2</v>
      </c>
      <c r="BE33" t="s">
        <v>208</v>
      </c>
      <c r="BF33" t="s">
        <v>209</v>
      </c>
      <c r="BG33" t="s">
        <v>375</v>
      </c>
      <c r="BH33">
        <v>273.02999999999997</v>
      </c>
      <c r="BI33" s="7">
        <f t="shared" si="6"/>
        <v>0</v>
      </c>
      <c r="BJ33" s="7">
        <f t="shared" si="7"/>
        <v>0</v>
      </c>
      <c r="BK33" s="7">
        <f t="shared" si="8"/>
        <v>0</v>
      </c>
      <c r="BL33" s="7">
        <f t="shared" si="9"/>
        <v>0</v>
      </c>
      <c r="BM33" s="7">
        <f t="shared" si="10"/>
        <v>0</v>
      </c>
      <c r="BN33" s="7">
        <f t="shared" si="11"/>
        <v>0</v>
      </c>
      <c r="BO33" s="7">
        <f t="shared" si="12"/>
        <v>0</v>
      </c>
      <c r="BP33" s="7">
        <f t="shared" si="13"/>
        <v>0</v>
      </c>
      <c r="BQ33" s="7">
        <f t="shared" si="14"/>
        <v>0</v>
      </c>
      <c r="BR33" s="7">
        <f t="shared" si="15"/>
        <v>0</v>
      </c>
      <c r="BS33" s="7">
        <f t="shared" si="16"/>
        <v>4</v>
      </c>
      <c r="BT33" s="7">
        <f t="shared" si="17"/>
        <v>5</v>
      </c>
      <c r="BU33" s="7">
        <f t="shared" si="18"/>
        <v>3</v>
      </c>
      <c r="BV33" s="7">
        <f t="shared" si="19"/>
        <v>3</v>
      </c>
      <c r="BW33" s="8">
        <f t="shared" si="20"/>
        <v>5</v>
      </c>
      <c r="BX33" s="9" t="str">
        <f t="shared" si="21"/>
        <v>NF</v>
      </c>
      <c r="BY33" s="9" t="str">
        <f t="shared" si="22"/>
        <v>NF</v>
      </c>
      <c r="BZ33" s="9" t="str">
        <f t="shared" si="23"/>
        <v>NF</v>
      </c>
      <c r="CA33" s="9" t="str">
        <f t="shared" si="24"/>
        <v>NF</v>
      </c>
      <c r="CB33" s="9" t="str">
        <f t="shared" si="25"/>
        <v>NF</v>
      </c>
      <c r="CC33" s="9">
        <f t="shared" si="26"/>
        <v>3900000</v>
      </c>
      <c r="CD33" s="9">
        <f t="shared" si="27"/>
        <v>3300000</v>
      </c>
      <c r="CE33" s="9">
        <f t="shared" si="28"/>
        <v>3300000</v>
      </c>
      <c r="CF33" s="10">
        <f t="shared" si="29"/>
        <v>0</v>
      </c>
      <c r="CG33" s="10">
        <f t="shared" si="30"/>
        <v>0</v>
      </c>
      <c r="CH33" s="10">
        <f t="shared" si="31"/>
        <v>0</v>
      </c>
      <c r="CI33" s="10">
        <f t="shared" si="32"/>
        <v>0</v>
      </c>
      <c r="CJ33" s="10">
        <f t="shared" si="33"/>
        <v>0</v>
      </c>
      <c r="CK33" s="10">
        <f t="shared" si="34"/>
        <v>1.1818181818181819</v>
      </c>
      <c r="CL33" s="10">
        <f t="shared" si="35"/>
        <v>1</v>
      </c>
    </row>
    <row r="34" spans="2:90" ht="18.75" x14ac:dyDescent="0.3">
      <c r="B34" t="s">
        <v>65</v>
      </c>
      <c r="C34" t="s">
        <v>66</v>
      </c>
      <c r="D34">
        <v>2</v>
      </c>
      <c r="E34">
        <v>2</v>
      </c>
      <c r="F34" s="1">
        <v>540000</v>
      </c>
      <c r="G34" s="4">
        <v>3.0699999999999998E-3</v>
      </c>
      <c r="J34" t="s">
        <v>140</v>
      </c>
      <c r="K34" t="s">
        <v>141</v>
      </c>
      <c r="L34">
        <v>1</v>
      </c>
      <c r="M34">
        <v>1</v>
      </c>
      <c r="N34" s="1">
        <v>2600000</v>
      </c>
      <c r="O34" s="4">
        <v>1.37E-2</v>
      </c>
      <c r="R34" t="s">
        <v>61</v>
      </c>
      <c r="S34" t="s">
        <v>62</v>
      </c>
      <c r="T34">
        <v>1</v>
      </c>
      <c r="U34">
        <v>2</v>
      </c>
      <c r="V34" s="1">
        <v>540000</v>
      </c>
      <c r="W34" s="4">
        <v>0.01</v>
      </c>
      <c r="Z34" t="s">
        <v>173</v>
      </c>
      <c r="AA34" t="s">
        <v>174</v>
      </c>
      <c r="AB34">
        <v>1</v>
      </c>
      <c r="AC34">
        <v>1</v>
      </c>
      <c r="AD34" s="1">
        <v>120000</v>
      </c>
      <c r="AE34" s="4">
        <v>1.01E-3</v>
      </c>
      <c r="AP34" t="s">
        <v>226</v>
      </c>
      <c r="AQ34" t="s">
        <v>227</v>
      </c>
      <c r="AR34">
        <v>2</v>
      </c>
      <c r="AS34">
        <v>2</v>
      </c>
      <c r="AT34" s="1">
        <v>440000</v>
      </c>
      <c r="AU34" s="4">
        <v>3.7399999999999998E-3</v>
      </c>
      <c r="AX34" t="s">
        <v>43</v>
      </c>
      <c r="AY34" t="s">
        <v>44</v>
      </c>
      <c r="AZ34">
        <v>2</v>
      </c>
      <c r="BA34">
        <v>2</v>
      </c>
      <c r="BB34" s="1">
        <v>920000</v>
      </c>
      <c r="BC34" s="4">
        <v>7.6E-3</v>
      </c>
      <c r="BE34" t="s">
        <v>200</v>
      </c>
      <c r="BF34" t="s">
        <v>201</v>
      </c>
      <c r="BG34" t="s">
        <v>376</v>
      </c>
      <c r="BH34">
        <v>88.83</v>
      </c>
      <c r="BI34" s="7">
        <f t="shared" si="6"/>
        <v>0</v>
      </c>
      <c r="BJ34" s="7">
        <f t="shared" si="7"/>
        <v>0</v>
      </c>
      <c r="BK34" s="7">
        <f t="shared" si="8"/>
        <v>0</v>
      </c>
      <c r="BL34" s="7">
        <f t="shared" si="9"/>
        <v>0</v>
      </c>
      <c r="BM34" s="7">
        <f t="shared" si="10"/>
        <v>0</v>
      </c>
      <c r="BN34" s="7">
        <f t="shared" si="11"/>
        <v>0</v>
      </c>
      <c r="BO34" s="7">
        <f t="shared" si="12"/>
        <v>0</v>
      </c>
      <c r="BP34" s="7">
        <f t="shared" si="13"/>
        <v>0</v>
      </c>
      <c r="BQ34" s="7">
        <f t="shared" si="14"/>
        <v>0</v>
      </c>
      <c r="BR34" s="7">
        <f t="shared" si="15"/>
        <v>0</v>
      </c>
      <c r="BS34" s="7">
        <f t="shared" si="16"/>
        <v>4</v>
      </c>
      <c r="BT34" s="7">
        <f t="shared" si="17"/>
        <v>4</v>
      </c>
      <c r="BU34" s="7">
        <f t="shared" si="18"/>
        <v>3</v>
      </c>
      <c r="BV34" s="7">
        <f t="shared" si="19"/>
        <v>3</v>
      </c>
      <c r="BW34" s="8">
        <f t="shared" si="20"/>
        <v>4</v>
      </c>
      <c r="BX34" s="9" t="str">
        <f t="shared" si="21"/>
        <v>NF</v>
      </c>
      <c r="BY34" s="9" t="str">
        <f t="shared" si="22"/>
        <v>NF</v>
      </c>
      <c r="BZ34" s="9" t="str">
        <f t="shared" si="23"/>
        <v>NF</v>
      </c>
      <c r="CA34" s="9" t="str">
        <f t="shared" si="24"/>
        <v>NF</v>
      </c>
      <c r="CB34" s="9" t="str">
        <f t="shared" si="25"/>
        <v>NF</v>
      </c>
      <c r="CC34" s="9">
        <f t="shared" si="26"/>
        <v>1400000</v>
      </c>
      <c r="CD34" s="9">
        <f t="shared" si="27"/>
        <v>1700000</v>
      </c>
      <c r="CE34" s="9">
        <f t="shared" si="28"/>
        <v>1400000</v>
      </c>
      <c r="CF34" s="10">
        <f t="shared" si="29"/>
        <v>0</v>
      </c>
      <c r="CG34" s="10">
        <f t="shared" si="30"/>
        <v>0</v>
      </c>
      <c r="CH34" s="10">
        <f t="shared" si="31"/>
        <v>0</v>
      </c>
      <c r="CI34" s="10">
        <f t="shared" si="32"/>
        <v>0</v>
      </c>
      <c r="CJ34" s="10">
        <f t="shared" si="33"/>
        <v>0</v>
      </c>
      <c r="CK34" s="10">
        <f t="shared" si="34"/>
        <v>1</v>
      </c>
      <c r="CL34" s="10">
        <f t="shared" si="35"/>
        <v>1.2142857142857142</v>
      </c>
    </row>
    <row r="35" spans="2:90" ht="18.75" x14ac:dyDescent="0.3">
      <c r="B35" t="s">
        <v>67</v>
      </c>
      <c r="C35" t="s">
        <v>68</v>
      </c>
      <c r="D35">
        <v>1</v>
      </c>
      <c r="E35">
        <v>1</v>
      </c>
      <c r="F35" s="1">
        <v>120000</v>
      </c>
      <c r="G35" s="4">
        <v>6.5899999999999997E-4</v>
      </c>
      <c r="J35" t="s">
        <v>142</v>
      </c>
      <c r="K35" t="s">
        <v>143</v>
      </c>
      <c r="L35">
        <v>1</v>
      </c>
      <c r="M35">
        <v>1</v>
      </c>
      <c r="N35" s="1">
        <v>540000</v>
      </c>
      <c r="O35" s="4">
        <v>2.8E-3</v>
      </c>
      <c r="R35" t="s">
        <v>179</v>
      </c>
      <c r="S35" t="s">
        <v>180</v>
      </c>
      <c r="T35">
        <v>1</v>
      </c>
      <c r="U35">
        <v>2</v>
      </c>
      <c r="V35" s="1">
        <v>270000</v>
      </c>
      <c r="W35" s="4">
        <v>5.0299999999999997E-3</v>
      </c>
      <c r="Z35" t="s">
        <v>85</v>
      </c>
      <c r="AA35" t="s">
        <v>86</v>
      </c>
      <c r="AB35">
        <v>1</v>
      </c>
      <c r="AC35">
        <v>1</v>
      </c>
      <c r="AD35" s="1">
        <v>4700000</v>
      </c>
      <c r="AE35" s="4">
        <v>3.7900000000000003E-2</v>
      </c>
      <c r="AP35" t="s">
        <v>228</v>
      </c>
      <c r="AQ35" t="s">
        <v>229</v>
      </c>
      <c r="AR35">
        <v>2</v>
      </c>
      <c r="AS35">
        <v>2</v>
      </c>
      <c r="AT35" s="1">
        <v>560000</v>
      </c>
      <c r="AU35" s="4">
        <v>4.7600000000000003E-3</v>
      </c>
      <c r="AX35" t="s">
        <v>278</v>
      </c>
      <c r="AY35" t="s">
        <v>279</v>
      </c>
      <c r="AZ35">
        <v>2</v>
      </c>
      <c r="BA35">
        <v>2</v>
      </c>
      <c r="BB35" s="1">
        <v>1900000</v>
      </c>
      <c r="BC35" s="4">
        <v>1.6E-2</v>
      </c>
      <c r="BE35" t="s">
        <v>40</v>
      </c>
      <c r="BG35" t="s">
        <v>373</v>
      </c>
      <c r="BH35">
        <v>35.83</v>
      </c>
      <c r="BI35" s="7">
        <f t="shared" si="6"/>
        <v>2</v>
      </c>
      <c r="BJ35" s="7">
        <f t="shared" si="7"/>
        <v>2</v>
      </c>
      <c r="BK35" s="7">
        <f t="shared" si="8"/>
        <v>3</v>
      </c>
      <c r="BL35" s="7">
        <f t="shared" si="9"/>
        <v>4</v>
      </c>
      <c r="BM35" s="7">
        <f t="shared" si="10"/>
        <v>0</v>
      </c>
      <c r="BN35" s="7">
        <f t="shared" si="11"/>
        <v>0</v>
      </c>
      <c r="BO35" s="7">
        <f t="shared" si="12"/>
        <v>0</v>
      </c>
      <c r="BP35" s="7">
        <f t="shared" si="13"/>
        <v>0</v>
      </c>
      <c r="BQ35" s="7">
        <f t="shared" si="14"/>
        <v>0</v>
      </c>
      <c r="BR35" s="7">
        <f t="shared" si="15"/>
        <v>0</v>
      </c>
      <c r="BS35" s="7">
        <f t="shared" si="16"/>
        <v>0</v>
      </c>
      <c r="BT35" s="7">
        <f t="shared" si="17"/>
        <v>0</v>
      </c>
      <c r="BU35" s="7">
        <f t="shared" si="18"/>
        <v>0</v>
      </c>
      <c r="BV35" s="7">
        <f t="shared" si="19"/>
        <v>0</v>
      </c>
      <c r="BW35" s="8">
        <f t="shared" si="20"/>
        <v>4</v>
      </c>
      <c r="BX35" s="9">
        <f t="shared" si="21"/>
        <v>6300000</v>
      </c>
      <c r="BY35" s="9">
        <f t="shared" si="22"/>
        <v>7400000</v>
      </c>
      <c r="BZ35" s="9" t="str">
        <f t="shared" si="23"/>
        <v>NF</v>
      </c>
      <c r="CA35" s="9" t="str">
        <f t="shared" si="24"/>
        <v>NF</v>
      </c>
      <c r="CB35" s="9" t="str">
        <f t="shared" si="25"/>
        <v>NF</v>
      </c>
      <c r="CC35" s="9" t="str">
        <f t="shared" si="26"/>
        <v>NF</v>
      </c>
      <c r="CD35" s="9" t="str">
        <f t="shared" si="27"/>
        <v>NF</v>
      </c>
      <c r="CE35" s="9">
        <f t="shared" si="28"/>
        <v>6300000</v>
      </c>
      <c r="CF35" s="10">
        <f t="shared" si="29"/>
        <v>1</v>
      </c>
      <c r="CG35" s="10">
        <f t="shared" si="30"/>
        <v>1.1746031746031746</v>
      </c>
      <c r="CH35" s="10">
        <f t="shared" si="31"/>
        <v>0</v>
      </c>
      <c r="CI35" s="10">
        <f t="shared" si="32"/>
        <v>0</v>
      </c>
      <c r="CJ35" s="10">
        <f t="shared" si="33"/>
        <v>0</v>
      </c>
      <c r="CK35" s="10">
        <f t="shared" si="34"/>
        <v>0</v>
      </c>
      <c r="CL35" s="10">
        <f t="shared" si="35"/>
        <v>0</v>
      </c>
    </row>
    <row r="36" spans="2:90" ht="18.75" x14ac:dyDescent="0.3">
      <c r="B36" t="s">
        <v>69</v>
      </c>
      <c r="C36" t="s">
        <v>70</v>
      </c>
      <c r="D36">
        <v>1</v>
      </c>
      <c r="E36">
        <v>1</v>
      </c>
      <c r="F36" s="1">
        <v>100000</v>
      </c>
      <c r="G36" s="4">
        <v>5.7799999999999995E-4</v>
      </c>
      <c r="J36" t="s">
        <v>53</v>
      </c>
      <c r="K36" t="s">
        <v>54</v>
      </c>
      <c r="L36">
        <v>1</v>
      </c>
      <c r="M36">
        <v>1</v>
      </c>
      <c r="N36" s="1">
        <v>47000</v>
      </c>
      <c r="O36" s="4">
        <v>2.42E-4</v>
      </c>
      <c r="R36" t="s">
        <v>181</v>
      </c>
      <c r="S36" t="s">
        <v>182</v>
      </c>
      <c r="T36">
        <v>1</v>
      </c>
      <c r="U36">
        <v>2</v>
      </c>
      <c r="V36" s="1">
        <v>1400000</v>
      </c>
      <c r="W36" s="4">
        <v>2.58E-2</v>
      </c>
      <c r="Z36" t="s">
        <v>190</v>
      </c>
      <c r="AA36" t="s">
        <v>191</v>
      </c>
      <c r="AB36">
        <v>1</v>
      </c>
      <c r="AC36">
        <v>1</v>
      </c>
      <c r="AD36" s="1">
        <v>360000</v>
      </c>
      <c r="AE36" s="4">
        <v>2.8999999999999998E-3</v>
      </c>
      <c r="AP36" t="s">
        <v>57</v>
      </c>
      <c r="AQ36" t="s">
        <v>58</v>
      </c>
      <c r="AR36">
        <v>2</v>
      </c>
      <c r="AS36">
        <v>2</v>
      </c>
      <c r="AT36" s="1">
        <v>1400000</v>
      </c>
      <c r="AU36" s="4">
        <v>1.1900000000000001E-2</v>
      </c>
      <c r="AX36" t="s">
        <v>45</v>
      </c>
      <c r="AY36" t="s">
        <v>46</v>
      </c>
      <c r="AZ36">
        <v>2</v>
      </c>
      <c r="BA36">
        <v>2</v>
      </c>
      <c r="BB36" s="1">
        <v>590000</v>
      </c>
      <c r="BC36" s="4">
        <v>4.9399999999999999E-3</v>
      </c>
      <c r="BE36" t="s">
        <v>28</v>
      </c>
      <c r="BG36" t="s">
        <v>377</v>
      </c>
      <c r="BH36">
        <v>38.71</v>
      </c>
      <c r="BI36" s="7">
        <f t="shared" si="6"/>
        <v>3</v>
      </c>
      <c r="BJ36" s="7">
        <f t="shared" si="7"/>
        <v>3</v>
      </c>
      <c r="BK36" s="7">
        <f t="shared" si="8"/>
        <v>2</v>
      </c>
      <c r="BL36" s="7">
        <f t="shared" si="9"/>
        <v>2</v>
      </c>
      <c r="BM36" s="7">
        <f t="shared" si="10"/>
        <v>0</v>
      </c>
      <c r="BN36" s="7">
        <f t="shared" si="11"/>
        <v>0</v>
      </c>
      <c r="BO36" s="7">
        <f t="shared" si="12"/>
        <v>0</v>
      </c>
      <c r="BP36" s="7">
        <f t="shared" si="13"/>
        <v>0</v>
      </c>
      <c r="BQ36" s="7">
        <f t="shared" si="14"/>
        <v>0</v>
      </c>
      <c r="BR36" s="7">
        <f t="shared" si="15"/>
        <v>0</v>
      </c>
      <c r="BS36" s="7">
        <f t="shared" si="16"/>
        <v>0</v>
      </c>
      <c r="BT36" s="7">
        <f t="shared" si="17"/>
        <v>0</v>
      </c>
      <c r="BU36" s="7">
        <f t="shared" si="18"/>
        <v>0</v>
      </c>
      <c r="BV36" s="7">
        <f t="shared" si="19"/>
        <v>0</v>
      </c>
      <c r="BW36" s="8">
        <f t="shared" si="20"/>
        <v>3</v>
      </c>
      <c r="BX36" s="9">
        <f t="shared" si="21"/>
        <v>16000000</v>
      </c>
      <c r="BY36" s="9">
        <f t="shared" si="22"/>
        <v>1800000</v>
      </c>
      <c r="BZ36" s="9" t="str">
        <f t="shared" si="23"/>
        <v>NF</v>
      </c>
      <c r="CA36" s="9" t="str">
        <f t="shared" si="24"/>
        <v>NF</v>
      </c>
      <c r="CB36" s="9" t="str">
        <f t="shared" si="25"/>
        <v>NF</v>
      </c>
      <c r="CC36" s="9" t="str">
        <f t="shared" si="26"/>
        <v>NF</v>
      </c>
      <c r="CD36" s="9" t="str">
        <f t="shared" si="27"/>
        <v>NF</v>
      </c>
      <c r="CE36" s="9">
        <f t="shared" si="28"/>
        <v>1800000</v>
      </c>
      <c r="CF36" s="10">
        <f t="shared" si="29"/>
        <v>8.8888888888888893</v>
      </c>
      <c r="CG36" s="10">
        <f t="shared" si="30"/>
        <v>1</v>
      </c>
      <c r="CH36" s="10">
        <f t="shared" si="31"/>
        <v>0</v>
      </c>
      <c r="CI36" s="10">
        <f t="shared" si="32"/>
        <v>0</v>
      </c>
      <c r="CJ36" s="10">
        <f t="shared" si="33"/>
        <v>0</v>
      </c>
      <c r="CK36" s="10">
        <f t="shared" si="34"/>
        <v>0</v>
      </c>
      <c r="CL36" s="10">
        <f t="shared" si="35"/>
        <v>0</v>
      </c>
    </row>
    <row r="37" spans="2:90" ht="18.75" x14ac:dyDescent="0.3">
      <c r="B37" t="s">
        <v>71</v>
      </c>
      <c r="C37" t="s">
        <v>72</v>
      </c>
      <c r="D37">
        <v>1</v>
      </c>
      <c r="E37">
        <v>1</v>
      </c>
      <c r="F37" s="1">
        <v>3400000</v>
      </c>
      <c r="G37" s="4">
        <v>1.95E-2</v>
      </c>
      <c r="J37" t="s">
        <v>91</v>
      </c>
      <c r="K37" t="s">
        <v>92</v>
      </c>
      <c r="L37">
        <v>1</v>
      </c>
      <c r="M37">
        <v>1</v>
      </c>
      <c r="N37" s="1">
        <v>590000</v>
      </c>
      <c r="O37" s="4">
        <v>3.0500000000000002E-3</v>
      </c>
      <c r="Z37" t="s">
        <v>192</v>
      </c>
      <c r="AA37" t="s">
        <v>193</v>
      </c>
      <c r="AB37">
        <v>1</v>
      </c>
      <c r="AC37">
        <v>1</v>
      </c>
      <c r="AD37" s="1">
        <v>8700000</v>
      </c>
      <c r="AE37" s="4">
        <v>7.0300000000000001E-2</v>
      </c>
      <c r="AP37" t="s">
        <v>33</v>
      </c>
      <c r="AQ37" t="s">
        <v>34</v>
      </c>
      <c r="AR37">
        <v>2</v>
      </c>
      <c r="AS37">
        <v>2</v>
      </c>
      <c r="AT37" s="1">
        <v>1300000</v>
      </c>
      <c r="AU37" s="4">
        <v>1.09E-2</v>
      </c>
      <c r="AX37" t="s">
        <v>29</v>
      </c>
      <c r="AY37" t="s">
        <v>30</v>
      </c>
      <c r="AZ37">
        <v>2</v>
      </c>
      <c r="BA37">
        <v>2</v>
      </c>
      <c r="BB37" s="1">
        <v>3200000</v>
      </c>
      <c r="BC37" s="4">
        <v>2.6499999999999999E-2</v>
      </c>
      <c r="BE37" t="s">
        <v>55</v>
      </c>
      <c r="BF37" t="s">
        <v>56</v>
      </c>
      <c r="BG37" t="s">
        <v>378</v>
      </c>
      <c r="BH37">
        <v>13.88</v>
      </c>
      <c r="BI37" s="7">
        <f t="shared" si="6"/>
        <v>2</v>
      </c>
      <c r="BJ37" s="7">
        <f t="shared" si="7"/>
        <v>3</v>
      </c>
      <c r="BK37" s="7">
        <f t="shared" si="8"/>
        <v>2</v>
      </c>
      <c r="BL37" s="7">
        <f t="shared" si="9"/>
        <v>3</v>
      </c>
      <c r="BM37" s="7">
        <f t="shared" si="10"/>
        <v>3</v>
      </c>
      <c r="BN37" s="7">
        <f t="shared" si="11"/>
        <v>4</v>
      </c>
      <c r="BO37" s="7">
        <f t="shared" si="12"/>
        <v>2</v>
      </c>
      <c r="BP37" s="7">
        <f t="shared" si="13"/>
        <v>5</v>
      </c>
      <c r="BQ37" s="7">
        <f t="shared" si="14"/>
        <v>0</v>
      </c>
      <c r="BR37" s="7">
        <f t="shared" si="15"/>
        <v>0</v>
      </c>
      <c r="BS37" s="7">
        <f t="shared" si="16"/>
        <v>2</v>
      </c>
      <c r="BT37" s="7">
        <f t="shared" si="17"/>
        <v>3</v>
      </c>
      <c r="BU37" s="7">
        <f t="shared" si="18"/>
        <v>1</v>
      </c>
      <c r="BV37" s="7">
        <f t="shared" si="19"/>
        <v>2</v>
      </c>
      <c r="BW37" s="8">
        <f t="shared" si="20"/>
        <v>5</v>
      </c>
      <c r="BX37" s="9">
        <f t="shared" si="21"/>
        <v>660000</v>
      </c>
      <c r="BY37" s="9">
        <f t="shared" si="22"/>
        <v>500000</v>
      </c>
      <c r="BZ37" s="9">
        <f t="shared" si="23"/>
        <v>2400000</v>
      </c>
      <c r="CA37" s="9">
        <f t="shared" si="24"/>
        <v>680000</v>
      </c>
      <c r="CB37" s="9" t="str">
        <f t="shared" si="25"/>
        <v>NF</v>
      </c>
      <c r="CC37" s="9">
        <f t="shared" si="26"/>
        <v>440000</v>
      </c>
      <c r="CD37" s="9">
        <f t="shared" si="27"/>
        <v>640000</v>
      </c>
      <c r="CE37" s="9">
        <f t="shared" si="28"/>
        <v>440000</v>
      </c>
      <c r="CF37" s="10">
        <f t="shared" si="29"/>
        <v>1.5</v>
      </c>
      <c r="CG37" s="10">
        <f t="shared" si="30"/>
        <v>1.1363636363636365</v>
      </c>
      <c r="CH37" s="10">
        <f t="shared" si="31"/>
        <v>5.4545454545454541</v>
      </c>
      <c r="CI37" s="10">
        <f t="shared" si="32"/>
        <v>1.5454545454545454</v>
      </c>
      <c r="CJ37" s="10">
        <f t="shared" si="33"/>
        <v>0</v>
      </c>
      <c r="CK37" s="10">
        <f t="shared" si="34"/>
        <v>1</v>
      </c>
      <c r="CL37" s="10">
        <f t="shared" si="35"/>
        <v>1.4545454545454546</v>
      </c>
    </row>
    <row r="38" spans="2:90" ht="18.75" x14ac:dyDescent="0.3">
      <c r="B38" t="s">
        <v>73</v>
      </c>
      <c r="C38" t="s">
        <v>74</v>
      </c>
      <c r="D38">
        <v>1</v>
      </c>
      <c r="E38">
        <v>1</v>
      </c>
      <c r="F38" s="1">
        <v>32000</v>
      </c>
      <c r="G38" s="4">
        <v>1.8000000000000001E-4</v>
      </c>
      <c r="J38" t="s">
        <v>144</v>
      </c>
      <c r="K38" t="s">
        <v>145</v>
      </c>
      <c r="L38">
        <v>1</v>
      </c>
      <c r="M38">
        <v>1</v>
      </c>
      <c r="N38" s="1">
        <v>69000</v>
      </c>
      <c r="O38" s="4">
        <v>3.59E-4</v>
      </c>
      <c r="Z38" t="s">
        <v>61</v>
      </c>
      <c r="AA38" t="s">
        <v>62</v>
      </c>
      <c r="AB38">
        <v>1</v>
      </c>
      <c r="AC38">
        <v>1</v>
      </c>
      <c r="AD38" s="1">
        <v>520000</v>
      </c>
      <c r="AE38" s="4">
        <v>4.1999999999999997E-3</v>
      </c>
      <c r="AP38" t="s">
        <v>20</v>
      </c>
      <c r="AQ38" t="s">
        <v>21</v>
      </c>
      <c r="AR38">
        <v>2</v>
      </c>
      <c r="AS38">
        <v>2</v>
      </c>
      <c r="AT38" s="1">
        <v>3000000</v>
      </c>
      <c r="AU38" s="4">
        <v>2.5999999999999999E-2</v>
      </c>
      <c r="AX38" t="s">
        <v>51</v>
      </c>
      <c r="AY38" t="s">
        <v>52</v>
      </c>
      <c r="AZ38">
        <v>2</v>
      </c>
      <c r="BA38">
        <v>2</v>
      </c>
      <c r="BB38" s="1">
        <v>3000000</v>
      </c>
      <c r="BC38" s="4">
        <v>2.5100000000000001E-2</v>
      </c>
      <c r="BE38" t="s">
        <v>35</v>
      </c>
      <c r="BG38" t="s">
        <v>379</v>
      </c>
      <c r="BH38">
        <v>12.27</v>
      </c>
      <c r="BI38" s="7">
        <f t="shared" si="6"/>
        <v>3</v>
      </c>
      <c r="BJ38" s="7">
        <f t="shared" si="7"/>
        <v>7</v>
      </c>
      <c r="BK38" s="7">
        <f t="shared" si="8"/>
        <v>3</v>
      </c>
      <c r="BL38" s="7">
        <f t="shared" si="9"/>
        <v>12</v>
      </c>
      <c r="BM38" s="7">
        <f t="shared" si="10"/>
        <v>0</v>
      </c>
      <c r="BN38" s="7">
        <f t="shared" si="11"/>
        <v>0</v>
      </c>
      <c r="BO38" s="7">
        <f t="shared" si="12"/>
        <v>0</v>
      </c>
      <c r="BP38" s="7">
        <f t="shared" si="13"/>
        <v>0</v>
      </c>
      <c r="BQ38" s="7">
        <f t="shared" si="14"/>
        <v>0</v>
      </c>
      <c r="BR38" s="7">
        <f t="shared" si="15"/>
        <v>0</v>
      </c>
      <c r="BS38" s="7">
        <f t="shared" si="16"/>
        <v>0</v>
      </c>
      <c r="BT38" s="7">
        <f t="shared" si="17"/>
        <v>0</v>
      </c>
      <c r="BU38" s="7">
        <f t="shared" si="18"/>
        <v>0</v>
      </c>
      <c r="BV38" s="7">
        <f t="shared" si="19"/>
        <v>0</v>
      </c>
      <c r="BW38" s="8">
        <f t="shared" si="20"/>
        <v>12</v>
      </c>
      <c r="BX38" s="9">
        <f t="shared" si="21"/>
        <v>1500000000</v>
      </c>
      <c r="BY38" s="9">
        <f t="shared" si="22"/>
        <v>6000000000</v>
      </c>
      <c r="BZ38" s="9" t="str">
        <f t="shared" si="23"/>
        <v>NF</v>
      </c>
      <c r="CA38" s="9" t="str">
        <f t="shared" si="24"/>
        <v>NF</v>
      </c>
      <c r="CB38" s="9" t="str">
        <f t="shared" si="25"/>
        <v>NF</v>
      </c>
      <c r="CC38" s="9" t="str">
        <f t="shared" si="26"/>
        <v>NF</v>
      </c>
      <c r="CD38" s="9" t="str">
        <f t="shared" si="27"/>
        <v>NF</v>
      </c>
      <c r="CE38" s="9">
        <f t="shared" si="28"/>
        <v>1500000000</v>
      </c>
      <c r="CF38" s="10">
        <f t="shared" si="29"/>
        <v>1</v>
      </c>
      <c r="CG38" s="10">
        <f t="shared" si="30"/>
        <v>4</v>
      </c>
      <c r="CH38" s="10">
        <f t="shared" si="31"/>
        <v>0</v>
      </c>
      <c r="CI38" s="10">
        <f t="shared" si="32"/>
        <v>0</v>
      </c>
      <c r="CJ38" s="10">
        <f t="shared" si="33"/>
        <v>0</v>
      </c>
      <c r="CK38" s="10">
        <f t="shared" si="34"/>
        <v>0</v>
      </c>
      <c r="CL38" s="10">
        <f t="shared" si="35"/>
        <v>0</v>
      </c>
    </row>
    <row r="39" spans="2:90" ht="18.75" x14ac:dyDescent="0.3">
      <c r="B39" t="s">
        <v>75</v>
      </c>
      <c r="C39" t="s">
        <v>76</v>
      </c>
      <c r="D39">
        <v>1</v>
      </c>
      <c r="E39">
        <v>1</v>
      </c>
      <c r="F39" s="1">
        <v>110000</v>
      </c>
      <c r="G39" s="4">
        <v>6.4499999999999996E-4</v>
      </c>
      <c r="J39" t="s">
        <v>121</v>
      </c>
      <c r="K39" t="s">
        <v>122</v>
      </c>
      <c r="L39">
        <v>1</v>
      </c>
      <c r="M39">
        <v>1</v>
      </c>
      <c r="N39" s="1">
        <v>190000</v>
      </c>
      <c r="O39" s="4">
        <v>9.7400000000000004E-4</v>
      </c>
      <c r="Z39" t="s">
        <v>169</v>
      </c>
      <c r="AA39" t="s">
        <v>170</v>
      </c>
      <c r="AB39">
        <v>1</v>
      </c>
      <c r="AC39">
        <v>1</v>
      </c>
      <c r="AD39" s="1">
        <v>410000</v>
      </c>
      <c r="AE39" s="4">
        <v>3.32E-3</v>
      </c>
      <c r="AP39" t="s">
        <v>55</v>
      </c>
      <c r="AQ39" t="s">
        <v>56</v>
      </c>
      <c r="AR39">
        <v>2</v>
      </c>
      <c r="AS39">
        <v>3</v>
      </c>
      <c r="AT39" s="1">
        <v>440000</v>
      </c>
      <c r="AU39" s="4">
        <v>3.7399999999999998E-3</v>
      </c>
      <c r="AX39" t="s">
        <v>296</v>
      </c>
      <c r="AY39" t="s">
        <v>297</v>
      </c>
      <c r="AZ39">
        <v>2</v>
      </c>
      <c r="BA39">
        <v>2</v>
      </c>
      <c r="BB39" s="1">
        <v>530000</v>
      </c>
      <c r="BC39" s="4">
        <v>4.4000000000000003E-3</v>
      </c>
      <c r="BE39" t="s">
        <v>57</v>
      </c>
      <c r="BF39" t="s">
        <v>58</v>
      </c>
      <c r="BG39" t="s">
        <v>380</v>
      </c>
      <c r="BH39">
        <v>15.79</v>
      </c>
      <c r="BI39" s="7">
        <f t="shared" si="6"/>
        <v>2</v>
      </c>
      <c r="BJ39" s="7">
        <f t="shared" si="7"/>
        <v>3</v>
      </c>
      <c r="BK39" s="7">
        <f t="shared" si="8"/>
        <v>2</v>
      </c>
      <c r="BL39" s="7">
        <f t="shared" si="9"/>
        <v>2</v>
      </c>
      <c r="BM39" s="7">
        <f t="shared" si="10"/>
        <v>3</v>
      </c>
      <c r="BN39" s="7">
        <f t="shared" si="11"/>
        <v>4</v>
      </c>
      <c r="BO39" s="7">
        <f t="shared" si="12"/>
        <v>3</v>
      </c>
      <c r="BP39" s="7">
        <f t="shared" si="13"/>
        <v>4</v>
      </c>
      <c r="BQ39" s="7">
        <f t="shared" si="14"/>
        <v>0</v>
      </c>
      <c r="BR39" s="7">
        <f t="shared" si="15"/>
        <v>0</v>
      </c>
      <c r="BS39" s="7">
        <f t="shared" si="16"/>
        <v>2</v>
      </c>
      <c r="BT39" s="7">
        <f t="shared" si="17"/>
        <v>2</v>
      </c>
      <c r="BU39" s="7">
        <f t="shared" si="18"/>
        <v>1</v>
      </c>
      <c r="BV39" s="7">
        <f t="shared" si="19"/>
        <v>1</v>
      </c>
      <c r="BW39" s="8">
        <f t="shared" si="20"/>
        <v>4</v>
      </c>
      <c r="BX39" s="9">
        <f t="shared" si="21"/>
        <v>7000000</v>
      </c>
      <c r="BY39" s="9">
        <f t="shared" si="22"/>
        <v>3800000</v>
      </c>
      <c r="BZ39" s="9">
        <f t="shared" si="23"/>
        <v>3700000</v>
      </c>
      <c r="CA39" s="9">
        <f t="shared" si="24"/>
        <v>4200000</v>
      </c>
      <c r="CB39" s="9" t="str">
        <f t="shared" si="25"/>
        <v>NF</v>
      </c>
      <c r="CC39" s="9">
        <f t="shared" si="26"/>
        <v>1400000</v>
      </c>
      <c r="CD39" s="9">
        <f t="shared" si="27"/>
        <v>2000000</v>
      </c>
      <c r="CE39" s="9">
        <f t="shared" si="28"/>
        <v>1400000</v>
      </c>
      <c r="CF39" s="10">
        <f t="shared" si="29"/>
        <v>5</v>
      </c>
      <c r="CG39" s="10">
        <f t="shared" si="30"/>
        <v>2.7142857142857144</v>
      </c>
      <c r="CH39" s="10">
        <f t="shared" si="31"/>
        <v>2.6428571428571428</v>
      </c>
      <c r="CI39" s="10">
        <f t="shared" si="32"/>
        <v>3</v>
      </c>
      <c r="CJ39" s="10">
        <f t="shared" si="33"/>
        <v>0</v>
      </c>
      <c r="CK39" s="10">
        <f t="shared" si="34"/>
        <v>1</v>
      </c>
      <c r="CL39" s="10">
        <f t="shared" si="35"/>
        <v>1.4285714285714286</v>
      </c>
    </row>
    <row r="40" spans="2:90" ht="18.75" x14ac:dyDescent="0.3">
      <c r="B40" t="s">
        <v>77</v>
      </c>
      <c r="C40" t="s">
        <v>78</v>
      </c>
      <c r="D40">
        <v>1</v>
      </c>
      <c r="E40">
        <v>1</v>
      </c>
      <c r="F40" s="1">
        <v>440000</v>
      </c>
      <c r="G40" s="4">
        <v>2.4599999999999999E-3</v>
      </c>
      <c r="J40" t="s">
        <v>89</v>
      </c>
      <c r="K40" t="s">
        <v>90</v>
      </c>
      <c r="L40">
        <v>1</v>
      </c>
      <c r="M40">
        <v>1</v>
      </c>
      <c r="N40" s="1">
        <v>4900000</v>
      </c>
      <c r="O40" s="4">
        <v>2.5600000000000001E-2</v>
      </c>
      <c r="Z40" t="s">
        <v>49</v>
      </c>
      <c r="AA40" t="s">
        <v>50</v>
      </c>
      <c r="AB40">
        <v>1</v>
      </c>
      <c r="AC40">
        <v>1</v>
      </c>
      <c r="AD40" s="1">
        <v>570000</v>
      </c>
      <c r="AE40" s="4">
        <v>4.5900000000000003E-3</v>
      </c>
      <c r="AP40" t="s">
        <v>53</v>
      </c>
      <c r="AQ40" t="s">
        <v>54</v>
      </c>
      <c r="AR40">
        <v>2</v>
      </c>
      <c r="AS40">
        <v>3</v>
      </c>
      <c r="AT40" s="1">
        <v>410000</v>
      </c>
      <c r="AU40" s="4">
        <v>3.5100000000000001E-3</v>
      </c>
      <c r="AX40" t="s">
        <v>224</v>
      </c>
      <c r="AY40" t="s">
        <v>225</v>
      </c>
      <c r="AZ40">
        <v>2</v>
      </c>
      <c r="BA40">
        <v>2</v>
      </c>
      <c r="BB40" s="1">
        <v>2400000</v>
      </c>
      <c r="BC40" s="4">
        <v>0.02</v>
      </c>
      <c r="BE40" t="s">
        <v>29</v>
      </c>
      <c r="BF40" t="s">
        <v>30</v>
      </c>
      <c r="BG40" t="s">
        <v>381</v>
      </c>
      <c r="BH40">
        <v>11.36</v>
      </c>
      <c r="BI40" s="7">
        <f t="shared" si="6"/>
        <v>3</v>
      </c>
      <c r="BJ40" s="7">
        <f t="shared" si="7"/>
        <v>3</v>
      </c>
      <c r="BK40" s="7">
        <f t="shared" si="8"/>
        <v>3</v>
      </c>
      <c r="BL40" s="7">
        <f t="shared" si="9"/>
        <v>4</v>
      </c>
      <c r="BM40" s="7">
        <f t="shared" si="10"/>
        <v>2</v>
      </c>
      <c r="BN40" s="7">
        <f t="shared" si="11"/>
        <v>2</v>
      </c>
      <c r="BO40" s="7">
        <f t="shared" si="12"/>
        <v>1</v>
      </c>
      <c r="BP40" s="7">
        <f t="shared" si="13"/>
        <v>1</v>
      </c>
      <c r="BQ40" s="7">
        <f t="shared" si="14"/>
        <v>0</v>
      </c>
      <c r="BR40" s="7">
        <f t="shared" si="15"/>
        <v>0</v>
      </c>
      <c r="BS40" s="7">
        <f t="shared" si="16"/>
        <v>2</v>
      </c>
      <c r="BT40" s="7">
        <f t="shared" si="17"/>
        <v>2</v>
      </c>
      <c r="BU40" s="7">
        <f t="shared" si="18"/>
        <v>2</v>
      </c>
      <c r="BV40" s="7">
        <f t="shared" si="19"/>
        <v>2</v>
      </c>
      <c r="BW40" s="8">
        <f t="shared" si="20"/>
        <v>4</v>
      </c>
      <c r="BX40" s="9">
        <f t="shared" si="21"/>
        <v>4500000</v>
      </c>
      <c r="BY40" s="9">
        <f t="shared" si="22"/>
        <v>3500000</v>
      </c>
      <c r="BZ40" s="9">
        <f t="shared" si="23"/>
        <v>1800000</v>
      </c>
      <c r="CA40" s="9">
        <f t="shared" si="24"/>
        <v>780000</v>
      </c>
      <c r="CB40" s="9" t="str">
        <f t="shared" si="25"/>
        <v>NF</v>
      </c>
      <c r="CC40" s="9">
        <f t="shared" si="26"/>
        <v>3900000</v>
      </c>
      <c r="CD40" s="9">
        <f t="shared" si="27"/>
        <v>3200000</v>
      </c>
      <c r="CE40" s="9">
        <f t="shared" si="28"/>
        <v>780000</v>
      </c>
      <c r="CF40" s="10">
        <f t="shared" si="29"/>
        <v>5.7692307692307692</v>
      </c>
      <c r="CG40" s="10">
        <f t="shared" si="30"/>
        <v>4.4871794871794872</v>
      </c>
      <c r="CH40" s="10">
        <f t="shared" si="31"/>
        <v>2.3076923076923075</v>
      </c>
      <c r="CI40" s="10">
        <f t="shared" si="32"/>
        <v>1</v>
      </c>
      <c r="CJ40" s="10">
        <f t="shared" si="33"/>
        <v>0</v>
      </c>
      <c r="CK40" s="10">
        <f t="shared" si="34"/>
        <v>5</v>
      </c>
      <c r="CL40" s="10">
        <f t="shared" si="35"/>
        <v>4.1025641025641022</v>
      </c>
    </row>
    <row r="41" spans="2:90" ht="18.75" x14ac:dyDescent="0.3">
      <c r="B41" t="s">
        <v>79</v>
      </c>
      <c r="C41" t="s">
        <v>80</v>
      </c>
      <c r="D41">
        <v>1</v>
      </c>
      <c r="E41">
        <v>1</v>
      </c>
      <c r="F41" s="1">
        <v>100000</v>
      </c>
      <c r="G41" s="4">
        <v>5.8600000000000004E-4</v>
      </c>
      <c r="J41" t="s">
        <v>135</v>
      </c>
      <c r="K41" t="s">
        <v>136</v>
      </c>
      <c r="L41">
        <v>1</v>
      </c>
      <c r="M41">
        <v>1</v>
      </c>
      <c r="N41" s="1">
        <v>400000</v>
      </c>
      <c r="O41" s="4">
        <v>2.0899999999999998E-3</v>
      </c>
      <c r="Z41" t="s">
        <v>194</v>
      </c>
      <c r="AA41" t="s">
        <v>195</v>
      </c>
      <c r="AB41">
        <v>1</v>
      </c>
      <c r="AC41">
        <v>1</v>
      </c>
      <c r="AD41" s="1">
        <v>55000</v>
      </c>
      <c r="AE41" s="4">
        <v>4.4799999999999999E-4</v>
      </c>
      <c r="AP41" t="s">
        <v>29</v>
      </c>
      <c r="AQ41" t="s">
        <v>30</v>
      </c>
      <c r="AR41">
        <v>2</v>
      </c>
      <c r="AS41">
        <v>2</v>
      </c>
      <c r="AT41" s="1">
        <v>3900000</v>
      </c>
      <c r="AU41" s="4">
        <v>3.3599999999999998E-2</v>
      </c>
      <c r="AX41" t="s">
        <v>220</v>
      </c>
      <c r="AY41" t="s">
        <v>221</v>
      </c>
      <c r="AZ41">
        <v>2</v>
      </c>
      <c r="BA41">
        <v>2</v>
      </c>
      <c r="BB41" s="1">
        <v>850000</v>
      </c>
      <c r="BC41" s="4">
        <v>7.0400000000000003E-3</v>
      </c>
      <c r="BE41" t="s">
        <v>49</v>
      </c>
      <c r="BF41" t="s">
        <v>50</v>
      </c>
      <c r="BG41" t="s">
        <v>382</v>
      </c>
      <c r="BH41">
        <v>16.05</v>
      </c>
      <c r="BI41" s="7">
        <f t="shared" si="6"/>
        <v>2</v>
      </c>
      <c r="BJ41" s="7">
        <f t="shared" si="7"/>
        <v>2</v>
      </c>
      <c r="BK41" s="7">
        <f t="shared" si="8"/>
        <v>2</v>
      </c>
      <c r="BL41" s="7">
        <f t="shared" si="9"/>
        <v>3</v>
      </c>
      <c r="BM41" s="7">
        <f t="shared" si="10"/>
        <v>1</v>
      </c>
      <c r="BN41" s="7">
        <f t="shared" si="11"/>
        <v>1</v>
      </c>
      <c r="BO41" s="7">
        <f t="shared" si="12"/>
        <v>1</v>
      </c>
      <c r="BP41" s="7">
        <f t="shared" si="13"/>
        <v>1</v>
      </c>
      <c r="BQ41" s="7">
        <f t="shared" si="14"/>
        <v>0</v>
      </c>
      <c r="BR41" s="7">
        <f t="shared" si="15"/>
        <v>0</v>
      </c>
      <c r="BS41" s="7">
        <f t="shared" si="16"/>
        <v>1</v>
      </c>
      <c r="BT41" s="7">
        <f t="shared" si="17"/>
        <v>1</v>
      </c>
      <c r="BU41" s="7">
        <f t="shared" si="18"/>
        <v>3</v>
      </c>
      <c r="BV41" s="7">
        <f t="shared" si="19"/>
        <v>3</v>
      </c>
      <c r="BW41" s="8">
        <f t="shared" si="20"/>
        <v>3</v>
      </c>
      <c r="BX41" s="9">
        <f t="shared" si="21"/>
        <v>2200000</v>
      </c>
      <c r="BY41" s="9">
        <f t="shared" si="22"/>
        <v>1500000</v>
      </c>
      <c r="BZ41" s="9">
        <f t="shared" si="23"/>
        <v>540000</v>
      </c>
      <c r="CA41" s="9">
        <f t="shared" si="24"/>
        <v>570000</v>
      </c>
      <c r="CB41" s="9" t="str">
        <f t="shared" si="25"/>
        <v>NF</v>
      </c>
      <c r="CC41" s="9">
        <f t="shared" si="26"/>
        <v>250000</v>
      </c>
      <c r="CD41" s="9">
        <f t="shared" si="27"/>
        <v>1300000</v>
      </c>
      <c r="CE41" s="9">
        <f t="shared" si="28"/>
        <v>250000</v>
      </c>
      <c r="CF41" s="10">
        <f t="shared" si="29"/>
        <v>8.8000000000000007</v>
      </c>
      <c r="CG41" s="10">
        <f t="shared" si="30"/>
        <v>6</v>
      </c>
      <c r="CH41" s="10">
        <f t="shared" si="31"/>
        <v>2.16</v>
      </c>
      <c r="CI41" s="10">
        <f t="shared" si="32"/>
        <v>2.2799999999999998</v>
      </c>
      <c r="CJ41" s="10">
        <f t="shared" si="33"/>
        <v>0</v>
      </c>
      <c r="CK41" s="10">
        <f t="shared" si="34"/>
        <v>1</v>
      </c>
      <c r="CL41" s="10">
        <f t="shared" si="35"/>
        <v>5.2</v>
      </c>
    </row>
    <row r="42" spans="2:90" ht="18.75" x14ac:dyDescent="0.3">
      <c r="B42" t="s">
        <v>81</v>
      </c>
      <c r="C42" t="s">
        <v>82</v>
      </c>
      <c r="D42">
        <v>1</v>
      </c>
      <c r="E42">
        <v>1</v>
      </c>
      <c r="F42" s="1">
        <v>570000</v>
      </c>
      <c r="G42" s="4">
        <v>3.2200000000000002E-3</v>
      </c>
      <c r="J42" t="s">
        <v>41</v>
      </c>
      <c r="K42" t="s">
        <v>42</v>
      </c>
      <c r="L42">
        <v>1</v>
      </c>
      <c r="M42">
        <v>1</v>
      </c>
      <c r="N42" s="1">
        <v>190000</v>
      </c>
      <c r="O42" s="4">
        <v>9.9799999999999997E-4</v>
      </c>
      <c r="Z42" t="s">
        <v>171</v>
      </c>
      <c r="AA42" t="s">
        <v>172</v>
      </c>
      <c r="AB42">
        <v>1</v>
      </c>
      <c r="AC42">
        <v>1</v>
      </c>
      <c r="AD42" s="1">
        <v>250000</v>
      </c>
      <c r="AE42" s="4">
        <v>2E-3</v>
      </c>
      <c r="AP42" t="s">
        <v>45</v>
      </c>
      <c r="AQ42" t="s">
        <v>46</v>
      </c>
      <c r="AR42">
        <v>1</v>
      </c>
      <c r="AS42">
        <v>1</v>
      </c>
      <c r="AT42" s="1">
        <v>360000</v>
      </c>
      <c r="AU42" s="4">
        <v>3.0699999999999998E-3</v>
      </c>
      <c r="AX42" t="s">
        <v>222</v>
      </c>
      <c r="AY42" t="s">
        <v>223</v>
      </c>
      <c r="AZ42">
        <v>2</v>
      </c>
      <c r="BA42">
        <v>2</v>
      </c>
      <c r="BB42" s="1">
        <v>320000</v>
      </c>
      <c r="BC42" s="4">
        <v>2.6700000000000001E-3</v>
      </c>
      <c r="BE42" t="s">
        <v>163</v>
      </c>
      <c r="BF42" t="s">
        <v>164</v>
      </c>
      <c r="BG42" t="s">
        <v>383</v>
      </c>
      <c r="BH42">
        <v>35.880000000000003</v>
      </c>
      <c r="BI42" s="7">
        <f t="shared" si="6"/>
        <v>0</v>
      </c>
      <c r="BJ42" s="7">
        <f t="shared" si="7"/>
        <v>0</v>
      </c>
      <c r="BK42" s="7">
        <f t="shared" si="8"/>
        <v>0</v>
      </c>
      <c r="BL42" s="7">
        <f t="shared" si="9"/>
        <v>0</v>
      </c>
      <c r="BM42" s="7">
        <f t="shared" si="10"/>
        <v>3</v>
      </c>
      <c r="BN42" s="7">
        <f t="shared" si="11"/>
        <v>7</v>
      </c>
      <c r="BO42" s="7">
        <f t="shared" si="12"/>
        <v>2</v>
      </c>
      <c r="BP42" s="7">
        <f t="shared" si="13"/>
        <v>3</v>
      </c>
      <c r="BQ42" s="7">
        <f t="shared" si="14"/>
        <v>0</v>
      </c>
      <c r="BR42" s="7">
        <f t="shared" si="15"/>
        <v>0</v>
      </c>
      <c r="BS42" s="7">
        <f t="shared" si="16"/>
        <v>0</v>
      </c>
      <c r="BT42" s="7">
        <f t="shared" si="17"/>
        <v>0</v>
      </c>
      <c r="BU42" s="7">
        <f t="shared" si="18"/>
        <v>0</v>
      </c>
      <c r="BV42" s="7">
        <f t="shared" si="19"/>
        <v>0</v>
      </c>
      <c r="BW42" s="8">
        <f t="shared" si="20"/>
        <v>7</v>
      </c>
      <c r="BX42" s="9" t="str">
        <f t="shared" si="21"/>
        <v>NF</v>
      </c>
      <c r="BY42" s="9" t="str">
        <f t="shared" si="22"/>
        <v>NF</v>
      </c>
      <c r="BZ42" s="9">
        <f t="shared" si="23"/>
        <v>6400000</v>
      </c>
      <c r="CA42" s="9">
        <f t="shared" si="24"/>
        <v>2500000</v>
      </c>
      <c r="CB42" s="9" t="str">
        <f t="shared" si="25"/>
        <v>NF</v>
      </c>
      <c r="CC42" s="9" t="str">
        <f t="shared" si="26"/>
        <v>NF</v>
      </c>
      <c r="CD42" s="9" t="str">
        <f t="shared" si="27"/>
        <v>NF</v>
      </c>
      <c r="CE42" s="9">
        <f t="shared" si="28"/>
        <v>2500000</v>
      </c>
      <c r="CF42" s="10">
        <f t="shared" si="29"/>
        <v>0</v>
      </c>
      <c r="CG42" s="10">
        <f t="shared" si="30"/>
        <v>0</v>
      </c>
      <c r="CH42" s="10">
        <f t="shared" si="31"/>
        <v>2.56</v>
      </c>
      <c r="CI42" s="10">
        <f t="shared" si="32"/>
        <v>1</v>
      </c>
      <c r="CJ42" s="10">
        <f t="shared" si="33"/>
        <v>0</v>
      </c>
      <c r="CK42" s="10">
        <f t="shared" si="34"/>
        <v>0</v>
      </c>
      <c r="CL42" s="10">
        <f t="shared" si="35"/>
        <v>0</v>
      </c>
    </row>
    <row r="43" spans="2:90" ht="18.75" x14ac:dyDescent="0.3">
      <c r="B43" t="s">
        <v>83</v>
      </c>
      <c r="C43" t="s">
        <v>84</v>
      </c>
      <c r="D43">
        <v>1</v>
      </c>
      <c r="E43">
        <v>1</v>
      </c>
      <c r="F43" s="1">
        <v>150000</v>
      </c>
      <c r="G43" s="4">
        <v>8.4800000000000001E-4</v>
      </c>
      <c r="J43" t="s">
        <v>117</v>
      </c>
      <c r="K43" t="s">
        <v>118</v>
      </c>
      <c r="L43">
        <v>1</v>
      </c>
      <c r="M43">
        <v>1</v>
      </c>
      <c r="N43" s="1">
        <v>89000</v>
      </c>
      <c r="O43" s="4">
        <v>4.5800000000000002E-4</v>
      </c>
      <c r="Z43" t="s">
        <v>29</v>
      </c>
      <c r="AA43" t="s">
        <v>30</v>
      </c>
      <c r="AB43">
        <v>1</v>
      </c>
      <c r="AC43">
        <v>1</v>
      </c>
      <c r="AD43" s="1">
        <v>780000</v>
      </c>
      <c r="AE43" s="4">
        <v>6.3E-3</v>
      </c>
      <c r="AP43" t="s">
        <v>230</v>
      </c>
      <c r="AQ43" t="s">
        <v>231</v>
      </c>
      <c r="AR43">
        <v>1</v>
      </c>
      <c r="AS43">
        <v>1</v>
      </c>
      <c r="AT43" s="1">
        <v>190000</v>
      </c>
      <c r="AU43" s="4">
        <v>1.6199999999999999E-3</v>
      </c>
      <c r="AX43" t="s">
        <v>226</v>
      </c>
      <c r="AY43" t="s">
        <v>227</v>
      </c>
      <c r="AZ43">
        <v>2</v>
      </c>
      <c r="BA43">
        <v>2</v>
      </c>
      <c r="BB43" s="1">
        <v>590000</v>
      </c>
      <c r="BC43" s="4">
        <v>4.8799999999999998E-3</v>
      </c>
      <c r="BE43" t="s">
        <v>43</v>
      </c>
      <c r="BF43" t="s">
        <v>44</v>
      </c>
      <c r="BG43" t="s">
        <v>384</v>
      </c>
      <c r="BH43">
        <v>84.61</v>
      </c>
      <c r="BI43" s="7">
        <f t="shared" si="6"/>
        <v>2</v>
      </c>
      <c r="BJ43" s="7">
        <f t="shared" si="7"/>
        <v>2</v>
      </c>
      <c r="BK43" s="7">
        <f t="shared" si="8"/>
        <v>2</v>
      </c>
      <c r="BL43" s="7">
        <f t="shared" si="9"/>
        <v>2</v>
      </c>
      <c r="BM43" s="7">
        <f t="shared" si="10"/>
        <v>0</v>
      </c>
      <c r="BN43" s="7">
        <f t="shared" si="11"/>
        <v>0</v>
      </c>
      <c r="BO43" s="7">
        <f t="shared" si="12"/>
        <v>0</v>
      </c>
      <c r="BP43" s="7">
        <f t="shared" si="13"/>
        <v>0</v>
      </c>
      <c r="BQ43" s="7">
        <f t="shared" si="14"/>
        <v>0</v>
      </c>
      <c r="BR43" s="7">
        <f t="shared" si="15"/>
        <v>0</v>
      </c>
      <c r="BS43" s="7">
        <f t="shared" si="16"/>
        <v>3</v>
      </c>
      <c r="BT43" s="7">
        <f t="shared" si="17"/>
        <v>3</v>
      </c>
      <c r="BU43" s="7">
        <f t="shared" si="18"/>
        <v>2</v>
      </c>
      <c r="BV43" s="7">
        <f t="shared" si="19"/>
        <v>2</v>
      </c>
      <c r="BW43" s="8">
        <f t="shared" si="20"/>
        <v>3</v>
      </c>
      <c r="BX43" s="9">
        <f t="shared" si="21"/>
        <v>750000</v>
      </c>
      <c r="BY43" s="9">
        <f t="shared" si="22"/>
        <v>520000</v>
      </c>
      <c r="BZ43" s="9" t="str">
        <f t="shared" si="23"/>
        <v>NF</v>
      </c>
      <c r="CA43" s="9" t="str">
        <f t="shared" si="24"/>
        <v>NF</v>
      </c>
      <c r="CB43" s="9" t="str">
        <f t="shared" si="25"/>
        <v>NF</v>
      </c>
      <c r="CC43" s="9">
        <f t="shared" si="26"/>
        <v>770000</v>
      </c>
      <c r="CD43" s="9">
        <f t="shared" si="27"/>
        <v>920000</v>
      </c>
      <c r="CE43" s="9">
        <f t="shared" si="28"/>
        <v>520000</v>
      </c>
      <c r="CF43" s="10">
        <f t="shared" si="29"/>
        <v>1.4423076923076923</v>
      </c>
      <c r="CG43" s="10">
        <f t="shared" si="30"/>
        <v>1</v>
      </c>
      <c r="CH43" s="10">
        <f t="shared" si="31"/>
        <v>0</v>
      </c>
      <c r="CI43" s="10">
        <f t="shared" si="32"/>
        <v>0</v>
      </c>
      <c r="CJ43" s="10">
        <f t="shared" si="33"/>
        <v>0</v>
      </c>
      <c r="CK43" s="10">
        <f t="shared" si="34"/>
        <v>1.4807692307692308</v>
      </c>
      <c r="CL43" s="10">
        <f t="shared" si="35"/>
        <v>1.7692307692307692</v>
      </c>
    </row>
    <row r="44" spans="2:90" ht="18.75" x14ac:dyDescent="0.3">
      <c r="B44" t="s">
        <v>85</v>
      </c>
      <c r="C44" t="s">
        <v>86</v>
      </c>
      <c r="D44">
        <v>1</v>
      </c>
      <c r="E44">
        <v>1</v>
      </c>
      <c r="F44" s="1">
        <v>14000000</v>
      </c>
      <c r="G44" s="4">
        <v>7.6600000000000001E-2</v>
      </c>
      <c r="J44" t="s">
        <v>146</v>
      </c>
      <c r="K44" t="s">
        <v>147</v>
      </c>
      <c r="L44">
        <v>1</v>
      </c>
      <c r="M44">
        <v>1</v>
      </c>
      <c r="N44" s="1">
        <v>220000</v>
      </c>
      <c r="O44" s="4">
        <v>1.1199999999999999E-3</v>
      </c>
      <c r="Z44" t="s">
        <v>177</v>
      </c>
      <c r="AA44" t="s">
        <v>178</v>
      </c>
      <c r="AB44">
        <v>1</v>
      </c>
      <c r="AC44">
        <v>1</v>
      </c>
      <c r="AD44" s="1">
        <v>540000</v>
      </c>
      <c r="AE44" s="4">
        <v>4.4099999999999999E-3</v>
      </c>
      <c r="AP44" t="s">
        <v>232</v>
      </c>
      <c r="AQ44" t="s">
        <v>233</v>
      </c>
      <c r="AR44">
        <v>1</v>
      </c>
      <c r="AS44">
        <v>1</v>
      </c>
      <c r="AT44" s="1">
        <v>110000</v>
      </c>
      <c r="AU44" s="4">
        <v>9.8299999999999993E-4</v>
      </c>
      <c r="AX44" t="s">
        <v>298</v>
      </c>
      <c r="AY44" t="s">
        <v>299</v>
      </c>
      <c r="AZ44">
        <v>2</v>
      </c>
      <c r="BA44">
        <v>2</v>
      </c>
      <c r="BB44" s="1">
        <v>960000</v>
      </c>
      <c r="BC44" s="4">
        <v>7.9900000000000006E-3</v>
      </c>
      <c r="BE44" t="s">
        <v>214</v>
      </c>
      <c r="BF44" t="s">
        <v>215</v>
      </c>
      <c r="BG44" t="s">
        <v>385</v>
      </c>
      <c r="BH44">
        <v>217.04</v>
      </c>
      <c r="BI44" s="7">
        <f t="shared" si="6"/>
        <v>0</v>
      </c>
      <c r="BJ44" s="7">
        <f t="shared" si="7"/>
        <v>0</v>
      </c>
      <c r="BK44" s="7">
        <f t="shared" si="8"/>
        <v>0</v>
      </c>
      <c r="BL44" s="7">
        <f t="shared" si="9"/>
        <v>0</v>
      </c>
      <c r="BM44" s="7">
        <f t="shared" si="10"/>
        <v>0</v>
      </c>
      <c r="BN44" s="7">
        <f t="shared" si="11"/>
        <v>0</v>
      </c>
      <c r="BO44" s="7">
        <f t="shared" si="12"/>
        <v>0</v>
      </c>
      <c r="BP44" s="7">
        <f t="shared" si="13"/>
        <v>0</v>
      </c>
      <c r="BQ44" s="7">
        <f t="shared" si="14"/>
        <v>0</v>
      </c>
      <c r="BR44" s="7">
        <f t="shared" si="15"/>
        <v>0</v>
      </c>
      <c r="BS44" s="7">
        <f t="shared" si="16"/>
        <v>3</v>
      </c>
      <c r="BT44" s="7">
        <f t="shared" si="17"/>
        <v>5</v>
      </c>
      <c r="BU44" s="7">
        <f t="shared" si="18"/>
        <v>3</v>
      </c>
      <c r="BV44" s="7">
        <f t="shared" si="19"/>
        <v>3</v>
      </c>
      <c r="BW44" s="8">
        <f t="shared" si="20"/>
        <v>5</v>
      </c>
      <c r="BX44" s="9" t="str">
        <f t="shared" si="21"/>
        <v>NF</v>
      </c>
      <c r="BY44" s="9" t="str">
        <f t="shared" si="22"/>
        <v>NF</v>
      </c>
      <c r="BZ44" s="9" t="str">
        <f t="shared" si="23"/>
        <v>NF</v>
      </c>
      <c r="CA44" s="9" t="str">
        <f t="shared" si="24"/>
        <v>NF</v>
      </c>
      <c r="CB44" s="9" t="str">
        <f t="shared" si="25"/>
        <v>NF</v>
      </c>
      <c r="CC44" s="9">
        <f t="shared" si="26"/>
        <v>5200000</v>
      </c>
      <c r="CD44" s="9">
        <f t="shared" si="27"/>
        <v>6600000</v>
      </c>
      <c r="CE44" s="9">
        <f t="shared" si="28"/>
        <v>5200000</v>
      </c>
      <c r="CF44" s="10">
        <f t="shared" si="29"/>
        <v>0</v>
      </c>
      <c r="CG44" s="10">
        <f t="shared" si="30"/>
        <v>0</v>
      </c>
      <c r="CH44" s="10">
        <f t="shared" si="31"/>
        <v>0</v>
      </c>
      <c r="CI44" s="10">
        <f t="shared" si="32"/>
        <v>0</v>
      </c>
      <c r="CJ44" s="10">
        <f t="shared" si="33"/>
        <v>0</v>
      </c>
      <c r="CK44" s="10">
        <f t="shared" si="34"/>
        <v>1</v>
      </c>
      <c r="CL44" s="10">
        <f t="shared" si="35"/>
        <v>1.2692307692307692</v>
      </c>
    </row>
    <row r="45" spans="2:90" ht="18.75" x14ac:dyDescent="0.3">
      <c r="B45" t="s">
        <v>87</v>
      </c>
      <c r="C45" t="s">
        <v>88</v>
      </c>
      <c r="D45">
        <v>1</v>
      </c>
      <c r="E45">
        <v>1</v>
      </c>
      <c r="F45" s="1">
        <v>190000</v>
      </c>
      <c r="G45" s="4">
        <v>1.06E-3</v>
      </c>
      <c r="J45" t="s">
        <v>148</v>
      </c>
      <c r="K45" t="s">
        <v>149</v>
      </c>
      <c r="L45">
        <v>1</v>
      </c>
      <c r="M45">
        <v>1</v>
      </c>
      <c r="N45" s="1">
        <v>130000</v>
      </c>
      <c r="O45" s="4">
        <v>6.8300000000000001E-4</v>
      </c>
      <c r="Z45" t="s">
        <v>105</v>
      </c>
      <c r="AA45" t="s">
        <v>106</v>
      </c>
      <c r="AB45">
        <v>1</v>
      </c>
      <c r="AC45">
        <v>1</v>
      </c>
      <c r="AD45" s="1">
        <v>390000</v>
      </c>
      <c r="AE45" s="4">
        <v>3.16E-3</v>
      </c>
      <c r="AP45" t="s">
        <v>135</v>
      </c>
      <c r="AQ45" t="s">
        <v>136</v>
      </c>
      <c r="AR45">
        <v>1</v>
      </c>
      <c r="AS45">
        <v>1</v>
      </c>
      <c r="AT45" s="1">
        <v>1100000</v>
      </c>
      <c r="AU45" s="4">
        <v>9.2599999999999991E-3</v>
      </c>
      <c r="AX45" t="s">
        <v>300</v>
      </c>
      <c r="AY45" t="s">
        <v>301</v>
      </c>
      <c r="AZ45">
        <v>2</v>
      </c>
      <c r="BA45">
        <v>2</v>
      </c>
      <c r="BB45" s="1">
        <v>390000</v>
      </c>
      <c r="BC45" s="4">
        <v>3.2299999999999998E-3</v>
      </c>
      <c r="BE45" t="s">
        <v>212</v>
      </c>
      <c r="BF45" t="s">
        <v>213</v>
      </c>
      <c r="BG45" t="s">
        <v>386</v>
      </c>
      <c r="BH45">
        <v>59.17</v>
      </c>
      <c r="BI45" s="7">
        <f t="shared" si="6"/>
        <v>0</v>
      </c>
      <c r="BJ45" s="7">
        <f t="shared" si="7"/>
        <v>0</v>
      </c>
      <c r="BK45" s="7">
        <f t="shared" si="8"/>
        <v>0</v>
      </c>
      <c r="BL45" s="7">
        <f t="shared" si="9"/>
        <v>0</v>
      </c>
      <c r="BM45" s="7">
        <f t="shared" si="10"/>
        <v>0</v>
      </c>
      <c r="BN45" s="7">
        <f t="shared" si="11"/>
        <v>0</v>
      </c>
      <c r="BO45" s="7">
        <f t="shared" si="12"/>
        <v>0</v>
      </c>
      <c r="BP45" s="7">
        <f t="shared" si="13"/>
        <v>0</v>
      </c>
      <c r="BQ45" s="7">
        <f t="shared" si="14"/>
        <v>0</v>
      </c>
      <c r="BR45" s="7">
        <f t="shared" si="15"/>
        <v>0</v>
      </c>
      <c r="BS45" s="7">
        <f t="shared" si="16"/>
        <v>3</v>
      </c>
      <c r="BT45" s="7">
        <f t="shared" si="17"/>
        <v>4</v>
      </c>
      <c r="BU45" s="7">
        <f t="shared" si="18"/>
        <v>3</v>
      </c>
      <c r="BV45" s="7">
        <f t="shared" si="19"/>
        <v>3</v>
      </c>
      <c r="BW45" s="8">
        <f t="shared" si="20"/>
        <v>4</v>
      </c>
      <c r="BX45" s="9" t="str">
        <f t="shared" si="21"/>
        <v>NF</v>
      </c>
      <c r="BY45" s="9" t="str">
        <f t="shared" si="22"/>
        <v>NF</v>
      </c>
      <c r="BZ45" s="9" t="str">
        <f t="shared" si="23"/>
        <v>NF</v>
      </c>
      <c r="CA45" s="9" t="str">
        <f t="shared" si="24"/>
        <v>NF</v>
      </c>
      <c r="CB45" s="9" t="str">
        <f t="shared" si="25"/>
        <v>NF</v>
      </c>
      <c r="CC45" s="9">
        <f t="shared" si="26"/>
        <v>2500000</v>
      </c>
      <c r="CD45" s="9">
        <f t="shared" si="27"/>
        <v>3700000</v>
      </c>
      <c r="CE45" s="9">
        <f t="shared" si="28"/>
        <v>2500000</v>
      </c>
      <c r="CF45" s="10">
        <f t="shared" si="29"/>
        <v>0</v>
      </c>
      <c r="CG45" s="10">
        <f t="shared" si="30"/>
        <v>0</v>
      </c>
      <c r="CH45" s="10">
        <f t="shared" si="31"/>
        <v>0</v>
      </c>
      <c r="CI45" s="10">
        <f t="shared" si="32"/>
        <v>0</v>
      </c>
      <c r="CJ45" s="10">
        <f t="shared" si="33"/>
        <v>0</v>
      </c>
      <c r="CK45" s="10">
        <f t="shared" si="34"/>
        <v>1</v>
      </c>
      <c r="CL45" s="10">
        <f t="shared" si="35"/>
        <v>1.48</v>
      </c>
    </row>
    <row r="46" spans="2:90" ht="18.75" x14ac:dyDescent="0.3">
      <c r="B46" t="s">
        <v>89</v>
      </c>
      <c r="C46" t="s">
        <v>90</v>
      </c>
      <c r="D46">
        <v>1</v>
      </c>
      <c r="E46">
        <v>1</v>
      </c>
      <c r="F46" s="1">
        <v>5300000</v>
      </c>
      <c r="G46" s="4">
        <v>2.98E-2</v>
      </c>
      <c r="J46" t="s">
        <v>129</v>
      </c>
      <c r="K46" t="s">
        <v>130</v>
      </c>
      <c r="L46">
        <v>1</v>
      </c>
      <c r="M46">
        <v>1</v>
      </c>
      <c r="N46" s="1">
        <v>140000</v>
      </c>
      <c r="O46" s="4">
        <v>7.2300000000000001E-4</v>
      </c>
      <c r="Z46" t="s">
        <v>175</v>
      </c>
      <c r="AA46" t="s">
        <v>176</v>
      </c>
      <c r="AB46">
        <v>1</v>
      </c>
      <c r="AC46">
        <v>1</v>
      </c>
      <c r="AD46" s="1">
        <v>150000</v>
      </c>
      <c r="AE46" s="4">
        <v>1.25E-3</v>
      </c>
      <c r="AP46" t="s">
        <v>234</v>
      </c>
      <c r="AQ46" t="s">
        <v>235</v>
      </c>
      <c r="AR46">
        <v>1</v>
      </c>
      <c r="AS46">
        <v>1</v>
      </c>
      <c r="AT46" s="1">
        <v>9000000</v>
      </c>
      <c r="AU46" s="4">
        <v>7.6899999999999996E-2</v>
      </c>
      <c r="AX46" t="s">
        <v>63</v>
      </c>
      <c r="AY46" t="s">
        <v>64</v>
      </c>
      <c r="AZ46">
        <v>2</v>
      </c>
      <c r="BA46">
        <v>2</v>
      </c>
      <c r="BB46" s="1">
        <v>700000</v>
      </c>
      <c r="BC46" s="4">
        <v>5.8500000000000002E-3</v>
      </c>
      <c r="BE46" t="s">
        <v>27</v>
      </c>
      <c r="BG46" t="s">
        <v>387</v>
      </c>
      <c r="BH46">
        <v>35.880000000000003</v>
      </c>
      <c r="BI46" s="7">
        <f t="shared" si="6"/>
        <v>3</v>
      </c>
      <c r="BJ46" s="7">
        <f t="shared" si="7"/>
        <v>3</v>
      </c>
      <c r="BK46" s="7">
        <f t="shared" si="8"/>
        <v>2</v>
      </c>
      <c r="BL46" s="7">
        <f t="shared" si="9"/>
        <v>3</v>
      </c>
      <c r="BM46" s="7">
        <f t="shared" si="10"/>
        <v>0</v>
      </c>
      <c r="BN46" s="7">
        <f t="shared" si="11"/>
        <v>0</v>
      </c>
      <c r="BO46" s="7">
        <f t="shared" si="12"/>
        <v>0</v>
      </c>
      <c r="BP46" s="7">
        <f t="shared" si="13"/>
        <v>0</v>
      </c>
      <c r="BQ46" s="7">
        <f t="shared" si="14"/>
        <v>0</v>
      </c>
      <c r="BR46" s="7">
        <f t="shared" si="15"/>
        <v>0</v>
      </c>
      <c r="BS46" s="7">
        <f t="shared" si="16"/>
        <v>0</v>
      </c>
      <c r="BT46" s="7">
        <f t="shared" si="17"/>
        <v>0</v>
      </c>
      <c r="BU46" s="7">
        <f t="shared" si="18"/>
        <v>0</v>
      </c>
      <c r="BV46" s="7">
        <f t="shared" si="19"/>
        <v>0</v>
      </c>
      <c r="BW46" s="8">
        <f t="shared" si="20"/>
        <v>3</v>
      </c>
      <c r="BX46" s="9">
        <f t="shared" si="21"/>
        <v>1400000</v>
      </c>
      <c r="BY46" s="9">
        <f t="shared" si="22"/>
        <v>880000</v>
      </c>
      <c r="BZ46" s="9" t="str">
        <f t="shared" si="23"/>
        <v>NF</v>
      </c>
      <c r="CA46" s="9" t="str">
        <f t="shared" si="24"/>
        <v>NF</v>
      </c>
      <c r="CB46" s="9" t="str">
        <f t="shared" si="25"/>
        <v>NF</v>
      </c>
      <c r="CC46" s="9" t="str">
        <f t="shared" si="26"/>
        <v>NF</v>
      </c>
      <c r="CD46" s="9" t="str">
        <f t="shared" si="27"/>
        <v>NF</v>
      </c>
      <c r="CE46" s="9">
        <f t="shared" si="28"/>
        <v>880000</v>
      </c>
      <c r="CF46" s="10">
        <f t="shared" si="29"/>
        <v>1.5909090909090908</v>
      </c>
      <c r="CG46" s="10">
        <f t="shared" si="30"/>
        <v>1</v>
      </c>
      <c r="CH46" s="10">
        <f t="shared" si="31"/>
        <v>0</v>
      </c>
      <c r="CI46" s="10">
        <f t="shared" si="32"/>
        <v>0</v>
      </c>
      <c r="CJ46" s="10">
        <f t="shared" si="33"/>
        <v>0</v>
      </c>
      <c r="CK46" s="10">
        <f t="shared" si="34"/>
        <v>0</v>
      </c>
      <c r="CL46" s="10">
        <f t="shared" si="35"/>
        <v>0</v>
      </c>
    </row>
    <row r="47" spans="2:90" ht="18.75" x14ac:dyDescent="0.3">
      <c r="B47" t="s">
        <v>91</v>
      </c>
      <c r="C47" t="s">
        <v>92</v>
      </c>
      <c r="D47">
        <v>1</v>
      </c>
      <c r="E47">
        <v>1</v>
      </c>
      <c r="F47" s="1">
        <v>300000</v>
      </c>
      <c r="G47" s="4">
        <v>1.6800000000000001E-3</v>
      </c>
      <c r="J47" t="s">
        <v>125</v>
      </c>
      <c r="K47" t="s">
        <v>126</v>
      </c>
      <c r="L47">
        <v>1</v>
      </c>
      <c r="M47">
        <v>1</v>
      </c>
      <c r="N47" s="1">
        <v>63000</v>
      </c>
      <c r="O47" s="4">
        <v>3.28E-4</v>
      </c>
      <c r="Z47" t="s">
        <v>179</v>
      </c>
      <c r="AA47" t="s">
        <v>180</v>
      </c>
      <c r="AB47">
        <v>1</v>
      </c>
      <c r="AC47">
        <v>2</v>
      </c>
      <c r="AD47" s="1">
        <v>330000</v>
      </c>
      <c r="AE47" s="4">
        <v>2.6900000000000001E-3</v>
      </c>
      <c r="AP47" t="s">
        <v>236</v>
      </c>
      <c r="AQ47" t="s">
        <v>237</v>
      </c>
      <c r="AR47">
        <v>1</v>
      </c>
      <c r="AS47">
        <v>1</v>
      </c>
      <c r="AT47" s="1">
        <v>15000000</v>
      </c>
      <c r="AU47" s="4">
        <v>0.12</v>
      </c>
      <c r="AX47" t="s">
        <v>230</v>
      </c>
      <c r="AY47" t="s">
        <v>231</v>
      </c>
      <c r="AZ47">
        <v>2</v>
      </c>
      <c r="BA47">
        <v>2</v>
      </c>
      <c r="BB47" s="1">
        <v>310000</v>
      </c>
      <c r="BC47" s="4">
        <v>2.5799999999999998E-3</v>
      </c>
      <c r="BE47" t="s">
        <v>228</v>
      </c>
      <c r="BF47" t="s">
        <v>229</v>
      </c>
      <c r="BG47" t="s">
        <v>388</v>
      </c>
      <c r="BH47">
        <v>76.099999999999994</v>
      </c>
      <c r="BI47" s="7">
        <f t="shared" si="6"/>
        <v>0</v>
      </c>
      <c r="BJ47" s="7">
        <f t="shared" si="7"/>
        <v>0</v>
      </c>
      <c r="BK47" s="7">
        <f t="shared" si="8"/>
        <v>0</v>
      </c>
      <c r="BL47" s="7">
        <f t="shared" si="9"/>
        <v>0</v>
      </c>
      <c r="BM47" s="7">
        <f t="shared" si="10"/>
        <v>0</v>
      </c>
      <c r="BN47" s="7">
        <f t="shared" si="11"/>
        <v>0</v>
      </c>
      <c r="BO47" s="7">
        <f t="shared" si="12"/>
        <v>0</v>
      </c>
      <c r="BP47" s="7">
        <f t="shared" si="13"/>
        <v>0</v>
      </c>
      <c r="BQ47" s="7">
        <f t="shared" si="14"/>
        <v>0</v>
      </c>
      <c r="BR47" s="7">
        <f t="shared" si="15"/>
        <v>0</v>
      </c>
      <c r="BS47" s="7">
        <f t="shared" si="16"/>
        <v>2</v>
      </c>
      <c r="BT47" s="7">
        <f t="shared" si="17"/>
        <v>2</v>
      </c>
      <c r="BU47" s="7">
        <f t="shared" si="18"/>
        <v>3</v>
      </c>
      <c r="BV47" s="7">
        <f t="shared" si="19"/>
        <v>4</v>
      </c>
      <c r="BW47" s="8">
        <f t="shared" si="20"/>
        <v>4</v>
      </c>
      <c r="BX47" s="9" t="str">
        <f t="shared" si="21"/>
        <v>NF</v>
      </c>
      <c r="BY47" s="9" t="str">
        <f t="shared" si="22"/>
        <v>NF</v>
      </c>
      <c r="BZ47" s="9" t="str">
        <f t="shared" si="23"/>
        <v>NF</v>
      </c>
      <c r="CA47" s="9" t="str">
        <f t="shared" si="24"/>
        <v>NF</v>
      </c>
      <c r="CB47" s="9" t="str">
        <f t="shared" si="25"/>
        <v>NF</v>
      </c>
      <c r="CC47" s="9">
        <f t="shared" si="26"/>
        <v>560000</v>
      </c>
      <c r="CD47" s="9">
        <f t="shared" si="27"/>
        <v>1400000</v>
      </c>
      <c r="CE47" s="9">
        <f t="shared" si="28"/>
        <v>560000</v>
      </c>
      <c r="CF47" s="10">
        <f t="shared" si="29"/>
        <v>0</v>
      </c>
      <c r="CG47" s="10">
        <f t="shared" si="30"/>
        <v>0</v>
      </c>
      <c r="CH47" s="10">
        <f t="shared" si="31"/>
        <v>0</v>
      </c>
      <c r="CI47" s="10">
        <f t="shared" si="32"/>
        <v>0</v>
      </c>
      <c r="CJ47" s="10">
        <f t="shared" si="33"/>
        <v>0</v>
      </c>
      <c r="CK47" s="10">
        <f t="shared" si="34"/>
        <v>1</v>
      </c>
      <c r="CL47" s="10">
        <f t="shared" si="35"/>
        <v>2.5</v>
      </c>
    </row>
    <row r="48" spans="2:90" ht="18.75" x14ac:dyDescent="0.3">
      <c r="B48" t="s">
        <v>93</v>
      </c>
      <c r="C48" t="s">
        <v>94</v>
      </c>
      <c r="D48">
        <v>1</v>
      </c>
      <c r="E48">
        <v>1</v>
      </c>
      <c r="F48" s="1">
        <v>39000000</v>
      </c>
      <c r="G48" s="4">
        <v>0.22</v>
      </c>
      <c r="J48" t="s">
        <v>150</v>
      </c>
      <c r="K48" t="s">
        <v>151</v>
      </c>
      <c r="L48">
        <v>1</v>
      </c>
      <c r="M48">
        <v>1</v>
      </c>
      <c r="N48" s="1">
        <v>72000</v>
      </c>
      <c r="O48" s="4">
        <v>3.7100000000000002E-4</v>
      </c>
      <c r="Z48" t="s">
        <v>181</v>
      </c>
      <c r="AA48" t="s">
        <v>182</v>
      </c>
      <c r="AB48">
        <v>1</v>
      </c>
      <c r="AC48">
        <v>3</v>
      </c>
      <c r="AD48" s="1">
        <v>1800000</v>
      </c>
      <c r="AE48" s="4">
        <v>1.43E-2</v>
      </c>
      <c r="AP48" t="s">
        <v>71</v>
      </c>
      <c r="AQ48" t="s">
        <v>72</v>
      </c>
      <c r="AR48">
        <v>1</v>
      </c>
      <c r="AS48">
        <v>1</v>
      </c>
      <c r="AT48" s="1">
        <v>3500000</v>
      </c>
      <c r="AU48" s="4">
        <v>2.98E-2</v>
      </c>
      <c r="AX48" t="s">
        <v>115</v>
      </c>
      <c r="AY48" t="s">
        <v>116</v>
      </c>
      <c r="AZ48">
        <v>1</v>
      </c>
      <c r="BA48">
        <v>2</v>
      </c>
      <c r="BB48" s="1">
        <v>1200000</v>
      </c>
      <c r="BC48" s="4">
        <v>9.6699999999999998E-3</v>
      </c>
      <c r="BE48" t="s">
        <v>51</v>
      </c>
      <c r="BF48" t="s">
        <v>52</v>
      </c>
      <c r="BG48" t="s">
        <v>389</v>
      </c>
      <c r="BH48">
        <v>50.11</v>
      </c>
      <c r="BI48" s="7">
        <f t="shared" si="6"/>
        <v>2</v>
      </c>
      <c r="BJ48" s="7">
        <f t="shared" si="7"/>
        <v>2</v>
      </c>
      <c r="BK48" s="7">
        <f t="shared" si="8"/>
        <v>1</v>
      </c>
      <c r="BL48" s="7">
        <f t="shared" si="9"/>
        <v>1</v>
      </c>
      <c r="BM48" s="7">
        <f t="shared" si="10"/>
        <v>0</v>
      </c>
      <c r="BN48" s="7">
        <f t="shared" si="11"/>
        <v>0</v>
      </c>
      <c r="BO48" s="7">
        <f t="shared" si="12"/>
        <v>0</v>
      </c>
      <c r="BP48" s="7">
        <f t="shared" si="13"/>
        <v>0</v>
      </c>
      <c r="BQ48" s="7">
        <f t="shared" si="14"/>
        <v>0</v>
      </c>
      <c r="BR48" s="7">
        <f t="shared" si="15"/>
        <v>0</v>
      </c>
      <c r="BS48" s="7">
        <f t="shared" si="16"/>
        <v>1</v>
      </c>
      <c r="BT48" s="7">
        <f t="shared" si="17"/>
        <v>1</v>
      </c>
      <c r="BU48" s="7">
        <f t="shared" si="18"/>
        <v>2</v>
      </c>
      <c r="BV48" s="7">
        <f t="shared" si="19"/>
        <v>2</v>
      </c>
      <c r="BW48" s="8">
        <f t="shared" si="20"/>
        <v>2</v>
      </c>
      <c r="BX48" s="9">
        <f t="shared" si="21"/>
        <v>620000</v>
      </c>
      <c r="BY48" s="9">
        <f t="shared" si="22"/>
        <v>380000</v>
      </c>
      <c r="BZ48" s="9" t="str">
        <f t="shared" si="23"/>
        <v>NF</v>
      </c>
      <c r="CA48" s="9" t="str">
        <f t="shared" si="24"/>
        <v>NF</v>
      </c>
      <c r="CB48" s="9" t="str">
        <f t="shared" si="25"/>
        <v>NF</v>
      </c>
      <c r="CC48" s="9">
        <f t="shared" si="26"/>
        <v>820000</v>
      </c>
      <c r="CD48" s="9">
        <f t="shared" si="27"/>
        <v>3000000</v>
      </c>
      <c r="CE48" s="9">
        <f t="shared" si="28"/>
        <v>380000</v>
      </c>
      <c r="CF48" s="10">
        <f t="shared" si="29"/>
        <v>1.631578947368421</v>
      </c>
      <c r="CG48" s="10">
        <f t="shared" si="30"/>
        <v>1</v>
      </c>
      <c r="CH48" s="10">
        <f t="shared" si="31"/>
        <v>0</v>
      </c>
      <c r="CI48" s="10">
        <f t="shared" si="32"/>
        <v>0</v>
      </c>
      <c r="CJ48" s="10">
        <f t="shared" si="33"/>
        <v>0</v>
      </c>
      <c r="CK48" s="10">
        <f t="shared" si="34"/>
        <v>2.1578947368421053</v>
      </c>
      <c r="CL48" s="10">
        <f t="shared" si="35"/>
        <v>7.8947368421052628</v>
      </c>
    </row>
    <row r="49" spans="2:90" ht="18.75" x14ac:dyDescent="0.3">
      <c r="B49" t="s">
        <v>95</v>
      </c>
      <c r="C49" t="s">
        <v>96</v>
      </c>
      <c r="D49">
        <v>1</v>
      </c>
      <c r="E49">
        <v>1</v>
      </c>
      <c r="F49" s="1">
        <v>94000</v>
      </c>
      <c r="G49" s="4">
        <v>5.31E-4</v>
      </c>
      <c r="J49" t="s">
        <v>113</v>
      </c>
      <c r="K49" t="s">
        <v>114</v>
      </c>
      <c r="L49">
        <v>1</v>
      </c>
      <c r="M49">
        <v>1</v>
      </c>
      <c r="N49" s="1">
        <v>37000</v>
      </c>
      <c r="O49" s="4">
        <v>1.94E-4</v>
      </c>
      <c r="AP49" t="s">
        <v>238</v>
      </c>
      <c r="AQ49" t="s">
        <v>239</v>
      </c>
      <c r="AR49">
        <v>1</v>
      </c>
      <c r="AS49">
        <v>1</v>
      </c>
      <c r="AT49" s="1">
        <v>60000</v>
      </c>
      <c r="AU49" s="4">
        <v>5.0900000000000001E-4</v>
      </c>
      <c r="AX49" t="s">
        <v>55</v>
      </c>
      <c r="AY49" t="s">
        <v>56</v>
      </c>
      <c r="AZ49">
        <v>1</v>
      </c>
      <c r="BA49">
        <v>2</v>
      </c>
      <c r="BB49" s="1">
        <v>640000</v>
      </c>
      <c r="BC49" s="4">
        <v>5.2700000000000004E-3</v>
      </c>
      <c r="BE49" t="s">
        <v>284</v>
      </c>
      <c r="BF49" t="s">
        <v>285</v>
      </c>
      <c r="BG49" t="s">
        <v>390</v>
      </c>
      <c r="BH49">
        <v>55.77</v>
      </c>
      <c r="BI49" s="7">
        <f t="shared" si="6"/>
        <v>0</v>
      </c>
      <c r="BJ49" s="7">
        <f t="shared" si="7"/>
        <v>0</v>
      </c>
      <c r="BK49" s="7">
        <f t="shared" si="8"/>
        <v>0</v>
      </c>
      <c r="BL49" s="7">
        <f t="shared" si="9"/>
        <v>0</v>
      </c>
      <c r="BM49" s="7">
        <f t="shared" si="10"/>
        <v>0</v>
      </c>
      <c r="BN49" s="7">
        <f t="shared" si="11"/>
        <v>0</v>
      </c>
      <c r="BO49" s="7">
        <f t="shared" si="12"/>
        <v>0</v>
      </c>
      <c r="BP49" s="7">
        <f t="shared" si="13"/>
        <v>0</v>
      </c>
      <c r="BQ49" s="7">
        <f t="shared" si="14"/>
        <v>0</v>
      </c>
      <c r="BR49" s="7">
        <f t="shared" si="15"/>
        <v>0</v>
      </c>
      <c r="BS49" s="7">
        <f t="shared" si="16"/>
        <v>1</v>
      </c>
      <c r="BT49" s="7">
        <f t="shared" si="17"/>
        <v>1</v>
      </c>
      <c r="BU49" s="7">
        <f t="shared" si="18"/>
        <v>3</v>
      </c>
      <c r="BV49" s="7">
        <f t="shared" si="19"/>
        <v>3</v>
      </c>
      <c r="BW49" s="8">
        <f t="shared" si="20"/>
        <v>3</v>
      </c>
      <c r="BX49" s="9" t="str">
        <f t="shared" si="21"/>
        <v>NF</v>
      </c>
      <c r="BY49" s="9" t="str">
        <f t="shared" si="22"/>
        <v>NF</v>
      </c>
      <c r="BZ49" s="9" t="str">
        <f t="shared" si="23"/>
        <v>NF</v>
      </c>
      <c r="CA49" s="9" t="str">
        <f t="shared" si="24"/>
        <v>NF</v>
      </c>
      <c r="CB49" s="9" t="str">
        <f t="shared" si="25"/>
        <v>NF</v>
      </c>
      <c r="CC49" s="9">
        <f t="shared" si="26"/>
        <v>230000</v>
      </c>
      <c r="CD49" s="9">
        <f t="shared" si="27"/>
        <v>1200000</v>
      </c>
      <c r="CE49" s="9">
        <f t="shared" si="28"/>
        <v>230000</v>
      </c>
      <c r="CF49" s="10">
        <f t="shared" si="29"/>
        <v>0</v>
      </c>
      <c r="CG49" s="10">
        <f t="shared" si="30"/>
        <v>0</v>
      </c>
      <c r="CH49" s="10">
        <f t="shared" si="31"/>
        <v>0</v>
      </c>
      <c r="CI49" s="10">
        <f t="shared" si="32"/>
        <v>0</v>
      </c>
      <c r="CJ49" s="10">
        <f t="shared" si="33"/>
        <v>0</v>
      </c>
      <c r="CK49" s="10">
        <f t="shared" si="34"/>
        <v>1</v>
      </c>
      <c r="CL49" s="10">
        <f t="shared" si="35"/>
        <v>5.2173913043478262</v>
      </c>
    </row>
    <row r="50" spans="2:90" ht="18.75" x14ac:dyDescent="0.3">
      <c r="B50" t="s">
        <v>97</v>
      </c>
      <c r="C50" t="s">
        <v>98</v>
      </c>
      <c r="D50">
        <v>1</v>
      </c>
      <c r="E50">
        <v>1</v>
      </c>
      <c r="F50" s="1">
        <v>98000</v>
      </c>
      <c r="G50" s="4">
        <v>5.5699999999999999E-4</v>
      </c>
      <c r="J50" t="s">
        <v>45</v>
      </c>
      <c r="K50" t="s">
        <v>46</v>
      </c>
      <c r="L50">
        <v>1</v>
      </c>
      <c r="M50">
        <v>1</v>
      </c>
      <c r="N50" s="1">
        <v>290000</v>
      </c>
      <c r="O50" s="4">
        <v>1.5200000000000001E-3</v>
      </c>
      <c r="AP50" t="s">
        <v>240</v>
      </c>
      <c r="AQ50" t="s">
        <v>241</v>
      </c>
      <c r="AR50">
        <v>1</v>
      </c>
      <c r="AS50">
        <v>1</v>
      </c>
      <c r="AT50" s="1">
        <v>10000000</v>
      </c>
      <c r="AU50" s="4">
        <v>8.9499999999999996E-2</v>
      </c>
      <c r="AX50" t="s">
        <v>111</v>
      </c>
      <c r="AY50" t="s">
        <v>112</v>
      </c>
      <c r="AZ50">
        <v>1</v>
      </c>
      <c r="BA50">
        <v>2</v>
      </c>
      <c r="BB50" s="1">
        <v>230000</v>
      </c>
      <c r="BC50" s="4">
        <v>1.8699999999999999E-3</v>
      </c>
      <c r="BE50" t="s">
        <v>226</v>
      </c>
      <c r="BF50" t="s">
        <v>227</v>
      </c>
      <c r="BG50" t="s">
        <v>391</v>
      </c>
      <c r="BH50">
        <v>145.80000000000001</v>
      </c>
      <c r="BI50" s="7">
        <f t="shared" si="6"/>
        <v>0</v>
      </c>
      <c r="BJ50" s="7">
        <f t="shared" si="7"/>
        <v>0</v>
      </c>
      <c r="BK50" s="7">
        <f t="shared" si="8"/>
        <v>0</v>
      </c>
      <c r="BL50" s="7">
        <f t="shared" si="9"/>
        <v>0</v>
      </c>
      <c r="BM50" s="7">
        <f t="shared" si="10"/>
        <v>0</v>
      </c>
      <c r="BN50" s="7">
        <f t="shared" si="11"/>
        <v>0</v>
      </c>
      <c r="BO50" s="7">
        <f t="shared" si="12"/>
        <v>0</v>
      </c>
      <c r="BP50" s="7">
        <f t="shared" si="13"/>
        <v>0</v>
      </c>
      <c r="BQ50" s="7">
        <f t="shared" si="14"/>
        <v>0</v>
      </c>
      <c r="BR50" s="7">
        <f t="shared" si="15"/>
        <v>0</v>
      </c>
      <c r="BS50" s="7">
        <f t="shared" si="16"/>
        <v>2</v>
      </c>
      <c r="BT50" s="7">
        <f t="shared" si="17"/>
        <v>2</v>
      </c>
      <c r="BU50" s="7">
        <f t="shared" si="18"/>
        <v>2</v>
      </c>
      <c r="BV50" s="7">
        <f t="shared" si="19"/>
        <v>2</v>
      </c>
      <c r="BW50" s="8">
        <f t="shared" si="20"/>
        <v>2</v>
      </c>
      <c r="BX50" s="9" t="str">
        <f t="shared" si="21"/>
        <v>NF</v>
      </c>
      <c r="BY50" s="9" t="str">
        <f t="shared" si="22"/>
        <v>NF</v>
      </c>
      <c r="BZ50" s="9" t="str">
        <f t="shared" si="23"/>
        <v>NF</v>
      </c>
      <c r="CA50" s="9" t="str">
        <f t="shared" si="24"/>
        <v>NF</v>
      </c>
      <c r="CB50" s="9" t="str">
        <f t="shared" si="25"/>
        <v>NF</v>
      </c>
      <c r="CC50" s="9">
        <f t="shared" si="26"/>
        <v>440000</v>
      </c>
      <c r="CD50" s="9">
        <f t="shared" si="27"/>
        <v>590000</v>
      </c>
      <c r="CE50" s="9">
        <f t="shared" si="28"/>
        <v>440000</v>
      </c>
      <c r="CF50" s="10">
        <f t="shared" si="29"/>
        <v>0</v>
      </c>
      <c r="CG50" s="10">
        <f t="shared" si="30"/>
        <v>0</v>
      </c>
      <c r="CH50" s="10">
        <f t="shared" si="31"/>
        <v>0</v>
      </c>
      <c r="CI50" s="10">
        <f t="shared" si="32"/>
        <v>0</v>
      </c>
      <c r="CJ50" s="10">
        <f t="shared" si="33"/>
        <v>0</v>
      </c>
      <c r="CK50" s="10">
        <f t="shared" si="34"/>
        <v>1</v>
      </c>
      <c r="CL50" s="10">
        <f t="shared" si="35"/>
        <v>1.3409090909090908</v>
      </c>
    </row>
    <row r="51" spans="2:90" ht="18.75" x14ac:dyDescent="0.3">
      <c r="B51" t="s">
        <v>99</v>
      </c>
      <c r="C51" t="s">
        <v>100</v>
      </c>
      <c r="D51">
        <v>1</v>
      </c>
      <c r="E51">
        <v>1</v>
      </c>
      <c r="F51" s="1">
        <v>65000</v>
      </c>
      <c r="G51" s="4">
        <v>3.6600000000000001E-4</v>
      </c>
      <c r="J51" t="s">
        <v>152</v>
      </c>
      <c r="K51" t="s">
        <v>153</v>
      </c>
      <c r="L51">
        <v>1</v>
      </c>
      <c r="M51">
        <v>1</v>
      </c>
      <c r="N51" s="1">
        <v>160000</v>
      </c>
      <c r="O51" s="4">
        <v>8.0999999999999996E-4</v>
      </c>
      <c r="AP51" t="s">
        <v>242</v>
      </c>
      <c r="AQ51" t="s">
        <v>243</v>
      </c>
      <c r="AR51">
        <v>1</v>
      </c>
      <c r="AS51">
        <v>1</v>
      </c>
      <c r="AT51" s="1">
        <v>170000</v>
      </c>
      <c r="AU51" s="4">
        <v>1.4499999999999999E-3</v>
      </c>
      <c r="AX51" t="s">
        <v>123</v>
      </c>
      <c r="AY51" t="s">
        <v>124</v>
      </c>
      <c r="AZ51">
        <v>1</v>
      </c>
      <c r="BA51">
        <v>2</v>
      </c>
      <c r="BB51" s="1">
        <v>920000</v>
      </c>
      <c r="BC51" s="4">
        <v>7.6600000000000001E-3</v>
      </c>
      <c r="BE51" t="s">
        <v>222</v>
      </c>
      <c r="BF51" t="s">
        <v>223</v>
      </c>
      <c r="BG51" t="s">
        <v>392</v>
      </c>
      <c r="BH51">
        <v>59.58</v>
      </c>
      <c r="BI51" s="7">
        <f t="shared" si="6"/>
        <v>0</v>
      </c>
      <c r="BJ51" s="7">
        <f t="shared" si="7"/>
        <v>0</v>
      </c>
      <c r="BK51" s="7">
        <f t="shared" si="8"/>
        <v>0</v>
      </c>
      <c r="BL51" s="7">
        <f t="shared" si="9"/>
        <v>0</v>
      </c>
      <c r="BM51" s="7">
        <f t="shared" si="10"/>
        <v>0</v>
      </c>
      <c r="BN51" s="7">
        <f t="shared" si="11"/>
        <v>0</v>
      </c>
      <c r="BO51" s="7">
        <f t="shared" si="12"/>
        <v>0</v>
      </c>
      <c r="BP51" s="7">
        <f t="shared" si="13"/>
        <v>0</v>
      </c>
      <c r="BQ51" s="7">
        <f t="shared" si="14"/>
        <v>0</v>
      </c>
      <c r="BR51" s="7">
        <f t="shared" si="15"/>
        <v>0</v>
      </c>
      <c r="BS51" s="7">
        <f t="shared" si="16"/>
        <v>2</v>
      </c>
      <c r="BT51" s="7">
        <f t="shared" si="17"/>
        <v>2</v>
      </c>
      <c r="BU51" s="7">
        <f t="shared" si="18"/>
        <v>2</v>
      </c>
      <c r="BV51" s="7">
        <f t="shared" si="19"/>
        <v>2</v>
      </c>
      <c r="BW51" s="8">
        <f t="shared" si="20"/>
        <v>2</v>
      </c>
      <c r="BX51" s="9" t="str">
        <f t="shared" si="21"/>
        <v>NF</v>
      </c>
      <c r="BY51" s="9" t="str">
        <f t="shared" si="22"/>
        <v>NF</v>
      </c>
      <c r="BZ51" s="9" t="str">
        <f t="shared" si="23"/>
        <v>NF</v>
      </c>
      <c r="CA51" s="9" t="str">
        <f t="shared" si="24"/>
        <v>NF</v>
      </c>
      <c r="CB51" s="9" t="str">
        <f t="shared" si="25"/>
        <v>NF</v>
      </c>
      <c r="CC51" s="9">
        <f t="shared" si="26"/>
        <v>1600000</v>
      </c>
      <c r="CD51" s="9">
        <f t="shared" si="27"/>
        <v>320000</v>
      </c>
      <c r="CE51" s="9">
        <f t="shared" si="28"/>
        <v>320000</v>
      </c>
      <c r="CF51" s="10">
        <f t="shared" si="29"/>
        <v>0</v>
      </c>
      <c r="CG51" s="10">
        <f t="shared" si="30"/>
        <v>0</v>
      </c>
      <c r="CH51" s="10">
        <f t="shared" si="31"/>
        <v>0</v>
      </c>
      <c r="CI51" s="10">
        <f t="shared" si="32"/>
        <v>0</v>
      </c>
      <c r="CJ51" s="10">
        <f t="shared" si="33"/>
        <v>0</v>
      </c>
      <c r="CK51" s="10">
        <f t="shared" si="34"/>
        <v>5</v>
      </c>
      <c r="CL51" s="10">
        <f t="shared" si="35"/>
        <v>1</v>
      </c>
    </row>
    <row r="52" spans="2:90" ht="18.75" x14ac:dyDescent="0.3">
      <c r="B52" t="s">
        <v>101</v>
      </c>
      <c r="C52" t="s">
        <v>102</v>
      </c>
      <c r="D52">
        <v>1</v>
      </c>
      <c r="E52">
        <v>1</v>
      </c>
      <c r="F52" s="1">
        <v>310000</v>
      </c>
      <c r="G52" s="4">
        <v>1.75E-3</v>
      </c>
      <c r="J52" t="s">
        <v>127</v>
      </c>
      <c r="K52" t="s">
        <v>128</v>
      </c>
      <c r="L52">
        <v>1</v>
      </c>
      <c r="M52">
        <v>1</v>
      </c>
      <c r="N52" s="1">
        <v>280000</v>
      </c>
      <c r="O52" s="4">
        <v>1.4599999999999999E-3</v>
      </c>
      <c r="AP52" t="s">
        <v>173</v>
      </c>
      <c r="AQ52" t="s">
        <v>174</v>
      </c>
      <c r="AR52">
        <v>1</v>
      </c>
      <c r="AS52">
        <v>1</v>
      </c>
      <c r="AT52" s="1">
        <v>260000</v>
      </c>
      <c r="AU52" s="4">
        <v>2.2499999999999998E-3</v>
      </c>
      <c r="AX52" t="s">
        <v>190</v>
      </c>
      <c r="AY52" t="s">
        <v>191</v>
      </c>
      <c r="AZ52">
        <v>1</v>
      </c>
      <c r="BA52">
        <v>2</v>
      </c>
      <c r="BB52" s="1">
        <v>610000</v>
      </c>
      <c r="BC52" s="4">
        <v>5.0600000000000003E-3</v>
      </c>
      <c r="BE52" t="s">
        <v>220</v>
      </c>
      <c r="BF52" t="s">
        <v>221</v>
      </c>
      <c r="BG52" t="s">
        <v>393</v>
      </c>
      <c r="BH52">
        <v>22.1</v>
      </c>
      <c r="BI52" s="7">
        <f t="shared" si="6"/>
        <v>0</v>
      </c>
      <c r="BJ52" s="7">
        <f t="shared" si="7"/>
        <v>0</v>
      </c>
      <c r="BK52" s="7">
        <f t="shared" si="8"/>
        <v>0</v>
      </c>
      <c r="BL52" s="7">
        <f t="shared" si="9"/>
        <v>0</v>
      </c>
      <c r="BM52" s="7">
        <f t="shared" si="10"/>
        <v>0</v>
      </c>
      <c r="BN52" s="7">
        <f t="shared" si="11"/>
        <v>0</v>
      </c>
      <c r="BO52" s="7">
        <f t="shared" si="12"/>
        <v>0</v>
      </c>
      <c r="BP52" s="7">
        <f t="shared" si="13"/>
        <v>0</v>
      </c>
      <c r="BQ52" s="7">
        <f t="shared" si="14"/>
        <v>0</v>
      </c>
      <c r="BR52" s="7">
        <f t="shared" si="15"/>
        <v>0</v>
      </c>
      <c r="BS52" s="7">
        <f t="shared" si="16"/>
        <v>2</v>
      </c>
      <c r="BT52" s="7">
        <f t="shared" si="17"/>
        <v>2</v>
      </c>
      <c r="BU52" s="7">
        <f t="shared" si="18"/>
        <v>2</v>
      </c>
      <c r="BV52" s="7">
        <f t="shared" si="19"/>
        <v>2</v>
      </c>
      <c r="BW52" s="8">
        <f t="shared" si="20"/>
        <v>2</v>
      </c>
      <c r="BX52" s="9" t="str">
        <f t="shared" si="21"/>
        <v>NF</v>
      </c>
      <c r="BY52" s="9" t="str">
        <f t="shared" si="22"/>
        <v>NF</v>
      </c>
      <c r="BZ52" s="9" t="str">
        <f t="shared" si="23"/>
        <v>NF</v>
      </c>
      <c r="CA52" s="9" t="str">
        <f t="shared" si="24"/>
        <v>NF</v>
      </c>
      <c r="CB52" s="9" t="str">
        <f t="shared" si="25"/>
        <v>NF</v>
      </c>
      <c r="CC52" s="9">
        <f t="shared" si="26"/>
        <v>1000000</v>
      </c>
      <c r="CD52" s="9">
        <f t="shared" si="27"/>
        <v>850000</v>
      </c>
      <c r="CE52" s="9">
        <f t="shared" si="28"/>
        <v>850000</v>
      </c>
      <c r="CF52" s="10">
        <f t="shared" si="29"/>
        <v>0</v>
      </c>
      <c r="CG52" s="10">
        <f t="shared" si="30"/>
        <v>0</v>
      </c>
      <c r="CH52" s="10">
        <f t="shared" si="31"/>
        <v>0</v>
      </c>
      <c r="CI52" s="10">
        <f t="shared" si="32"/>
        <v>0</v>
      </c>
      <c r="CJ52" s="10">
        <f t="shared" si="33"/>
        <v>0</v>
      </c>
      <c r="CK52" s="10">
        <f t="shared" si="34"/>
        <v>1.1764705882352942</v>
      </c>
      <c r="CL52" s="10">
        <f t="shared" si="35"/>
        <v>1</v>
      </c>
    </row>
    <row r="53" spans="2:90" ht="18.75" x14ac:dyDescent="0.3">
      <c r="B53" t="s">
        <v>103</v>
      </c>
      <c r="C53" t="s">
        <v>104</v>
      </c>
      <c r="D53">
        <v>1</v>
      </c>
      <c r="E53">
        <v>1</v>
      </c>
      <c r="F53" s="1">
        <v>200000</v>
      </c>
      <c r="G53" s="4">
        <v>1.1199999999999999E-3</v>
      </c>
      <c r="J53" t="s">
        <v>154</v>
      </c>
      <c r="K53" t="s">
        <v>155</v>
      </c>
      <c r="L53">
        <v>1</v>
      </c>
      <c r="M53">
        <v>1</v>
      </c>
      <c r="N53" s="1">
        <v>82000</v>
      </c>
      <c r="O53" s="4">
        <v>4.26E-4</v>
      </c>
      <c r="AP53" t="s">
        <v>244</v>
      </c>
      <c r="AQ53" t="s">
        <v>245</v>
      </c>
      <c r="AR53">
        <v>1</v>
      </c>
      <c r="AS53">
        <v>1</v>
      </c>
      <c r="AT53" s="1">
        <v>300000</v>
      </c>
      <c r="AU53" s="4">
        <v>2.5899999999999999E-3</v>
      </c>
      <c r="AX53" t="s">
        <v>59</v>
      </c>
      <c r="AY53" t="s">
        <v>60</v>
      </c>
      <c r="AZ53">
        <v>1</v>
      </c>
      <c r="BA53">
        <v>2</v>
      </c>
      <c r="BB53" s="1">
        <v>1700000</v>
      </c>
      <c r="BC53" s="4">
        <v>1.4E-2</v>
      </c>
      <c r="BE53" t="s">
        <v>218</v>
      </c>
      <c r="BF53" t="s">
        <v>219</v>
      </c>
      <c r="BG53" t="s">
        <v>394</v>
      </c>
      <c r="BH53">
        <v>95.28</v>
      </c>
      <c r="BI53" s="7">
        <f t="shared" si="6"/>
        <v>0</v>
      </c>
      <c r="BJ53" s="7">
        <f t="shared" si="7"/>
        <v>0</v>
      </c>
      <c r="BK53" s="7">
        <f t="shared" si="8"/>
        <v>0</v>
      </c>
      <c r="BL53" s="7">
        <f t="shared" si="9"/>
        <v>0</v>
      </c>
      <c r="BM53" s="7">
        <f t="shared" si="10"/>
        <v>0</v>
      </c>
      <c r="BN53" s="7">
        <f t="shared" si="11"/>
        <v>0</v>
      </c>
      <c r="BO53" s="7">
        <f t="shared" si="12"/>
        <v>0</v>
      </c>
      <c r="BP53" s="7">
        <f t="shared" si="13"/>
        <v>0</v>
      </c>
      <c r="BQ53" s="7">
        <f t="shared" si="14"/>
        <v>0</v>
      </c>
      <c r="BR53" s="7">
        <f t="shared" si="15"/>
        <v>0</v>
      </c>
      <c r="BS53" s="7">
        <f t="shared" si="16"/>
        <v>2</v>
      </c>
      <c r="BT53" s="7">
        <f t="shared" si="17"/>
        <v>2</v>
      </c>
      <c r="BU53" s="7">
        <f t="shared" si="18"/>
        <v>1</v>
      </c>
      <c r="BV53" s="7">
        <f t="shared" si="19"/>
        <v>1</v>
      </c>
      <c r="BW53" s="8">
        <f t="shared" si="20"/>
        <v>2</v>
      </c>
      <c r="BX53" s="9" t="str">
        <f t="shared" si="21"/>
        <v>NF</v>
      </c>
      <c r="BY53" s="9" t="str">
        <f t="shared" si="22"/>
        <v>NF</v>
      </c>
      <c r="BZ53" s="9" t="str">
        <f t="shared" si="23"/>
        <v>NF</v>
      </c>
      <c r="CA53" s="9" t="str">
        <f t="shared" si="24"/>
        <v>NF</v>
      </c>
      <c r="CB53" s="9" t="str">
        <f t="shared" si="25"/>
        <v>NF</v>
      </c>
      <c r="CC53" s="9">
        <f t="shared" si="26"/>
        <v>700000</v>
      </c>
      <c r="CD53" s="9">
        <f t="shared" si="27"/>
        <v>7800000</v>
      </c>
      <c r="CE53" s="9">
        <f t="shared" si="28"/>
        <v>700000</v>
      </c>
      <c r="CF53" s="10">
        <f t="shared" si="29"/>
        <v>0</v>
      </c>
      <c r="CG53" s="10">
        <f t="shared" si="30"/>
        <v>0</v>
      </c>
      <c r="CH53" s="10">
        <f t="shared" si="31"/>
        <v>0</v>
      </c>
      <c r="CI53" s="10">
        <f t="shared" si="32"/>
        <v>0</v>
      </c>
      <c r="CJ53" s="10">
        <f t="shared" si="33"/>
        <v>0</v>
      </c>
      <c r="CK53" s="10">
        <f t="shared" si="34"/>
        <v>1</v>
      </c>
      <c r="CL53" s="10">
        <f t="shared" si="35"/>
        <v>11.142857142857142</v>
      </c>
    </row>
    <row r="54" spans="2:90" ht="18.75" x14ac:dyDescent="0.3">
      <c r="B54" t="s">
        <v>105</v>
      </c>
      <c r="C54" t="s">
        <v>106</v>
      </c>
      <c r="D54">
        <v>1</v>
      </c>
      <c r="E54">
        <v>2</v>
      </c>
      <c r="F54" s="1">
        <v>660000</v>
      </c>
      <c r="G54" s="4">
        <v>3.7499999999999999E-3</v>
      </c>
      <c r="J54" t="s">
        <v>103</v>
      </c>
      <c r="K54" t="s">
        <v>104</v>
      </c>
      <c r="L54">
        <v>1</v>
      </c>
      <c r="M54">
        <v>1</v>
      </c>
      <c r="N54" s="1">
        <v>79000</v>
      </c>
      <c r="O54" s="4">
        <v>4.0900000000000002E-4</v>
      </c>
      <c r="AP54" t="s">
        <v>49</v>
      </c>
      <c r="AQ54" t="s">
        <v>50</v>
      </c>
      <c r="AR54">
        <v>1</v>
      </c>
      <c r="AS54">
        <v>1</v>
      </c>
      <c r="AT54" s="1">
        <v>250000</v>
      </c>
      <c r="AU54" s="4">
        <v>2.15E-3</v>
      </c>
      <c r="AX54" t="s">
        <v>234</v>
      </c>
      <c r="AY54" t="s">
        <v>235</v>
      </c>
      <c r="AZ54">
        <v>1</v>
      </c>
      <c r="BA54">
        <v>2</v>
      </c>
      <c r="BB54" s="1">
        <v>8000000</v>
      </c>
      <c r="BC54" s="4">
        <v>6.6199999999999995E-2</v>
      </c>
      <c r="BE54" t="s">
        <v>53</v>
      </c>
      <c r="BF54" t="s">
        <v>54</v>
      </c>
      <c r="BG54" t="s">
        <v>395</v>
      </c>
      <c r="BH54">
        <v>8.18</v>
      </c>
      <c r="BI54" s="7">
        <f t="shared" si="6"/>
        <v>2</v>
      </c>
      <c r="BJ54" s="7">
        <f t="shared" si="7"/>
        <v>4</v>
      </c>
      <c r="BK54" s="7">
        <f t="shared" si="8"/>
        <v>1</v>
      </c>
      <c r="BL54" s="7">
        <f t="shared" si="9"/>
        <v>1</v>
      </c>
      <c r="BM54" s="7">
        <f t="shared" si="10"/>
        <v>2</v>
      </c>
      <c r="BN54" s="7">
        <f t="shared" si="11"/>
        <v>5</v>
      </c>
      <c r="BO54" s="7">
        <f t="shared" si="12"/>
        <v>2</v>
      </c>
      <c r="BP54" s="7">
        <f t="shared" si="13"/>
        <v>4</v>
      </c>
      <c r="BQ54" s="7">
        <f t="shared" si="14"/>
        <v>0</v>
      </c>
      <c r="BR54" s="7">
        <f t="shared" si="15"/>
        <v>0</v>
      </c>
      <c r="BS54" s="7">
        <f t="shared" si="16"/>
        <v>2</v>
      </c>
      <c r="BT54" s="7">
        <f t="shared" si="17"/>
        <v>3</v>
      </c>
      <c r="BU54" s="7">
        <f t="shared" si="18"/>
        <v>2</v>
      </c>
      <c r="BV54" s="7">
        <f t="shared" si="19"/>
        <v>6</v>
      </c>
      <c r="BW54" s="8">
        <f t="shared" si="20"/>
        <v>6</v>
      </c>
      <c r="BX54" s="9">
        <f t="shared" si="21"/>
        <v>950000</v>
      </c>
      <c r="BY54" s="9">
        <f t="shared" si="22"/>
        <v>47000</v>
      </c>
      <c r="BZ54" s="9">
        <f t="shared" si="23"/>
        <v>1600000</v>
      </c>
      <c r="CA54" s="9">
        <f t="shared" si="24"/>
        <v>610000</v>
      </c>
      <c r="CB54" s="9" t="str">
        <f t="shared" si="25"/>
        <v>NF</v>
      </c>
      <c r="CC54" s="9">
        <f t="shared" si="26"/>
        <v>410000</v>
      </c>
      <c r="CD54" s="9">
        <f t="shared" si="27"/>
        <v>1500000</v>
      </c>
      <c r="CE54" s="9">
        <f t="shared" si="28"/>
        <v>47000</v>
      </c>
      <c r="CF54" s="10">
        <f t="shared" si="29"/>
        <v>20.212765957446809</v>
      </c>
      <c r="CG54" s="10">
        <f t="shared" si="30"/>
        <v>1</v>
      </c>
      <c r="CH54" s="10">
        <f t="shared" si="31"/>
        <v>34.042553191489361</v>
      </c>
      <c r="CI54" s="10">
        <f t="shared" si="32"/>
        <v>12.978723404255319</v>
      </c>
      <c r="CJ54" s="10">
        <f t="shared" si="33"/>
        <v>0</v>
      </c>
      <c r="CK54" s="10">
        <f t="shared" si="34"/>
        <v>8.7234042553191493</v>
      </c>
      <c r="CL54" s="10">
        <f t="shared" si="35"/>
        <v>31.914893617021278</v>
      </c>
    </row>
    <row r="55" spans="2:90" ht="18.75" x14ac:dyDescent="0.3">
      <c r="B55" t="s">
        <v>107</v>
      </c>
      <c r="C55" t="s">
        <v>108</v>
      </c>
      <c r="D55">
        <v>1</v>
      </c>
      <c r="E55">
        <v>2</v>
      </c>
      <c r="F55" s="1">
        <v>370000</v>
      </c>
      <c r="G55" s="4">
        <v>2.0999999999999999E-3</v>
      </c>
      <c r="J55" t="s">
        <v>107</v>
      </c>
      <c r="K55" t="s">
        <v>108</v>
      </c>
      <c r="L55">
        <v>1</v>
      </c>
      <c r="M55">
        <v>1</v>
      </c>
      <c r="N55" s="1">
        <v>130000</v>
      </c>
      <c r="O55" s="4">
        <v>6.87E-4</v>
      </c>
      <c r="AP55" t="s">
        <v>75</v>
      </c>
      <c r="AQ55" t="s">
        <v>76</v>
      </c>
      <c r="AR55">
        <v>1</v>
      </c>
      <c r="AS55">
        <v>1</v>
      </c>
      <c r="AT55" s="1">
        <v>120000</v>
      </c>
      <c r="AU55" s="4">
        <v>1.0399999999999999E-3</v>
      </c>
      <c r="AX55" t="s">
        <v>77</v>
      </c>
      <c r="AY55" t="s">
        <v>78</v>
      </c>
      <c r="AZ55">
        <v>1</v>
      </c>
      <c r="BA55">
        <v>2</v>
      </c>
      <c r="BB55" s="1">
        <v>280000</v>
      </c>
      <c r="BC55" s="4">
        <v>2.3500000000000001E-3</v>
      </c>
      <c r="BE55" t="s">
        <v>115</v>
      </c>
      <c r="BF55" t="s">
        <v>116</v>
      </c>
      <c r="BG55" t="s">
        <v>396</v>
      </c>
      <c r="BH55">
        <v>21.02</v>
      </c>
      <c r="BI55" s="7">
        <f t="shared" si="6"/>
        <v>1</v>
      </c>
      <c r="BJ55" s="7">
        <f t="shared" si="7"/>
        <v>1</v>
      </c>
      <c r="BK55" s="7">
        <f t="shared" si="8"/>
        <v>1</v>
      </c>
      <c r="BL55" s="7">
        <f t="shared" si="9"/>
        <v>1</v>
      </c>
      <c r="BM55" s="7">
        <f t="shared" si="10"/>
        <v>2</v>
      </c>
      <c r="BN55" s="7">
        <f t="shared" si="11"/>
        <v>2</v>
      </c>
      <c r="BO55" s="7">
        <f t="shared" si="12"/>
        <v>2</v>
      </c>
      <c r="BP55" s="7">
        <f t="shared" si="13"/>
        <v>3</v>
      </c>
      <c r="BQ55" s="7">
        <f t="shared" si="14"/>
        <v>0</v>
      </c>
      <c r="BR55" s="7">
        <f t="shared" si="15"/>
        <v>0</v>
      </c>
      <c r="BS55" s="7">
        <f t="shared" si="16"/>
        <v>1</v>
      </c>
      <c r="BT55" s="7">
        <f t="shared" si="17"/>
        <v>2</v>
      </c>
      <c r="BU55" s="7">
        <f t="shared" si="18"/>
        <v>1</v>
      </c>
      <c r="BV55" s="7">
        <f t="shared" si="19"/>
        <v>2</v>
      </c>
      <c r="BW55" s="8">
        <f t="shared" si="20"/>
        <v>3</v>
      </c>
      <c r="BX55" s="9">
        <f t="shared" si="21"/>
        <v>570000</v>
      </c>
      <c r="BY55" s="9">
        <f t="shared" si="22"/>
        <v>480000</v>
      </c>
      <c r="BZ55" s="9">
        <f t="shared" si="23"/>
        <v>780000</v>
      </c>
      <c r="CA55" s="9">
        <f t="shared" si="24"/>
        <v>1500000</v>
      </c>
      <c r="CB55" s="9" t="str">
        <f t="shared" si="25"/>
        <v>NF</v>
      </c>
      <c r="CC55" s="9">
        <f t="shared" si="26"/>
        <v>790000</v>
      </c>
      <c r="CD55" s="9">
        <f t="shared" si="27"/>
        <v>1200000</v>
      </c>
      <c r="CE55" s="9">
        <f t="shared" si="28"/>
        <v>480000</v>
      </c>
      <c r="CF55" s="10">
        <f t="shared" si="29"/>
        <v>1.1875</v>
      </c>
      <c r="CG55" s="10">
        <f t="shared" si="30"/>
        <v>1</v>
      </c>
      <c r="CH55" s="10">
        <f t="shared" si="31"/>
        <v>1.625</v>
      </c>
      <c r="CI55" s="10">
        <f t="shared" si="32"/>
        <v>3.125</v>
      </c>
      <c r="CJ55" s="10">
        <f t="shared" si="33"/>
        <v>0</v>
      </c>
      <c r="CK55" s="10">
        <f t="shared" si="34"/>
        <v>1.6458333333333333</v>
      </c>
      <c r="CL55" s="10">
        <f t="shared" si="35"/>
        <v>2.5</v>
      </c>
    </row>
    <row r="56" spans="2:90" ht="18.75" x14ac:dyDescent="0.3">
      <c r="B56" t="s">
        <v>109</v>
      </c>
      <c r="C56" t="s">
        <v>110</v>
      </c>
      <c r="D56">
        <v>1</v>
      </c>
      <c r="E56">
        <v>2</v>
      </c>
      <c r="F56" s="1">
        <v>1900000</v>
      </c>
      <c r="G56" s="4">
        <v>1.06E-2</v>
      </c>
      <c r="J56" t="s">
        <v>105</v>
      </c>
      <c r="K56" t="s">
        <v>106</v>
      </c>
      <c r="L56">
        <v>1</v>
      </c>
      <c r="M56">
        <v>1</v>
      </c>
      <c r="N56" s="1">
        <v>390000</v>
      </c>
      <c r="O56" s="4">
        <v>2.0400000000000001E-3</v>
      </c>
      <c r="AP56" t="s">
        <v>246</v>
      </c>
      <c r="AQ56" t="s">
        <v>247</v>
      </c>
      <c r="AR56">
        <v>1</v>
      </c>
      <c r="AS56">
        <v>1</v>
      </c>
      <c r="AT56" s="1">
        <v>3700000</v>
      </c>
      <c r="AU56" s="4">
        <v>3.1399999999999997E-2</v>
      </c>
      <c r="AX56" t="s">
        <v>33</v>
      </c>
      <c r="AY56" t="s">
        <v>34</v>
      </c>
      <c r="AZ56">
        <v>1</v>
      </c>
      <c r="BA56">
        <v>1</v>
      </c>
      <c r="BB56" s="1">
        <v>2000000</v>
      </c>
      <c r="BC56" s="4">
        <v>1.6899999999999998E-2</v>
      </c>
      <c r="BE56" t="s">
        <v>38</v>
      </c>
      <c r="BF56" t="s">
        <v>39</v>
      </c>
      <c r="BG56" t="s">
        <v>397</v>
      </c>
      <c r="BH56">
        <v>22.57</v>
      </c>
      <c r="BI56" s="7">
        <f t="shared" si="6"/>
        <v>2</v>
      </c>
      <c r="BJ56" s="7">
        <f t="shared" si="7"/>
        <v>2</v>
      </c>
      <c r="BK56" s="7">
        <f t="shared" si="8"/>
        <v>2</v>
      </c>
      <c r="BL56" s="7">
        <f t="shared" si="9"/>
        <v>2</v>
      </c>
      <c r="BM56" s="7">
        <f t="shared" si="10"/>
        <v>0</v>
      </c>
      <c r="BN56" s="7">
        <f t="shared" si="11"/>
        <v>0</v>
      </c>
      <c r="BO56" s="7">
        <f t="shared" si="12"/>
        <v>2</v>
      </c>
      <c r="BP56" s="7">
        <f t="shared" si="13"/>
        <v>3</v>
      </c>
      <c r="BQ56" s="7">
        <f t="shared" si="14"/>
        <v>0</v>
      </c>
      <c r="BR56" s="7">
        <f t="shared" si="15"/>
        <v>0</v>
      </c>
      <c r="BS56" s="7">
        <f t="shared" si="16"/>
        <v>2</v>
      </c>
      <c r="BT56" s="7">
        <f t="shared" si="17"/>
        <v>2</v>
      </c>
      <c r="BU56" s="7">
        <f t="shared" si="18"/>
        <v>1</v>
      </c>
      <c r="BV56" s="7">
        <f t="shared" si="19"/>
        <v>1</v>
      </c>
      <c r="BW56" s="8">
        <f t="shared" si="20"/>
        <v>3</v>
      </c>
      <c r="BX56" s="9">
        <f t="shared" si="21"/>
        <v>950000</v>
      </c>
      <c r="BY56" s="9">
        <f t="shared" si="22"/>
        <v>930000</v>
      </c>
      <c r="BZ56" s="9" t="str">
        <f t="shared" si="23"/>
        <v>NF</v>
      </c>
      <c r="CA56" s="9">
        <f t="shared" si="24"/>
        <v>2600000</v>
      </c>
      <c r="CB56" s="9" t="str">
        <f t="shared" si="25"/>
        <v>NF</v>
      </c>
      <c r="CC56" s="9">
        <f t="shared" si="26"/>
        <v>1100000</v>
      </c>
      <c r="CD56" s="9">
        <f t="shared" si="27"/>
        <v>940000</v>
      </c>
      <c r="CE56" s="9">
        <f t="shared" si="28"/>
        <v>930000</v>
      </c>
      <c r="CF56" s="10">
        <f t="shared" si="29"/>
        <v>1.021505376344086</v>
      </c>
      <c r="CG56" s="10">
        <f t="shared" si="30"/>
        <v>1</v>
      </c>
      <c r="CH56" s="10">
        <f t="shared" si="31"/>
        <v>0</v>
      </c>
      <c r="CI56" s="10">
        <f t="shared" si="32"/>
        <v>2.795698924731183</v>
      </c>
      <c r="CJ56" s="10">
        <f t="shared" si="33"/>
        <v>0</v>
      </c>
      <c r="CK56" s="10">
        <f t="shared" si="34"/>
        <v>1.1827956989247312</v>
      </c>
      <c r="CL56" s="10">
        <f t="shared" si="35"/>
        <v>1.010752688172043</v>
      </c>
    </row>
    <row r="57" spans="2:90" ht="18.75" x14ac:dyDescent="0.3">
      <c r="B57" t="s">
        <v>111</v>
      </c>
      <c r="C57" t="s">
        <v>112</v>
      </c>
      <c r="D57">
        <v>1</v>
      </c>
      <c r="E57">
        <v>2</v>
      </c>
      <c r="F57" s="1">
        <v>240000</v>
      </c>
      <c r="G57" s="4">
        <v>1.3600000000000001E-3</v>
      </c>
      <c r="J57" t="s">
        <v>119</v>
      </c>
      <c r="K57" t="s">
        <v>120</v>
      </c>
      <c r="L57">
        <v>1</v>
      </c>
      <c r="M57">
        <v>1</v>
      </c>
      <c r="N57" s="1">
        <v>110000</v>
      </c>
      <c r="O57" s="4">
        <v>5.7700000000000004E-4</v>
      </c>
      <c r="AP57" t="s">
        <v>248</v>
      </c>
      <c r="AQ57" t="s">
        <v>249</v>
      </c>
      <c r="AR57">
        <v>1</v>
      </c>
      <c r="AS57">
        <v>1</v>
      </c>
      <c r="AT57" s="1">
        <v>100000</v>
      </c>
      <c r="AU57" s="4">
        <v>8.8400000000000002E-4</v>
      </c>
      <c r="AX57" t="s">
        <v>276</v>
      </c>
      <c r="AY57" t="s">
        <v>277</v>
      </c>
      <c r="AZ57">
        <v>1</v>
      </c>
      <c r="BA57">
        <v>1</v>
      </c>
      <c r="BB57" s="1">
        <v>380000</v>
      </c>
      <c r="BC57" s="4">
        <v>3.14E-3</v>
      </c>
      <c r="BE57" t="s">
        <v>71</v>
      </c>
      <c r="BF57" t="s">
        <v>72</v>
      </c>
      <c r="BG57" t="s">
        <v>398</v>
      </c>
      <c r="BH57">
        <v>14.13</v>
      </c>
      <c r="BI57" s="7">
        <f t="shared" si="6"/>
        <v>1</v>
      </c>
      <c r="BJ57" s="7">
        <f t="shared" si="7"/>
        <v>1</v>
      </c>
      <c r="BK57" s="7">
        <f t="shared" si="8"/>
        <v>2</v>
      </c>
      <c r="BL57" s="7">
        <f t="shared" si="9"/>
        <v>2</v>
      </c>
      <c r="BM57" s="7">
        <f t="shared" si="10"/>
        <v>0</v>
      </c>
      <c r="BN57" s="7">
        <f t="shared" si="11"/>
        <v>0</v>
      </c>
      <c r="BO57" s="7">
        <f t="shared" si="12"/>
        <v>2</v>
      </c>
      <c r="BP57" s="7">
        <f t="shared" si="13"/>
        <v>2</v>
      </c>
      <c r="BQ57" s="7">
        <f t="shared" si="14"/>
        <v>0</v>
      </c>
      <c r="BR57" s="7">
        <f t="shared" si="15"/>
        <v>0</v>
      </c>
      <c r="BS57" s="7">
        <f t="shared" si="16"/>
        <v>1</v>
      </c>
      <c r="BT57" s="7">
        <f t="shared" si="17"/>
        <v>1</v>
      </c>
      <c r="BU57" s="7">
        <f t="shared" si="18"/>
        <v>2</v>
      </c>
      <c r="BV57" s="7">
        <f t="shared" si="19"/>
        <v>3</v>
      </c>
      <c r="BW57" s="8">
        <f t="shared" si="20"/>
        <v>3</v>
      </c>
      <c r="BX57" s="9">
        <f t="shared" si="21"/>
        <v>3400000</v>
      </c>
      <c r="BY57" s="9">
        <f t="shared" si="22"/>
        <v>3400000</v>
      </c>
      <c r="BZ57" s="9" t="str">
        <f t="shared" si="23"/>
        <v>NF</v>
      </c>
      <c r="CA57" s="9">
        <f t="shared" si="24"/>
        <v>2700000</v>
      </c>
      <c r="CB57" s="9" t="str">
        <f t="shared" si="25"/>
        <v>NF</v>
      </c>
      <c r="CC57" s="9">
        <f t="shared" si="26"/>
        <v>3500000</v>
      </c>
      <c r="CD57" s="9">
        <f t="shared" si="27"/>
        <v>3500000</v>
      </c>
      <c r="CE57" s="9">
        <f t="shared" si="28"/>
        <v>2700000</v>
      </c>
      <c r="CF57" s="10">
        <f t="shared" si="29"/>
        <v>1.2592592592592593</v>
      </c>
      <c r="CG57" s="10">
        <f t="shared" si="30"/>
        <v>1.2592592592592593</v>
      </c>
      <c r="CH57" s="10">
        <f t="shared" si="31"/>
        <v>0</v>
      </c>
      <c r="CI57" s="10">
        <f t="shared" si="32"/>
        <v>1</v>
      </c>
      <c r="CJ57" s="10">
        <f t="shared" si="33"/>
        <v>0</v>
      </c>
      <c r="CK57" s="10">
        <f t="shared" si="34"/>
        <v>1.2962962962962963</v>
      </c>
      <c r="CL57" s="10">
        <f t="shared" si="35"/>
        <v>1.2962962962962963</v>
      </c>
    </row>
    <row r="58" spans="2:90" ht="18.75" x14ac:dyDescent="0.3">
      <c r="B58" t="s">
        <v>113</v>
      </c>
      <c r="C58" t="s">
        <v>114</v>
      </c>
      <c r="D58">
        <v>1</v>
      </c>
      <c r="E58">
        <v>2</v>
      </c>
      <c r="F58" s="1">
        <v>110000</v>
      </c>
      <c r="G58" s="4">
        <v>6.3199999999999997E-4</v>
      </c>
      <c r="J58" t="s">
        <v>115</v>
      </c>
      <c r="K58" t="s">
        <v>116</v>
      </c>
      <c r="L58">
        <v>1</v>
      </c>
      <c r="M58">
        <v>1</v>
      </c>
      <c r="N58" s="1">
        <v>480000</v>
      </c>
      <c r="O58" s="4">
        <v>2.47E-3</v>
      </c>
      <c r="AP58" t="s">
        <v>89</v>
      </c>
      <c r="AQ58" t="s">
        <v>90</v>
      </c>
      <c r="AR58">
        <v>1</v>
      </c>
      <c r="AS58">
        <v>1</v>
      </c>
      <c r="AT58" s="1">
        <v>1800000</v>
      </c>
      <c r="AU58" s="4">
        <v>1.5699999999999999E-2</v>
      </c>
      <c r="AX58" t="s">
        <v>282</v>
      </c>
      <c r="AY58" t="s">
        <v>283</v>
      </c>
      <c r="AZ58">
        <v>1</v>
      </c>
      <c r="BA58">
        <v>1</v>
      </c>
      <c r="BB58" s="1">
        <v>77000</v>
      </c>
      <c r="BC58" s="4">
        <v>6.4099999999999997E-4</v>
      </c>
      <c r="BE58" t="s">
        <v>45</v>
      </c>
      <c r="BF58" t="s">
        <v>46</v>
      </c>
      <c r="BG58" t="s">
        <v>399</v>
      </c>
      <c r="BH58">
        <v>21.26</v>
      </c>
      <c r="BI58" s="7">
        <f t="shared" si="6"/>
        <v>2</v>
      </c>
      <c r="BJ58" s="7">
        <f t="shared" si="7"/>
        <v>2</v>
      </c>
      <c r="BK58" s="7">
        <f t="shared" si="8"/>
        <v>1</v>
      </c>
      <c r="BL58" s="7">
        <f t="shared" si="9"/>
        <v>1</v>
      </c>
      <c r="BM58" s="7">
        <f t="shared" si="10"/>
        <v>0</v>
      </c>
      <c r="BN58" s="7">
        <f t="shared" si="11"/>
        <v>0</v>
      </c>
      <c r="BO58" s="7">
        <f t="shared" si="12"/>
        <v>2</v>
      </c>
      <c r="BP58" s="7">
        <f t="shared" si="13"/>
        <v>2</v>
      </c>
      <c r="BQ58" s="7">
        <f t="shared" si="14"/>
        <v>0</v>
      </c>
      <c r="BR58" s="7">
        <f t="shared" si="15"/>
        <v>0</v>
      </c>
      <c r="BS58" s="7">
        <f t="shared" si="16"/>
        <v>1</v>
      </c>
      <c r="BT58" s="7">
        <f t="shared" si="17"/>
        <v>1</v>
      </c>
      <c r="BU58" s="7">
        <f t="shared" si="18"/>
        <v>2</v>
      </c>
      <c r="BV58" s="7">
        <f t="shared" si="19"/>
        <v>2</v>
      </c>
      <c r="BW58" s="8">
        <f t="shared" si="20"/>
        <v>2</v>
      </c>
      <c r="BX58" s="9">
        <f t="shared" si="21"/>
        <v>1100000</v>
      </c>
      <c r="BY58" s="9">
        <f t="shared" si="22"/>
        <v>290000</v>
      </c>
      <c r="BZ58" s="9" t="str">
        <f t="shared" si="23"/>
        <v>NF</v>
      </c>
      <c r="CA58" s="9">
        <f t="shared" si="24"/>
        <v>570000</v>
      </c>
      <c r="CB58" s="9" t="str">
        <f t="shared" si="25"/>
        <v>NF</v>
      </c>
      <c r="CC58" s="9">
        <f t="shared" si="26"/>
        <v>360000</v>
      </c>
      <c r="CD58" s="9">
        <f t="shared" si="27"/>
        <v>590000</v>
      </c>
      <c r="CE58" s="9">
        <f t="shared" si="28"/>
        <v>290000</v>
      </c>
      <c r="CF58" s="10">
        <f t="shared" si="29"/>
        <v>3.7931034482758621</v>
      </c>
      <c r="CG58" s="10">
        <f t="shared" si="30"/>
        <v>1</v>
      </c>
      <c r="CH58" s="10">
        <f t="shared" si="31"/>
        <v>0</v>
      </c>
      <c r="CI58" s="10">
        <f t="shared" si="32"/>
        <v>1.9655172413793103</v>
      </c>
      <c r="CJ58" s="10">
        <f t="shared" si="33"/>
        <v>0</v>
      </c>
      <c r="CK58" s="10">
        <f t="shared" si="34"/>
        <v>1.2413793103448276</v>
      </c>
      <c r="CL58" s="10">
        <f t="shared" si="35"/>
        <v>2.0344827586206895</v>
      </c>
    </row>
    <row r="59" spans="2:90" ht="18.75" x14ac:dyDescent="0.3">
      <c r="B59" t="s">
        <v>115</v>
      </c>
      <c r="C59" t="s">
        <v>116</v>
      </c>
      <c r="D59">
        <v>1</v>
      </c>
      <c r="E59">
        <v>1</v>
      </c>
      <c r="F59" s="1">
        <v>570000</v>
      </c>
      <c r="G59" s="4">
        <v>3.2100000000000002E-3</v>
      </c>
      <c r="J59" t="s">
        <v>81</v>
      </c>
      <c r="K59" t="s">
        <v>82</v>
      </c>
      <c r="L59">
        <v>1</v>
      </c>
      <c r="M59">
        <v>2</v>
      </c>
      <c r="N59" s="1">
        <v>560000</v>
      </c>
      <c r="O59" s="4">
        <v>2.9099999999999998E-3</v>
      </c>
      <c r="AP59" t="s">
        <v>250</v>
      </c>
      <c r="AQ59" t="s">
        <v>251</v>
      </c>
      <c r="AR59">
        <v>1</v>
      </c>
      <c r="AS59">
        <v>1</v>
      </c>
      <c r="AT59" s="1">
        <v>170000</v>
      </c>
      <c r="AU59" s="4">
        <v>1.47E-3</v>
      </c>
      <c r="AX59" t="s">
        <v>264</v>
      </c>
      <c r="AY59" t="s">
        <v>265</v>
      </c>
      <c r="AZ59">
        <v>1</v>
      </c>
      <c r="BA59">
        <v>1</v>
      </c>
      <c r="BB59" s="1">
        <v>420000</v>
      </c>
      <c r="BC59" s="4">
        <v>3.46E-3</v>
      </c>
      <c r="BE59" t="s">
        <v>41</v>
      </c>
      <c r="BF59" t="s">
        <v>42</v>
      </c>
      <c r="BG59" t="s">
        <v>400</v>
      </c>
      <c r="BH59">
        <v>83.21</v>
      </c>
      <c r="BI59" s="7">
        <f t="shared" si="6"/>
        <v>2</v>
      </c>
      <c r="BJ59" s="7">
        <f t="shared" si="7"/>
        <v>2</v>
      </c>
      <c r="BK59" s="7">
        <f t="shared" si="8"/>
        <v>1</v>
      </c>
      <c r="BL59" s="7">
        <f t="shared" si="9"/>
        <v>1</v>
      </c>
      <c r="BM59" s="7">
        <f t="shared" si="10"/>
        <v>0</v>
      </c>
      <c r="BN59" s="7">
        <f t="shared" si="11"/>
        <v>0</v>
      </c>
      <c r="BO59" s="7">
        <f t="shared" si="12"/>
        <v>0</v>
      </c>
      <c r="BP59" s="7">
        <f t="shared" si="13"/>
        <v>0</v>
      </c>
      <c r="BQ59" s="7">
        <f t="shared" si="14"/>
        <v>0</v>
      </c>
      <c r="BR59" s="7">
        <f t="shared" si="15"/>
        <v>0</v>
      </c>
      <c r="BS59" s="7">
        <f t="shared" si="16"/>
        <v>2</v>
      </c>
      <c r="BT59" s="7">
        <f t="shared" si="17"/>
        <v>2</v>
      </c>
      <c r="BU59" s="7">
        <f t="shared" si="18"/>
        <v>1</v>
      </c>
      <c r="BV59" s="7">
        <f t="shared" si="19"/>
        <v>1</v>
      </c>
      <c r="BW59" s="8">
        <f t="shared" si="20"/>
        <v>2</v>
      </c>
      <c r="BX59" s="9">
        <f t="shared" si="21"/>
        <v>580000</v>
      </c>
      <c r="BY59" s="9">
        <f t="shared" si="22"/>
        <v>190000</v>
      </c>
      <c r="BZ59" s="9" t="str">
        <f t="shared" si="23"/>
        <v>NF</v>
      </c>
      <c r="CA59" s="9" t="str">
        <f t="shared" si="24"/>
        <v>NF</v>
      </c>
      <c r="CB59" s="9" t="str">
        <f t="shared" si="25"/>
        <v>NF</v>
      </c>
      <c r="CC59" s="9">
        <f t="shared" si="26"/>
        <v>540000</v>
      </c>
      <c r="CD59" s="9">
        <f t="shared" si="27"/>
        <v>250000</v>
      </c>
      <c r="CE59" s="9">
        <f t="shared" si="28"/>
        <v>190000</v>
      </c>
      <c r="CF59" s="10">
        <f t="shared" si="29"/>
        <v>3.0526315789473686</v>
      </c>
      <c r="CG59" s="10">
        <f t="shared" si="30"/>
        <v>1</v>
      </c>
      <c r="CH59" s="10">
        <f t="shared" si="31"/>
        <v>0</v>
      </c>
      <c r="CI59" s="10">
        <f t="shared" si="32"/>
        <v>0</v>
      </c>
      <c r="CJ59" s="10">
        <f t="shared" si="33"/>
        <v>0</v>
      </c>
      <c r="CK59" s="10">
        <f t="shared" si="34"/>
        <v>2.8421052631578947</v>
      </c>
      <c r="CL59" s="10">
        <f t="shared" si="35"/>
        <v>1.3157894736842106</v>
      </c>
    </row>
    <row r="60" spans="2:90" ht="18.75" x14ac:dyDescent="0.3">
      <c r="B60" t="s">
        <v>117</v>
      </c>
      <c r="C60" t="s">
        <v>118</v>
      </c>
      <c r="D60">
        <v>1</v>
      </c>
      <c r="E60">
        <v>1</v>
      </c>
      <c r="F60" s="1">
        <v>73000</v>
      </c>
      <c r="G60" s="4">
        <v>4.1100000000000002E-4</v>
      </c>
      <c r="J60" t="s">
        <v>109</v>
      </c>
      <c r="K60" t="s">
        <v>110</v>
      </c>
      <c r="L60">
        <v>1</v>
      </c>
      <c r="M60">
        <v>2</v>
      </c>
      <c r="N60" s="1">
        <v>1600000</v>
      </c>
      <c r="O60" s="4">
        <v>8.2900000000000005E-3</v>
      </c>
      <c r="AP60" t="s">
        <v>252</v>
      </c>
      <c r="AQ60" t="s">
        <v>253</v>
      </c>
      <c r="AR60">
        <v>1</v>
      </c>
      <c r="AS60">
        <v>1</v>
      </c>
      <c r="AT60" s="1">
        <v>1200000</v>
      </c>
      <c r="AU60" s="4">
        <v>0.01</v>
      </c>
      <c r="AX60" t="s">
        <v>216</v>
      </c>
      <c r="AY60" t="s">
        <v>217</v>
      </c>
      <c r="AZ60">
        <v>1</v>
      </c>
      <c r="BA60">
        <v>1</v>
      </c>
      <c r="BB60" s="1">
        <v>260000</v>
      </c>
      <c r="BC60" s="4">
        <v>2.1299999999999999E-3</v>
      </c>
      <c r="BE60" t="s">
        <v>135</v>
      </c>
      <c r="BF60" t="s">
        <v>136</v>
      </c>
      <c r="BG60" t="s">
        <v>401</v>
      </c>
      <c r="BH60">
        <v>9.0299999999999994</v>
      </c>
      <c r="BI60" s="7">
        <f t="shared" si="6"/>
        <v>1</v>
      </c>
      <c r="BJ60" s="7">
        <f t="shared" si="7"/>
        <v>1</v>
      </c>
      <c r="BK60" s="7">
        <f t="shared" si="8"/>
        <v>1</v>
      </c>
      <c r="BL60" s="7">
        <f t="shared" si="9"/>
        <v>1</v>
      </c>
      <c r="BM60" s="7">
        <f t="shared" si="10"/>
        <v>0</v>
      </c>
      <c r="BN60" s="7">
        <f t="shared" si="11"/>
        <v>0</v>
      </c>
      <c r="BO60" s="7">
        <f t="shared" si="12"/>
        <v>0</v>
      </c>
      <c r="BP60" s="7">
        <f t="shared" si="13"/>
        <v>0</v>
      </c>
      <c r="BQ60" s="7">
        <f t="shared" si="14"/>
        <v>0</v>
      </c>
      <c r="BR60" s="7">
        <f t="shared" si="15"/>
        <v>0</v>
      </c>
      <c r="BS60" s="7">
        <f t="shared" si="16"/>
        <v>1</v>
      </c>
      <c r="BT60" s="7">
        <f t="shared" si="17"/>
        <v>1</v>
      </c>
      <c r="BU60" s="7">
        <f t="shared" si="18"/>
        <v>2</v>
      </c>
      <c r="BV60" s="7">
        <f t="shared" si="19"/>
        <v>3</v>
      </c>
      <c r="BW60" s="8">
        <f t="shared" si="20"/>
        <v>3</v>
      </c>
      <c r="BX60" s="9">
        <f t="shared" si="21"/>
        <v>1500000</v>
      </c>
      <c r="BY60" s="9">
        <f t="shared" si="22"/>
        <v>400000</v>
      </c>
      <c r="BZ60" s="9" t="str">
        <f t="shared" si="23"/>
        <v>NF</v>
      </c>
      <c r="CA60" s="9" t="str">
        <f t="shared" si="24"/>
        <v>NF</v>
      </c>
      <c r="CB60" s="9" t="str">
        <f t="shared" si="25"/>
        <v>NF</v>
      </c>
      <c r="CC60" s="9">
        <f t="shared" si="26"/>
        <v>1100000</v>
      </c>
      <c r="CD60" s="9">
        <f t="shared" si="27"/>
        <v>2300000</v>
      </c>
      <c r="CE60" s="9">
        <f t="shared" si="28"/>
        <v>400000</v>
      </c>
      <c r="CF60" s="10">
        <f t="shared" si="29"/>
        <v>3.75</v>
      </c>
      <c r="CG60" s="10">
        <f t="shared" si="30"/>
        <v>1</v>
      </c>
      <c r="CH60" s="10">
        <f t="shared" si="31"/>
        <v>0</v>
      </c>
      <c r="CI60" s="10">
        <f t="shared" si="32"/>
        <v>0</v>
      </c>
      <c r="CJ60" s="10">
        <f t="shared" si="33"/>
        <v>0</v>
      </c>
      <c r="CK60" s="10">
        <f t="shared" si="34"/>
        <v>2.75</v>
      </c>
      <c r="CL60" s="10">
        <f t="shared" si="35"/>
        <v>5.75</v>
      </c>
    </row>
    <row r="61" spans="2:90" ht="18.75" x14ac:dyDescent="0.3">
      <c r="B61" t="s">
        <v>119</v>
      </c>
      <c r="C61" t="s">
        <v>120</v>
      </c>
      <c r="D61">
        <v>1</v>
      </c>
      <c r="E61">
        <v>1</v>
      </c>
      <c r="F61" s="1">
        <v>130000</v>
      </c>
      <c r="G61" s="4">
        <v>7.1599999999999995E-4</v>
      </c>
      <c r="AP61" t="s">
        <v>254</v>
      </c>
      <c r="AQ61" t="s">
        <v>255</v>
      </c>
      <c r="AR61">
        <v>1</v>
      </c>
      <c r="AS61">
        <v>1</v>
      </c>
      <c r="AT61" s="1">
        <v>96000</v>
      </c>
      <c r="AU61" s="4">
        <v>8.2200000000000003E-4</v>
      </c>
      <c r="AX61" t="s">
        <v>105</v>
      </c>
      <c r="AY61" t="s">
        <v>106</v>
      </c>
      <c r="AZ61">
        <v>1</v>
      </c>
      <c r="BA61">
        <v>1</v>
      </c>
      <c r="BB61" s="1">
        <v>450000</v>
      </c>
      <c r="BC61" s="4">
        <v>3.7299999999999998E-3</v>
      </c>
      <c r="BE61" t="s">
        <v>63</v>
      </c>
      <c r="BF61" t="s">
        <v>64</v>
      </c>
      <c r="BG61" t="s">
        <v>402</v>
      </c>
      <c r="BH61">
        <v>15.15</v>
      </c>
      <c r="BI61" s="7">
        <f t="shared" si="6"/>
        <v>2</v>
      </c>
      <c r="BJ61" s="7">
        <f t="shared" si="7"/>
        <v>3</v>
      </c>
      <c r="BK61" s="7">
        <f t="shared" si="8"/>
        <v>0</v>
      </c>
      <c r="BL61" s="7">
        <f t="shared" si="9"/>
        <v>0</v>
      </c>
      <c r="BM61" s="7">
        <f t="shared" si="10"/>
        <v>0</v>
      </c>
      <c r="BN61" s="7">
        <f t="shared" si="11"/>
        <v>0</v>
      </c>
      <c r="BO61" s="7">
        <f t="shared" si="12"/>
        <v>0</v>
      </c>
      <c r="BP61" s="7">
        <f t="shared" si="13"/>
        <v>0</v>
      </c>
      <c r="BQ61" s="7">
        <f t="shared" si="14"/>
        <v>0</v>
      </c>
      <c r="BR61" s="7">
        <f t="shared" si="15"/>
        <v>0</v>
      </c>
      <c r="BS61" s="7">
        <f t="shared" si="16"/>
        <v>0</v>
      </c>
      <c r="BT61" s="7">
        <f t="shared" si="17"/>
        <v>0</v>
      </c>
      <c r="BU61" s="7">
        <f t="shared" si="18"/>
        <v>2</v>
      </c>
      <c r="BV61" s="7">
        <f t="shared" si="19"/>
        <v>2</v>
      </c>
      <c r="BW61" s="8">
        <f t="shared" si="20"/>
        <v>3</v>
      </c>
      <c r="BX61" s="9">
        <f t="shared" si="21"/>
        <v>2100000</v>
      </c>
      <c r="BY61" s="9" t="str">
        <f t="shared" si="22"/>
        <v>NF</v>
      </c>
      <c r="BZ61" s="9" t="str">
        <f t="shared" si="23"/>
        <v>NF</v>
      </c>
      <c r="CA61" s="9" t="str">
        <f t="shared" si="24"/>
        <v>NF</v>
      </c>
      <c r="CB61" s="9" t="str">
        <f t="shared" si="25"/>
        <v>NF</v>
      </c>
      <c r="CC61" s="9" t="str">
        <f t="shared" si="26"/>
        <v>NF</v>
      </c>
      <c r="CD61" s="9">
        <f t="shared" si="27"/>
        <v>700000</v>
      </c>
      <c r="CE61" s="9">
        <f t="shared" si="28"/>
        <v>700000</v>
      </c>
      <c r="CF61" s="10">
        <f t="shared" si="29"/>
        <v>3</v>
      </c>
      <c r="CG61" s="10">
        <f t="shared" si="30"/>
        <v>0</v>
      </c>
      <c r="CH61" s="10">
        <f t="shared" si="31"/>
        <v>0</v>
      </c>
      <c r="CI61" s="10">
        <f t="shared" si="32"/>
        <v>0</v>
      </c>
      <c r="CJ61" s="10">
        <f t="shared" si="33"/>
        <v>0</v>
      </c>
      <c r="CK61" s="10">
        <f t="shared" si="34"/>
        <v>0</v>
      </c>
      <c r="CL61" s="10">
        <f t="shared" si="35"/>
        <v>1</v>
      </c>
    </row>
    <row r="62" spans="2:90" ht="18.75" x14ac:dyDescent="0.3">
      <c r="B62" t="s">
        <v>121</v>
      </c>
      <c r="C62" t="s">
        <v>122</v>
      </c>
      <c r="D62">
        <v>1</v>
      </c>
      <c r="E62">
        <v>1</v>
      </c>
      <c r="F62" s="1">
        <v>1600000</v>
      </c>
      <c r="G62" s="4">
        <v>8.9099999999999995E-3</v>
      </c>
      <c r="AP62" t="s">
        <v>146</v>
      </c>
      <c r="AQ62" t="s">
        <v>147</v>
      </c>
      <c r="AR62">
        <v>1</v>
      </c>
      <c r="AS62">
        <v>1</v>
      </c>
      <c r="AT62" s="1">
        <v>340000</v>
      </c>
      <c r="AU62" s="4">
        <v>2.8800000000000002E-3</v>
      </c>
      <c r="AX62" t="s">
        <v>302</v>
      </c>
      <c r="AY62" t="s">
        <v>303</v>
      </c>
      <c r="AZ62">
        <v>1</v>
      </c>
      <c r="BA62">
        <v>1</v>
      </c>
      <c r="BB62" s="1">
        <v>140000</v>
      </c>
      <c r="BC62" s="4">
        <v>1.15E-3</v>
      </c>
      <c r="BE62" t="s">
        <v>266</v>
      </c>
      <c r="BF62" t="s">
        <v>267</v>
      </c>
      <c r="BG62" t="s">
        <v>403</v>
      </c>
      <c r="BH62">
        <v>103.29</v>
      </c>
      <c r="BI62" s="7">
        <f t="shared" si="6"/>
        <v>0</v>
      </c>
      <c r="BJ62" s="7">
        <f t="shared" si="7"/>
        <v>0</v>
      </c>
      <c r="BK62" s="7">
        <f t="shared" si="8"/>
        <v>0</v>
      </c>
      <c r="BL62" s="7">
        <f t="shared" si="9"/>
        <v>0</v>
      </c>
      <c r="BM62" s="7">
        <f t="shared" si="10"/>
        <v>0</v>
      </c>
      <c r="BN62" s="7">
        <f t="shared" si="11"/>
        <v>0</v>
      </c>
      <c r="BO62" s="7">
        <f t="shared" si="12"/>
        <v>0</v>
      </c>
      <c r="BP62" s="7">
        <f t="shared" si="13"/>
        <v>0</v>
      </c>
      <c r="BQ62" s="7">
        <f t="shared" si="14"/>
        <v>0</v>
      </c>
      <c r="BR62" s="7">
        <f t="shared" si="15"/>
        <v>0</v>
      </c>
      <c r="BS62" s="7">
        <f t="shared" si="16"/>
        <v>1</v>
      </c>
      <c r="BT62" s="7">
        <f t="shared" si="17"/>
        <v>2</v>
      </c>
      <c r="BU62" s="7">
        <f t="shared" si="18"/>
        <v>2</v>
      </c>
      <c r="BV62" s="7">
        <f t="shared" si="19"/>
        <v>2</v>
      </c>
      <c r="BW62" s="8">
        <f t="shared" si="20"/>
        <v>2</v>
      </c>
      <c r="BX62" s="9" t="str">
        <f t="shared" si="21"/>
        <v>NF</v>
      </c>
      <c r="BY62" s="9" t="str">
        <f t="shared" si="22"/>
        <v>NF</v>
      </c>
      <c r="BZ62" s="9" t="str">
        <f t="shared" si="23"/>
        <v>NF</v>
      </c>
      <c r="CA62" s="9" t="str">
        <f t="shared" si="24"/>
        <v>NF</v>
      </c>
      <c r="CB62" s="9" t="str">
        <f t="shared" si="25"/>
        <v>NF</v>
      </c>
      <c r="CC62" s="9">
        <f t="shared" si="26"/>
        <v>320000</v>
      </c>
      <c r="CD62" s="9">
        <f t="shared" si="27"/>
        <v>2000000</v>
      </c>
      <c r="CE62" s="9">
        <f t="shared" si="28"/>
        <v>320000</v>
      </c>
      <c r="CF62" s="10">
        <f t="shared" si="29"/>
        <v>0</v>
      </c>
      <c r="CG62" s="10">
        <f t="shared" si="30"/>
        <v>0</v>
      </c>
      <c r="CH62" s="10">
        <f t="shared" si="31"/>
        <v>0</v>
      </c>
      <c r="CI62" s="10">
        <f t="shared" si="32"/>
        <v>0</v>
      </c>
      <c r="CJ62" s="10">
        <f t="shared" si="33"/>
        <v>0</v>
      </c>
      <c r="CK62" s="10">
        <f t="shared" si="34"/>
        <v>1</v>
      </c>
      <c r="CL62" s="10">
        <f t="shared" si="35"/>
        <v>6.25</v>
      </c>
    </row>
    <row r="63" spans="2:90" ht="18.75" x14ac:dyDescent="0.3">
      <c r="B63" t="s">
        <v>123</v>
      </c>
      <c r="C63" t="s">
        <v>124</v>
      </c>
      <c r="D63">
        <v>1</v>
      </c>
      <c r="E63">
        <v>1</v>
      </c>
      <c r="F63" s="1">
        <v>180000</v>
      </c>
      <c r="G63" s="4">
        <v>1E-3</v>
      </c>
      <c r="AP63" t="s">
        <v>256</v>
      </c>
      <c r="AQ63" t="s">
        <v>257</v>
      </c>
      <c r="AR63">
        <v>1</v>
      </c>
      <c r="AS63">
        <v>1</v>
      </c>
      <c r="AT63" s="1">
        <v>400000</v>
      </c>
      <c r="AU63" s="4">
        <v>3.4299999999999999E-3</v>
      </c>
      <c r="AX63" t="s">
        <v>194</v>
      </c>
      <c r="AY63" t="s">
        <v>195</v>
      </c>
      <c r="AZ63">
        <v>1</v>
      </c>
      <c r="BA63">
        <v>1</v>
      </c>
      <c r="BB63" s="1">
        <v>140000</v>
      </c>
      <c r="BC63" s="4">
        <v>1.1800000000000001E-3</v>
      </c>
      <c r="BE63" t="s">
        <v>274</v>
      </c>
      <c r="BF63" t="s">
        <v>275</v>
      </c>
      <c r="BG63" t="s">
        <v>404</v>
      </c>
      <c r="BH63">
        <v>68.44</v>
      </c>
      <c r="BI63" s="7">
        <f t="shared" si="6"/>
        <v>0</v>
      </c>
      <c r="BJ63" s="7">
        <f t="shared" si="7"/>
        <v>0</v>
      </c>
      <c r="BK63" s="7">
        <f t="shared" si="8"/>
        <v>0</v>
      </c>
      <c r="BL63" s="7">
        <f t="shared" si="9"/>
        <v>0</v>
      </c>
      <c r="BM63" s="7">
        <f t="shared" si="10"/>
        <v>0</v>
      </c>
      <c r="BN63" s="7">
        <f t="shared" si="11"/>
        <v>0</v>
      </c>
      <c r="BO63" s="7">
        <f t="shared" si="12"/>
        <v>0</v>
      </c>
      <c r="BP63" s="7">
        <f t="shared" si="13"/>
        <v>0</v>
      </c>
      <c r="BQ63" s="7">
        <f t="shared" si="14"/>
        <v>0</v>
      </c>
      <c r="BR63" s="7">
        <f t="shared" si="15"/>
        <v>0</v>
      </c>
      <c r="BS63" s="7">
        <f t="shared" si="16"/>
        <v>1</v>
      </c>
      <c r="BT63" s="7">
        <f t="shared" si="17"/>
        <v>1</v>
      </c>
      <c r="BU63" s="7">
        <f t="shared" si="18"/>
        <v>2</v>
      </c>
      <c r="BV63" s="7">
        <f t="shared" si="19"/>
        <v>3</v>
      </c>
      <c r="BW63" s="8">
        <f t="shared" si="20"/>
        <v>3</v>
      </c>
      <c r="BX63" s="9" t="str">
        <f t="shared" si="21"/>
        <v>NF</v>
      </c>
      <c r="BY63" s="9" t="str">
        <f t="shared" si="22"/>
        <v>NF</v>
      </c>
      <c r="BZ63" s="9" t="str">
        <f t="shared" si="23"/>
        <v>NF</v>
      </c>
      <c r="CA63" s="9" t="str">
        <f t="shared" si="24"/>
        <v>NF</v>
      </c>
      <c r="CB63" s="9" t="str">
        <f t="shared" si="25"/>
        <v>NF</v>
      </c>
      <c r="CC63" s="9">
        <f t="shared" si="26"/>
        <v>3300000</v>
      </c>
      <c r="CD63" s="9">
        <f t="shared" si="27"/>
        <v>9900000</v>
      </c>
      <c r="CE63" s="9">
        <f t="shared" si="28"/>
        <v>3300000</v>
      </c>
      <c r="CF63" s="10">
        <f t="shared" si="29"/>
        <v>0</v>
      </c>
      <c r="CG63" s="10">
        <f t="shared" si="30"/>
        <v>0</v>
      </c>
      <c r="CH63" s="10">
        <f t="shared" si="31"/>
        <v>0</v>
      </c>
      <c r="CI63" s="10">
        <f t="shared" si="32"/>
        <v>0</v>
      </c>
      <c r="CJ63" s="10">
        <f t="shared" si="33"/>
        <v>0</v>
      </c>
      <c r="CK63" s="10">
        <f t="shared" si="34"/>
        <v>1</v>
      </c>
      <c r="CL63" s="10">
        <f t="shared" si="35"/>
        <v>3</v>
      </c>
    </row>
    <row r="64" spans="2:90" ht="18.75" x14ac:dyDescent="0.3">
      <c r="B64" t="s">
        <v>125</v>
      </c>
      <c r="C64" t="s">
        <v>126</v>
      </c>
      <c r="D64">
        <v>1</v>
      </c>
      <c r="E64">
        <v>1</v>
      </c>
      <c r="F64" s="1">
        <v>91000</v>
      </c>
      <c r="G64" s="4">
        <v>5.1500000000000005E-4</v>
      </c>
      <c r="AP64" t="s">
        <v>184</v>
      </c>
      <c r="AR64">
        <v>1</v>
      </c>
      <c r="AS64">
        <v>1</v>
      </c>
      <c r="AT64" s="1">
        <v>660000</v>
      </c>
      <c r="AU64" s="4">
        <v>5.6699999999999997E-3</v>
      </c>
      <c r="AX64" t="s">
        <v>119</v>
      </c>
      <c r="AY64" t="s">
        <v>120</v>
      </c>
      <c r="AZ64">
        <v>1</v>
      </c>
      <c r="BA64">
        <v>1</v>
      </c>
      <c r="BB64" s="1">
        <v>120000</v>
      </c>
      <c r="BC64" s="4">
        <v>9.5799999999999998E-4</v>
      </c>
      <c r="BE64" t="s">
        <v>165</v>
      </c>
      <c r="BF64" t="s">
        <v>166</v>
      </c>
      <c r="BG64" t="s">
        <v>405</v>
      </c>
      <c r="BH64">
        <v>165.64</v>
      </c>
      <c r="BI64" s="7">
        <f t="shared" si="6"/>
        <v>0</v>
      </c>
      <c r="BJ64" s="7">
        <f t="shared" si="7"/>
        <v>0</v>
      </c>
      <c r="BK64" s="7">
        <f t="shared" si="8"/>
        <v>0</v>
      </c>
      <c r="BL64" s="7">
        <f t="shared" si="9"/>
        <v>0</v>
      </c>
      <c r="BM64" s="7">
        <f t="shared" si="10"/>
        <v>2</v>
      </c>
      <c r="BN64" s="7">
        <f t="shared" si="11"/>
        <v>2</v>
      </c>
      <c r="BO64" s="7">
        <f t="shared" si="12"/>
        <v>2</v>
      </c>
      <c r="BP64" s="7">
        <f t="shared" si="13"/>
        <v>2</v>
      </c>
      <c r="BQ64" s="7">
        <f t="shared" si="14"/>
        <v>0</v>
      </c>
      <c r="BR64" s="7">
        <f t="shared" si="15"/>
        <v>0</v>
      </c>
      <c r="BS64" s="7">
        <f t="shared" si="16"/>
        <v>0</v>
      </c>
      <c r="BT64" s="7">
        <f t="shared" si="17"/>
        <v>0</v>
      </c>
      <c r="BU64" s="7">
        <f t="shared" si="18"/>
        <v>0</v>
      </c>
      <c r="BV64" s="7">
        <f t="shared" si="19"/>
        <v>0</v>
      </c>
      <c r="BW64" s="8">
        <f t="shared" si="20"/>
        <v>2</v>
      </c>
      <c r="BX64" s="9" t="str">
        <f t="shared" si="21"/>
        <v>NF</v>
      </c>
      <c r="BY64" s="9" t="str">
        <f t="shared" si="22"/>
        <v>NF</v>
      </c>
      <c r="BZ64" s="9">
        <f t="shared" si="23"/>
        <v>500000</v>
      </c>
      <c r="CA64" s="9">
        <f t="shared" si="24"/>
        <v>460000</v>
      </c>
      <c r="CB64" s="9" t="str">
        <f t="shared" si="25"/>
        <v>NF</v>
      </c>
      <c r="CC64" s="9" t="str">
        <f t="shared" si="26"/>
        <v>NF</v>
      </c>
      <c r="CD64" s="9" t="str">
        <f t="shared" si="27"/>
        <v>NF</v>
      </c>
      <c r="CE64" s="9">
        <f t="shared" si="28"/>
        <v>460000</v>
      </c>
      <c r="CF64" s="10">
        <f t="shared" si="29"/>
        <v>0</v>
      </c>
      <c r="CG64" s="10">
        <f t="shared" si="30"/>
        <v>0</v>
      </c>
      <c r="CH64" s="10">
        <f t="shared" si="31"/>
        <v>1.0869565217391304</v>
      </c>
      <c r="CI64" s="10">
        <f t="shared" si="32"/>
        <v>1</v>
      </c>
      <c r="CJ64" s="10">
        <f t="shared" si="33"/>
        <v>0</v>
      </c>
      <c r="CK64" s="10">
        <f t="shared" si="34"/>
        <v>0</v>
      </c>
      <c r="CL64" s="10">
        <f t="shared" si="35"/>
        <v>0</v>
      </c>
    </row>
    <row r="65" spans="2:90" ht="18.75" x14ac:dyDescent="0.3">
      <c r="B65" t="s">
        <v>127</v>
      </c>
      <c r="C65" t="s">
        <v>128</v>
      </c>
      <c r="D65">
        <v>1</v>
      </c>
      <c r="E65">
        <v>1</v>
      </c>
      <c r="F65" s="1">
        <v>300000</v>
      </c>
      <c r="G65" s="4">
        <v>1.7099999999999999E-3</v>
      </c>
      <c r="AP65" t="s">
        <v>258</v>
      </c>
      <c r="AQ65" t="s">
        <v>259</v>
      </c>
      <c r="AR65">
        <v>1</v>
      </c>
      <c r="AS65">
        <v>1</v>
      </c>
      <c r="AT65" s="1">
        <v>120000</v>
      </c>
      <c r="AU65" s="4">
        <v>1.06E-3</v>
      </c>
      <c r="AX65" t="s">
        <v>57</v>
      </c>
      <c r="AY65" t="s">
        <v>58</v>
      </c>
      <c r="AZ65">
        <v>1</v>
      </c>
      <c r="BA65">
        <v>1</v>
      </c>
      <c r="BB65" s="1">
        <v>2000000</v>
      </c>
      <c r="BC65" s="4">
        <v>1.6500000000000001E-2</v>
      </c>
      <c r="BE65" t="s">
        <v>224</v>
      </c>
      <c r="BF65" t="s">
        <v>225</v>
      </c>
      <c r="BG65" t="s">
        <v>406</v>
      </c>
      <c r="BH65">
        <v>100.16</v>
      </c>
      <c r="BI65" s="7">
        <f t="shared" si="6"/>
        <v>0</v>
      </c>
      <c r="BJ65" s="7">
        <f t="shared" si="7"/>
        <v>0</v>
      </c>
      <c r="BK65" s="7">
        <f t="shared" si="8"/>
        <v>0</v>
      </c>
      <c r="BL65" s="7">
        <f t="shared" si="9"/>
        <v>0</v>
      </c>
      <c r="BM65" s="7">
        <f t="shared" si="10"/>
        <v>0</v>
      </c>
      <c r="BN65" s="7">
        <f t="shared" si="11"/>
        <v>0</v>
      </c>
      <c r="BO65" s="7">
        <f t="shared" si="12"/>
        <v>0</v>
      </c>
      <c r="BP65" s="7">
        <f t="shared" si="13"/>
        <v>0</v>
      </c>
      <c r="BQ65" s="7">
        <f t="shared" si="14"/>
        <v>0</v>
      </c>
      <c r="BR65" s="7">
        <f t="shared" si="15"/>
        <v>0</v>
      </c>
      <c r="BS65" s="7">
        <f t="shared" si="16"/>
        <v>2</v>
      </c>
      <c r="BT65" s="7">
        <f t="shared" si="17"/>
        <v>2</v>
      </c>
      <c r="BU65" s="7">
        <f t="shared" si="18"/>
        <v>2</v>
      </c>
      <c r="BV65" s="7">
        <f t="shared" si="19"/>
        <v>2</v>
      </c>
      <c r="BW65" s="8">
        <f t="shared" si="20"/>
        <v>2</v>
      </c>
      <c r="BX65" s="9" t="str">
        <f t="shared" si="21"/>
        <v>NF</v>
      </c>
      <c r="BY65" s="9" t="str">
        <f t="shared" si="22"/>
        <v>NF</v>
      </c>
      <c r="BZ65" s="9" t="str">
        <f t="shared" si="23"/>
        <v>NF</v>
      </c>
      <c r="CA65" s="9" t="str">
        <f t="shared" si="24"/>
        <v>NF</v>
      </c>
      <c r="CB65" s="9" t="str">
        <f t="shared" si="25"/>
        <v>NF</v>
      </c>
      <c r="CC65" s="9">
        <f t="shared" si="26"/>
        <v>1900000</v>
      </c>
      <c r="CD65" s="9">
        <f t="shared" si="27"/>
        <v>2400000</v>
      </c>
      <c r="CE65" s="9">
        <f t="shared" si="28"/>
        <v>1900000</v>
      </c>
      <c r="CF65" s="10">
        <f t="shared" si="29"/>
        <v>0</v>
      </c>
      <c r="CG65" s="10">
        <f t="shared" si="30"/>
        <v>0</v>
      </c>
      <c r="CH65" s="10">
        <f t="shared" si="31"/>
        <v>0</v>
      </c>
      <c r="CI65" s="10">
        <f t="shared" si="32"/>
        <v>0</v>
      </c>
      <c r="CJ65" s="10">
        <f t="shared" si="33"/>
        <v>0</v>
      </c>
      <c r="CK65" s="10">
        <f t="shared" si="34"/>
        <v>1</v>
      </c>
      <c r="CL65" s="10">
        <f t="shared" si="35"/>
        <v>1.263157894736842</v>
      </c>
    </row>
    <row r="66" spans="2:90" ht="18.75" x14ac:dyDescent="0.3">
      <c r="B66" t="s">
        <v>129</v>
      </c>
      <c r="C66" t="s">
        <v>130</v>
      </c>
      <c r="D66">
        <v>1</v>
      </c>
      <c r="E66">
        <v>1</v>
      </c>
      <c r="F66" s="1">
        <v>170000</v>
      </c>
      <c r="G66" s="4">
        <v>9.6900000000000003E-4</v>
      </c>
      <c r="AP66" t="s">
        <v>260</v>
      </c>
      <c r="AQ66" t="s">
        <v>261</v>
      </c>
      <c r="AR66">
        <v>1</v>
      </c>
      <c r="AS66">
        <v>1</v>
      </c>
      <c r="AT66" s="1">
        <v>84000</v>
      </c>
      <c r="AU66" s="4">
        <v>7.2099999999999996E-4</v>
      </c>
      <c r="AX66" t="s">
        <v>47</v>
      </c>
      <c r="AY66" t="s">
        <v>48</v>
      </c>
      <c r="AZ66">
        <v>1</v>
      </c>
      <c r="BA66">
        <v>1</v>
      </c>
      <c r="BB66" s="1">
        <v>120000</v>
      </c>
      <c r="BC66" s="4">
        <v>9.7400000000000004E-4</v>
      </c>
      <c r="BE66" t="s">
        <v>65</v>
      </c>
      <c r="BF66" t="s">
        <v>66</v>
      </c>
      <c r="BG66" t="s">
        <v>407</v>
      </c>
      <c r="BH66">
        <v>60.5</v>
      </c>
      <c r="BI66" s="7">
        <f t="shared" si="6"/>
        <v>2</v>
      </c>
      <c r="BJ66" s="7">
        <f t="shared" si="7"/>
        <v>2</v>
      </c>
      <c r="BK66" s="7">
        <f t="shared" si="8"/>
        <v>0</v>
      </c>
      <c r="BL66" s="7">
        <f t="shared" si="9"/>
        <v>0</v>
      </c>
      <c r="BM66" s="7">
        <f t="shared" si="10"/>
        <v>0</v>
      </c>
      <c r="BN66" s="7">
        <f t="shared" si="11"/>
        <v>0</v>
      </c>
      <c r="BO66" s="7">
        <f t="shared" si="12"/>
        <v>0</v>
      </c>
      <c r="BP66" s="7">
        <f t="shared" si="13"/>
        <v>0</v>
      </c>
      <c r="BQ66" s="7">
        <f t="shared" si="14"/>
        <v>0</v>
      </c>
      <c r="BR66" s="7">
        <f t="shared" si="15"/>
        <v>0</v>
      </c>
      <c r="BS66" s="7">
        <f t="shared" si="16"/>
        <v>0</v>
      </c>
      <c r="BT66" s="7">
        <f t="shared" si="17"/>
        <v>0</v>
      </c>
      <c r="BU66" s="7">
        <f t="shared" si="18"/>
        <v>1</v>
      </c>
      <c r="BV66" s="7">
        <f t="shared" si="19"/>
        <v>1</v>
      </c>
      <c r="BW66" s="8">
        <f t="shared" si="20"/>
        <v>2</v>
      </c>
      <c r="BX66" s="9">
        <f t="shared" si="21"/>
        <v>540000</v>
      </c>
      <c r="BY66" s="9" t="str">
        <f t="shared" si="22"/>
        <v>NF</v>
      </c>
      <c r="BZ66" s="9" t="str">
        <f t="shared" si="23"/>
        <v>NF</v>
      </c>
      <c r="CA66" s="9" t="str">
        <f t="shared" si="24"/>
        <v>NF</v>
      </c>
      <c r="CB66" s="9" t="str">
        <f t="shared" si="25"/>
        <v>NF</v>
      </c>
      <c r="CC66" s="9" t="str">
        <f t="shared" si="26"/>
        <v>NF</v>
      </c>
      <c r="CD66" s="9">
        <f t="shared" si="27"/>
        <v>820000</v>
      </c>
      <c r="CE66" s="9">
        <f t="shared" si="28"/>
        <v>540000</v>
      </c>
      <c r="CF66" s="10">
        <f t="shared" si="29"/>
        <v>1</v>
      </c>
      <c r="CG66" s="10">
        <f t="shared" si="30"/>
        <v>0</v>
      </c>
      <c r="CH66" s="10">
        <f t="shared" si="31"/>
        <v>0</v>
      </c>
      <c r="CI66" s="10">
        <f t="shared" si="32"/>
        <v>0</v>
      </c>
      <c r="CJ66" s="10">
        <f t="shared" si="33"/>
        <v>0</v>
      </c>
      <c r="CK66" s="10">
        <f t="shared" si="34"/>
        <v>0</v>
      </c>
      <c r="CL66" s="10">
        <f t="shared" si="35"/>
        <v>1.5185185185185186</v>
      </c>
    </row>
    <row r="67" spans="2:90" ht="18.75" x14ac:dyDescent="0.3">
      <c r="B67" t="s">
        <v>131</v>
      </c>
      <c r="C67" t="s">
        <v>132</v>
      </c>
      <c r="D67">
        <v>1</v>
      </c>
      <c r="E67">
        <v>1</v>
      </c>
      <c r="F67" s="1">
        <v>71000</v>
      </c>
      <c r="G67" s="4">
        <v>4.0000000000000002E-4</v>
      </c>
      <c r="AP67" t="s">
        <v>262</v>
      </c>
      <c r="AQ67" t="s">
        <v>263</v>
      </c>
      <c r="AR67">
        <v>1</v>
      </c>
      <c r="AS67">
        <v>1</v>
      </c>
      <c r="AT67" s="1">
        <v>190000</v>
      </c>
      <c r="AU67" s="4">
        <v>1.64E-3</v>
      </c>
      <c r="AX67" t="s">
        <v>65</v>
      </c>
      <c r="AY67" t="s">
        <v>66</v>
      </c>
      <c r="AZ67">
        <v>1</v>
      </c>
      <c r="BA67">
        <v>1</v>
      </c>
      <c r="BB67" s="1">
        <v>820000</v>
      </c>
      <c r="BC67" s="4">
        <v>6.8399999999999997E-3</v>
      </c>
      <c r="BE67" t="s">
        <v>216</v>
      </c>
      <c r="BF67" t="s">
        <v>217</v>
      </c>
      <c r="BG67" t="s">
        <v>408</v>
      </c>
      <c r="BH67">
        <v>37.130000000000003</v>
      </c>
      <c r="BI67" s="7">
        <f t="shared" ref="BI67:BI130" si="36">IFERROR(VLOOKUP(BE67,B:F,3, FALSE),0)</f>
        <v>0</v>
      </c>
      <c r="BJ67" s="7">
        <f t="shared" ref="BJ67:BJ130" si="37">IFERROR(VLOOKUP(BE67,B:F,4, FALSE),0)</f>
        <v>0</v>
      </c>
      <c r="BK67" s="7">
        <f t="shared" ref="BK67:BK130" si="38">IFERROR(VLOOKUP(BE67,J:N,3, FALSE),0)</f>
        <v>0</v>
      </c>
      <c r="BL67" s="7">
        <f t="shared" ref="BL67:BL130" si="39">IFERROR(VLOOKUP(BE67,J:N,4, FALSE),0)</f>
        <v>0</v>
      </c>
      <c r="BM67" s="7">
        <f t="shared" ref="BM67:BM130" si="40">IFERROR(VLOOKUP(BE67,R:V,3, FALSE),0)</f>
        <v>0</v>
      </c>
      <c r="BN67" s="7">
        <f t="shared" ref="BN67:BN130" si="41">IFERROR(VLOOKUP(BE67,R:V,4, FALSE),0)</f>
        <v>0</v>
      </c>
      <c r="BO67" s="7">
        <f t="shared" ref="BO67:BO130" si="42">IFERROR(VLOOKUP(BE67,Z:AD,3, FALSE),0)</f>
        <v>0</v>
      </c>
      <c r="BP67" s="7">
        <f t="shared" ref="BP67:BP130" si="43">IFERROR(VLOOKUP(BE67,Z:AD,4, FALSE),0)</f>
        <v>0</v>
      </c>
      <c r="BQ67" s="7">
        <f t="shared" ref="BQ67:BQ130" si="44">IFERROR(VLOOKUP(BE67,AH:AM,3, FALSE),0)</f>
        <v>0</v>
      </c>
      <c r="BR67" s="7">
        <f t="shared" ref="BR67:BR130" si="45">IFERROR(VLOOKUP(BE67,AH:AM,4, FALSE),0)</f>
        <v>0</v>
      </c>
      <c r="BS67" s="7">
        <f t="shared" ref="BS67:BS130" si="46">IFERROR(VLOOKUP(BE67,AP:AT,3, FALSE),0)</f>
        <v>2</v>
      </c>
      <c r="BT67" s="7">
        <f t="shared" ref="BT67:BT130" si="47">IFERROR(VLOOKUP(BE67,AP:AT,4, FALSE),0)</f>
        <v>2</v>
      </c>
      <c r="BU67" s="7">
        <f t="shared" ref="BU67:BU130" si="48">IFERROR(VLOOKUP(BE67,AX:BB,3, FALSE),0)</f>
        <v>1</v>
      </c>
      <c r="BV67" s="7">
        <f t="shared" ref="BV67:BV130" si="49">IFERROR(VLOOKUP(BE67,AX:BB,4, FALSE),0)</f>
        <v>1</v>
      </c>
      <c r="BW67" s="8">
        <f t="shared" ref="BW67:BW130" si="50">MAX(BI67:BV67)</f>
        <v>2</v>
      </c>
      <c r="BX67" s="9" t="str">
        <f t="shared" ref="BX67:BX130" si="51">IFERROR(VLOOKUP(BE67,B:F,5, FALSE),"NF")</f>
        <v>NF</v>
      </c>
      <c r="BY67" s="9" t="str">
        <f t="shared" ref="BY67:BY130" si="52">IFERROR(VLOOKUP(BE67,J:N,5, FALSE),"NF")</f>
        <v>NF</v>
      </c>
      <c r="BZ67" s="9" t="str">
        <f t="shared" ref="BZ67:BZ130" si="53">IFERROR(VLOOKUP(BE67,R:V,5, FALSE),"NF")</f>
        <v>NF</v>
      </c>
      <c r="CA67" s="9" t="str">
        <f t="shared" ref="CA67:CA130" si="54">IFERROR(VLOOKUP(BE67,Z:AD,5, FALSE),"NF")</f>
        <v>NF</v>
      </c>
      <c r="CB67" s="9" t="str">
        <f t="shared" ref="CB67:CB130" si="55">IFERROR(VLOOKUP(BE67,AH:AM,5, FALSE),"NF")</f>
        <v>NF</v>
      </c>
      <c r="CC67" s="9">
        <f t="shared" ref="CC67:CC130" si="56">IFERROR(VLOOKUP(BE67,AP:AT,5, FALSE),"NF")</f>
        <v>360000</v>
      </c>
      <c r="CD67" s="9">
        <f t="shared" ref="CD67:CD130" si="57">IFERROR(VLOOKUP(BE67,AX:BB,5, FALSE),"NF")</f>
        <v>260000</v>
      </c>
      <c r="CE67" s="9">
        <f t="shared" ref="CE67:CE130" si="58">MIN(BX67:CD67)</f>
        <v>260000</v>
      </c>
      <c r="CF67" s="10">
        <f t="shared" ref="CF67:CF130" si="59">IFERROR(BX67/CE67,0)</f>
        <v>0</v>
      </c>
      <c r="CG67" s="10">
        <f t="shared" ref="CG67:CG130" si="60">IFERROR(BY67/CE67,0)</f>
        <v>0</v>
      </c>
      <c r="CH67" s="10">
        <f t="shared" ref="CH67:CH130" si="61">IFERROR(BZ67/CE67,0)</f>
        <v>0</v>
      </c>
      <c r="CI67" s="10">
        <f t="shared" ref="CI67:CI130" si="62">IFERROR(CA67/CE67,0)</f>
        <v>0</v>
      </c>
      <c r="CJ67" s="10">
        <f t="shared" ref="CJ67:CJ130" si="63">IFERROR(CB67/CE67,0)</f>
        <v>0</v>
      </c>
      <c r="CK67" s="10">
        <f t="shared" ref="CK67:CK130" si="64">IFERROR(CC67/CE67,0)</f>
        <v>1.3846153846153846</v>
      </c>
      <c r="CL67" s="10">
        <f t="shared" ref="CL67:CL130" si="65">IFERROR(CD67/CE67,0)</f>
        <v>1</v>
      </c>
    </row>
    <row r="68" spans="2:90" ht="18.75" x14ac:dyDescent="0.3">
      <c r="B68" t="s">
        <v>133</v>
      </c>
      <c r="C68" t="s">
        <v>134</v>
      </c>
      <c r="D68">
        <v>1</v>
      </c>
      <c r="E68">
        <v>1</v>
      </c>
      <c r="F68" s="1">
        <v>25000</v>
      </c>
      <c r="G68" s="4">
        <v>1.3899999999999999E-4</v>
      </c>
      <c r="AP68" t="s">
        <v>264</v>
      </c>
      <c r="AQ68" t="s">
        <v>265</v>
      </c>
      <c r="AR68">
        <v>1</v>
      </c>
      <c r="AS68">
        <v>1</v>
      </c>
      <c r="AT68" s="1">
        <v>360000</v>
      </c>
      <c r="AU68" s="4">
        <v>3.0699999999999998E-3</v>
      </c>
      <c r="AX68" t="s">
        <v>304</v>
      </c>
      <c r="AY68" t="s">
        <v>305</v>
      </c>
      <c r="AZ68">
        <v>1</v>
      </c>
      <c r="BA68">
        <v>1</v>
      </c>
      <c r="BB68" s="1">
        <v>250000</v>
      </c>
      <c r="BC68" s="4">
        <v>2.0799999999999998E-3</v>
      </c>
      <c r="BE68" t="s">
        <v>278</v>
      </c>
      <c r="BF68" t="s">
        <v>279</v>
      </c>
      <c r="BG68" t="s">
        <v>409</v>
      </c>
      <c r="BH68">
        <v>43.08</v>
      </c>
      <c r="BI68" s="7">
        <f t="shared" si="36"/>
        <v>0</v>
      </c>
      <c r="BJ68" s="7">
        <f t="shared" si="37"/>
        <v>0</v>
      </c>
      <c r="BK68" s="7">
        <f t="shared" si="38"/>
        <v>0</v>
      </c>
      <c r="BL68" s="7">
        <f t="shared" si="39"/>
        <v>0</v>
      </c>
      <c r="BM68" s="7">
        <f t="shared" si="40"/>
        <v>0</v>
      </c>
      <c r="BN68" s="7">
        <f t="shared" si="41"/>
        <v>0</v>
      </c>
      <c r="BO68" s="7">
        <f t="shared" si="42"/>
        <v>0</v>
      </c>
      <c r="BP68" s="7">
        <f t="shared" si="43"/>
        <v>0</v>
      </c>
      <c r="BQ68" s="7">
        <f t="shared" si="44"/>
        <v>0</v>
      </c>
      <c r="BR68" s="7">
        <f t="shared" si="45"/>
        <v>0</v>
      </c>
      <c r="BS68" s="7">
        <f t="shared" si="46"/>
        <v>1</v>
      </c>
      <c r="BT68" s="7">
        <f t="shared" si="47"/>
        <v>1</v>
      </c>
      <c r="BU68" s="7">
        <f t="shared" si="48"/>
        <v>2</v>
      </c>
      <c r="BV68" s="7">
        <f t="shared" si="49"/>
        <v>2</v>
      </c>
      <c r="BW68" s="8">
        <f t="shared" si="50"/>
        <v>2</v>
      </c>
      <c r="BX68" s="9" t="str">
        <f t="shared" si="51"/>
        <v>NF</v>
      </c>
      <c r="BY68" s="9" t="str">
        <f t="shared" si="52"/>
        <v>NF</v>
      </c>
      <c r="BZ68" s="9" t="str">
        <f t="shared" si="53"/>
        <v>NF</v>
      </c>
      <c r="CA68" s="9" t="str">
        <f t="shared" si="54"/>
        <v>NF</v>
      </c>
      <c r="CB68" s="9" t="str">
        <f t="shared" si="55"/>
        <v>NF</v>
      </c>
      <c r="CC68" s="9">
        <f t="shared" si="56"/>
        <v>750000</v>
      </c>
      <c r="CD68" s="9">
        <f t="shared" si="57"/>
        <v>1900000</v>
      </c>
      <c r="CE68" s="9">
        <f t="shared" si="58"/>
        <v>750000</v>
      </c>
      <c r="CF68" s="10">
        <f t="shared" si="59"/>
        <v>0</v>
      </c>
      <c r="CG68" s="10">
        <f t="shared" si="60"/>
        <v>0</v>
      </c>
      <c r="CH68" s="10">
        <f t="shared" si="61"/>
        <v>0</v>
      </c>
      <c r="CI68" s="10">
        <f t="shared" si="62"/>
        <v>0</v>
      </c>
      <c r="CJ68" s="10">
        <f t="shared" si="63"/>
        <v>0</v>
      </c>
      <c r="CK68" s="10">
        <f t="shared" si="64"/>
        <v>1</v>
      </c>
      <c r="CL68" s="10">
        <f t="shared" si="65"/>
        <v>2.5333333333333332</v>
      </c>
    </row>
    <row r="69" spans="2:90" ht="18.75" x14ac:dyDescent="0.3">
      <c r="B69" t="s">
        <v>135</v>
      </c>
      <c r="C69" t="s">
        <v>136</v>
      </c>
      <c r="D69">
        <v>1</v>
      </c>
      <c r="E69">
        <v>1</v>
      </c>
      <c r="F69" s="1">
        <v>1500000</v>
      </c>
      <c r="G69" s="4">
        <v>8.6400000000000001E-3</v>
      </c>
      <c r="AP69" t="s">
        <v>194</v>
      </c>
      <c r="AQ69" t="s">
        <v>195</v>
      </c>
      <c r="AR69">
        <v>1</v>
      </c>
      <c r="AS69">
        <v>3</v>
      </c>
      <c r="AT69" s="1">
        <v>1300000</v>
      </c>
      <c r="AU69" s="4">
        <v>1.14E-2</v>
      </c>
      <c r="AX69" t="s">
        <v>306</v>
      </c>
      <c r="AY69" t="s">
        <v>307</v>
      </c>
      <c r="AZ69">
        <v>1</v>
      </c>
      <c r="BA69">
        <v>1</v>
      </c>
      <c r="BB69" s="1">
        <v>2700000</v>
      </c>
      <c r="BC69" s="4">
        <v>2.2700000000000001E-2</v>
      </c>
      <c r="BE69" t="s">
        <v>185</v>
      </c>
      <c r="BF69" t="s">
        <v>186</v>
      </c>
      <c r="BG69" t="s">
        <v>410</v>
      </c>
      <c r="BH69">
        <v>94.91</v>
      </c>
      <c r="BI69" s="7">
        <f t="shared" si="36"/>
        <v>0</v>
      </c>
      <c r="BJ69" s="7">
        <f t="shared" si="37"/>
        <v>0</v>
      </c>
      <c r="BK69" s="7">
        <f t="shared" si="38"/>
        <v>0</v>
      </c>
      <c r="BL69" s="7">
        <f t="shared" si="39"/>
        <v>0</v>
      </c>
      <c r="BM69" s="7">
        <f t="shared" si="40"/>
        <v>0</v>
      </c>
      <c r="BN69" s="7">
        <f t="shared" si="41"/>
        <v>0</v>
      </c>
      <c r="BO69" s="7">
        <f t="shared" si="42"/>
        <v>2</v>
      </c>
      <c r="BP69" s="7">
        <f t="shared" si="43"/>
        <v>2</v>
      </c>
      <c r="BQ69" s="7">
        <f t="shared" si="44"/>
        <v>0</v>
      </c>
      <c r="BR69" s="7">
        <f t="shared" si="45"/>
        <v>0</v>
      </c>
      <c r="BS69" s="7">
        <f t="shared" si="46"/>
        <v>0</v>
      </c>
      <c r="BT69" s="7">
        <f t="shared" si="47"/>
        <v>0</v>
      </c>
      <c r="BU69" s="7">
        <f t="shared" si="48"/>
        <v>1</v>
      </c>
      <c r="BV69" s="7">
        <f t="shared" si="49"/>
        <v>1</v>
      </c>
      <c r="BW69" s="8">
        <f t="shared" si="50"/>
        <v>2</v>
      </c>
      <c r="BX69" s="9" t="str">
        <f t="shared" si="51"/>
        <v>NF</v>
      </c>
      <c r="BY69" s="9" t="str">
        <f t="shared" si="52"/>
        <v>NF</v>
      </c>
      <c r="BZ69" s="9" t="str">
        <f t="shared" si="53"/>
        <v>NF</v>
      </c>
      <c r="CA69" s="9">
        <f t="shared" si="54"/>
        <v>2800000</v>
      </c>
      <c r="CB69" s="9" t="str">
        <f t="shared" si="55"/>
        <v>NF</v>
      </c>
      <c r="CC69" s="9" t="str">
        <f t="shared" si="56"/>
        <v>NF</v>
      </c>
      <c r="CD69" s="9">
        <f t="shared" si="57"/>
        <v>1300000</v>
      </c>
      <c r="CE69" s="9">
        <f t="shared" si="58"/>
        <v>1300000</v>
      </c>
      <c r="CF69" s="10">
        <f t="shared" si="59"/>
        <v>0</v>
      </c>
      <c r="CG69" s="10">
        <f t="shared" si="60"/>
        <v>0</v>
      </c>
      <c r="CH69" s="10">
        <f t="shared" si="61"/>
        <v>0</v>
      </c>
      <c r="CI69" s="10">
        <f t="shared" si="62"/>
        <v>2.1538461538461537</v>
      </c>
      <c r="CJ69" s="10">
        <f t="shared" si="63"/>
        <v>0</v>
      </c>
      <c r="CK69" s="10">
        <f t="shared" si="64"/>
        <v>0</v>
      </c>
      <c r="CL69" s="10">
        <f t="shared" si="65"/>
        <v>1</v>
      </c>
    </row>
    <row r="70" spans="2:90" ht="18.75" x14ac:dyDescent="0.3">
      <c r="B70" t="s">
        <v>137</v>
      </c>
      <c r="C70" t="s">
        <v>138</v>
      </c>
      <c r="D70">
        <v>1</v>
      </c>
      <c r="E70">
        <v>1</v>
      </c>
      <c r="F70" s="1">
        <v>350000</v>
      </c>
      <c r="G70" s="4">
        <v>1.97E-3</v>
      </c>
      <c r="AP70" t="s">
        <v>115</v>
      </c>
      <c r="AQ70" t="s">
        <v>116</v>
      </c>
      <c r="AR70">
        <v>1</v>
      </c>
      <c r="AS70">
        <v>2</v>
      </c>
      <c r="AT70" s="1">
        <v>790000</v>
      </c>
      <c r="AU70" s="4">
        <v>6.7999999999999996E-3</v>
      </c>
      <c r="AX70" t="s">
        <v>97</v>
      </c>
      <c r="AY70" t="s">
        <v>98</v>
      </c>
      <c r="AZ70">
        <v>1</v>
      </c>
      <c r="BA70">
        <v>1</v>
      </c>
      <c r="BB70" s="1">
        <v>350000</v>
      </c>
      <c r="BC70" s="4">
        <v>2.9099999999999998E-3</v>
      </c>
      <c r="BE70" t="s">
        <v>230</v>
      </c>
      <c r="BF70" t="s">
        <v>231</v>
      </c>
      <c r="BG70" t="s">
        <v>411</v>
      </c>
      <c r="BH70">
        <v>86.11</v>
      </c>
      <c r="BI70" s="7">
        <f t="shared" si="36"/>
        <v>0</v>
      </c>
      <c r="BJ70" s="7">
        <f t="shared" si="37"/>
        <v>0</v>
      </c>
      <c r="BK70" s="7">
        <f t="shared" si="38"/>
        <v>0</v>
      </c>
      <c r="BL70" s="7">
        <f t="shared" si="39"/>
        <v>0</v>
      </c>
      <c r="BM70" s="7">
        <f t="shared" si="40"/>
        <v>0</v>
      </c>
      <c r="BN70" s="7">
        <f t="shared" si="41"/>
        <v>0</v>
      </c>
      <c r="BO70" s="7">
        <f t="shared" si="42"/>
        <v>0</v>
      </c>
      <c r="BP70" s="7">
        <f t="shared" si="43"/>
        <v>0</v>
      </c>
      <c r="BQ70" s="7">
        <f t="shared" si="44"/>
        <v>0</v>
      </c>
      <c r="BR70" s="7">
        <f t="shared" si="45"/>
        <v>0</v>
      </c>
      <c r="BS70" s="7">
        <f t="shared" si="46"/>
        <v>1</v>
      </c>
      <c r="BT70" s="7">
        <f t="shared" si="47"/>
        <v>1</v>
      </c>
      <c r="BU70" s="7">
        <f t="shared" si="48"/>
        <v>2</v>
      </c>
      <c r="BV70" s="7">
        <f t="shared" si="49"/>
        <v>2</v>
      </c>
      <c r="BW70" s="8">
        <f t="shared" si="50"/>
        <v>2</v>
      </c>
      <c r="BX70" s="9" t="str">
        <f t="shared" si="51"/>
        <v>NF</v>
      </c>
      <c r="BY70" s="9" t="str">
        <f t="shared" si="52"/>
        <v>NF</v>
      </c>
      <c r="BZ70" s="9" t="str">
        <f t="shared" si="53"/>
        <v>NF</v>
      </c>
      <c r="CA70" s="9" t="str">
        <f t="shared" si="54"/>
        <v>NF</v>
      </c>
      <c r="CB70" s="9" t="str">
        <f t="shared" si="55"/>
        <v>NF</v>
      </c>
      <c r="CC70" s="9">
        <f t="shared" si="56"/>
        <v>190000</v>
      </c>
      <c r="CD70" s="9">
        <f t="shared" si="57"/>
        <v>310000</v>
      </c>
      <c r="CE70" s="9">
        <f t="shared" si="58"/>
        <v>190000</v>
      </c>
      <c r="CF70" s="10">
        <f t="shared" si="59"/>
        <v>0</v>
      </c>
      <c r="CG70" s="10">
        <f t="shared" si="60"/>
        <v>0</v>
      </c>
      <c r="CH70" s="10">
        <f t="shared" si="61"/>
        <v>0</v>
      </c>
      <c r="CI70" s="10">
        <f t="shared" si="62"/>
        <v>0</v>
      </c>
      <c r="CJ70" s="10">
        <f t="shared" si="63"/>
        <v>0</v>
      </c>
      <c r="CK70" s="10">
        <f t="shared" si="64"/>
        <v>1</v>
      </c>
      <c r="CL70" s="10">
        <f t="shared" si="65"/>
        <v>1.631578947368421</v>
      </c>
    </row>
    <row r="71" spans="2:90" ht="18.75" x14ac:dyDescent="0.3">
      <c r="AP71" t="s">
        <v>266</v>
      </c>
      <c r="AQ71" t="s">
        <v>267</v>
      </c>
      <c r="AR71">
        <v>1</v>
      </c>
      <c r="AS71">
        <v>2</v>
      </c>
      <c r="AT71" s="1">
        <v>320000</v>
      </c>
      <c r="AU71" s="4">
        <v>2.7399999999999998E-3</v>
      </c>
      <c r="AX71" t="s">
        <v>67</v>
      </c>
      <c r="AY71" t="s">
        <v>68</v>
      </c>
      <c r="AZ71">
        <v>1</v>
      </c>
      <c r="BA71">
        <v>1</v>
      </c>
      <c r="BB71" s="1">
        <v>160000</v>
      </c>
      <c r="BC71" s="4">
        <v>1.2999999999999999E-3</v>
      </c>
      <c r="BE71" t="s">
        <v>77</v>
      </c>
      <c r="BF71" t="s">
        <v>78</v>
      </c>
      <c r="BG71" t="s">
        <v>412</v>
      </c>
      <c r="BH71">
        <v>11.74</v>
      </c>
      <c r="BI71" s="7">
        <f t="shared" si="36"/>
        <v>1</v>
      </c>
      <c r="BJ71" s="7">
        <f t="shared" si="37"/>
        <v>1</v>
      </c>
      <c r="BK71" s="7">
        <f t="shared" si="38"/>
        <v>0</v>
      </c>
      <c r="BL71" s="7">
        <f t="shared" si="39"/>
        <v>0</v>
      </c>
      <c r="BM71" s="7">
        <f t="shared" si="40"/>
        <v>0</v>
      </c>
      <c r="BN71" s="7">
        <f t="shared" si="41"/>
        <v>0</v>
      </c>
      <c r="BO71" s="7">
        <f t="shared" si="42"/>
        <v>0</v>
      </c>
      <c r="BP71" s="7">
        <f t="shared" si="43"/>
        <v>0</v>
      </c>
      <c r="BQ71" s="7">
        <f t="shared" si="44"/>
        <v>0</v>
      </c>
      <c r="BR71" s="7">
        <f t="shared" si="45"/>
        <v>0</v>
      </c>
      <c r="BS71" s="7">
        <f t="shared" si="46"/>
        <v>0</v>
      </c>
      <c r="BT71" s="7">
        <f t="shared" si="47"/>
        <v>0</v>
      </c>
      <c r="BU71" s="7">
        <f t="shared" si="48"/>
        <v>1</v>
      </c>
      <c r="BV71" s="7">
        <f t="shared" si="49"/>
        <v>2</v>
      </c>
      <c r="BW71" s="8">
        <f t="shared" si="50"/>
        <v>2</v>
      </c>
      <c r="BX71" s="9">
        <f t="shared" si="51"/>
        <v>440000</v>
      </c>
      <c r="BY71" s="9" t="str">
        <f t="shared" si="52"/>
        <v>NF</v>
      </c>
      <c r="BZ71" s="9" t="str">
        <f t="shared" si="53"/>
        <v>NF</v>
      </c>
      <c r="CA71" s="9" t="str">
        <f t="shared" si="54"/>
        <v>NF</v>
      </c>
      <c r="CB71" s="9" t="str">
        <f t="shared" si="55"/>
        <v>NF</v>
      </c>
      <c r="CC71" s="9" t="str">
        <f t="shared" si="56"/>
        <v>NF</v>
      </c>
      <c r="CD71" s="9">
        <f t="shared" si="57"/>
        <v>280000</v>
      </c>
      <c r="CE71" s="9">
        <f t="shared" si="58"/>
        <v>280000</v>
      </c>
      <c r="CF71" s="10">
        <f t="shared" si="59"/>
        <v>1.5714285714285714</v>
      </c>
      <c r="CG71" s="10">
        <f t="shared" si="60"/>
        <v>0</v>
      </c>
      <c r="CH71" s="10">
        <f t="shared" si="61"/>
        <v>0</v>
      </c>
      <c r="CI71" s="10">
        <f t="shared" si="62"/>
        <v>0</v>
      </c>
      <c r="CJ71" s="10">
        <f t="shared" si="63"/>
        <v>0</v>
      </c>
      <c r="CK71" s="10">
        <f t="shared" si="64"/>
        <v>0</v>
      </c>
      <c r="CL71" s="10">
        <f t="shared" si="65"/>
        <v>1</v>
      </c>
    </row>
    <row r="72" spans="2:90" ht="18.75" x14ac:dyDescent="0.3">
      <c r="AP72" t="s">
        <v>105</v>
      </c>
      <c r="AQ72" t="s">
        <v>106</v>
      </c>
      <c r="AR72">
        <v>1</v>
      </c>
      <c r="AS72">
        <v>2</v>
      </c>
      <c r="AT72" s="1">
        <v>520000</v>
      </c>
      <c r="AU72" s="4">
        <v>4.4400000000000004E-3</v>
      </c>
      <c r="AX72" t="s">
        <v>242</v>
      </c>
      <c r="AY72" t="s">
        <v>243</v>
      </c>
      <c r="AZ72">
        <v>1</v>
      </c>
      <c r="BA72">
        <v>1</v>
      </c>
      <c r="BB72" s="1">
        <v>120000</v>
      </c>
      <c r="BC72" s="4">
        <v>9.5699999999999995E-4</v>
      </c>
      <c r="BE72" t="s">
        <v>296</v>
      </c>
      <c r="BF72" t="s">
        <v>297</v>
      </c>
      <c r="BG72" t="s">
        <v>413</v>
      </c>
      <c r="BH72">
        <v>38.630000000000003</v>
      </c>
      <c r="BI72" s="7">
        <f t="shared" si="36"/>
        <v>0</v>
      </c>
      <c r="BJ72" s="7">
        <f t="shared" si="37"/>
        <v>0</v>
      </c>
      <c r="BK72" s="7">
        <f t="shared" si="38"/>
        <v>0</v>
      </c>
      <c r="BL72" s="7">
        <f t="shared" si="39"/>
        <v>0</v>
      </c>
      <c r="BM72" s="7">
        <f t="shared" si="40"/>
        <v>0</v>
      </c>
      <c r="BN72" s="7">
        <f t="shared" si="41"/>
        <v>0</v>
      </c>
      <c r="BO72" s="7">
        <f t="shared" si="42"/>
        <v>0</v>
      </c>
      <c r="BP72" s="7">
        <f t="shared" si="43"/>
        <v>0</v>
      </c>
      <c r="BQ72" s="7">
        <f t="shared" si="44"/>
        <v>0</v>
      </c>
      <c r="BR72" s="7">
        <f t="shared" si="45"/>
        <v>0</v>
      </c>
      <c r="BS72" s="7">
        <f t="shared" si="46"/>
        <v>0</v>
      </c>
      <c r="BT72" s="7">
        <f t="shared" si="47"/>
        <v>0</v>
      </c>
      <c r="BU72" s="7">
        <f t="shared" si="48"/>
        <v>2</v>
      </c>
      <c r="BV72" s="7">
        <f t="shared" si="49"/>
        <v>2</v>
      </c>
      <c r="BW72" s="8">
        <f t="shared" si="50"/>
        <v>2</v>
      </c>
      <c r="BX72" s="9" t="str">
        <f t="shared" si="51"/>
        <v>NF</v>
      </c>
      <c r="BY72" s="9" t="str">
        <f t="shared" si="52"/>
        <v>NF</v>
      </c>
      <c r="BZ72" s="9" t="str">
        <f t="shared" si="53"/>
        <v>NF</v>
      </c>
      <c r="CA72" s="9" t="str">
        <f t="shared" si="54"/>
        <v>NF</v>
      </c>
      <c r="CB72" s="9" t="str">
        <f t="shared" si="55"/>
        <v>NF</v>
      </c>
      <c r="CC72" s="9" t="str">
        <f t="shared" si="56"/>
        <v>NF</v>
      </c>
      <c r="CD72" s="9">
        <f t="shared" si="57"/>
        <v>530000</v>
      </c>
      <c r="CE72" s="9">
        <f t="shared" si="58"/>
        <v>530000</v>
      </c>
      <c r="CF72" s="10">
        <f t="shared" si="59"/>
        <v>0</v>
      </c>
      <c r="CG72" s="10">
        <f t="shared" si="60"/>
        <v>0</v>
      </c>
      <c r="CH72" s="10">
        <f t="shared" si="61"/>
        <v>0</v>
      </c>
      <c r="CI72" s="10">
        <f t="shared" si="62"/>
        <v>0</v>
      </c>
      <c r="CJ72" s="10">
        <f t="shared" si="63"/>
        <v>0</v>
      </c>
      <c r="CK72" s="10">
        <f t="shared" si="64"/>
        <v>0</v>
      </c>
      <c r="CL72" s="10">
        <f t="shared" si="65"/>
        <v>1</v>
      </c>
    </row>
    <row r="73" spans="2:90" ht="18.75" x14ac:dyDescent="0.3">
      <c r="AP73" t="s">
        <v>190</v>
      </c>
      <c r="AQ73" t="s">
        <v>191</v>
      </c>
      <c r="AR73">
        <v>1</v>
      </c>
      <c r="AS73">
        <v>2</v>
      </c>
      <c r="AT73" s="1">
        <v>510000</v>
      </c>
      <c r="AU73" s="4">
        <v>4.3800000000000002E-3</v>
      </c>
      <c r="AX73" t="s">
        <v>173</v>
      </c>
      <c r="AY73" t="s">
        <v>174</v>
      </c>
      <c r="AZ73">
        <v>1</v>
      </c>
      <c r="BA73">
        <v>1</v>
      </c>
      <c r="BB73" s="1">
        <v>270000</v>
      </c>
      <c r="BC73" s="4">
        <v>2.2599999999999999E-3</v>
      </c>
      <c r="BE73" t="s">
        <v>286</v>
      </c>
      <c r="BF73" t="s">
        <v>287</v>
      </c>
      <c r="BG73" t="s">
        <v>414</v>
      </c>
      <c r="BH73">
        <v>67.52</v>
      </c>
      <c r="BI73" s="7">
        <f t="shared" si="36"/>
        <v>0</v>
      </c>
      <c r="BJ73" s="7">
        <f t="shared" si="37"/>
        <v>0</v>
      </c>
      <c r="BK73" s="7">
        <f t="shared" si="38"/>
        <v>0</v>
      </c>
      <c r="BL73" s="7">
        <f t="shared" si="39"/>
        <v>0</v>
      </c>
      <c r="BM73" s="7">
        <f t="shared" si="40"/>
        <v>0</v>
      </c>
      <c r="BN73" s="7">
        <f t="shared" si="41"/>
        <v>0</v>
      </c>
      <c r="BO73" s="7">
        <f t="shared" si="42"/>
        <v>0</v>
      </c>
      <c r="BP73" s="7">
        <f t="shared" si="43"/>
        <v>0</v>
      </c>
      <c r="BQ73" s="7">
        <f t="shared" si="44"/>
        <v>0</v>
      </c>
      <c r="BR73" s="7">
        <f t="shared" si="45"/>
        <v>0</v>
      </c>
      <c r="BS73" s="7">
        <f t="shared" si="46"/>
        <v>1</v>
      </c>
      <c r="BT73" s="7">
        <f t="shared" si="47"/>
        <v>1</v>
      </c>
      <c r="BU73" s="7">
        <f t="shared" si="48"/>
        <v>1</v>
      </c>
      <c r="BV73" s="7">
        <f t="shared" si="49"/>
        <v>1</v>
      </c>
      <c r="BW73" s="8">
        <f t="shared" si="50"/>
        <v>1</v>
      </c>
      <c r="BX73" s="9" t="str">
        <f t="shared" si="51"/>
        <v>NF</v>
      </c>
      <c r="BY73" s="9" t="str">
        <f t="shared" si="52"/>
        <v>NF</v>
      </c>
      <c r="BZ73" s="9" t="str">
        <f t="shared" si="53"/>
        <v>NF</v>
      </c>
      <c r="CA73" s="9" t="str">
        <f t="shared" si="54"/>
        <v>NF</v>
      </c>
      <c r="CB73" s="9" t="str">
        <f t="shared" si="55"/>
        <v>NF</v>
      </c>
      <c r="CC73" s="9">
        <f t="shared" si="56"/>
        <v>220000</v>
      </c>
      <c r="CD73" s="9">
        <f t="shared" si="57"/>
        <v>190000</v>
      </c>
      <c r="CE73" s="9">
        <f t="shared" si="58"/>
        <v>190000</v>
      </c>
      <c r="CF73" s="10">
        <f t="shared" si="59"/>
        <v>0</v>
      </c>
      <c r="CG73" s="10">
        <f t="shared" si="60"/>
        <v>0</v>
      </c>
      <c r="CH73" s="10">
        <f t="shared" si="61"/>
        <v>0</v>
      </c>
      <c r="CI73" s="10">
        <f t="shared" si="62"/>
        <v>0</v>
      </c>
      <c r="CJ73" s="10">
        <f t="shared" si="63"/>
        <v>0</v>
      </c>
      <c r="CK73" s="10">
        <f t="shared" si="64"/>
        <v>1.1578947368421053</v>
      </c>
      <c r="CL73" s="10">
        <f t="shared" si="65"/>
        <v>1</v>
      </c>
    </row>
    <row r="74" spans="2:90" ht="18.75" x14ac:dyDescent="0.3">
      <c r="AP74" t="s">
        <v>140</v>
      </c>
      <c r="AQ74" t="s">
        <v>141</v>
      </c>
      <c r="AR74">
        <v>1</v>
      </c>
      <c r="AS74">
        <v>2</v>
      </c>
      <c r="AT74" s="1">
        <v>9000000</v>
      </c>
      <c r="AU74" s="4">
        <v>7.7399999999999997E-2</v>
      </c>
      <c r="AX74" t="s">
        <v>22</v>
      </c>
      <c r="AY74" t="s">
        <v>23</v>
      </c>
      <c r="AZ74">
        <v>1</v>
      </c>
      <c r="BA74">
        <v>1</v>
      </c>
      <c r="BB74" s="1">
        <v>470000</v>
      </c>
      <c r="BC74" s="4">
        <v>3.8800000000000002E-3</v>
      </c>
      <c r="BE74" t="s">
        <v>121</v>
      </c>
      <c r="BF74" t="s">
        <v>122</v>
      </c>
      <c r="BG74" t="s">
        <v>415</v>
      </c>
      <c r="BH74">
        <v>163.19</v>
      </c>
      <c r="BI74" s="7">
        <f t="shared" si="36"/>
        <v>1</v>
      </c>
      <c r="BJ74" s="7">
        <f t="shared" si="37"/>
        <v>1</v>
      </c>
      <c r="BK74" s="7">
        <f t="shared" si="38"/>
        <v>1</v>
      </c>
      <c r="BL74" s="7">
        <f t="shared" si="39"/>
        <v>1</v>
      </c>
      <c r="BM74" s="7">
        <f t="shared" si="40"/>
        <v>0</v>
      </c>
      <c r="BN74" s="7">
        <f t="shared" si="41"/>
        <v>0</v>
      </c>
      <c r="BO74" s="7">
        <f t="shared" si="42"/>
        <v>0</v>
      </c>
      <c r="BP74" s="7">
        <f t="shared" si="43"/>
        <v>0</v>
      </c>
      <c r="BQ74" s="7">
        <f t="shared" si="44"/>
        <v>0</v>
      </c>
      <c r="BR74" s="7">
        <f t="shared" si="45"/>
        <v>0</v>
      </c>
      <c r="BS74" s="7">
        <f t="shared" si="46"/>
        <v>0</v>
      </c>
      <c r="BT74" s="7">
        <f t="shared" si="47"/>
        <v>0</v>
      </c>
      <c r="BU74" s="7">
        <f t="shared" si="48"/>
        <v>0</v>
      </c>
      <c r="BV74" s="7">
        <f t="shared" si="49"/>
        <v>0</v>
      </c>
      <c r="BW74" s="8">
        <f t="shared" si="50"/>
        <v>1</v>
      </c>
      <c r="BX74" s="9">
        <f t="shared" si="51"/>
        <v>1600000</v>
      </c>
      <c r="BY74" s="9">
        <f t="shared" si="52"/>
        <v>190000</v>
      </c>
      <c r="BZ74" s="9" t="str">
        <f t="shared" si="53"/>
        <v>NF</v>
      </c>
      <c r="CA74" s="9" t="str">
        <f t="shared" si="54"/>
        <v>NF</v>
      </c>
      <c r="CB74" s="9" t="str">
        <f t="shared" si="55"/>
        <v>NF</v>
      </c>
      <c r="CC74" s="9" t="str">
        <f t="shared" si="56"/>
        <v>NF</v>
      </c>
      <c r="CD74" s="9" t="str">
        <f t="shared" si="57"/>
        <v>NF</v>
      </c>
      <c r="CE74" s="9">
        <f t="shared" si="58"/>
        <v>190000</v>
      </c>
      <c r="CF74" s="10">
        <f t="shared" si="59"/>
        <v>8.4210526315789469</v>
      </c>
      <c r="CG74" s="10">
        <f t="shared" si="60"/>
        <v>1</v>
      </c>
      <c r="CH74" s="10">
        <f t="shared" si="61"/>
        <v>0</v>
      </c>
      <c r="CI74" s="10">
        <f t="shared" si="62"/>
        <v>0</v>
      </c>
      <c r="CJ74" s="10">
        <f t="shared" si="63"/>
        <v>0</v>
      </c>
      <c r="CK74" s="10">
        <f t="shared" si="64"/>
        <v>0</v>
      </c>
      <c r="CL74" s="10">
        <f t="shared" si="65"/>
        <v>0</v>
      </c>
    </row>
    <row r="75" spans="2:90" ht="18.75" x14ac:dyDescent="0.3">
      <c r="AP75" t="s">
        <v>268</v>
      </c>
      <c r="AQ75" t="s">
        <v>269</v>
      </c>
      <c r="AR75">
        <v>1</v>
      </c>
      <c r="AS75">
        <v>2</v>
      </c>
      <c r="AT75" s="1">
        <v>1100000</v>
      </c>
      <c r="AU75" s="4">
        <v>9.7800000000000005E-3</v>
      </c>
      <c r="AX75" t="s">
        <v>140</v>
      </c>
      <c r="AY75" t="s">
        <v>141</v>
      </c>
      <c r="AZ75">
        <v>1</v>
      </c>
      <c r="BA75">
        <v>1</v>
      </c>
      <c r="BB75" s="1">
        <v>4400000</v>
      </c>
      <c r="BC75" s="4">
        <v>3.6600000000000001E-2</v>
      </c>
      <c r="BE75" t="s">
        <v>240</v>
      </c>
      <c r="BF75" t="s">
        <v>241</v>
      </c>
      <c r="BG75" t="s">
        <v>416</v>
      </c>
      <c r="BH75">
        <v>145.74</v>
      </c>
      <c r="BI75" s="7">
        <f t="shared" si="36"/>
        <v>0</v>
      </c>
      <c r="BJ75" s="7">
        <f t="shared" si="37"/>
        <v>0</v>
      </c>
      <c r="BK75" s="7">
        <f t="shared" si="38"/>
        <v>0</v>
      </c>
      <c r="BL75" s="7">
        <f t="shared" si="39"/>
        <v>0</v>
      </c>
      <c r="BM75" s="7">
        <f t="shared" si="40"/>
        <v>0</v>
      </c>
      <c r="BN75" s="7">
        <f t="shared" si="41"/>
        <v>0</v>
      </c>
      <c r="BO75" s="7">
        <f t="shared" si="42"/>
        <v>0</v>
      </c>
      <c r="BP75" s="7">
        <f t="shared" si="43"/>
        <v>0</v>
      </c>
      <c r="BQ75" s="7">
        <f t="shared" si="44"/>
        <v>0</v>
      </c>
      <c r="BR75" s="7">
        <f t="shared" si="45"/>
        <v>0</v>
      </c>
      <c r="BS75" s="7">
        <f t="shared" si="46"/>
        <v>1</v>
      </c>
      <c r="BT75" s="7">
        <f t="shared" si="47"/>
        <v>1</v>
      </c>
      <c r="BU75" s="7">
        <f t="shared" si="48"/>
        <v>1</v>
      </c>
      <c r="BV75" s="7">
        <f t="shared" si="49"/>
        <v>1</v>
      </c>
      <c r="BW75" s="8">
        <f t="shared" si="50"/>
        <v>1</v>
      </c>
      <c r="BX75" s="9" t="str">
        <f t="shared" si="51"/>
        <v>NF</v>
      </c>
      <c r="BY75" s="9" t="str">
        <f t="shared" si="52"/>
        <v>NF</v>
      </c>
      <c r="BZ75" s="9" t="str">
        <f t="shared" si="53"/>
        <v>NF</v>
      </c>
      <c r="CA75" s="9" t="str">
        <f t="shared" si="54"/>
        <v>NF</v>
      </c>
      <c r="CB75" s="9" t="str">
        <f t="shared" si="55"/>
        <v>NF</v>
      </c>
      <c r="CC75" s="9">
        <f t="shared" si="56"/>
        <v>10000000</v>
      </c>
      <c r="CD75" s="9">
        <f t="shared" si="57"/>
        <v>390000</v>
      </c>
      <c r="CE75" s="9">
        <f t="shared" si="58"/>
        <v>390000</v>
      </c>
      <c r="CF75" s="10">
        <f t="shared" si="59"/>
        <v>0</v>
      </c>
      <c r="CG75" s="10">
        <f t="shared" si="60"/>
        <v>0</v>
      </c>
      <c r="CH75" s="10">
        <f t="shared" si="61"/>
        <v>0</v>
      </c>
      <c r="CI75" s="10">
        <f t="shared" si="62"/>
        <v>0</v>
      </c>
      <c r="CJ75" s="10">
        <f t="shared" si="63"/>
        <v>0</v>
      </c>
      <c r="CK75" s="10">
        <f t="shared" si="64"/>
        <v>25.641025641025642</v>
      </c>
      <c r="CL75" s="10">
        <f t="shared" si="65"/>
        <v>1</v>
      </c>
    </row>
    <row r="76" spans="2:90" ht="18.75" x14ac:dyDescent="0.3">
      <c r="AP76" t="s">
        <v>270</v>
      </c>
      <c r="AQ76" t="s">
        <v>271</v>
      </c>
      <c r="AR76">
        <v>1</v>
      </c>
      <c r="AS76">
        <v>1</v>
      </c>
      <c r="AT76" s="1">
        <v>120000</v>
      </c>
      <c r="AU76" s="4">
        <v>1.07E-3</v>
      </c>
      <c r="AX76" t="s">
        <v>308</v>
      </c>
      <c r="AY76" t="s">
        <v>309</v>
      </c>
      <c r="AZ76">
        <v>1</v>
      </c>
      <c r="BA76">
        <v>1</v>
      </c>
      <c r="BB76" s="1">
        <v>160000</v>
      </c>
      <c r="BC76" s="4">
        <v>1.3600000000000001E-3</v>
      </c>
      <c r="BE76" t="s">
        <v>298</v>
      </c>
      <c r="BF76" t="s">
        <v>299</v>
      </c>
      <c r="BG76" t="s">
        <v>417</v>
      </c>
      <c r="BH76">
        <v>20.82</v>
      </c>
      <c r="BI76" s="7">
        <f t="shared" si="36"/>
        <v>0</v>
      </c>
      <c r="BJ76" s="7">
        <f t="shared" si="37"/>
        <v>0</v>
      </c>
      <c r="BK76" s="7">
        <f t="shared" si="38"/>
        <v>0</v>
      </c>
      <c r="BL76" s="7">
        <f t="shared" si="39"/>
        <v>0</v>
      </c>
      <c r="BM76" s="7">
        <f t="shared" si="40"/>
        <v>0</v>
      </c>
      <c r="BN76" s="7">
        <f t="shared" si="41"/>
        <v>0</v>
      </c>
      <c r="BO76" s="7">
        <f t="shared" si="42"/>
        <v>0</v>
      </c>
      <c r="BP76" s="7">
        <f t="shared" si="43"/>
        <v>0</v>
      </c>
      <c r="BQ76" s="7">
        <f t="shared" si="44"/>
        <v>0</v>
      </c>
      <c r="BR76" s="7">
        <f t="shared" si="45"/>
        <v>0</v>
      </c>
      <c r="BS76" s="7">
        <f t="shared" si="46"/>
        <v>0</v>
      </c>
      <c r="BT76" s="7">
        <f t="shared" si="47"/>
        <v>0</v>
      </c>
      <c r="BU76" s="7">
        <f t="shared" si="48"/>
        <v>2</v>
      </c>
      <c r="BV76" s="7">
        <f t="shared" si="49"/>
        <v>2</v>
      </c>
      <c r="BW76" s="8">
        <f t="shared" si="50"/>
        <v>2</v>
      </c>
      <c r="BX76" s="9" t="str">
        <f t="shared" si="51"/>
        <v>NF</v>
      </c>
      <c r="BY76" s="9" t="str">
        <f t="shared" si="52"/>
        <v>NF</v>
      </c>
      <c r="BZ76" s="9" t="str">
        <f t="shared" si="53"/>
        <v>NF</v>
      </c>
      <c r="CA76" s="9" t="str">
        <f t="shared" si="54"/>
        <v>NF</v>
      </c>
      <c r="CB76" s="9" t="str">
        <f t="shared" si="55"/>
        <v>NF</v>
      </c>
      <c r="CC76" s="9" t="str">
        <f t="shared" si="56"/>
        <v>NF</v>
      </c>
      <c r="CD76" s="9">
        <f t="shared" si="57"/>
        <v>960000</v>
      </c>
      <c r="CE76" s="9">
        <f t="shared" si="58"/>
        <v>960000</v>
      </c>
      <c r="CF76" s="10">
        <f t="shared" si="59"/>
        <v>0</v>
      </c>
      <c r="CG76" s="10">
        <f t="shared" si="60"/>
        <v>0</v>
      </c>
      <c r="CH76" s="10">
        <f t="shared" si="61"/>
        <v>0</v>
      </c>
      <c r="CI76" s="10">
        <f t="shared" si="62"/>
        <v>0</v>
      </c>
      <c r="CJ76" s="10">
        <f t="shared" si="63"/>
        <v>0</v>
      </c>
      <c r="CK76" s="10">
        <f t="shared" si="64"/>
        <v>0</v>
      </c>
      <c r="CL76" s="10">
        <f t="shared" si="65"/>
        <v>1</v>
      </c>
    </row>
    <row r="77" spans="2:90" ht="18.75" x14ac:dyDescent="0.3">
      <c r="AP77" t="s">
        <v>107</v>
      </c>
      <c r="AQ77" t="s">
        <v>108</v>
      </c>
      <c r="AR77">
        <v>1</v>
      </c>
      <c r="AS77">
        <v>1</v>
      </c>
      <c r="AT77" s="1">
        <v>110000</v>
      </c>
      <c r="AU77" s="4">
        <v>9.4899999999999997E-4</v>
      </c>
      <c r="AX77" t="s">
        <v>268</v>
      </c>
      <c r="AY77" t="s">
        <v>269</v>
      </c>
      <c r="AZ77">
        <v>1</v>
      </c>
      <c r="BA77">
        <v>1</v>
      </c>
      <c r="BB77" s="1">
        <v>590000</v>
      </c>
      <c r="BC77" s="4">
        <v>4.8700000000000002E-3</v>
      </c>
      <c r="BE77" t="s">
        <v>300</v>
      </c>
      <c r="BF77" t="s">
        <v>301</v>
      </c>
      <c r="BG77" t="s">
        <v>418</v>
      </c>
      <c r="BH77">
        <v>58.71</v>
      </c>
      <c r="BI77" s="7">
        <f t="shared" si="36"/>
        <v>0</v>
      </c>
      <c r="BJ77" s="7">
        <f t="shared" si="37"/>
        <v>0</v>
      </c>
      <c r="BK77" s="7">
        <f t="shared" si="38"/>
        <v>0</v>
      </c>
      <c r="BL77" s="7">
        <f t="shared" si="39"/>
        <v>0</v>
      </c>
      <c r="BM77" s="7">
        <f t="shared" si="40"/>
        <v>0</v>
      </c>
      <c r="BN77" s="7">
        <f t="shared" si="41"/>
        <v>0</v>
      </c>
      <c r="BO77" s="7">
        <f t="shared" si="42"/>
        <v>0</v>
      </c>
      <c r="BP77" s="7">
        <f t="shared" si="43"/>
        <v>0</v>
      </c>
      <c r="BQ77" s="7">
        <f t="shared" si="44"/>
        <v>0</v>
      </c>
      <c r="BR77" s="7">
        <f t="shared" si="45"/>
        <v>0</v>
      </c>
      <c r="BS77" s="7">
        <f t="shared" si="46"/>
        <v>0</v>
      </c>
      <c r="BT77" s="7">
        <f t="shared" si="47"/>
        <v>0</v>
      </c>
      <c r="BU77" s="7">
        <f t="shared" si="48"/>
        <v>2</v>
      </c>
      <c r="BV77" s="7">
        <f t="shared" si="49"/>
        <v>2</v>
      </c>
      <c r="BW77" s="8">
        <f t="shared" si="50"/>
        <v>2</v>
      </c>
      <c r="BX77" s="9" t="str">
        <f t="shared" si="51"/>
        <v>NF</v>
      </c>
      <c r="BY77" s="9" t="str">
        <f t="shared" si="52"/>
        <v>NF</v>
      </c>
      <c r="BZ77" s="9" t="str">
        <f t="shared" si="53"/>
        <v>NF</v>
      </c>
      <c r="CA77" s="9" t="str">
        <f t="shared" si="54"/>
        <v>NF</v>
      </c>
      <c r="CB77" s="9" t="str">
        <f t="shared" si="55"/>
        <v>NF</v>
      </c>
      <c r="CC77" s="9" t="str">
        <f t="shared" si="56"/>
        <v>NF</v>
      </c>
      <c r="CD77" s="9">
        <f t="shared" si="57"/>
        <v>390000</v>
      </c>
      <c r="CE77" s="9">
        <f t="shared" si="58"/>
        <v>390000</v>
      </c>
      <c r="CF77" s="10">
        <f t="shared" si="59"/>
        <v>0</v>
      </c>
      <c r="CG77" s="10">
        <f t="shared" si="60"/>
        <v>0</v>
      </c>
      <c r="CH77" s="10">
        <f t="shared" si="61"/>
        <v>0</v>
      </c>
      <c r="CI77" s="10">
        <f t="shared" si="62"/>
        <v>0</v>
      </c>
      <c r="CJ77" s="10">
        <f t="shared" si="63"/>
        <v>0</v>
      </c>
      <c r="CK77" s="10">
        <f t="shared" si="64"/>
        <v>0</v>
      </c>
      <c r="CL77" s="10">
        <f t="shared" si="65"/>
        <v>1</v>
      </c>
    </row>
    <row r="78" spans="2:90" ht="18.75" x14ac:dyDescent="0.3">
      <c r="AP78" t="s">
        <v>150</v>
      </c>
      <c r="AQ78" t="s">
        <v>151</v>
      </c>
      <c r="AR78">
        <v>1</v>
      </c>
      <c r="AS78">
        <v>1</v>
      </c>
      <c r="AT78" s="1">
        <v>130000</v>
      </c>
      <c r="AU78" s="4">
        <v>1.1199999999999999E-3</v>
      </c>
      <c r="AX78" t="s">
        <v>250</v>
      </c>
      <c r="AY78" t="s">
        <v>251</v>
      </c>
      <c r="AZ78">
        <v>1</v>
      </c>
      <c r="BA78">
        <v>1</v>
      </c>
      <c r="BB78" s="1">
        <v>270000</v>
      </c>
      <c r="BC78" s="4">
        <v>2.2300000000000002E-3</v>
      </c>
      <c r="BE78" t="s">
        <v>105</v>
      </c>
      <c r="BF78" t="s">
        <v>106</v>
      </c>
      <c r="BG78" t="s">
        <v>419</v>
      </c>
      <c r="BH78">
        <v>16.53</v>
      </c>
      <c r="BI78" s="7">
        <f t="shared" si="36"/>
        <v>1</v>
      </c>
      <c r="BJ78" s="7">
        <f t="shared" si="37"/>
        <v>2</v>
      </c>
      <c r="BK78" s="7">
        <f t="shared" si="38"/>
        <v>1</v>
      </c>
      <c r="BL78" s="7">
        <f t="shared" si="39"/>
        <v>1</v>
      </c>
      <c r="BM78" s="7">
        <f t="shared" si="40"/>
        <v>1</v>
      </c>
      <c r="BN78" s="7">
        <f t="shared" si="41"/>
        <v>1</v>
      </c>
      <c r="BO78" s="7">
        <f t="shared" si="42"/>
        <v>1</v>
      </c>
      <c r="BP78" s="7">
        <f t="shared" si="43"/>
        <v>1</v>
      </c>
      <c r="BQ78" s="7">
        <f t="shared" si="44"/>
        <v>1</v>
      </c>
      <c r="BR78" s="7">
        <f t="shared" si="45"/>
        <v>2</v>
      </c>
      <c r="BS78" s="7">
        <f t="shared" si="46"/>
        <v>1</v>
      </c>
      <c r="BT78" s="7">
        <f t="shared" si="47"/>
        <v>2</v>
      </c>
      <c r="BU78" s="7">
        <f t="shared" si="48"/>
        <v>1</v>
      </c>
      <c r="BV78" s="7">
        <f t="shared" si="49"/>
        <v>1</v>
      </c>
      <c r="BW78" s="8">
        <f t="shared" si="50"/>
        <v>2</v>
      </c>
      <c r="BX78" s="9">
        <f t="shared" si="51"/>
        <v>660000</v>
      </c>
      <c r="BY78" s="9">
        <f t="shared" si="52"/>
        <v>390000</v>
      </c>
      <c r="BZ78" s="9">
        <f t="shared" si="53"/>
        <v>460000</v>
      </c>
      <c r="CA78" s="9">
        <f t="shared" si="54"/>
        <v>390000</v>
      </c>
      <c r="CB78" s="9">
        <f t="shared" si="55"/>
        <v>460000</v>
      </c>
      <c r="CC78" s="9">
        <f t="shared" si="56"/>
        <v>520000</v>
      </c>
      <c r="CD78" s="9">
        <f t="shared" si="57"/>
        <v>450000</v>
      </c>
      <c r="CE78" s="9">
        <f t="shared" si="58"/>
        <v>390000</v>
      </c>
      <c r="CF78" s="10">
        <f t="shared" si="59"/>
        <v>1.6923076923076923</v>
      </c>
      <c r="CG78" s="10">
        <f t="shared" si="60"/>
        <v>1</v>
      </c>
      <c r="CH78" s="10">
        <f t="shared" si="61"/>
        <v>1.1794871794871795</v>
      </c>
      <c r="CI78" s="10">
        <f t="shared" si="62"/>
        <v>1</v>
      </c>
      <c r="CJ78" s="10">
        <f t="shared" si="63"/>
        <v>1.1794871794871795</v>
      </c>
      <c r="CK78" s="10">
        <f t="shared" si="64"/>
        <v>1.3333333333333333</v>
      </c>
      <c r="CL78" s="10">
        <f t="shared" si="65"/>
        <v>1.1538461538461537</v>
      </c>
    </row>
    <row r="79" spans="2:90" ht="18.75" x14ac:dyDescent="0.3">
      <c r="AP79" t="s">
        <v>272</v>
      </c>
      <c r="AQ79" t="s">
        <v>273</v>
      </c>
      <c r="AR79">
        <v>1</v>
      </c>
      <c r="AS79">
        <v>1</v>
      </c>
      <c r="AT79" s="1">
        <v>130000</v>
      </c>
      <c r="AU79" s="4">
        <v>1.15E-3</v>
      </c>
      <c r="AX79" t="s">
        <v>248</v>
      </c>
      <c r="AY79" t="s">
        <v>249</v>
      </c>
      <c r="AZ79">
        <v>1</v>
      </c>
      <c r="BA79">
        <v>1</v>
      </c>
      <c r="BB79" s="1">
        <v>180000</v>
      </c>
      <c r="BC79" s="4">
        <v>1.5299999999999999E-3</v>
      </c>
      <c r="BE79" t="s">
        <v>181</v>
      </c>
      <c r="BF79" t="s">
        <v>182</v>
      </c>
      <c r="BG79" t="s">
        <v>420</v>
      </c>
      <c r="BH79">
        <v>41.26</v>
      </c>
      <c r="BI79" s="7">
        <f t="shared" si="36"/>
        <v>0</v>
      </c>
      <c r="BJ79" s="7">
        <f t="shared" si="37"/>
        <v>0</v>
      </c>
      <c r="BK79" s="7">
        <f t="shared" si="38"/>
        <v>0</v>
      </c>
      <c r="BL79" s="7">
        <f t="shared" si="39"/>
        <v>0</v>
      </c>
      <c r="BM79" s="7">
        <f t="shared" si="40"/>
        <v>1</v>
      </c>
      <c r="BN79" s="7">
        <f t="shared" si="41"/>
        <v>2</v>
      </c>
      <c r="BO79" s="7">
        <f t="shared" si="42"/>
        <v>1</v>
      </c>
      <c r="BP79" s="7">
        <f t="shared" si="43"/>
        <v>3</v>
      </c>
      <c r="BQ79" s="7">
        <f t="shared" si="44"/>
        <v>0</v>
      </c>
      <c r="BR79" s="7">
        <f t="shared" si="45"/>
        <v>0</v>
      </c>
      <c r="BS79" s="7">
        <f t="shared" si="46"/>
        <v>0</v>
      </c>
      <c r="BT79" s="7">
        <f t="shared" si="47"/>
        <v>0</v>
      </c>
      <c r="BU79" s="7">
        <f t="shared" si="48"/>
        <v>0</v>
      </c>
      <c r="BV79" s="7">
        <f t="shared" si="49"/>
        <v>0</v>
      </c>
      <c r="BW79" s="8">
        <f t="shared" si="50"/>
        <v>3</v>
      </c>
      <c r="BX79" s="9" t="str">
        <f t="shared" si="51"/>
        <v>NF</v>
      </c>
      <c r="BY79" s="9" t="str">
        <f t="shared" si="52"/>
        <v>NF</v>
      </c>
      <c r="BZ79" s="9">
        <f t="shared" si="53"/>
        <v>1400000</v>
      </c>
      <c r="CA79" s="9">
        <f t="shared" si="54"/>
        <v>1800000</v>
      </c>
      <c r="CB79" s="9" t="str">
        <f t="shared" si="55"/>
        <v>NF</v>
      </c>
      <c r="CC79" s="9" t="str">
        <f t="shared" si="56"/>
        <v>NF</v>
      </c>
      <c r="CD79" s="9" t="str">
        <f t="shared" si="57"/>
        <v>NF</v>
      </c>
      <c r="CE79" s="9">
        <f t="shared" si="58"/>
        <v>1400000</v>
      </c>
      <c r="CF79" s="10">
        <f t="shared" si="59"/>
        <v>0</v>
      </c>
      <c r="CG79" s="10">
        <f t="shared" si="60"/>
        <v>0</v>
      </c>
      <c r="CH79" s="10">
        <f t="shared" si="61"/>
        <v>1</v>
      </c>
      <c r="CI79" s="10">
        <f t="shared" si="62"/>
        <v>1.2857142857142858</v>
      </c>
      <c r="CJ79" s="10">
        <f t="shared" si="63"/>
        <v>0</v>
      </c>
      <c r="CK79" s="10">
        <f t="shared" si="64"/>
        <v>0</v>
      </c>
      <c r="CL79" s="10">
        <f t="shared" si="65"/>
        <v>0</v>
      </c>
    </row>
    <row r="80" spans="2:90" ht="18.75" x14ac:dyDescent="0.3">
      <c r="AP80" t="s">
        <v>274</v>
      </c>
      <c r="AQ80" t="s">
        <v>275</v>
      </c>
      <c r="AR80">
        <v>1</v>
      </c>
      <c r="AS80">
        <v>1</v>
      </c>
      <c r="AT80" s="1">
        <v>3300000</v>
      </c>
      <c r="AU80" s="4">
        <v>2.8299999999999999E-2</v>
      </c>
      <c r="AX80" t="s">
        <v>81</v>
      </c>
      <c r="AY80" t="s">
        <v>82</v>
      </c>
      <c r="AZ80">
        <v>1</v>
      </c>
      <c r="BA80">
        <v>1</v>
      </c>
      <c r="BB80" s="1">
        <v>490000</v>
      </c>
      <c r="BC80" s="4">
        <v>4.0699999999999998E-3</v>
      </c>
      <c r="BE80" t="s">
        <v>194</v>
      </c>
      <c r="BF80" t="s">
        <v>195</v>
      </c>
      <c r="BG80" t="s">
        <v>421</v>
      </c>
      <c r="BH80">
        <v>7.3</v>
      </c>
      <c r="BI80" s="7">
        <f t="shared" si="36"/>
        <v>0</v>
      </c>
      <c r="BJ80" s="7">
        <f t="shared" si="37"/>
        <v>0</v>
      </c>
      <c r="BK80" s="7">
        <f t="shared" si="38"/>
        <v>0</v>
      </c>
      <c r="BL80" s="7">
        <f t="shared" si="39"/>
        <v>0</v>
      </c>
      <c r="BM80" s="7">
        <f t="shared" si="40"/>
        <v>0</v>
      </c>
      <c r="BN80" s="7">
        <f t="shared" si="41"/>
        <v>0</v>
      </c>
      <c r="BO80" s="7">
        <f t="shared" si="42"/>
        <v>1</v>
      </c>
      <c r="BP80" s="7">
        <f t="shared" si="43"/>
        <v>1</v>
      </c>
      <c r="BQ80" s="7">
        <f t="shared" si="44"/>
        <v>0</v>
      </c>
      <c r="BR80" s="7">
        <f t="shared" si="45"/>
        <v>0</v>
      </c>
      <c r="BS80" s="7">
        <f t="shared" si="46"/>
        <v>1</v>
      </c>
      <c r="BT80" s="7">
        <f t="shared" si="47"/>
        <v>3</v>
      </c>
      <c r="BU80" s="7">
        <f t="shared" si="48"/>
        <v>1</v>
      </c>
      <c r="BV80" s="7">
        <f t="shared" si="49"/>
        <v>1</v>
      </c>
      <c r="BW80" s="8">
        <f t="shared" si="50"/>
        <v>3</v>
      </c>
      <c r="BX80" s="9" t="str">
        <f t="shared" si="51"/>
        <v>NF</v>
      </c>
      <c r="BY80" s="9" t="str">
        <f t="shared" si="52"/>
        <v>NF</v>
      </c>
      <c r="BZ80" s="9" t="str">
        <f t="shared" si="53"/>
        <v>NF</v>
      </c>
      <c r="CA80" s="9">
        <f t="shared" si="54"/>
        <v>55000</v>
      </c>
      <c r="CB80" s="9" t="str">
        <f t="shared" si="55"/>
        <v>NF</v>
      </c>
      <c r="CC80" s="9">
        <f t="shared" si="56"/>
        <v>1300000</v>
      </c>
      <c r="CD80" s="9">
        <f t="shared" si="57"/>
        <v>140000</v>
      </c>
      <c r="CE80" s="9">
        <f t="shared" si="58"/>
        <v>55000</v>
      </c>
      <c r="CF80" s="10">
        <f t="shared" si="59"/>
        <v>0</v>
      </c>
      <c r="CG80" s="10">
        <f t="shared" si="60"/>
        <v>0</v>
      </c>
      <c r="CH80" s="10">
        <f t="shared" si="61"/>
        <v>0</v>
      </c>
      <c r="CI80" s="10">
        <f t="shared" si="62"/>
        <v>1</v>
      </c>
      <c r="CJ80" s="10">
        <f t="shared" si="63"/>
        <v>0</v>
      </c>
      <c r="CK80" s="10">
        <f t="shared" si="64"/>
        <v>23.636363636363637</v>
      </c>
      <c r="CL80" s="10">
        <f t="shared" si="65"/>
        <v>2.5454545454545454</v>
      </c>
    </row>
    <row r="81" spans="42:90" ht="18.75" x14ac:dyDescent="0.3">
      <c r="AP81" t="s">
        <v>276</v>
      </c>
      <c r="AQ81" t="s">
        <v>277</v>
      </c>
      <c r="AR81">
        <v>1</v>
      </c>
      <c r="AS81">
        <v>1</v>
      </c>
      <c r="AT81" s="1">
        <v>350000</v>
      </c>
      <c r="AU81" s="4">
        <v>3.0200000000000001E-3</v>
      </c>
      <c r="AX81" t="s">
        <v>236</v>
      </c>
      <c r="AY81" t="s">
        <v>237</v>
      </c>
      <c r="AZ81">
        <v>1</v>
      </c>
      <c r="BA81">
        <v>1</v>
      </c>
      <c r="BB81" s="1">
        <v>17000000</v>
      </c>
      <c r="BC81" s="4">
        <v>0.14000000000000001</v>
      </c>
      <c r="BE81" t="s">
        <v>190</v>
      </c>
      <c r="BF81" t="s">
        <v>191</v>
      </c>
      <c r="BG81" t="s">
        <v>422</v>
      </c>
      <c r="BH81">
        <v>30.52</v>
      </c>
      <c r="BI81" s="7">
        <f t="shared" si="36"/>
        <v>0</v>
      </c>
      <c r="BJ81" s="7">
        <f t="shared" si="37"/>
        <v>0</v>
      </c>
      <c r="BK81" s="7">
        <f t="shared" si="38"/>
        <v>0</v>
      </c>
      <c r="BL81" s="7">
        <f t="shared" si="39"/>
        <v>0</v>
      </c>
      <c r="BM81" s="7">
        <f t="shared" si="40"/>
        <v>0</v>
      </c>
      <c r="BN81" s="7">
        <f t="shared" si="41"/>
        <v>0</v>
      </c>
      <c r="BO81" s="7">
        <f t="shared" si="42"/>
        <v>1</v>
      </c>
      <c r="BP81" s="7">
        <f t="shared" si="43"/>
        <v>1</v>
      </c>
      <c r="BQ81" s="7">
        <f t="shared" si="44"/>
        <v>0</v>
      </c>
      <c r="BR81" s="7">
        <f t="shared" si="45"/>
        <v>0</v>
      </c>
      <c r="BS81" s="7">
        <f t="shared" si="46"/>
        <v>1</v>
      </c>
      <c r="BT81" s="7">
        <f t="shared" si="47"/>
        <v>2</v>
      </c>
      <c r="BU81" s="7">
        <f t="shared" si="48"/>
        <v>1</v>
      </c>
      <c r="BV81" s="7">
        <f t="shared" si="49"/>
        <v>2</v>
      </c>
      <c r="BW81" s="8">
        <f t="shared" si="50"/>
        <v>2</v>
      </c>
      <c r="BX81" s="9" t="str">
        <f t="shared" si="51"/>
        <v>NF</v>
      </c>
      <c r="BY81" s="9" t="str">
        <f t="shared" si="52"/>
        <v>NF</v>
      </c>
      <c r="BZ81" s="9" t="str">
        <f t="shared" si="53"/>
        <v>NF</v>
      </c>
      <c r="CA81" s="9">
        <f t="shared" si="54"/>
        <v>360000</v>
      </c>
      <c r="CB81" s="9" t="str">
        <f t="shared" si="55"/>
        <v>NF</v>
      </c>
      <c r="CC81" s="9">
        <f t="shared" si="56"/>
        <v>510000</v>
      </c>
      <c r="CD81" s="9">
        <f t="shared" si="57"/>
        <v>610000</v>
      </c>
      <c r="CE81" s="9">
        <f t="shared" si="58"/>
        <v>360000</v>
      </c>
      <c r="CF81" s="10">
        <f t="shared" si="59"/>
        <v>0</v>
      </c>
      <c r="CG81" s="10">
        <f t="shared" si="60"/>
        <v>0</v>
      </c>
      <c r="CH81" s="10">
        <f t="shared" si="61"/>
        <v>0</v>
      </c>
      <c r="CI81" s="10">
        <f t="shared" si="62"/>
        <v>1</v>
      </c>
      <c r="CJ81" s="10">
        <f t="shared" si="63"/>
        <v>0</v>
      </c>
      <c r="CK81" s="10">
        <f t="shared" si="64"/>
        <v>1.4166666666666667</v>
      </c>
      <c r="CL81" s="10">
        <f t="shared" si="65"/>
        <v>1.6944444444444444</v>
      </c>
    </row>
    <row r="82" spans="42:90" ht="18.75" x14ac:dyDescent="0.3">
      <c r="AP82" t="s">
        <v>278</v>
      </c>
      <c r="AQ82" t="s">
        <v>279</v>
      </c>
      <c r="AR82">
        <v>1</v>
      </c>
      <c r="AS82">
        <v>1</v>
      </c>
      <c r="AT82" s="1">
        <v>750000</v>
      </c>
      <c r="AU82" s="4">
        <v>6.3800000000000003E-3</v>
      </c>
      <c r="AX82" t="s">
        <v>310</v>
      </c>
      <c r="AY82" t="s">
        <v>311</v>
      </c>
      <c r="AZ82">
        <v>1</v>
      </c>
      <c r="BA82">
        <v>1</v>
      </c>
      <c r="BB82" s="1">
        <v>160000</v>
      </c>
      <c r="BC82" s="4">
        <v>1.31E-3</v>
      </c>
      <c r="BE82" t="s">
        <v>109</v>
      </c>
      <c r="BF82" t="s">
        <v>110</v>
      </c>
      <c r="BG82" t="s">
        <v>423</v>
      </c>
      <c r="BH82">
        <v>11.17</v>
      </c>
      <c r="BI82" s="7">
        <f t="shared" si="36"/>
        <v>1</v>
      </c>
      <c r="BJ82" s="7">
        <f t="shared" si="37"/>
        <v>2</v>
      </c>
      <c r="BK82" s="7">
        <f t="shared" si="38"/>
        <v>1</v>
      </c>
      <c r="BL82" s="7">
        <f t="shared" si="39"/>
        <v>2</v>
      </c>
      <c r="BM82" s="7">
        <f t="shared" si="40"/>
        <v>0</v>
      </c>
      <c r="BN82" s="7">
        <f t="shared" si="41"/>
        <v>0</v>
      </c>
      <c r="BO82" s="7">
        <f t="shared" si="42"/>
        <v>0</v>
      </c>
      <c r="BP82" s="7">
        <f t="shared" si="43"/>
        <v>0</v>
      </c>
      <c r="BQ82" s="7">
        <f t="shared" si="44"/>
        <v>0</v>
      </c>
      <c r="BR82" s="7">
        <f t="shared" si="45"/>
        <v>0</v>
      </c>
      <c r="BS82" s="7">
        <f t="shared" si="46"/>
        <v>0</v>
      </c>
      <c r="BT82" s="7">
        <f t="shared" si="47"/>
        <v>0</v>
      </c>
      <c r="BU82" s="7">
        <f t="shared" si="48"/>
        <v>1</v>
      </c>
      <c r="BV82" s="7">
        <f t="shared" si="49"/>
        <v>1</v>
      </c>
      <c r="BW82" s="8">
        <f t="shared" si="50"/>
        <v>2</v>
      </c>
      <c r="BX82" s="9">
        <f t="shared" si="51"/>
        <v>1900000</v>
      </c>
      <c r="BY82" s="9">
        <f t="shared" si="52"/>
        <v>1600000</v>
      </c>
      <c r="BZ82" s="9" t="str">
        <f t="shared" si="53"/>
        <v>NF</v>
      </c>
      <c r="CA82" s="9" t="str">
        <f t="shared" si="54"/>
        <v>NF</v>
      </c>
      <c r="CB82" s="9" t="str">
        <f t="shared" si="55"/>
        <v>NF</v>
      </c>
      <c r="CC82" s="9" t="str">
        <f t="shared" si="56"/>
        <v>NF</v>
      </c>
      <c r="CD82" s="9">
        <f t="shared" si="57"/>
        <v>1100000</v>
      </c>
      <c r="CE82" s="9">
        <f t="shared" si="58"/>
        <v>1100000</v>
      </c>
      <c r="CF82" s="10">
        <f t="shared" si="59"/>
        <v>1.7272727272727273</v>
      </c>
      <c r="CG82" s="10">
        <f t="shared" si="60"/>
        <v>1.4545454545454546</v>
      </c>
      <c r="CH82" s="10">
        <f t="shared" si="61"/>
        <v>0</v>
      </c>
      <c r="CI82" s="10">
        <f t="shared" si="62"/>
        <v>0</v>
      </c>
      <c r="CJ82" s="10">
        <f t="shared" si="63"/>
        <v>0</v>
      </c>
      <c r="CK82" s="10">
        <f t="shared" si="64"/>
        <v>0</v>
      </c>
      <c r="CL82" s="10">
        <f t="shared" si="65"/>
        <v>1</v>
      </c>
    </row>
    <row r="83" spans="42:90" ht="18.75" x14ac:dyDescent="0.3">
      <c r="AP83" t="s">
        <v>59</v>
      </c>
      <c r="AQ83" t="s">
        <v>60</v>
      </c>
      <c r="AR83">
        <v>1</v>
      </c>
      <c r="AS83">
        <v>1</v>
      </c>
      <c r="AT83" s="1">
        <v>140000</v>
      </c>
      <c r="AU83" s="4">
        <v>1.16E-3</v>
      </c>
      <c r="AX83" t="s">
        <v>312</v>
      </c>
      <c r="AY83" t="s">
        <v>313</v>
      </c>
      <c r="AZ83">
        <v>1</v>
      </c>
      <c r="BA83">
        <v>1</v>
      </c>
      <c r="BB83" s="1">
        <v>64000</v>
      </c>
      <c r="BC83" s="4">
        <v>5.3200000000000003E-4</v>
      </c>
      <c r="BE83" t="s">
        <v>81</v>
      </c>
      <c r="BF83" t="s">
        <v>82</v>
      </c>
      <c r="BG83" t="s">
        <v>424</v>
      </c>
      <c r="BH83">
        <v>17.920000000000002</v>
      </c>
      <c r="BI83" s="7">
        <f t="shared" si="36"/>
        <v>1</v>
      </c>
      <c r="BJ83" s="7">
        <f t="shared" si="37"/>
        <v>1</v>
      </c>
      <c r="BK83" s="7">
        <f t="shared" si="38"/>
        <v>1</v>
      </c>
      <c r="BL83" s="7">
        <f t="shared" si="39"/>
        <v>2</v>
      </c>
      <c r="BM83" s="7">
        <f t="shared" si="40"/>
        <v>0</v>
      </c>
      <c r="BN83" s="7">
        <f t="shared" si="41"/>
        <v>0</v>
      </c>
      <c r="BO83" s="7">
        <f t="shared" si="42"/>
        <v>0</v>
      </c>
      <c r="BP83" s="7">
        <f t="shared" si="43"/>
        <v>0</v>
      </c>
      <c r="BQ83" s="7">
        <f t="shared" si="44"/>
        <v>0</v>
      </c>
      <c r="BR83" s="7">
        <f t="shared" si="45"/>
        <v>0</v>
      </c>
      <c r="BS83" s="7">
        <f t="shared" si="46"/>
        <v>1</v>
      </c>
      <c r="BT83" s="7">
        <f t="shared" si="47"/>
        <v>1</v>
      </c>
      <c r="BU83" s="7">
        <f t="shared" si="48"/>
        <v>1</v>
      </c>
      <c r="BV83" s="7">
        <f t="shared" si="49"/>
        <v>1</v>
      </c>
      <c r="BW83" s="8">
        <f t="shared" si="50"/>
        <v>2</v>
      </c>
      <c r="BX83" s="9">
        <f t="shared" si="51"/>
        <v>570000</v>
      </c>
      <c r="BY83" s="9">
        <f t="shared" si="52"/>
        <v>560000</v>
      </c>
      <c r="BZ83" s="9" t="str">
        <f t="shared" si="53"/>
        <v>NF</v>
      </c>
      <c r="CA83" s="9" t="str">
        <f t="shared" si="54"/>
        <v>NF</v>
      </c>
      <c r="CB83" s="9" t="str">
        <f t="shared" si="55"/>
        <v>NF</v>
      </c>
      <c r="CC83" s="9">
        <f t="shared" si="56"/>
        <v>220000</v>
      </c>
      <c r="CD83" s="9">
        <f t="shared" si="57"/>
        <v>490000</v>
      </c>
      <c r="CE83" s="9">
        <f t="shared" si="58"/>
        <v>220000</v>
      </c>
      <c r="CF83" s="10">
        <f t="shared" si="59"/>
        <v>2.5909090909090908</v>
      </c>
      <c r="CG83" s="10">
        <f t="shared" si="60"/>
        <v>2.5454545454545454</v>
      </c>
      <c r="CH83" s="10">
        <f t="shared" si="61"/>
        <v>0</v>
      </c>
      <c r="CI83" s="10">
        <f t="shared" si="62"/>
        <v>0</v>
      </c>
      <c r="CJ83" s="10">
        <f t="shared" si="63"/>
        <v>0</v>
      </c>
      <c r="CK83" s="10">
        <f t="shared" si="64"/>
        <v>1</v>
      </c>
      <c r="CL83" s="10">
        <f t="shared" si="65"/>
        <v>2.2272727272727271</v>
      </c>
    </row>
    <row r="84" spans="42:90" ht="18.75" x14ac:dyDescent="0.3">
      <c r="AP84" t="s">
        <v>280</v>
      </c>
      <c r="AQ84" t="s">
        <v>281</v>
      </c>
      <c r="AR84">
        <v>1</v>
      </c>
      <c r="AS84">
        <v>1</v>
      </c>
      <c r="AT84" s="1">
        <v>220000</v>
      </c>
      <c r="AU84" s="4">
        <v>1.91E-3</v>
      </c>
      <c r="AX84" t="s">
        <v>185</v>
      </c>
      <c r="AY84" t="s">
        <v>186</v>
      </c>
      <c r="AZ84">
        <v>1</v>
      </c>
      <c r="BA84">
        <v>1</v>
      </c>
      <c r="BB84" s="1">
        <v>1300000</v>
      </c>
      <c r="BC84" s="4">
        <v>1.06E-2</v>
      </c>
      <c r="BE84" t="s">
        <v>179</v>
      </c>
      <c r="BF84" t="s">
        <v>180</v>
      </c>
      <c r="BG84" t="s">
        <v>425</v>
      </c>
      <c r="BH84">
        <v>187.03</v>
      </c>
      <c r="BI84" s="7">
        <f t="shared" si="36"/>
        <v>0</v>
      </c>
      <c r="BJ84" s="7">
        <f t="shared" si="37"/>
        <v>0</v>
      </c>
      <c r="BK84" s="7">
        <f t="shared" si="38"/>
        <v>0</v>
      </c>
      <c r="BL84" s="7">
        <f t="shared" si="39"/>
        <v>0</v>
      </c>
      <c r="BM84" s="7">
        <f t="shared" si="40"/>
        <v>1</v>
      </c>
      <c r="BN84" s="7">
        <f t="shared" si="41"/>
        <v>2</v>
      </c>
      <c r="BO84" s="7">
        <f t="shared" si="42"/>
        <v>1</v>
      </c>
      <c r="BP84" s="7">
        <f t="shared" si="43"/>
        <v>2</v>
      </c>
      <c r="BQ84" s="7">
        <f t="shared" si="44"/>
        <v>0</v>
      </c>
      <c r="BR84" s="7">
        <f t="shared" si="45"/>
        <v>0</v>
      </c>
      <c r="BS84" s="7">
        <f t="shared" si="46"/>
        <v>0</v>
      </c>
      <c r="BT84" s="7">
        <f t="shared" si="47"/>
        <v>0</v>
      </c>
      <c r="BU84" s="7">
        <f t="shared" si="48"/>
        <v>0</v>
      </c>
      <c r="BV84" s="7">
        <f t="shared" si="49"/>
        <v>0</v>
      </c>
      <c r="BW84" s="8">
        <f t="shared" si="50"/>
        <v>2</v>
      </c>
      <c r="BX84" s="9" t="str">
        <f t="shared" si="51"/>
        <v>NF</v>
      </c>
      <c r="BY84" s="9" t="str">
        <f t="shared" si="52"/>
        <v>NF</v>
      </c>
      <c r="BZ84" s="9">
        <f t="shared" si="53"/>
        <v>270000</v>
      </c>
      <c r="CA84" s="9">
        <f t="shared" si="54"/>
        <v>330000</v>
      </c>
      <c r="CB84" s="9" t="str">
        <f t="shared" si="55"/>
        <v>NF</v>
      </c>
      <c r="CC84" s="9" t="str">
        <f t="shared" si="56"/>
        <v>NF</v>
      </c>
      <c r="CD84" s="9" t="str">
        <f t="shared" si="57"/>
        <v>NF</v>
      </c>
      <c r="CE84" s="9">
        <f t="shared" si="58"/>
        <v>270000</v>
      </c>
      <c r="CF84" s="10">
        <f t="shared" si="59"/>
        <v>0</v>
      </c>
      <c r="CG84" s="10">
        <f t="shared" si="60"/>
        <v>0</v>
      </c>
      <c r="CH84" s="10">
        <f t="shared" si="61"/>
        <v>1</v>
      </c>
      <c r="CI84" s="10">
        <f t="shared" si="62"/>
        <v>1.2222222222222223</v>
      </c>
      <c r="CJ84" s="10">
        <f t="shared" si="63"/>
        <v>0</v>
      </c>
      <c r="CK84" s="10">
        <f t="shared" si="64"/>
        <v>0</v>
      </c>
      <c r="CL84" s="10">
        <f t="shared" si="65"/>
        <v>0</v>
      </c>
    </row>
    <row r="85" spans="42:90" ht="18.75" x14ac:dyDescent="0.3">
      <c r="AP85" t="s">
        <v>282</v>
      </c>
      <c r="AQ85" t="s">
        <v>283</v>
      </c>
      <c r="AR85">
        <v>1</v>
      </c>
      <c r="AS85">
        <v>1</v>
      </c>
      <c r="AT85" s="1">
        <v>55000</v>
      </c>
      <c r="AU85" s="4">
        <v>4.7100000000000001E-4</v>
      </c>
      <c r="AX85" t="s">
        <v>146</v>
      </c>
      <c r="AY85" t="s">
        <v>147</v>
      </c>
      <c r="AZ85">
        <v>1</v>
      </c>
      <c r="BA85">
        <v>1</v>
      </c>
      <c r="BB85" s="1">
        <v>460000</v>
      </c>
      <c r="BC85" s="4">
        <v>3.8400000000000001E-3</v>
      </c>
      <c r="BE85" t="s">
        <v>107</v>
      </c>
      <c r="BF85" t="s">
        <v>108</v>
      </c>
      <c r="BG85" t="s">
        <v>426</v>
      </c>
      <c r="BH85">
        <v>47.14</v>
      </c>
      <c r="BI85" s="7">
        <f t="shared" si="36"/>
        <v>1</v>
      </c>
      <c r="BJ85" s="7">
        <f t="shared" si="37"/>
        <v>2</v>
      </c>
      <c r="BK85" s="7">
        <f t="shared" si="38"/>
        <v>1</v>
      </c>
      <c r="BL85" s="7">
        <f t="shared" si="39"/>
        <v>1</v>
      </c>
      <c r="BM85" s="7">
        <f t="shared" si="40"/>
        <v>0</v>
      </c>
      <c r="BN85" s="7">
        <f t="shared" si="41"/>
        <v>0</v>
      </c>
      <c r="BO85" s="7">
        <f t="shared" si="42"/>
        <v>0</v>
      </c>
      <c r="BP85" s="7">
        <f t="shared" si="43"/>
        <v>0</v>
      </c>
      <c r="BQ85" s="7">
        <f t="shared" si="44"/>
        <v>0</v>
      </c>
      <c r="BR85" s="7">
        <f t="shared" si="45"/>
        <v>0</v>
      </c>
      <c r="BS85" s="7">
        <f t="shared" si="46"/>
        <v>1</v>
      </c>
      <c r="BT85" s="7">
        <f t="shared" si="47"/>
        <v>1</v>
      </c>
      <c r="BU85" s="7">
        <f t="shared" si="48"/>
        <v>0</v>
      </c>
      <c r="BV85" s="7">
        <f t="shared" si="49"/>
        <v>0</v>
      </c>
      <c r="BW85" s="8">
        <f t="shared" si="50"/>
        <v>2</v>
      </c>
      <c r="BX85" s="9">
        <f t="shared" si="51"/>
        <v>370000</v>
      </c>
      <c r="BY85" s="9">
        <f t="shared" si="52"/>
        <v>130000</v>
      </c>
      <c r="BZ85" s="9" t="str">
        <f t="shared" si="53"/>
        <v>NF</v>
      </c>
      <c r="CA85" s="9" t="str">
        <f t="shared" si="54"/>
        <v>NF</v>
      </c>
      <c r="CB85" s="9" t="str">
        <f t="shared" si="55"/>
        <v>NF</v>
      </c>
      <c r="CC85" s="9">
        <f t="shared" si="56"/>
        <v>110000</v>
      </c>
      <c r="CD85" s="9" t="str">
        <f t="shared" si="57"/>
        <v>NF</v>
      </c>
      <c r="CE85" s="9">
        <f t="shared" si="58"/>
        <v>110000</v>
      </c>
      <c r="CF85" s="10">
        <f t="shared" si="59"/>
        <v>3.3636363636363638</v>
      </c>
      <c r="CG85" s="10">
        <f t="shared" si="60"/>
        <v>1.1818181818181819</v>
      </c>
      <c r="CH85" s="10">
        <f t="shared" si="61"/>
        <v>0</v>
      </c>
      <c r="CI85" s="10">
        <f t="shared" si="62"/>
        <v>0</v>
      </c>
      <c r="CJ85" s="10">
        <f t="shared" si="63"/>
        <v>0</v>
      </c>
      <c r="CK85" s="10">
        <f t="shared" si="64"/>
        <v>1</v>
      </c>
      <c r="CL85" s="10">
        <f t="shared" si="65"/>
        <v>0</v>
      </c>
    </row>
    <row r="86" spans="42:90" ht="18.75" x14ac:dyDescent="0.3">
      <c r="AP86" t="s">
        <v>284</v>
      </c>
      <c r="AQ86" t="s">
        <v>285</v>
      </c>
      <c r="AR86">
        <v>1</v>
      </c>
      <c r="AS86">
        <v>1</v>
      </c>
      <c r="AT86" s="1">
        <v>230000</v>
      </c>
      <c r="AU86" s="4">
        <v>2E-3</v>
      </c>
      <c r="AX86" t="s">
        <v>314</v>
      </c>
      <c r="AY86" t="s">
        <v>315</v>
      </c>
      <c r="AZ86">
        <v>1</v>
      </c>
      <c r="BA86">
        <v>1</v>
      </c>
      <c r="BB86" s="1">
        <v>95000</v>
      </c>
      <c r="BC86" s="4">
        <v>7.9000000000000001E-4</v>
      </c>
      <c r="BE86" t="s">
        <v>140</v>
      </c>
      <c r="BF86" t="s">
        <v>141</v>
      </c>
      <c r="BG86" t="s">
        <v>427</v>
      </c>
      <c r="BH86">
        <v>15.39</v>
      </c>
      <c r="BI86" s="7">
        <f t="shared" si="36"/>
        <v>0</v>
      </c>
      <c r="BJ86" s="7">
        <f t="shared" si="37"/>
        <v>0</v>
      </c>
      <c r="BK86" s="7">
        <f t="shared" si="38"/>
        <v>1</v>
      </c>
      <c r="BL86" s="7">
        <f t="shared" si="39"/>
        <v>1</v>
      </c>
      <c r="BM86" s="7">
        <f t="shared" si="40"/>
        <v>0</v>
      </c>
      <c r="BN86" s="7">
        <f t="shared" si="41"/>
        <v>0</v>
      </c>
      <c r="BO86" s="7">
        <f t="shared" si="42"/>
        <v>0</v>
      </c>
      <c r="BP86" s="7">
        <f t="shared" si="43"/>
        <v>0</v>
      </c>
      <c r="BQ86" s="7">
        <f t="shared" si="44"/>
        <v>0</v>
      </c>
      <c r="BR86" s="7">
        <f t="shared" si="45"/>
        <v>0</v>
      </c>
      <c r="BS86" s="7">
        <f t="shared" si="46"/>
        <v>1</v>
      </c>
      <c r="BT86" s="7">
        <f t="shared" si="47"/>
        <v>2</v>
      </c>
      <c r="BU86" s="7">
        <f t="shared" si="48"/>
        <v>1</v>
      </c>
      <c r="BV86" s="7">
        <f t="shared" si="49"/>
        <v>1</v>
      </c>
      <c r="BW86" s="8">
        <f t="shared" si="50"/>
        <v>2</v>
      </c>
      <c r="BX86" s="9" t="str">
        <f t="shared" si="51"/>
        <v>NF</v>
      </c>
      <c r="BY86" s="9">
        <f t="shared" si="52"/>
        <v>2600000</v>
      </c>
      <c r="BZ86" s="9" t="str">
        <f t="shared" si="53"/>
        <v>NF</v>
      </c>
      <c r="CA86" s="9" t="str">
        <f t="shared" si="54"/>
        <v>NF</v>
      </c>
      <c r="CB86" s="9" t="str">
        <f t="shared" si="55"/>
        <v>NF</v>
      </c>
      <c r="CC86" s="9">
        <f t="shared" si="56"/>
        <v>9000000</v>
      </c>
      <c r="CD86" s="9">
        <f t="shared" si="57"/>
        <v>4400000</v>
      </c>
      <c r="CE86" s="9">
        <f t="shared" si="58"/>
        <v>2600000</v>
      </c>
      <c r="CF86" s="10">
        <f t="shared" si="59"/>
        <v>0</v>
      </c>
      <c r="CG86" s="10">
        <f t="shared" si="60"/>
        <v>1</v>
      </c>
      <c r="CH86" s="10">
        <f t="shared" si="61"/>
        <v>0</v>
      </c>
      <c r="CI86" s="10">
        <f t="shared" si="62"/>
        <v>0</v>
      </c>
      <c r="CJ86" s="10">
        <f t="shared" si="63"/>
        <v>0</v>
      </c>
      <c r="CK86" s="10">
        <f t="shared" si="64"/>
        <v>3.4615384615384617</v>
      </c>
      <c r="CL86" s="10">
        <f t="shared" si="65"/>
        <v>1.6923076923076923</v>
      </c>
    </row>
    <row r="87" spans="42:90" ht="18.75" x14ac:dyDescent="0.3">
      <c r="AP87" t="s">
        <v>286</v>
      </c>
      <c r="AQ87" t="s">
        <v>287</v>
      </c>
      <c r="AR87">
        <v>1</v>
      </c>
      <c r="AS87">
        <v>1</v>
      </c>
      <c r="AT87" s="1">
        <v>220000</v>
      </c>
      <c r="AU87" s="4">
        <v>1.92E-3</v>
      </c>
      <c r="AX87" t="s">
        <v>286</v>
      </c>
      <c r="AY87" t="s">
        <v>287</v>
      </c>
      <c r="AZ87">
        <v>1</v>
      </c>
      <c r="BA87">
        <v>1</v>
      </c>
      <c r="BB87" s="1">
        <v>190000</v>
      </c>
      <c r="BC87" s="4">
        <v>1.58E-3</v>
      </c>
      <c r="BE87" t="s">
        <v>173</v>
      </c>
      <c r="BF87" t="s">
        <v>174</v>
      </c>
      <c r="BG87" t="s">
        <v>428</v>
      </c>
      <c r="BH87">
        <v>66.989999999999995</v>
      </c>
      <c r="BI87" s="7">
        <f t="shared" si="36"/>
        <v>0</v>
      </c>
      <c r="BJ87" s="7">
        <f t="shared" si="37"/>
        <v>0</v>
      </c>
      <c r="BK87" s="7">
        <f t="shared" si="38"/>
        <v>0</v>
      </c>
      <c r="BL87" s="7">
        <f t="shared" si="39"/>
        <v>0</v>
      </c>
      <c r="BM87" s="7">
        <f t="shared" si="40"/>
        <v>1</v>
      </c>
      <c r="BN87" s="7">
        <f t="shared" si="41"/>
        <v>1</v>
      </c>
      <c r="BO87" s="7">
        <f t="shared" si="42"/>
        <v>1</v>
      </c>
      <c r="BP87" s="7">
        <f t="shared" si="43"/>
        <v>1</v>
      </c>
      <c r="BQ87" s="7">
        <f t="shared" si="44"/>
        <v>0</v>
      </c>
      <c r="BR87" s="7">
        <f t="shared" si="45"/>
        <v>0</v>
      </c>
      <c r="BS87" s="7">
        <f t="shared" si="46"/>
        <v>1</v>
      </c>
      <c r="BT87" s="7">
        <f t="shared" si="47"/>
        <v>1</v>
      </c>
      <c r="BU87" s="7">
        <f t="shared" si="48"/>
        <v>1</v>
      </c>
      <c r="BV87" s="7">
        <f t="shared" si="49"/>
        <v>1</v>
      </c>
      <c r="BW87" s="8">
        <f t="shared" si="50"/>
        <v>1</v>
      </c>
      <c r="BX87" s="9" t="str">
        <f t="shared" si="51"/>
        <v>NF</v>
      </c>
      <c r="BY87" s="9" t="str">
        <f t="shared" si="52"/>
        <v>NF</v>
      </c>
      <c r="BZ87" s="9">
        <f t="shared" si="53"/>
        <v>160000</v>
      </c>
      <c r="CA87" s="9">
        <f t="shared" si="54"/>
        <v>120000</v>
      </c>
      <c r="CB87" s="9" t="str">
        <f t="shared" si="55"/>
        <v>NF</v>
      </c>
      <c r="CC87" s="9">
        <f t="shared" si="56"/>
        <v>260000</v>
      </c>
      <c r="CD87" s="9">
        <f t="shared" si="57"/>
        <v>270000</v>
      </c>
      <c r="CE87" s="9">
        <f t="shared" si="58"/>
        <v>120000</v>
      </c>
      <c r="CF87" s="10">
        <f t="shared" si="59"/>
        <v>0</v>
      </c>
      <c r="CG87" s="10">
        <f t="shared" si="60"/>
        <v>0</v>
      </c>
      <c r="CH87" s="10">
        <f t="shared" si="61"/>
        <v>1.3333333333333333</v>
      </c>
      <c r="CI87" s="10">
        <f t="shared" si="62"/>
        <v>1</v>
      </c>
      <c r="CJ87" s="10">
        <f t="shared" si="63"/>
        <v>0</v>
      </c>
      <c r="CK87" s="10">
        <f t="shared" si="64"/>
        <v>2.1666666666666665</v>
      </c>
      <c r="CL87" s="10">
        <f t="shared" si="65"/>
        <v>2.25</v>
      </c>
    </row>
    <row r="88" spans="42:90" ht="18.75" x14ac:dyDescent="0.3">
      <c r="AP88" t="s">
        <v>51</v>
      </c>
      <c r="AQ88" t="s">
        <v>52</v>
      </c>
      <c r="AR88">
        <v>1</v>
      </c>
      <c r="AS88">
        <v>1</v>
      </c>
      <c r="AT88" s="1">
        <v>820000</v>
      </c>
      <c r="AU88" s="4">
        <v>7.0499999999999998E-3</v>
      </c>
      <c r="AX88" t="s">
        <v>89</v>
      </c>
      <c r="AY88" t="s">
        <v>90</v>
      </c>
      <c r="AZ88">
        <v>1</v>
      </c>
      <c r="BA88">
        <v>1</v>
      </c>
      <c r="BB88" s="1">
        <v>1800000</v>
      </c>
      <c r="BC88" s="4">
        <v>1.47E-2</v>
      </c>
      <c r="BE88" t="s">
        <v>97</v>
      </c>
      <c r="BF88" t="s">
        <v>98</v>
      </c>
      <c r="BG88" t="s">
        <v>429</v>
      </c>
      <c r="BH88">
        <v>70.010000000000005</v>
      </c>
      <c r="BI88" s="7">
        <f t="shared" si="36"/>
        <v>1</v>
      </c>
      <c r="BJ88" s="7">
        <f t="shared" si="37"/>
        <v>1</v>
      </c>
      <c r="BK88" s="7">
        <f t="shared" si="38"/>
        <v>1</v>
      </c>
      <c r="BL88" s="7">
        <f t="shared" si="39"/>
        <v>1</v>
      </c>
      <c r="BM88" s="7">
        <f t="shared" si="40"/>
        <v>0</v>
      </c>
      <c r="BN88" s="7">
        <f t="shared" si="41"/>
        <v>0</v>
      </c>
      <c r="BO88" s="7">
        <f t="shared" si="42"/>
        <v>0</v>
      </c>
      <c r="BP88" s="7">
        <f t="shared" si="43"/>
        <v>0</v>
      </c>
      <c r="BQ88" s="7">
        <f t="shared" si="44"/>
        <v>0</v>
      </c>
      <c r="BR88" s="7">
        <f t="shared" si="45"/>
        <v>0</v>
      </c>
      <c r="BS88" s="7">
        <f t="shared" si="46"/>
        <v>1</v>
      </c>
      <c r="BT88" s="7">
        <f t="shared" si="47"/>
        <v>1</v>
      </c>
      <c r="BU88" s="7">
        <f t="shared" si="48"/>
        <v>1</v>
      </c>
      <c r="BV88" s="7">
        <f t="shared" si="49"/>
        <v>1</v>
      </c>
      <c r="BW88" s="8">
        <f t="shared" si="50"/>
        <v>1</v>
      </c>
      <c r="BX88" s="9">
        <f t="shared" si="51"/>
        <v>98000</v>
      </c>
      <c r="BY88" s="9">
        <f t="shared" si="52"/>
        <v>210000</v>
      </c>
      <c r="BZ88" s="9" t="str">
        <f t="shared" si="53"/>
        <v>NF</v>
      </c>
      <c r="CA88" s="9" t="str">
        <f t="shared" si="54"/>
        <v>NF</v>
      </c>
      <c r="CB88" s="9" t="str">
        <f t="shared" si="55"/>
        <v>NF</v>
      </c>
      <c r="CC88" s="9">
        <f t="shared" si="56"/>
        <v>290000</v>
      </c>
      <c r="CD88" s="9">
        <f t="shared" si="57"/>
        <v>350000</v>
      </c>
      <c r="CE88" s="9">
        <f t="shared" si="58"/>
        <v>98000</v>
      </c>
      <c r="CF88" s="10">
        <f t="shared" si="59"/>
        <v>1</v>
      </c>
      <c r="CG88" s="10">
        <f t="shared" si="60"/>
        <v>2.1428571428571428</v>
      </c>
      <c r="CH88" s="10">
        <f t="shared" si="61"/>
        <v>0</v>
      </c>
      <c r="CI88" s="10">
        <f t="shared" si="62"/>
        <v>0</v>
      </c>
      <c r="CJ88" s="10">
        <f t="shared" si="63"/>
        <v>0</v>
      </c>
      <c r="CK88" s="10">
        <f t="shared" si="64"/>
        <v>2.9591836734693877</v>
      </c>
      <c r="CL88" s="10">
        <f t="shared" si="65"/>
        <v>3.5714285714285716</v>
      </c>
    </row>
    <row r="89" spans="42:90" ht="18.75" x14ac:dyDescent="0.3">
      <c r="AP89" t="s">
        <v>288</v>
      </c>
      <c r="AQ89" t="s">
        <v>289</v>
      </c>
      <c r="AR89">
        <v>1</v>
      </c>
      <c r="AS89">
        <v>1</v>
      </c>
      <c r="AT89" s="1">
        <v>140000</v>
      </c>
      <c r="AU89" s="4">
        <v>1.1900000000000001E-3</v>
      </c>
      <c r="AX89" t="s">
        <v>316</v>
      </c>
      <c r="AY89" t="s">
        <v>317</v>
      </c>
      <c r="AZ89">
        <v>1</v>
      </c>
      <c r="BA89">
        <v>1</v>
      </c>
      <c r="BB89" s="1">
        <v>300000</v>
      </c>
      <c r="BC89" s="4">
        <v>2.5200000000000001E-3</v>
      </c>
      <c r="BE89" t="s">
        <v>89</v>
      </c>
      <c r="BF89" t="s">
        <v>90</v>
      </c>
      <c r="BG89" t="s">
        <v>430</v>
      </c>
      <c r="BH89">
        <v>15.63</v>
      </c>
      <c r="BI89" s="7">
        <f t="shared" si="36"/>
        <v>1</v>
      </c>
      <c r="BJ89" s="7">
        <f t="shared" si="37"/>
        <v>1</v>
      </c>
      <c r="BK89" s="7">
        <f t="shared" si="38"/>
        <v>1</v>
      </c>
      <c r="BL89" s="7">
        <f t="shared" si="39"/>
        <v>1</v>
      </c>
      <c r="BM89" s="7">
        <f t="shared" si="40"/>
        <v>0</v>
      </c>
      <c r="BN89" s="7">
        <f t="shared" si="41"/>
        <v>0</v>
      </c>
      <c r="BO89" s="7">
        <f t="shared" si="42"/>
        <v>0</v>
      </c>
      <c r="BP89" s="7">
        <f t="shared" si="43"/>
        <v>0</v>
      </c>
      <c r="BQ89" s="7">
        <f t="shared" si="44"/>
        <v>0</v>
      </c>
      <c r="BR89" s="7">
        <f t="shared" si="45"/>
        <v>0</v>
      </c>
      <c r="BS89" s="7">
        <f t="shared" si="46"/>
        <v>1</v>
      </c>
      <c r="BT89" s="7">
        <f t="shared" si="47"/>
        <v>1</v>
      </c>
      <c r="BU89" s="7">
        <f t="shared" si="48"/>
        <v>1</v>
      </c>
      <c r="BV89" s="7">
        <f t="shared" si="49"/>
        <v>1</v>
      </c>
      <c r="BW89" s="8">
        <f t="shared" si="50"/>
        <v>1</v>
      </c>
      <c r="BX89" s="9">
        <f t="shared" si="51"/>
        <v>5300000</v>
      </c>
      <c r="BY89" s="9">
        <f t="shared" si="52"/>
        <v>4900000</v>
      </c>
      <c r="BZ89" s="9" t="str">
        <f t="shared" si="53"/>
        <v>NF</v>
      </c>
      <c r="CA89" s="9" t="str">
        <f t="shared" si="54"/>
        <v>NF</v>
      </c>
      <c r="CB89" s="9" t="str">
        <f t="shared" si="55"/>
        <v>NF</v>
      </c>
      <c r="CC89" s="9">
        <f t="shared" si="56"/>
        <v>1800000</v>
      </c>
      <c r="CD89" s="9">
        <f t="shared" si="57"/>
        <v>1800000</v>
      </c>
      <c r="CE89" s="9">
        <f t="shared" si="58"/>
        <v>1800000</v>
      </c>
      <c r="CF89" s="10">
        <f t="shared" si="59"/>
        <v>2.9444444444444446</v>
      </c>
      <c r="CG89" s="10">
        <f t="shared" si="60"/>
        <v>2.7222222222222223</v>
      </c>
      <c r="CH89" s="10">
        <f t="shared" si="61"/>
        <v>0</v>
      </c>
      <c r="CI89" s="10">
        <f t="shared" si="62"/>
        <v>0</v>
      </c>
      <c r="CJ89" s="10">
        <f t="shared" si="63"/>
        <v>0</v>
      </c>
      <c r="CK89" s="10">
        <f t="shared" si="64"/>
        <v>1</v>
      </c>
      <c r="CL89" s="10">
        <f t="shared" si="65"/>
        <v>1</v>
      </c>
    </row>
    <row r="90" spans="42:90" ht="18.75" x14ac:dyDescent="0.3">
      <c r="AP90" t="s">
        <v>290</v>
      </c>
      <c r="AQ90" t="s">
        <v>291</v>
      </c>
      <c r="AR90">
        <v>1</v>
      </c>
      <c r="AS90">
        <v>1</v>
      </c>
      <c r="AT90" s="1">
        <v>210000</v>
      </c>
      <c r="AU90" s="4">
        <v>1.7600000000000001E-3</v>
      </c>
      <c r="AX90" t="s">
        <v>127</v>
      </c>
      <c r="AY90" t="s">
        <v>128</v>
      </c>
      <c r="AZ90">
        <v>1</v>
      </c>
      <c r="BA90">
        <v>1</v>
      </c>
      <c r="BB90" s="1">
        <v>500000</v>
      </c>
      <c r="BC90" s="4">
        <v>4.1099999999999999E-3</v>
      </c>
      <c r="BE90" t="s">
        <v>123</v>
      </c>
      <c r="BF90" t="s">
        <v>124</v>
      </c>
      <c r="BG90" t="s">
        <v>431</v>
      </c>
      <c r="BH90">
        <v>51.49</v>
      </c>
      <c r="BI90" s="7">
        <f t="shared" si="36"/>
        <v>1</v>
      </c>
      <c r="BJ90" s="7">
        <f t="shared" si="37"/>
        <v>1</v>
      </c>
      <c r="BK90" s="7">
        <f t="shared" si="38"/>
        <v>0</v>
      </c>
      <c r="BL90" s="7">
        <f t="shared" si="39"/>
        <v>0</v>
      </c>
      <c r="BM90" s="7">
        <f t="shared" si="40"/>
        <v>0</v>
      </c>
      <c r="BN90" s="7">
        <f t="shared" si="41"/>
        <v>0</v>
      </c>
      <c r="BO90" s="7">
        <f t="shared" si="42"/>
        <v>0</v>
      </c>
      <c r="BP90" s="7">
        <f t="shared" si="43"/>
        <v>0</v>
      </c>
      <c r="BQ90" s="7">
        <f t="shared" si="44"/>
        <v>0</v>
      </c>
      <c r="BR90" s="7">
        <f t="shared" si="45"/>
        <v>0</v>
      </c>
      <c r="BS90" s="7">
        <f t="shared" si="46"/>
        <v>0</v>
      </c>
      <c r="BT90" s="7">
        <f t="shared" si="47"/>
        <v>0</v>
      </c>
      <c r="BU90" s="7">
        <f t="shared" si="48"/>
        <v>1</v>
      </c>
      <c r="BV90" s="7">
        <f t="shared" si="49"/>
        <v>2</v>
      </c>
      <c r="BW90" s="8">
        <f t="shared" si="50"/>
        <v>2</v>
      </c>
      <c r="BX90" s="9">
        <f t="shared" si="51"/>
        <v>180000</v>
      </c>
      <c r="BY90" s="9" t="str">
        <f t="shared" si="52"/>
        <v>NF</v>
      </c>
      <c r="BZ90" s="9" t="str">
        <f t="shared" si="53"/>
        <v>NF</v>
      </c>
      <c r="CA90" s="9" t="str">
        <f t="shared" si="54"/>
        <v>NF</v>
      </c>
      <c r="CB90" s="9" t="str">
        <f t="shared" si="55"/>
        <v>NF</v>
      </c>
      <c r="CC90" s="9" t="str">
        <f t="shared" si="56"/>
        <v>NF</v>
      </c>
      <c r="CD90" s="9">
        <f t="shared" si="57"/>
        <v>920000</v>
      </c>
      <c r="CE90" s="9">
        <f t="shared" si="58"/>
        <v>180000</v>
      </c>
      <c r="CF90" s="10">
        <f t="shared" si="59"/>
        <v>1</v>
      </c>
      <c r="CG90" s="10">
        <f t="shared" si="60"/>
        <v>0</v>
      </c>
      <c r="CH90" s="10">
        <f t="shared" si="61"/>
        <v>0</v>
      </c>
      <c r="CI90" s="10">
        <f t="shared" si="62"/>
        <v>0</v>
      </c>
      <c r="CJ90" s="10">
        <f t="shared" si="63"/>
        <v>0</v>
      </c>
      <c r="CK90" s="10">
        <f t="shared" si="64"/>
        <v>0</v>
      </c>
      <c r="CL90" s="10">
        <f t="shared" si="65"/>
        <v>5.1111111111111107</v>
      </c>
    </row>
    <row r="91" spans="42:90" ht="18.75" x14ac:dyDescent="0.3">
      <c r="AP91" t="s">
        <v>97</v>
      </c>
      <c r="AQ91" t="s">
        <v>98</v>
      </c>
      <c r="AR91">
        <v>1</v>
      </c>
      <c r="AS91">
        <v>1</v>
      </c>
      <c r="AT91" s="1">
        <v>290000</v>
      </c>
      <c r="AU91" s="4">
        <v>2.49E-3</v>
      </c>
      <c r="AX91" t="s">
        <v>292</v>
      </c>
      <c r="AY91" t="s">
        <v>37</v>
      </c>
      <c r="AZ91">
        <v>1</v>
      </c>
      <c r="BA91">
        <v>1</v>
      </c>
      <c r="BB91" s="1">
        <v>600000</v>
      </c>
      <c r="BC91" s="4">
        <v>4.9500000000000004E-3</v>
      </c>
      <c r="BE91" t="s">
        <v>113</v>
      </c>
      <c r="BF91" t="s">
        <v>114</v>
      </c>
      <c r="BG91" t="s">
        <v>432</v>
      </c>
      <c r="BH91">
        <v>53.62</v>
      </c>
      <c r="BI91" s="7">
        <f t="shared" si="36"/>
        <v>1</v>
      </c>
      <c r="BJ91" s="7">
        <f t="shared" si="37"/>
        <v>2</v>
      </c>
      <c r="BK91" s="7">
        <f t="shared" si="38"/>
        <v>1</v>
      </c>
      <c r="BL91" s="7">
        <f t="shared" si="39"/>
        <v>1</v>
      </c>
      <c r="BM91" s="7">
        <f t="shared" si="40"/>
        <v>0</v>
      </c>
      <c r="BN91" s="7">
        <f t="shared" si="41"/>
        <v>0</v>
      </c>
      <c r="BO91" s="7">
        <f t="shared" si="42"/>
        <v>0</v>
      </c>
      <c r="BP91" s="7">
        <f t="shared" si="43"/>
        <v>0</v>
      </c>
      <c r="BQ91" s="7">
        <f t="shared" si="44"/>
        <v>0</v>
      </c>
      <c r="BR91" s="7">
        <f t="shared" si="45"/>
        <v>0</v>
      </c>
      <c r="BS91" s="7">
        <f t="shared" si="46"/>
        <v>0</v>
      </c>
      <c r="BT91" s="7">
        <f t="shared" si="47"/>
        <v>0</v>
      </c>
      <c r="BU91" s="7">
        <f t="shared" si="48"/>
        <v>0</v>
      </c>
      <c r="BV91" s="7">
        <f t="shared" si="49"/>
        <v>0</v>
      </c>
      <c r="BW91" s="8">
        <f t="shared" si="50"/>
        <v>2</v>
      </c>
      <c r="BX91" s="9">
        <f t="shared" si="51"/>
        <v>110000</v>
      </c>
      <c r="BY91" s="9">
        <f t="shared" si="52"/>
        <v>37000</v>
      </c>
      <c r="BZ91" s="9" t="str">
        <f t="shared" si="53"/>
        <v>NF</v>
      </c>
      <c r="CA91" s="9" t="str">
        <f t="shared" si="54"/>
        <v>NF</v>
      </c>
      <c r="CB91" s="9" t="str">
        <f t="shared" si="55"/>
        <v>NF</v>
      </c>
      <c r="CC91" s="9" t="str">
        <f t="shared" si="56"/>
        <v>NF</v>
      </c>
      <c r="CD91" s="9" t="str">
        <f t="shared" si="57"/>
        <v>NF</v>
      </c>
      <c r="CE91" s="9">
        <f t="shared" si="58"/>
        <v>37000</v>
      </c>
      <c r="CF91" s="10">
        <f t="shared" si="59"/>
        <v>2.9729729729729728</v>
      </c>
      <c r="CG91" s="10">
        <f t="shared" si="60"/>
        <v>1</v>
      </c>
      <c r="CH91" s="10">
        <f t="shared" si="61"/>
        <v>0</v>
      </c>
      <c r="CI91" s="10">
        <f t="shared" si="62"/>
        <v>0</v>
      </c>
      <c r="CJ91" s="10">
        <f t="shared" si="63"/>
        <v>0</v>
      </c>
      <c r="CK91" s="10">
        <f t="shared" si="64"/>
        <v>0</v>
      </c>
      <c r="CL91" s="10">
        <f t="shared" si="65"/>
        <v>0</v>
      </c>
    </row>
    <row r="92" spans="42:90" ht="18.75" x14ac:dyDescent="0.3">
      <c r="AP92" t="s">
        <v>81</v>
      </c>
      <c r="AQ92" t="s">
        <v>82</v>
      </c>
      <c r="AR92">
        <v>1</v>
      </c>
      <c r="AS92">
        <v>1</v>
      </c>
      <c r="AT92" s="1">
        <v>220000</v>
      </c>
      <c r="AU92" s="4">
        <v>1.91E-3</v>
      </c>
      <c r="AX92" t="s">
        <v>41</v>
      </c>
      <c r="AY92" t="s">
        <v>42</v>
      </c>
      <c r="AZ92">
        <v>1</v>
      </c>
      <c r="BA92">
        <v>1</v>
      </c>
      <c r="BB92" s="1">
        <v>250000</v>
      </c>
      <c r="BC92" s="4">
        <v>2.0999999999999999E-3</v>
      </c>
      <c r="BE92" t="s">
        <v>268</v>
      </c>
      <c r="BF92" t="s">
        <v>269</v>
      </c>
      <c r="BG92" t="s">
        <v>433</v>
      </c>
      <c r="BH92">
        <v>13.91</v>
      </c>
      <c r="BI92" s="7">
        <f t="shared" si="36"/>
        <v>0</v>
      </c>
      <c r="BJ92" s="7">
        <f t="shared" si="37"/>
        <v>0</v>
      </c>
      <c r="BK92" s="7">
        <f t="shared" si="38"/>
        <v>0</v>
      </c>
      <c r="BL92" s="7">
        <f t="shared" si="39"/>
        <v>0</v>
      </c>
      <c r="BM92" s="7">
        <f t="shared" si="40"/>
        <v>0</v>
      </c>
      <c r="BN92" s="7">
        <f t="shared" si="41"/>
        <v>0</v>
      </c>
      <c r="BO92" s="7">
        <f t="shared" si="42"/>
        <v>0</v>
      </c>
      <c r="BP92" s="7">
        <f t="shared" si="43"/>
        <v>0</v>
      </c>
      <c r="BQ92" s="7">
        <f t="shared" si="44"/>
        <v>0</v>
      </c>
      <c r="BR92" s="7">
        <f t="shared" si="45"/>
        <v>0</v>
      </c>
      <c r="BS92" s="7">
        <f t="shared" si="46"/>
        <v>1</v>
      </c>
      <c r="BT92" s="7">
        <f t="shared" si="47"/>
        <v>2</v>
      </c>
      <c r="BU92" s="7">
        <f t="shared" si="48"/>
        <v>1</v>
      </c>
      <c r="BV92" s="7">
        <f t="shared" si="49"/>
        <v>1</v>
      </c>
      <c r="BW92" s="8">
        <f t="shared" si="50"/>
        <v>2</v>
      </c>
      <c r="BX92" s="9" t="str">
        <f t="shared" si="51"/>
        <v>NF</v>
      </c>
      <c r="BY92" s="9" t="str">
        <f t="shared" si="52"/>
        <v>NF</v>
      </c>
      <c r="BZ92" s="9" t="str">
        <f t="shared" si="53"/>
        <v>NF</v>
      </c>
      <c r="CA92" s="9" t="str">
        <f t="shared" si="54"/>
        <v>NF</v>
      </c>
      <c r="CB92" s="9" t="str">
        <f t="shared" si="55"/>
        <v>NF</v>
      </c>
      <c r="CC92" s="9">
        <f t="shared" si="56"/>
        <v>1100000</v>
      </c>
      <c r="CD92" s="9">
        <f t="shared" si="57"/>
        <v>590000</v>
      </c>
      <c r="CE92" s="9">
        <f t="shared" si="58"/>
        <v>590000</v>
      </c>
      <c r="CF92" s="10">
        <f t="shared" si="59"/>
        <v>0</v>
      </c>
      <c r="CG92" s="10">
        <f t="shared" si="60"/>
        <v>0</v>
      </c>
      <c r="CH92" s="10">
        <f t="shared" si="61"/>
        <v>0</v>
      </c>
      <c r="CI92" s="10">
        <f t="shared" si="62"/>
        <v>0</v>
      </c>
      <c r="CJ92" s="10">
        <f t="shared" si="63"/>
        <v>0</v>
      </c>
      <c r="CK92" s="10">
        <f t="shared" si="64"/>
        <v>1.8644067796610169</v>
      </c>
      <c r="CL92" s="10">
        <f t="shared" si="65"/>
        <v>1</v>
      </c>
    </row>
    <row r="93" spans="42:90" ht="18.75" x14ac:dyDescent="0.3">
      <c r="AP93" t="s">
        <v>292</v>
      </c>
      <c r="AQ93" t="s">
        <v>37</v>
      </c>
      <c r="AR93">
        <v>1</v>
      </c>
      <c r="AS93">
        <v>1</v>
      </c>
      <c r="AT93" s="1">
        <v>550000</v>
      </c>
      <c r="AU93" s="4">
        <v>4.7400000000000003E-3</v>
      </c>
      <c r="AX93" t="s">
        <v>252</v>
      </c>
      <c r="AY93" t="s">
        <v>253</v>
      </c>
      <c r="AZ93">
        <v>1</v>
      </c>
      <c r="BA93">
        <v>1</v>
      </c>
      <c r="BB93" s="1">
        <v>970000</v>
      </c>
      <c r="BC93" s="4">
        <v>8.0599999999999995E-3</v>
      </c>
      <c r="BE93" t="s">
        <v>85</v>
      </c>
      <c r="BF93" t="s">
        <v>86</v>
      </c>
      <c r="BG93" t="s">
        <v>434</v>
      </c>
      <c r="BH93">
        <v>23.05</v>
      </c>
      <c r="BI93" s="7">
        <f t="shared" si="36"/>
        <v>1</v>
      </c>
      <c r="BJ93" s="7">
        <f t="shared" si="37"/>
        <v>1</v>
      </c>
      <c r="BK93" s="7">
        <f t="shared" si="38"/>
        <v>1</v>
      </c>
      <c r="BL93" s="7">
        <f t="shared" si="39"/>
        <v>1</v>
      </c>
      <c r="BM93" s="7">
        <f t="shared" si="40"/>
        <v>0</v>
      </c>
      <c r="BN93" s="7">
        <f t="shared" si="41"/>
        <v>0</v>
      </c>
      <c r="BO93" s="7">
        <f t="shared" si="42"/>
        <v>1</v>
      </c>
      <c r="BP93" s="7">
        <f t="shared" si="43"/>
        <v>1</v>
      </c>
      <c r="BQ93" s="7">
        <f t="shared" si="44"/>
        <v>0</v>
      </c>
      <c r="BR93" s="7">
        <f t="shared" si="45"/>
        <v>0</v>
      </c>
      <c r="BS93" s="7">
        <f t="shared" si="46"/>
        <v>0</v>
      </c>
      <c r="BT93" s="7">
        <f t="shared" si="47"/>
        <v>0</v>
      </c>
      <c r="BU93" s="7">
        <f t="shared" si="48"/>
        <v>0</v>
      </c>
      <c r="BV93" s="7">
        <f t="shared" si="49"/>
        <v>0</v>
      </c>
      <c r="BW93" s="8">
        <f t="shared" si="50"/>
        <v>1</v>
      </c>
      <c r="BX93" s="9">
        <f t="shared" si="51"/>
        <v>14000000</v>
      </c>
      <c r="BY93" s="9">
        <f t="shared" si="52"/>
        <v>14000000</v>
      </c>
      <c r="BZ93" s="9" t="str">
        <f t="shared" si="53"/>
        <v>NF</v>
      </c>
      <c r="CA93" s="9">
        <f t="shared" si="54"/>
        <v>4700000</v>
      </c>
      <c r="CB93" s="9" t="str">
        <f t="shared" si="55"/>
        <v>NF</v>
      </c>
      <c r="CC93" s="9" t="str">
        <f t="shared" si="56"/>
        <v>NF</v>
      </c>
      <c r="CD93" s="9" t="str">
        <f t="shared" si="57"/>
        <v>NF</v>
      </c>
      <c r="CE93" s="9">
        <f t="shared" si="58"/>
        <v>4700000</v>
      </c>
      <c r="CF93" s="10">
        <f t="shared" si="59"/>
        <v>2.978723404255319</v>
      </c>
      <c r="CG93" s="10">
        <f t="shared" si="60"/>
        <v>2.978723404255319</v>
      </c>
      <c r="CH93" s="10">
        <f t="shared" si="61"/>
        <v>0</v>
      </c>
      <c r="CI93" s="10">
        <f t="shared" si="62"/>
        <v>1</v>
      </c>
      <c r="CJ93" s="10">
        <f t="shared" si="63"/>
        <v>0</v>
      </c>
      <c r="CK93" s="10">
        <f t="shared" si="64"/>
        <v>0</v>
      </c>
      <c r="CL93" s="10">
        <f t="shared" si="65"/>
        <v>0</v>
      </c>
    </row>
    <row r="94" spans="42:90" ht="18.75" x14ac:dyDescent="0.3">
      <c r="AP94" t="s">
        <v>293</v>
      </c>
      <c r="AQ94" t="s">
        <v>294</v>
      </c>
      <c r="AR94">
        <v>1</v>
      </c>
      <c r="AS94">
        <v>1</v>
      </c>
      <c r="AT94" s="1">
        <v>120000</v>
      </c>
      <c r="AU94" s="4">
        <v>1.0399999999999999E-3</v>
      </c>
      <c r="AX94" t="s">
        <v>109</v>
      </c>
      <c r="AY94" t="s">
        <v>110</v>
      </c>
      <c r="AZ94">
        <v>1</v>
      </c>
      <c r="BA94">
        <v>1</v>
      </c>
      <c r="BB94" s="1">
        <v>1100000</v>
      </c>
      <c r="BC94" s="4">
        <v>8.8999999999999999E-3</v>
      </c>
      <c r="BE94" t="s">
        <v>234</v>
      </c>
      <c r="BF94" t="s">
        <v>235</v>
      </c>
      <c r="BG94" t="s">
        <v>435</v>
      </c>
      <c r="BH94">
        <v>67.680000000000007</v>
      </c>
      <c r="BI94" s="7">
        <f t="shared" si="36"/>
        <v>0</v>
      </c>
      <c r="BJ94" s="7">
        <f t="shared" si="37"/>
        <v>0</v>
      </c>
      <c r="BK94" s="7">
        <f t="shared" si="38"/>
        <v>0</v>
      </c>
      <c r="BL94" s="7">
        <f t="shared" si="39"/>
        <v>0</v>
      </c>
      <c r="BM94" s="7">
        <f t="shared" si="40"/>
        <v>0</v>
      </c>
      <c r="BN94" s="7">
        <f t="shared" si="41"/>
        <v>0</v>
      </c>
      <c r="BO94" s="7">
        <f t="shared" si="42"/>
        <v>0</v>
      </c>
      <c r="BP94" s="7">
        <f t="shared" si="43"/>
        <v>0</v>
      </c>
      <c r="BQ94" s="7">
        <f t="shared" si="44"/>
        <v>0</v>
      </c>
      <c r="BR94" s="7">
        <f t="shared" si="45"/>
        <v>0</v>
      </c>
      <c r="BS94" s="7">
        <f t="shared" si="46"/>
        <v>1</v>
      </c>
      <c r="BT94" s="7">
        <f t="shared" si="47"/>
        <v>1</v>
      </c>
      <c r="BU94" s="7">
        <f t="shared" si="48"/>
        <v>1</v>
      </c>
      <c r="BV94" s="7">
        <f t="shared" si="49"/>
        <v>2</v>
      </c>
      <c r="BW94" s="8">
        <f t="shared" si="50"/>
        <v>2</v>
      </c>
      <c r="BX94" s="9" t="str">
        <f t="shared" si="51"/>
        <v>NF</v>
      </c>
      <c r="BY94" s="9" t="str">
        <f t="shared" si="52"/>
        <v>NF</v>
      </c>
      <c r="BZ94" s="9" t="str">
        <f t="shared" si="53"/>
        <v>NF</v>
      </c>
      <c r="CA94" s="9" t="str">
        <f t="shared" si="54"/>
        <v>NF</v>
      </c>
      <c r="CB94" s="9" t="str">
        <f t="shared" si="55"/>
        <v>NF</v>
      </c>
      <c r="CC94" s="9">
        <f t="shared" si="56"/>
        <v>9000000</v>
      </c>
      <c r="CD94" s="9">
        <f t="shared" si="57"/>
        <v>8000000</v>
      </c>
      <c r="CE94" s="9">
        <f t="shared" si="58"/>
        <v>8000000</v>
      </c>
      <c r="CF94" s="10">
        <f t="shared" si="59"/>
        <v>0</v>
      </c>
      <c r="CG94" s="10">
        <f t="shared" si="60"/>
        <v>0</v>
      </c>
      <c r="CH94" s="10">
        <f t="shared" si="61"/>
        <v>0</v>
      </c>
      <c r="CI94" s="10">
        <f t="shared" si="62"/>
        <v>0</v>
      </c>
      <c r="CJ94" s="10">
        <f t="shared" si="63"/>
        <v>0</v>
      </c>
      <c r="CK94" s="10">
        <f t="shared" si="64"/>
        <v>1.125</v>
      </c>
      <c r="CL94" s="10">
        <f t="shared" si="65"/>
        <v>1</v>
      </c>
    </row>
    <row r="95" spans="42:90" ht="18.75" x14ac:dyDescent="0.3">
      <c r="AX95" t="s">
        <v>240</v>
      </c>
      <c r="AY95" t="s">
        <v>241</v>
      </c>
      <c r="AZ95">
        <v>1</v>
      </c>
      <c r="BA95">
        <v>1</v>
      </c>
      <c r="BB95" s="1">
        <v>390000</v>
      </c>
      <c r="BC95" s="4">
        <v>3.2399999999999998E-3</v>
      </c>
      <c r="BE95" t="s">
        <v>175</v>
      </c>
      <c r="BF95" t="s">
        <v>176</v>
      </c>
      <c r="BG95" t="s">
        <v>436</v>
      </c>
      <c r="BH95">
        <v>25.76</v>
      </c>
      <c r="BI95" s="7">
        <f t="shared" si="36"/>
        <v>0</v>
      </c>
      <c r="BJ95" s="7">
        <f t="shared" si="37"/>
        <v>0</v>
      </c>
      <c r="BK95" s="7">
        <f t="shared" si="38"/>
        <v>0</v>
      </c>
      <c r="BL95" s="7">
        <f t="shared" si="39"/>
        <v>0</v>
      </c>
      <c r="BM95" s="7">
        <f t="shared" si="40"/>
        <v>1</v>
      </c>
      <c r="BN95" s="7">
        <f t="shared" si="41"/>
        <v>1</v>
      </c>
      <c r="BO95" s="7">
        <f t="shared" si="42"/>
        <v>1</v>
      </c>
      <c r="BP95" s="7">
        <f t="shared" si="43"/>
        <v>1</v>
      </c>
      <c r="BQ95" s="7">
        <f t="shared" si="44"/>
        <v>0</v>
      </c>
      <c r="BR95" s="7">
        <f t="shared" si="45"/>
        <v>0</v>
      </c>
      <c r="BS95" s="7">
        <f t="shared" si="46"/>
        <v>0</v>
      </c>
      <c r="BT95" s="7">
        <f t="shared" si="47"/>
        <v>0</v>
      </c>
      <c r="BU95" s="7">
        <f t="shared" si="48"/>
        <v>0</v>
      </c>
      <c r="BV95" s="7">
        <f t="shared" si="49"/>
        <v>0</v>
      </c>
      <c r="BW95" s="8">
        <f t="shared" si="50"/>
        <v>1</v>
      </c>
      <c r="BX95" s="9" t="str">
        <f t="shared" si="51"/>
        <v>NF</v>
      </c>
      <c r="BY95" s="9" t="str">
        <f t="shared" si="52"/>
        <v>NF</v>
      </c>
      <c r="BZ95" s="9">
        <f t="shared" si="53"/>
        <v>170000</v>
      </c>
      <c r="CA95" s="9">
        <f t="shared" si="54"/>
        <v>150000</v>
      </c>
      <c r="CB95" s="9" t="str">
        <f t="shared" si="55"/>
        <v>NF</v>
      </c>
      <c r="CC95" s="9" t="str">
        <f t="shared" si="56"/>
        <v>NF</v>
      </c>
      <c r="CD95" s="9" t="str">
        <f t="shared" si="57"/>
        <v>NF</v>
      </c>
      <c r="CE95" s="9">
        <f t="shared" si="58"/>
        <v>150000</v>
      </c>
      <c r="CF95" s="10">
        <f t="shared" si="59"/>
        <v>0</v>
      </c>
      <c r="CG95" s="10">
        <f t="shared" si="60"/>
        <v>0</v>
      </c>
      <c r="CH95" s="10">
        <f t="shared" si="61"/>
        <v>1.1333333333333333</v>
      </c>
      <c r="CI95" s="10">
        <f t="shared" si="62"/>
        <v>1</v>
      </c>
      <c r="CJ95" s="10">
        <f t="shared" si="63"/>
        <v>0</v>
      </c>
      <c r="CK95" s="10">
        <f t="shared" si="64"/>
        <v>0</v>
      </c>
      <c r="CL95" s="10">
        <f t="shared" si="65"/>
        <v>0</v>
      </c>
    </row>
    <row r="96" spans="42:90" ht="18.75" x14ac:dyDescent="0.3">
      <c r="AX96" t="s">
        <v>318</v>
      </c>
      <c r="AY96" t="s">
        <v>319</v>
      </c>
      <c r="AZ96">
        <v>1</v>
      </c>
      <c r="BA96">
        <v>1</v>
      </c>
      <c r="BB96" s="1">
        <v>1200000</v>
      </c>
      <c r="BC96" s="4">
        <v>1.0200000000000001E-2</v>
      </c>
      <c r="BE96" t="s">
        <v>276</v>
      </c>
      <c r="BF96" t="s">
        <v>277</v>
      </c>
      <c r="BG96" t="s">
        <v>437</v>
      </c>
      <c r="BH96">
        <v>125.79</v>
      </c>
      <c r="BI96" s="7">
        <f t="shared" si="36"/>
        <v>0</v>
      </c>
      <c r="BJ96" s="7">
        <f t="shared" si="37"/>
        <v>0</v>
      </c>
      <c r="BK96" s="7">
        <f t="shared" si="38"/>
        <v>0</v>
      </c>
      <c r="BL96" s="7">
        <f t="shared" si="39"/>
        <v>0</v>
      </c>
      <c r="BM96" s="7">
        <f t="shared" si="40"/>
        <v>0</v>
      </c>
      <c r="BN96" s="7">
        <f t="shared" si="41"/>
        <v>0</v>
      </c>
      <c r="BO96" s="7">
        <f t="shared" si="42"/>
        <v>0</v>
      </c>
      <c r="BP96" s="7">
        <f t="shared" si="43"/>
        <v>0</v>
      </c>
      <c r="BQ96" s="7">
        <f t="shared" si="44"/>
        <v>0</v>
      </c>
      <c r="BR96" s="7">
        <f t="shared" si="45"/>
        <v>0</v>
      </c>
      <c r="BS96" s="7">
        <f t="shared" si="46"/>
        <v>1</v>
      </c>
      <c r="BT96" s="7">
        <f t="shared" si="47"/>
        <v>1</v>
      </c>
      <c r="BU96" s="7">
        <f t="shared" si="48"/>
        <v>1</v>
      </c>
      <c r="BV96" s="7">
        <f t="shared" si="49"/>
        <v>1</v>
      </c>
      <c r="BW96" s="8">
        <f t="shared" si="50"/>
        <v>1</v>
      </c>
      <c r="BX96" s="9" t="str">
        <f t="shared" si="51"/>
        <v>NF</v>
      </c>
      <c r="BY96" s="9" t="str">
        <f t="shared" si="52"/>
        <v>NF</v>
      </c>
      <c r="BZ96" s="9" t="str">
        <f t="shared" si="53"/>
        <v>NF</v>
      </c>
      <c r="CA96" s="9" t="str">
        <f t="shared" si="54"/>
        <v>NF</v>
      </c>
      <c r="CB96" s="9" t="str">
        <f t="shared" si="55"/>
        <v>NF</v>
      </c>
      <c r="CC96" s="9">
        <f t="shared" si="56"/>
        <v>350000</v>
      </c>
      <c r="CD96" s="9">
        <f t="shared" si="57"/>
        <v>380000</v>
      </c>
      <c r="CE96" s="9">
        <f t="shared" si="58"/>
        <v>350000</v>
      </c>
      <c r="CF96" s="10">
        <f t="shared" si="59"/>
        <v>0</v>
      </c>
      <c r="CG96" s="10">
        <f t="shared" si="60"/>
        <v>0</v>
      </c>
      <c r="CH96" s="10">
        <f t="shared" si="61"/>
        <v>0</v>
      </c>
      <c r="CI96" s="10">
        <f t="shared" si="62"/>
        <v>0</v>
      </c>
      <c r="CJ96" s="10">
        <f t="shared" si="63"/>
        <v>0</v>
      </c>
      <c r="CK96" s="10">
        <f t="shared" si="64"/>
        <v>1</v>
      </c>
      <c r="CL96" s="10">
        <f t="shared" si="65"/>
        <v>1.0857142857142856</v>
      </c>
    </row>
    <row r="97" spans="50:90" ht="18.75" x14ac:dyDescent="0.3">
      <c r="AX97" t="s">
        <v>320</v>
      </c>
      <c r="AY97" t="s">
        <v>321</v>
      </c>
      <c r="AZ97">
        <v>1</v>
      </c>
      <c r="BA97">
        <v>1</v>
      </c>
      <c r="BB97" s="1">
        <v>280000</v>
      </c>
      <c r="BC97" s="4">
        <v>2.31E-3</v>
      </c>
      <c r="BE97" t="s">
        <v>177</v>
      </c>
      <c r="BF97" t="s">
        <v>178</v>
      </c>
      <c r="BG97" t="s">
        <v>438</v>
      </c>
      <c r="BH97">
        <v>26.7</v>
      </c>
      <c r="BI97" s="7">
        <f t="shared" si="36"/>
        <v>0</v>
      </c>
      <c r="BJ97" s="7">
        <f t="shared" si="37"/>
        <v>0</v>
      </c>
      <c r="BK97" s="7">
        <f t="shared" si="38"/>
        <v>0</v>
      </c>
      <c r="BL97" s="7">
        <f t="shared" si="39"/>
        <v>0</v>
      </c>
      <c r="BM97" s="7">
        <f t="shared" si="40"/>
        <v>1</v>
      </c>
      <c r="BN97" s="7">
        <f t="shared" si="41"/>
        <v>1</v>
      </c>
      <c r="BO97" s="7">
        <f t="shared" si="42"/>
        <v>1</v>
      </c>
      <c r="BP97" s="7">
        <f t="shared" si="43"/>
        <v>1</v>
      </c>
      <c r="BQ97" s="7">
        <f t="shared" si="44"/>
        <v>0</v>
      </c>
      <c r="BR97" s="7">
        <f t="shared" si="45"/>
        <v>0</v>
      </c>
      <c r="BS97" s="7">
        <f t="shared" si="46"/>
        <v>0</v>
      </c>
      <c r="BT97" s="7">
        <f t="shared" si="47"/>
        <v>0</v>
      </c>
      <c r="BU97" s="7">
        <f t="shared" si="48"/>
        <v>0</v>
      </c>
      <c r="BV97" s="7">
        <f t="shared" si="49"/>
        <v>0</v>
      </c>
      <c r="BW97" s="8">
        <f t="shared" si="50"/>
        <v>1</v>
      </c>
      <c r="BX97" s="9" t="str">
        <f t="shared" si="51"/>
        <v>NF</v>
      </c>
      <c r="BY97" s="9" t="str">
        <f t="shared" si="52"/>
        <v>NF</v>
      </c>
      <c r="BZ97" s="9">
        <f t="shared" si="53"/>
        <v>390000</v>
      </c>
      <c r="CA97" s="9">
        <f t="shared" si="54"/>
        <v>540000</v>
      </c>
      <c r="CB97" s="9" t="str">
        <f t="shared" si="55"/>
        <v>NF</v>
      </c>
      <c r="CC97" s="9" t="str">
        <f t="shared" si="56"/>
        <v>NF</v>
      </c>
      <c r="CD97" s="9" t="str">
        <f t="shared" si="57"/>
        <v>NF</v>
      </c>
      <c r="CE97" s="9">
        <f t="shared" si="58"/>
        <v>390000</v>
      </c>
      <c r="CF97" s="10">
        <f t="shared" si="59"/>
        <v>0</v>
      </c>
      <c r="CG97" s="10">
        <f t="shared" si="60"/>
        <v>0</v>
      </c>
      <c r="CH97" s="10">
        <f t="shared" si="61"/>
        <v>1</v>
      </c>
      <c r="CI97" s="10">
        <f t="shared" si="62"/>
        <v>1.3846153846153846</v>
      </c>
      <c r="CJ97" s="10">
        <f t="shared" si="63"/>
        <v>0</v>
      </c>
      <c r="CK97" s="10">
        <f t="shared" si="64"/>
        <v>0</v>
      </c>
      <c r="CL97" s="10">
        <f t="shared" si="65"/>
        <v>0</v>
      </c>
    </row>
    <row r="98" spans="50:90" ht="18.75" x14ac:dyDescent="0.3">
      <c r="AX98" t="s">
        <v>322</v>
      </c>
      <c r="AY98" t="s">
        <v>323</v>
      </c>
      <c r="AZ98">
        <v>1</v>
      </c>
      <c r="BA98">
        <v>1</v>
      </c>
      <c r="BB98" s="1">
        <v>57000</v>
      </c>
      <c r="BC98" s="4">
        <v>4.73E-4</v>
      </c>
      <c r="BE98" t="s">
        <v>117</v>
      </c>
      <c r="BF98" t="s">
        <v>118</v>
      </c>
      <c r="BG98" t="s">
        <v>439</v>
      </c>
      <c r="BH98">
        <v>61.02</v>
      </c>
      <c r="BI98" s="7">
        <f t="shared" si="36"/>
        <v>1</v>
      </c>
      <c r="BJ98" s="7">
        <f t="shared" si="37"/>
        <v>1</v>
      </c>
      <c r="BK98" s="7">
        <f t="shared" si="38"/>
        <v>1</v>
      </c>
      <c r="BL98" s="7">
        <f t="shared" si="39"/>
        <v>1</v>
      </c>
      <c r="BM98" s="7">
        <f t="shared" si="40"/>
        <v>0</v>
      </c>
      <c r="BN98" s="7">
        <f t="shared" si="41"/>
        <v>0</v>
      </c>
      <c r="BO98" s="7">
        <f t="shared" si="42"/>
        <v>0</v>
      </c>
      <c r="BP98" s="7">
        <f t="shared" si="43"/>
        <v>0</v>
      </c>
      <c r="BQ98" s="7">
        <f t="shared" si="44"/>
        <v>0</v>
      </c>
      <c r="BR98" s="7">
        <f t="shared" si="45"/>
        <v>0</v>
      </c>
      <c r="BS98" s="7">
        <f t="shared" si="46"/>
        <v>0</v>
      </c>
      <c r="BT98" s="7">
        <f t="shared" si="47"/>
        <v>0</v>
      </c>
      <c r="BU98" s="7">
        <f t="shared" si="48"/>
        <v>0</v>
      </c>
      <c r="BV98" s="7">
        <f t="shared" si="49"/>
        <v>0</v>
      </c>
      <c r="BW98" s="8">
        <f t="shared" si="50"/>
        <v>1</v>
      </c>
      <c r="BX98" s="9">
        <f t="shared" si="51"/>
        <v>73000</v>
      </c>
      <c r="BY98" s="9">
        <f t="shared" si="52"/>
        <v>89000</v>
      </c>
      <c r="BZ98" s="9" t="str">
        <f t="shared" si="53"/>
        <v>NF</v>
      </c>
      <c r="CA98" s="9" t="str">
        <f t="shared" si="54"/>
        <v>NF</v>
      </c>
      <c r="CB98" s="9" t="str">
        <f t="shared" si="55"/>
        <v>NF</v>
      </c>
      <c r="CC98" s="9" t="str">
        <f t="shared" si="56"/>
        <v>NF</v>
      </c>
      <c r="CD98" s="9" t="str">
        <f t="shared" si="57"/>
        <v>NF</v>
      </c>
      <c r="CE98" s="9">
        <f t="shared" si="58"/>
        <v>73000</v>
      </c>
      <c r="CF98" s="10">
        <f t="shared" si="59"/>
        <v>1</v>
      </c>
      <c r="CG98" s="10">
        <f t="shared" si="60"/>
        <v>1.2191780821917808</v>
      </c>
      <c r="CH98" s="10">
        <f t="shared" si="61"/>
        <v>0</v>
      </c>
      <c r="CI98" s="10">
        <f t="shared" si="62"/>
        <v>0</v>
      </c>
      <c r="CJ98" s="10">
        <f t="shared" si="63"/>
        <v>0</v>
      </c>
      <c r="CK98" s="10">
        <f t="shared" si="64"/>
        <v>0</v>
      </c>
      <c r="CL98" s="10">
        <f t="shared" si="65"/>
        <v>0</v>
      </c>
    </row>
    <row r="99" spans="50:90" ht="18.75" x14ac:dyDescent="0.3">
      <c r="AX99" t="s">
        <v>324</v>
      </c>
      <c r="AY99" t="s">
        <v>325</v>
      </c>
      <c r="AZ99">
        <v>1</v>
      </c>
      <c r="BA99">
        <v>1</v>
      </c>
      <c r="BB99" s="1">
        <v>120000</v>
      </c>
      <c r="BC99" s="4">
        <v>1.0200000000000001E-3</v>
      </c>
      <c r="BE99" t="s">
        <v>264</v>
      </c>
      <c r="BF99" t="s">
        <v>265</v>
      </c>
      <c r="BG99" t="s">
        <v>440</v>
      </c>
      <c r="BH99">
        <v>44.36</v>
      </c>
      <c r="BI99" s="7">
        <f t="shared" si="36"/>
        <v>0</v>
      </c>
      <c r="BJ99" s="7">
        <f t="shared" si="37"/>
        <v>0</v>
      </c>
      <c r="BK99" s="7">
        <f t="shared" si="38"/>
        <v>0</v>
      </c>
      <c r="BL99" s="7">
        <f t="shared" si="39"/>
        <v>0</v>
      </c>
      <c r="BM99" s="7">
        <f t="shared" si="40"/>
        <v>0</v>
      </c>
      <c r="BN99" s="7">
        <f t="shared" si="41"/>
        <v>0</v>
      </c>
      <c r="BO99" s="7">
        <f t="shared" si="42"/>
        <v>0</v>
      </c>
      <c r="BP99" s="7">
        <f t="shared" si="43"/>
        <v>0</v>
      </c>
      <c r="BQ99" s="7">
        <f t="shared" si="44"/>
        <v>0</v>
      </c>
      <c r="BR99" s="7">
        <f t="shared" si="45"/>
        <v>0</v>
      </c>
      <c r="BS99" s="7">
        <f t="shared" si="46"/>
        <v>1</v>
      </c>
      <c r="BT99" s="7">
        <f t="shared" si="47"/>
        <v>1</v>
      </c>
      <c r="BU99" s="7">
        <f t="shared" si="48"/>
        <v>1</v>
      </c>
      <c r="BV99" s="7">
        <f t="shared" si="49"/>
        <v>1</v>
      </c>
      <c r="BW99" s="8">
        <f t="shared" si="50"/>
        <v>1</v>
      </c>
      <c r="BX99" s="9" t="str">
        <f t="shared" si="51"/>
        <v>NF</v>
      </c>
      <c r="BY99" s="9" t="str">
        <f t="shared" si="52"/>
        <v>NF</v>
      </c>
      <c r="BZ99" s="9" t="str">
        <f t="shared" si="53"/>
        <v>NF</v>
      </c>
      <c r="CA99" s="9" t="str">
        <f t="shared" si="54"/>
        <v>NF</v>
      </c>
      <c r="CB99" s="9" t="str">
        <f t="shared" si="55"/>
        <v>NF</v>
      </c>
      <c r="CC99" s="9">
        <f t="shared" si="56"/>
        <v>360000</v>
      </c>
      <c r="CD99" s="9">
        <f t="shared" si="57"/>
        <v>420000</v>
      </c>
      <c r="CE99" s="9">
        <f t="shared" si="58"/>
        <v>360000</v>
      </c>
      <c r="CF99" s="10">
        <f t="shared" si="59"/>
        <v>0</v>
      </c>
      <c r="CG99" s="10">
        <f t="shared" si="60"/>
        <v>0</v>
      </c>
      <c r="CH99" s="10">
        <f t="shared" si="61"/>
        <v>0</v>
      </c>
      <c r="CI99" s="10">
        <f t="shared" si="62"/>
        <v>0</v>
      </c>
      <c r="CJ99" s="10">
        <f t="shared" si="63"/>
        <v>0</v>
      </c>
      <c r="CK99" s="10">
        <f t="shared" si="64"/>
        <v>1</v>
      </c>
      <c r="CL99" s="10">
        <f t="shared" si="65"/>
        <v>1.1666666666666667</v>
      </c>
    </row>
    <row r="100" spans="50:90" ht="18.75" x14ac:dyDescent="0.3">
      <c r="AX100" t="s">
        <v>244</v>
      </c>
      <c r="AY100" t="s">
        <v>245</v>
      </c>
      <c r="AZ100">
        <v>1</v>
      </c>
      <c r="BA100">
        <v>1</v>
      </c>
      <c r="BB100" s="1">
        <v>310000</v>
      </c>
      <c r="BC100" s="4">
        <v>2.5300000000000001E-3</v>
      </c>
      <c r="BE100" t="s">
        <v>282</v>
      </c>
      <c r="BF100" t="s">
        <v>283</v>
      </c>
      <c r="BG100" t="s">
        <v>441</v>
      </c>
      <c r="BH100">
        <v>65.430000000000007</v>
      </c>
      <c r="BI100" s="7">
        <f t="shared" si="36"/>
        <v>0</v>
      </c>
      <c r="BJ100" s="7">
        <f t="shared" si="37"/>
        <v>0</v>
      </c>
      <c r="BK100" s="7">
        <f t="shared" si="38"/>
        <v>0</v>
      </c>
      <c r="BL100" s="7">
        <f t="shared" si="39"/>
        <v>0</v>
      </c>
      <c r="BM100" s="7">
        <f t="shared" si="40"/>
        <v>0</v>
      </c>
      <c r="BN100" s="7">
        <f t="shared" si="41"/>
        <v>0</v>
      </c>
      <c r="BO100" s="7">
        <f t="shared" si="42"/>
        <v>0</v>
      </c>
      <c r="BP100" s="7">
        <f t="shared" si="43"/>
        <v>0</v>
      </c>
      <c r="BQ100" s="7">
        <f t="shared" si="44"/>
        <v>0</v>
      </c>
      <c r="BR100" s="7">
        <f t="shared" si="45"/>
        <v>0</v>
      </c>
      <c r="BS100" s="7">
        <f t="shared" si="46"/>
        <v>1</v>
      </c>
      <c r="BT100" s="7">
        <f t="shared" si="47"/>
        <v>1</v>
      </c>
      <c r="BU100" s="7">
        <f t="shared" si="48"/>
        <v>1</v>
      </c>
      <c r="BV100" s="7">
        <f t="shared" si="49"/>
        <v>1</v>
      </c>
      <c r="BW100" s="8">
        <f t="shared" si="50"/>
        <v>1</v>
      </c>
      <c r="BX100" s="9" t="str">
        <f t="shared" si="51"/>
        <v>NF</v>
      </c>
      <c r="BY100" s="9" t="str">
        <f t="shared" si="52"/>
        <v>NF</v>
      </c>
      <c r="BZ100" s="9" t="str">
        <f t="shared" si="53"/>
        <v>NF</v>
      </c>
      <c r="CA100" s="9" t="str">
        <f t="shared" si="54"/>
        <v>NF</v>
      </c>
      <c r="CB100" s="9" t="str">
        <f t="shared" si="55"/>
        <v>NF</v>
      </c>
      <c r="CC100" s="9">
        <f t="shared" si="56"/>
        <v>55000</v>
      </c>
      <c r="CD100" s="9">
        <f t="shared" si="57"/>
        <v>77000</v>
      </c>
      <c r="CE100" s="9">
        <f t="shared" si="58"/>
        <v>55000</v>
      </c>
      <c r="CF100" s="10">
        <f t="shared" si="59"/>
        <v>0</v>
      </c>
      <c r="CG100" s="10">
        <f t="shared" si="60"/>
        <v>0</v>
      </c>
      <c r="CH100" s="10">
        <f t="shared" si="61"/>
        <v>0</v>
      </c>
      <c r="CI100" s="10">
        <f t="shared" si="62"/>
        <v>0</v>
      </c>
      <c r="CJ100" s="10">
        <f t="shared" si="63"/>
        <v>0</v>
      </c>
      <c r="CK100" s="10">
        <f t="shared" si="64"/>
        <v>1</v>
      </c>
      <c r="CL100" s="10">
        <f t="shared" si="65"/>
        <v>1.4</v>
      </c>
    </row>
    <row r="101" spans="50:90" ht="18.75" x14ac:dyDescent="0.3">
      <c r="AX101" t="s">
        <v>326</v>
      </c>
      <c r="AY101" t="s">
        <v>327</v>
      </c>
      <c r="AZ101">
        <v>1</v>
      </c>
      <c r="BA101">
        <v>1</v>
      </c>
      <c r="BB101" s="1">
        <v>1000000</v>
      </c>
      <c r="BC101" s="4">
        <v>8.5900000000000004E-3</v>
      </c>
      <c r="BE101" t="s">
        <v>150</v>
      </c>
      <c r="BF101" t="s">
        <v>151</v>
      </c>
      <c r="BG101" t="s">
        <v>442</v>
      </c>
      <c r="BH101">
        <v>50.12</v>
      </c>
      <c r="BI101" s="7">
        <f t="shared" si="36"/>
        <v>0</v>
      </c>
      <c r="BJ101" s="7">
        <f t="shared" si="37"/>
        <v>0</v>
      </c>
      <c r="BK101" s="7">
        <f t="shared" si="38"/>
        <v>1</v>
      </c>
      <c r="BL101" s="7">
        <f t="shared" si="39"/>
        <v>1</v>
      </c>
      <c r="BM101" s="7">
        <f t="shared" si="40"/>
        <v>0</v>
      </c>
      <c r="BN101" s="7">
        <f t="shared" si="41"/>
        <v>0</v>
      </c>
      <c r="BO101" s="7">
        <f t="shared" si="42"/>
        <v>0</v>
      </c>
      <c r="BP101" s="7">
        <f t="shared" si="43"/>
        <v>0</v>
      </c>
      <c r="BQ101" s="7">
        <f t="shared" si="44"/>
        <v>0</v>
      </c>
      <c r="BR101" s="7">
        <f t="shared" si="45"/>
        <v>0</v>
      </c>
      <c r="BS101" s="7">
        <f t="shared" si="46"/>
        <v>1</v>
      </c>
      <c r="BT101" s="7">
        <f t="shared" si="47"/>
        <v>1</v>
      </c>
      <c r="BU101" s="7">
        <f t="shared" si="48"/>
        <v>0</v>
      </c>
      <c r="BV101" s="7">
        <f t="shared" si="49"/>
        <v>0</v>
      </c>
      <c r="BW101" s="8">
        <f t="shared" si="50"/>
        <v>1</v>
      </c>
      <c r="BX101" s="9" t="str">
        <f t="shared" si="51"/>
        <v>NF</v>
      </c>
      <c r="BY101" s="9">
        <f t="shared" si="52"/>
        <v>72000</v>
      </c>
      <c r="BZ101" s="9" t="str">
        <f t="shared" si="53"/>
        <v>NF</v>
      </c>
      <c r="CA101" s="9" t="str">
        <f t="shared" si="54"/>
        <v>NF</v>
      </c>
      <c r="CB101" s="9" t="str">
        <f t="shared" si="55"/>
        <v>NF</v>
      </c>
      <c r="CC101" s="9">
        <f t="shared" si="56"/>
        <v>130000</v>
      </c>
      <c r="CD101" s="9" t="str">
        <f t="shared" si="57"/>
        <v>NF</v>
      </c>
      <c r="CE101" s="9">
        <f t="shared" si="58"/>
        <v>72000</v>
      </c>
      <c r="CF101" s="10">
        <f t="shared" si="59"/>
        <v>0</v>
      </c>
      <c r="CG101" s="10">
        <f t="shared" si="60"/>
        <v>1</v>
      </c>
      <c r="CH101" s="10">
        <f t="shared" si="61"/>
        <v>0</v>
      </c>
      <c r="CI101" s="10">
        <f t="shared" si="62"/>
        <v>0</v>
      </c>
      <c r="CJ101" s="10">
        <f t="shared" si="63"/>
        <v>0</v>
      </c>
      <c r="CK101" s="10">
        <f t="shared" si="64"/>
        <v>1.8055555555555556</v>
      </c>
      <c r="CL101" s="10">
        <f t="shared" si="65"/>
        <v>0</v>
      </c>
    </row>
    <row r="102" spans="50:90" ht="18.75" x14ac:dyDescent="0.3">
      <c r="AX102" t="s">
        <v>328</v>
      </c>
      <c r="AY102" t="s">
        <v>329</v>
      </c>
      <c r="AZ102">
        <v>1</v>
      </c>
      <c r="BA102">
        <v>1</v>
      </c>
      <c r="BB102" s="1">
        <v>2900000</v>
      </c>
      <c r="BC102" s="4">
        <v>2.3900000000000001E-2</v>
      </c>
      <c r="BE102" t="s">
        <v>103</v>
      </c>
      <c r="BF102" t="s">
        <v>104</v>
      </c>
      <c r="BG102" t="s">
        <v>443</v>
      </c>
      <c r="BH102">
        <v>216.9</v>
      </c>
      <c r="BI102" s="7">
        <f t="shared" si="36"/>
        <v>1</v>
      </c>
      <c r="BJ102" s="7">
        <f t="shared" si="37"/>
        <v>1</v>
      </c>
      <c r="BK102" s="7">
        <f t="shared" si="38"/>
        <v>1</v>
      </c>
      <c r="BL102" s="7">
        <f t="shared" si="39"/>
        <v>1</v>
      </c>
      <c r="BM102" s="7">
        <f t="shared" si="40"/>
        <v>0</v>
      </c>
      <c r="BN102" s="7">
        <f t="shared" si="41"/>
        <v>0</v>
      </c>
      <c r="BO102" s="7">
        <f t="shared" si="42"/>
        <v>0</v>
      </c>
      <c r="BP102" s="7">
        <f t="shared" si="43"/>
        <v>0</v>
      </c>
      <c r="BQ102" s="7">
        <f t="shared" si="44"/>
        <v>0</v>
      </c>
      <c r="BR102" s="7">
        <f t="shared" si="45"/>
        <v>0</v>
      </c>
      <c r="BS102" s="7">
        <f t="shared" si="46"/>
        <v>0</v>
      </c>
      <c r="BT102" s="7">
        <f t="shared" si="47"/>
        <v>0</v>
      </c>
      <c r="BU102" s="7">
        <f t="shared" si="48"/>
        <v>0</v>
      </c>
      <c r="BV102" s="7">
        <f t="shared" si="49"/>
        <v>0</v>
      </c>
      <c r="BW102" s="8">
        <f t="shared" si="50"/>
        <v>1</v>
      </c>
      <c r="BX102" s="9">
        <f t="shared" si="51"/>
        <v>200000</v>
      </c>
      <c r="BY102" s="9">
        <f t="shared" si="52"/>
        <v>79000</v>
      </c>
      <c r="BZ102" s="9" t="str">
        <f t="shared" si="53"/>
        <v>NF</v>
      </c>
      <c r="CA102" s="9" t="str">
        <f t="shared" si="54"/>
        <v>NF</v>
      </c>
      <c r="CB102" s="9" t="str">
        <f t="shared" si="55"/>
        <v>NF</v>
      </c>
      <c r="CC102" s="9" t="str">
        <f t="shared" si="56"/>
        <v>NF</v>
      </c>
      <c r="CD102" s="9" t="str">
        <f t="shared" si="57"/>
        <v>NF</v>
      </c>
      <c r="CE102" s="9">
        <f t="shared" si="58"/>
        <v>79000</v>
      </c>
      <c r="CF102" s="10">
        <f t="shared" si="59"/>
        <v>2.5316455696202533</v>
      </c>
      <c r="CG102" s="10">
        <f t="shared" si="60"/>
        <v>1</v>
      </c>
      <c r="CH102" s="10">
        <f t="shared" si="61"/>
        <v>0</v>
      </c>
      <c r="CI102" s="10">
        <f t="shared" si="62"/>
        <v>0</v>
      </c>
      <c r="CJ102" s="10">
        <f t="shared" si="63"/>
        <v>0</v>
      </c>
      <c r="CK102" s="10">
        <f t="shared" si="64"/>
        <v>0</v>
      </c>
      <c r="CL102" s="10">
        <f t="shared" si="65"/>
        <v>0</v>
      </c>
    </row>
    <row r="103" spans="50:90" ht="18.75" x14ac:dyDescent="0.3">
      <c r="AX103" t="s">
        <v>330</v>
      </c>
      <c r="AY103" t="s">
        <v>331</v>
      </c>
      <c r="AZ103">
        <v>1</v>
      </c>
      <c r="BA103">
        <v>1</v>
      </c>
      <c r="BB103" s="1">
        <v>120000</v>
      </c>
      <c r="BC103" s="4">
        <v>9.7099999999999997E-4</v>
      </c>
      <c r="BE103" t="s">
        <v>171</v>
      </c>
      <c r="BF103" t="s">
        <v>172</v>
      </c>
      <c r="BG103" t="s">
        <v>444</v>
      </c>
      <c r="BH103">
        <v>20.010000000000002</v>
      </c>
      <c r="BI103" s="7">
        <f t="shared" si="36"/>
        <v>0</v>
      </c>
      <c r="BJ103" s="7">
        <f t="shared" si="37"/>
        <v>0</v>
      </c>
      <c r="BK103" s="7">
        <f t="shared" si="38"/>
        <v>0</v>
      </c>
      <c r="BL103" s="7">
        <f t="shared" si="39"/>
        <v>0</v>
      </c>
      <c r="BM103" s="7">
        <f t="shared" si="40"/>
        <v>1</v>
      </c>
      <c r="BN103" s="7">
        <f t="shared" si="41"/>
        <v>1</v>
      </c>
      <c r="BO103" s="7">
        <f t="shared" si="42"/>
        <v>1</v>
      </c>
      <c r="BP103" s="7">
        <f t="shared" si="43"/>
        <v>1</v>
      </c>
      <c r="BQ103" s="7">
        <f t="shared" si="44"/>
        <v>0</v>
      </c>
      <c r="BR103" s="7">
        <f t="shared" si="45"/>
        <v>0</v>
      </c>
      <c r="BS103" s="7">
        <f t="shared" si="46"/>
        <v>0</v>
      </c>
      <c r="BT103" s="7">
        <f t="shared" si="47"/>
        <v>0</v>
      </c>
      <c r="BU103" s="7">
        <f t="shared" si="48"/>
        <v>0</v>
      </c>
      <c r="BV103" s="7">
        <f t="shared" si="49"/>
        <v>0</v>
      </c>
      <c r="BW103" s="8">
        <f t="shared" si="50"/>
        <v>1</v>
      </c>
      <c r="BX103" s="9" t="str">
        <f t="shared" si="51"/>
        <v>NF</v>
      </c>
      <c r="BY103" s="9" t="str">
        <f t="shared" si="52"/>
        <v>NF</v>
      </c>
      <c r="BZ103" s="9">
        <f t="shared" si="53"/>
        <v>240000</v>
      </c>
      <c r="CA103" s="9">
        <f t="shared" si="54"/>
        <v>250000</v>
      </c>
      <c r="CB103" s="9" t="str">
        <f t="shared" si="55"/>
        <v>NF</v>
      </c>
      <c r="CC103" s="9" t="str">
        <f t="shared" si="56"/>
        <v>NF</v>
      </c>
      <c r="CD103" s="9" t="str">
        <f t="shared" si="57"/>
        <v>NF</v>
      </c>
      <c r="CE103" s="9">
        <f t="shared" si="58"/>
        <v>240000</v>
      </c>
      <c r="CF103" s="10">
        <f t="shared" si="59"/>
        <v>0</v>
      </c>
      <c r="CG103" s="10">
        <f t="shared" si="60"/>
        <v>0</v>
      </c>
      <c r="CH103" s="10">
        <f t="shared" si="61"/>
        <v>1</v>
      </c>
      <c r="CI103" s="10">
        <f t="shared" si="62"/>
        <v>1.0416666666666667</v>
      </c>
      <c r="CJ103" s="10">
        <f t="shared" si="63"/>
        <v>0</v>
      </c>
      <c r="CK103" s="10">
        <f t="shared" si="64"/>
        <v>0</v>
      </c>
      <c r="CL103" s="10">
        <f t="shared" si="65"/>
        <v>0</v>
      </c>
    </row>
    <row r="104" spans="50:90" ht="18.75" x14ac:dyDescent="0.3">
      <c r="AX104" t="s">
        <v>218</v>
      </c>
      <c r="AY104" t="s">
        <v>219</v>
      </c>
      <c r="AZ104">
        <v>1</v>
      </c>
      <c r="BA104">
        <v>1</v>
      </c>
      <c r="BB104" s="1">
        <v>7800000</v>
      </c>
      <c r="BC104" s="4">
        <v>6.4899999999999999E-2</v>
      </c>
      <c r="BE104" t="s">
        <v>125</v>
      </c>
      <c r="BF104" t="s">
        <v>126</v>
      </c>
      <c r="BG104" t="s">
        <v>445</v>
      </c>
      <c r="BH104">
        <v>260.57</v>
      </c>
      <c r="BI104" s="7">
        <f t="shared" si="36"/>
        <v>1</v>
      </c>
      <c r="BJ104" s="7">
        <f t="shared" si="37"/>
        <v>1</v>
      </c>
      <c r="BK104" s="7">
        <f t="shared" si="38"/>
        <v>1</v>
      </c>
      <c r="BL104" s="7">
        <f t="shared" si="39"/>
        <v>1</v>
      </c>
      <c r="BM104" s="7">
        <f t="shared" si="40"/>
        <v>0</v>
      </c>
      <c r="BN104" s="7">
        <f t="shared" si="41"/>
        <v>0</v>
      </c>
      <c r="BO104" s="7">
        <f t="shared" si="42"/>
        <v>0</v>
      </c>
      <c r="BP104" s="7">
        <f t="shared" si="43"/>
        <v>0</v>
      </c>
      <c r="BQ104" s="7">
        <f t="shared" si="44"/>
        <v>0</v>
      </c>
      <c r="BR104" s="7">
        <f t="shared" si="45"/>
        <v>0</v>
      </c>
      <c r="BS104" s="7">
        <f t="shared" si="46"/>
        <v>0</v>
      </c>
      <c r="BT104" s="7">
        <f t="shared" si="47"/>
        <v>0</v>
      </c>
      <c r="BU104" s="7">
        <f t="shared" si="48"/>
        <v>0</v>
      </c>
      <c r="BV104" s="7">
        <f t="shared" si="49"/>
        <v>0</v>
      </c>
      <c r="BW104" s="8">
        <f t="shared" si="50"/>
        <v>1</v>
      </c>
      <c r="BX104" s="9">
        <f t="shared" si="51"/>
        <v>91000</v>
      </c>
      <c r="BY104" s="9">
        <f t="shared" si="52"/>
        <v>63000</v>
      </c>
      <c r="BZ104" s="9" t="str">
        <f t="shared" si="53"/>
        <v>NF</v>
      </c>
      <c r="CA104" s="9" t="str">
        <f t="shared" si="54"/>
        <v>NF</v>
      </c>
      <c r="CB104" s="9" t="str">
        <f t="shared" si="55"/>
        <v>NF</v>
      </c>
      <c r="CC104" s="9" t="str">
        <f t="shared" si="56"/>
        <v>NF</v>
      </c>
      <c r="CD104" s="9" t="str">
        <f t="shared" si="57"/>
        <v>NF</v>
      </c>
      <c r="CE104" s="9">
        <f t="shared" si="58"/>
        <v>63000</v>
      </c>
      <c r="CF104" s="10">
        <f t="shared" si="59"/>
        <v>1.4444444444444444</v>
      </c>
      <c r="CG104" s="10">
        <f t="shared" si="60"/>
        <v>1</v>
      </c>
      <c r="CH104" s="10">
        <f t="shared" si="61"/>
        <v>0</v>
      </c>
      <c r="CI104" s="10">
        <f t="shared" si="62"/>
        <v>0</v>
      </c>
      <c r="CJ104" s="10">
        <f t="shared" si="63"/>
        <v>0</v>
      </c>
      <c r="CK104" s="10">
        <f t="shared" si="64"/>
        <v>0</v>
      </c>
      <c r="CL104" s="10">
        <f t="shared" si="65"/>
        <v>0</v>
      </c>
    </row>
    <row r="105" spans="50:90" ht="18.75" x14ac:dyDescent="0.3">
      <c r="AX105" t="s">
        <v>332</v>
      </c>
      <c r="AY105" t="s">
        <v>333</v>
      </c>
      <c r="AZ105">
        <v>1</v>
      </c>
      <c r="BA105">
        <v>1</v>
      </c>
      <c r="BB105" s="1">
        <v>1700000</v>
      </c>
      <c r="BC105" s="4">
        <v>1.3899999999999999E-2</v>
      </c>
      <c r="BE105" t="s">
        <v>169</v>
      </c>
      <c r="BF105" t="s">
        <v>170</v>
      </c>
      <c r="BG105" t="s">
        <v>446</v>
      </c>
      <c r="BH105">
        <v>27.64</v>
      </c>
      <c r="BI105" s="7">
        <f t="shared" si="36"/>
        <v>0</v>
      </c>
      <c r="BJ105" s="7">
        <f t="shared" si="37"/>
        <v>0</v>
      </c>
      <c r="BK105" s="7">
        <f t="shared" si="38"/>
        <v>0</v>
      </c>
      <c r="BL105" s="7">
        <f t="shared" si="39"/>
        <v>0</v>
      </c>
      <c r="BM105" s="7">
        <f t="shared" si="40"/>
        <v>1</v>
      </c>
      <c r="BN105" s="7">
        <f t="shared" si="41"/>
        <v>1</v>
      </c>
      <c r="BO105" s="7">
        <f t="shared" si="42"/>
        <v>1</v>
      </c>
      <c r="BP105" s="7">
        <f t="shared" si="43"/>
        <v>1</v>
      </c>
      <c r="BQ105" s="7">
        <f t="shared" si="44"/>
        <v>0</v>
      </c>
      <c r="BR105" s="7">
        <f t="shared" si="45"/>
        <v>0</v>
      </c>
      <c r="BS105" s="7">
        <f t="shared" si="46"/>
        <v>0</v>
      </c>
      <c r="BT105" s="7">
        <f t="shared" si="47"/>
        <v>0</v>
      </c>
      <c r="BU105" s="7">
        <f t="shared" si="48"/>
        <v>0</v>
      </c>
      <c r="BV105" s="7">
        <f t="shared" si="49"/>
        <v>0</v>
      </c>
      <c r="BW105" s="8">
        <f t="shared" si="50"/>
        <v>1</v>
      </c>
      <c r="BX105" s="9" t="str">
        <f t="shared" si="51"/>
        <v>NF</v>
      </c>
      <c r="BY105" s="9" t="str">
        <f t="shared" si="52"/>
        <v>NF</v>
      </c>
      <c r="BZ105" s="9">
        <f t="shared" si="53"/>
        <v>770000</v>
      </c>
      <c r="CA105" s="9">
        <f t="shared" si="54"/>
        <v>410000</v>
      </c>
      <c r="CB105" s="9" t="str">
        <f t="shared" si="55"/>
        <v>NF</v>
      </c>
      <c r="CC105" s="9" t="str">
        <f t="shared" si="56"/>
        <v>NF</v>
      </c>
      <c r="CD105" s="9" t="str">
        <f t="shared" si="57"/>
        <v>NF</v>
      </c>
      <c r="CE105" s="9">
        <f t="shared" si="58"/>
        <v>410000</v>
      </c>
      <c r="CF105" s="10">
        <f t="shared" si="59"/>
        <v>0</v>
      </c>
      <c r="CG105" s="10">
        <f t="shared" si="60"/>
        <v>0</v>
      </c>
      <c r="CH105" s="10">
        <f t="shared" si="61"/>
        <v>1.8780487804878048</v>
      </c>
      <c r="CI105" s="10">
        <f t="shared" si="62"/>
        <v>1</v>
      </c>
      <c r="CJ105" s="10">
        <f t="shared" si="63"/>
        <v>0</v>
      </c>
      <c r="CK105" s="10">
        <f t="shared" si="64"/>
        <v>0</v>
      </c>
      <c r="CL105" s="10">
        <f t="shared" si="65"/>
        <v>0</v>
      </c>
    </row>
    <row r="106" spans="50:90" ht="18.75" x14ac:dyDescent="0.3">
      <c r="AX106" t="s">
        <v>334</v>
      </c>
      <c r="AY106" t="s">
        <v>335</v>
      </c>
      <c r="AZ106">
        <v>1</v>
      </c>
      <c r="BA106">
        <v>1</v>
      </c>
      <c r="BB106" s="1">
        <v>140000</v>
      </c>
      <c r="BC106" s="4">
        <v>1.1900000000000001E-3</v>
      </c>
      <c r="BE106" t="s">
        <v>129</v>
      </c>
      <c r="BF106" t="s">
        <v>130</v>
      </c>
      <c r="BG106" t="s">
        <v>447</v>
      </c>
      <c r="BH106">
        <v>36.19</v>
      </c>
      <c r="BI106" s="7">
        <f t="shared" si="36"/>
        <v>1</v>
      </c>
      <c r="BJ106" s="7">
        <f t="shared" si="37"/>
        <v>1</v>
      </c>
      <c r="BK106" s="7">
        <f t="shared" si="38"/>
        <v>1</v>
      </c>
      <c r="BL106" s="7">
        <f t="shared" si="39"/>
        <v>1</v>
      </c>
      <c r="BM106" s="7">
        <f t="shared" si="40"/>
        <v>0</v>
      </c>
      <c r="BN106" s="7">
        <f t="shared" si="41"/>
        <v>0</v>
      </c>
      <c r="BO106" s="7">
        <f t="shared" si="42"/>
        <v>0</v>
      </c>
      <c r="BP106" s="7">
        <f t="shared" si="43"/>
        <v>0</v>
      </c>
      <c r="BQ106" s="7">
        <f t="shared" si="44"/>
        <v>0</v>
      </c>
      <c r="BR106" s="7">
        <f t="shared" si="45"/>
        <v>0</v>
      </c>
      <c r="BS106" s="7">
        <f t="shared" si="46"/>
        <v>0</v>
      </c>
      <c r="BT106" s="7">
        <f t="shared" si="47"/>
        <v>0</v>
      </c>
      <c r="BU106" s="7">
        <f t="shared" si="48"/>
        <v>0</v>
      </c>
      <c r="BV106" s="7">
        <f t="shared" si="49"/>
        <v>0</v>
      </c>
      <c r="BW106" s="8">
        <f t="shared" si="50"/>
        <v>1</v>
      </c>
      <c r="BX106" s="9">
        <f t="shared" si="51"/>
        <v>170000</v>
      </c>
      <c r="BY106" s="9">
        <f t="shared" si="52"/>
        <v>140000</v>
      </c>
      <c r="BZ106" s="9" t="str">
        <f t="shared" si="53"/>
        <v>NF</v>
      </c>
      <c r="CA106" s="9" t="str">
        <f t="shared" si="54"/>
        <v>NF</v>
      </c>
      <c r="CB106" s="9" t="str">
        <f t="shared" si="55"/>
        <v>NF</v>
      </c>
      <c r="CC106" s="9" t="str">
        <f t="shared" si="56"/>
        <v>NF</v>
      </c>
      <c r="CD106" s="9" t="str">
        <f t="shared" si="57"/>
        <v>NF</v>
      </c>
      <c r="CE106" s="9">
        <f t="shared" si="58"/>
        <v>140000</v>
      </c>
      <c r="CF106" s="10">
        <f t="shared" si="59"/>
        <v>1.2142857142857142</v>
      </c>
      <c r="CG106" s="10">
        <f t="shared" si="60"/>
        <v>1</v>
      </c>
      <c r="CH106" s="10">
        <f t="shared" si="61"/>
        <v>0</v>
      </c>
      <c r="CI106" s="10">
        <f t="shared" si="62"/>
        <v>0</v>
      </c>
      <c r="CJ106" s="10">
        <f t="shared" si="63"/>
        <v>0</v>
      </c>
      <c r="CK106" s="10">
        <f t="shared" si="64"/>
        <v>0</v>
      </c>
      <c r="CL106" s="10">
        <f t="shared" si="65"/>
        <v>0</v>
      </c>
    </row>
    <row r="107" spans="50:90" ht="18.75" x14ac:dyDescent="0.3">
      <c r="AX107" t="s">
        <v>38</v>
      </c>
      <c r="AY107" t="s">
        <v>39</v>
      </c>
      <c r="AZ107">
        <v>1</v>
      </c>
      <c r="BA107">
        <v>1</v>
      </c>
      <c r="BB107" s="1">
        <v>940000</v>
      </c>
      <c r="BC107" s="4">
        <v>7.7600000000000004E-3</v>
      </c>
      <c r="BE107" t="s">
        <v>67</v>
      </c>
      <c r="BF107" t="s">
        <v>68</v>
      </c>
      <c r="BG107" t="s">
        <v>448</v>
      </c>
      <c r="BH107">
        <v>11.73</v>
      </c>
      <c r="BI107" s="7">
        <f t="shared" si="36"/>
        <v>1</v>
      </c>
      <c r="BJ107" s="7">
        <f t="shared" si="37"/>
        <v>1</v>
      </c>
      <c r="BK107" s="7">
        <f t="shared" si="38"/>
        <v>0</v>
      </c>
      <c r="BL107" s="7">
        <f t="shared" si="39"/>
        <v>0</v>
      </c>
      <c r="BM107" s="7">
        <f t="shared" si="40"/>
        <v>0</v>
      </c>
      <c r="BN107" s="7">
        <f t="shared" si="41"/>
        <v>0</v>
      </c>
      <c r="BO107" s="7">
        <f t="shared" si="42"/>
        <v>0</v>
      </c>
      <c r="BP107" s="7">
        <f t="shared" si="43"/>
        <v>0</v>
      </c>
      <c r="BQ107" s="7">
        <f t="shared" si="44"/>
        <v>0</v>
      </c>
      <c r="BR107" s="7">
        <f t="shared" si="45"/>
        <v>0</v>
      </c>
      <c r="BS107" s="7">
        <f t="shared" si="46"/>
        <v>0</v>
      </c>
      <c r="BT107" s="7">
        <f t="shared" si="47"/>
        <v>0</v>
      </c>
      <c r="BU107" s="7">
        <f t="shared" si="48"/>
        <v>1</v>
      </c>
      <c r="BV107" s="7">
        <f t="shared" si="49"/>
        <v>1</v>
      </c>
      <c r="BW107" s="8">
        <f t="shared" si="50"/>
        <v>1</v>
      </c>
      <c r="BX107" s="9">
        <f t="shared" si="51"/>
        <v>120000</v>
      </c>
      <c r="BY107" s="9" t="str">
        <f t="shared" si="52"/>
        <v>NF</v>
      </c>
      <c r="BZ107" s="9" t="str">
        <f t="shared" si="53"/>
        <v>NF</v>
      </c>
      <c r="CA107" s="9" t="str">
        <f t="shared" si="54"/>
        <v>NF</v>
      </c>
      <c r="CB107" s="9" t="str">
        <f t="shared" si="55"/>
        <v>NF</v>
      </c>
      <c r="CC107" s="9" t="str">
        <f t="shared" si="56"/>
        <v>NF</v>
      </c>
      <c r="CD107" s="9">
        <f t="shared" si="57"/>
        <v>160000</v>
      </c>
      <c r="CE107" s="9">
        <f t="shared" si="58"/>
        <v>120000</v>
      </c>
      <c r="CF107" s="10">
        <f t="shared" si="59"/>
        <v>1</v>
      </c>
      <c r="CG107" s="10">
        <f t="shared" si="60"/>
        <v>0</v>
      </c>
      <c r="CH107" s="10">
        <f t="shared" si="61"/>
        <v>0</v>
      </c>
      <c r="CI107" s="10">
        <f t="shared" si="62"/>
        <v>0</v>
      </c>
      <c r="CJ107" s="10">
        <f t="shared" si="63"/>
        <v>0</v>
      </c>
      <c r="CK107" s="10">
        <f t="shared" si="64"/>
        <v>0</v>
      </c>
      <c r="CL107" s="10">
        <f t="shared" si="65"/>
        <v>1.3333333333333333</v>
      </c>
    </row>
    <row r="108" spans="50:90" ht="18.75" x14ac:dyDescent="0.3">
      <c r="AX108" t="s">
        <v>260</v>
      </c>
      <c r="AY108" t="s">
        <v>261</v>
      </c>
      <c r="AZ108">
        <v>1</v>
      </c>
      <c r="BA108">
        <v>1</v>
      </c>
      <c r="BB108" s="1">
        <v>130000</v>
      </c>
      <c r="BC108" s="4">
        <v>1.0499999999999999E-3</v>
      </c>
      <c r="BE108" t="s">
        <v>137</v>
      </c>
      <c r="BF108" t="s">
        <v>138</v>
      </c>
      <c r="BG108" t="s">
        <v>449</v>
      </c>
      <c r="BH108">
        <v>12.49</v>
      </c>
      <c r="BI108" s="7">
        <f t="shared" si="36"/>
        <v>1</v>
      </c>
      <c r="BJ108" s="7">
        <f t="shared" si="37"/>
        <v>1</v>
      </c>
      <c r="BK108" s="7">
        <f t="shared" si="38"/>
        <v>1</v>
      </c>
      <c r="BL108" s="7">
        <f t="shared" si="39"/>
        <v>1</v>
      </c>
      <c r="BM108" s="7">
        <f t="shared" si="40"/>
        <v>0</v>
      </c>
      <c r="BN108" s="7">
        <f t="shared" si="41"/>
        <v>0</v>
      </c>
      <c r="BO108" s="7">
        <f t="shared" si="42"/>
        <v>0</v>
      </c>
      <c r="BP108" s="7">
        <f t="shared" si="43"/>
        <v>0</v>
      </c>
      <c r="BQ108" s="7">
        <f t="shared" si="44"/>
        <v>0</v>
      </c>
      <c r="BR108" s="7">
        <f t="shared" si="45"/>
        <v>0</v>
      </c>
      <c r="BS108" s="7">
        <f t="shared" si="46"/>
        <v>0</v>
      </c>
      <c r="BT108" s="7">
        <f t="shared" si="47"/>
        <v>0</v>
      </c>
      <c r="BU108" s="7">
        <f t="shared" si="48"/>
        <v>0</v>
      </c>
      <c r="BV108" s="7">
        <f t="shared" si="49"/>
        <v>0</v>
      </c>
      <c r="BW108" s="8">
        <f t="shared" si="50"/>
        <v>1</v>
      </c>
      <c r="BX108" s="9">
        <f t="shared" si="51"/>
        <v>350000</v>
      </c>
      <c r="BY108" s="9">
        <f t="shared" si="52"/>
        <v>310000</v>
      </c>
      <c r="BZ108" s="9" t="str">
        <f t="shared" si="53"/>
        <v>NF</v>
      </c>
      <c r="CA108" s="9" t="str">
        <f t="shared" si="54"/>
        <v>NF</v>
      </c>
      <c r="CB108" s="9" t="str">
        <f t="shared" si="55"/>
        <v>NF</v>
      </c>
      <c r="CC108" s="9" t="str">
        <f t="shared" si="56"/>
        <v>NF</v>
      </c>
      <c r="CD108" s="9" t="str">
        <f t="shared" si="57"/>
        <v>NF</v>
      </c>
      <c r="CE108" s="9">
        <f t="shared" si="58"/>
        <v>310000</v>
      </c>
      <c r="CF108" s="10">
        <f t="shared" si="59"/>
        <v>1.1290322580645162</v>
      </c>
      <c r="CG108" s="10">
        <f t="shared" si="60"/>
        <v>1</v>
      </c>
      <c r="CH108" s="10">
        <f t="shared" si="61"/>
        <v>0</v>
      </c>
      <c r="CI108" s="10">
        <f t="shared" si="62"/>
        <v>0</v>
      </c>
      <c r="CJ108" s="10">
        <f t="shared" si="63"/>
        <v>0</v>
      </c>
      <c r="CK108" s="10">
        <f t="shared" si="64"/>
        <v>0</v>
      </c>
      <c r="CL108" s="10">
        <f t="shared" si="65"/>
        <v>0</v>
      </c>
    </row>
    <row r="109" spans="50:90" ht="18.75" x14ac:dyDescent="0.3">
      <c r="AX109" t="s">
        <v>336</v>
      </c>
      <c r="AY109" t="s">
        <v>337</v>
      </c>
      <c r="AZ109">
        <v>1</v>
      </c>
      <c r="BA109">
        <v>1</v>
      </c>
      <c r="BB109" s="1">
        <v>170000</v>
      </c>
      <c r="BC109" s="4">
        <v>1.4499999999999999E-3</v>
      </c>
      <c r="BE109" t="s">
        <v>242</v>
      </c>
      <c r="BF109" t="s">
        <v>243</v>
      </c>
      <c r="BG109" t="s">
        <v>450</v>
      </c>
      <c r="BH109">
        <v>60.31</v>
      </c>
      <c r="BI109" s="7">
        <f t="shared" si="36"/>
        <v>0</v>
      </c>
      <c r="BJ109" s="7">
        <f t="shared" si="37"/>
        <v>0</v>
      </c>
      <c r="BK109" s="7">
        <f t="shared" si="38"/>
        <v>0</v>
      </c>
      <c r="BL109" s="7">
        <f t="shared" si="39"/>
        <v>0</v>
      </c>
      <c r="BM109" s="7">
        <f t="shared" si="40"/>
        <v>0</v>
      </c>
      <c r="BN109" s="7">
        <f t="shared" si="41"/>
        <v>0</v>
      </c>
      <c r="BO109" s="7">
        <f t="shared" si="42"/>
        <v>0</v>
      </c>
      <c r="BP109" s="7">
        <f t="shared" si="43"/>
        <v>0</v>
      </c>
      <c r="BQ109" s="7">
        <f t="shared" si="44"/>
        <v>0</v>
      </c>
      <c r="BR109" s="7">
        <f t="shared" si="45"/>
        <v>0</v>
      </c>
      <c r="BS109" s="7">
        <f t="shared" si="46"/>
        <v>1</v>
      </c>
      <c r="BT109" s="7">
        <f t="shared" si="47"/>
        <v>1</v>
      </c>
      <c r="BU109" s="7">
        <f t="shared" si="48"/>
        <v>1</v>
      </c>
      <c r="BV109" s="7">
        <f t="shared" si="49"/>
        <v>1</v>
      </c>
      <c r="BW109" s="8">
        <f t="shared" si="50"/>
        <v>1</v>
      </c>
      <c r="BX109" s="9" t="str">
        <f t="shared" si="51"/>
        <v>NF</v>
      </c>
      <c r="BY109" s="9" t="str">
        <f t="shared" si="52"/>
        <v>NF</v>
      </c>
      <c r="BZ109" s="9" t="str">
        <f t="shared" si="53"/>
        <v>NF</v>
      </c>
      <c r="CA109" s="9" t="str">
        <f t="shared" si="54"/>
        <v>NF</v>
      </c>
      <c r="CB109" s="9" t="str">
        <f t="shared" si="55"/>
        <v>NF</v>
      </c>
      <c r="CC109" s="9">
        <f t="shared" si="56"/>
        <v>170000</v>
      </c>
      <c r="CD109" s="9">
        <f t="shared" si="57"/>
        <v>120000</v>
      </c>
      <c r="CE109" s="9">
        <f t="shared" si="58"/>
        <v>120000</v>
      </c>
      <c r="CF109" s="10">
        <f t="shared" si="59"/>
        <v>0</v>
      </c>
      <c r="CG109" s="10">
        <f t="shared" si="60"/>
        <v>0</v>
      </c>
      <c r="CH109" s="10">
        <f t="shared" si="61"/>
        <v>0</v>
      </c>
      <c r="CI109" s="10">
        <f t="shared" si="62"/>
        <v>0</v>
      </c>
      <c r="CJ109" s="10">
        <f t="shared" si="63"/>
        <v>0</v>
      </c>
      <c r="CK109" s="10">
        <f t="shared" si="64"/>
        <v>1.4166666666666667</v>
      </c>
      <c r="CL109" s="10">
        <f t="shared" si="65"/>
        <v>1</v>
      </c>
    </row>
    <row r="110" spans="50:90" ht="18.75" x14ac:dyDescent="0.3">
      <c r="AX110" t="s">
        <v>338</v>
      </c>
      <c r="AY110" t="s">
        <v>339</v>
      </c>
      <c r="AZ110">
        <v>1</v>
      </c>
      <c r="BA110">
        <v>1</v>
      </c>
      <c r="BB110" s="1">
        <v>480000</v>
      </c>
      <c r="BC110" s="4">
        <v>3.9500000000000004E-3</v>
      </c>
      <c r="BE110" t="s">
        <v>236</v>
      </c>
      <c r="BF110" t="s">
        <v>237</v>
      </c>
      <c r="BG110" t="s">
        <v>451</v>
      </c>
      <c r="BH110">
        <v>564.80999999999995</v>
      </c>
      <c r="BI110" s="7">
        <f t="shared" si="36"/>
        <v>0</v>
      </c>
      <c r="BJ110" s="7">
        <f t="shared" si="37"/>
        <v>0</v>
      </c>
      <c r="BK110" s="7">
        <f t="shared" si="38"/>
        <v>0</v>
      </c>
      <c r="BL110" s="7">
        <f t="shared" si="39"/>
        <v>0</v>
      </c>
      <c r="BM110" s="7">
        <f t="shared" si="40"/>
        <v>0</v>
      </c>
      <c r="BN110" s="7">
        <f t="shared" si="41"/>
        <v>0</v>
      </c>
      <c r="BO110" s="7">
        <f t="shared" si="42"/>
        <v>0</v>
      </c>
      <c r="BP110" s="7">
        <f t="shared" si="43"/>
        <v>0</v>
      </c>
      <c r="BQ110" s="7">
        <f t="shared" si="44"/>
        <v>0</v>
      </c>
      <c r="BR110" s="7">
        <f t="shared" si="45"/>
        <v>0</v>
      </c>
      <c r="BS110" s="7">
        <f t="shared" si="46"/>
        <v>1</v>
      </c>
      <c r="BT110" s="7">
        <f t="shared" si="47"/>
        <v>1</v>
      </c>
      <c r="BU110" s="7">
        <f t="shared" si="48"/>
        <v>1</v>
      </c>
      <c r="BV110" s="7">
        <f t="shared" si="49"/>
        <v>1</v>
      </c>
      <c r="BW110" s="8">
        <f t="shared" si="50"/>
        <v>1</v>
      </c>
      <c r="BX110" s="9" t="str">
        <f t="shared" si="51"/>
        <v>NF</v>
      </c>
      <c r="BY110" s="9" t="str">
        <f t="shared" si="52"/>
        <v>NF</v>
      </c>
      <c r="BZ110" s="9" t="str">
        <f t="shared" si="53"/>
        <v>NF</v>
      </c>
      <c r="CA110" s="9" t="str">
        <f t="shared" si="54"/>
        <v>NF</v>
      </c>
      <c r="CB110" s="9" t="str">
        <f t="shared" si="55"/>
        <v>NF</v>
      </c>
      <c r="CC110" s="9">
        <f t="shared" si="56"/>
        <v>15000000</v>
      </c>
      <c r="CD110" s="9">
        <f t="shared" si="57"/>
        <v>17000000</v>
      </c>
      <c r="CE110" s="9">
        <f t="shared" si="58"/>
        <v>15000000</v>
      </c>
      <c r="CF110" s="10">
        <f t="shared" si="59"/>
        <v>0</v>
      </c>
      <c r="CG110" s="10">
        <f t="shared" si="60"/>
        <v>0</v>
      </c>
      <c r="CH110" s="10">
        <f t="shared" si="61"/>
        <v>0</v>
      </c>
      <c r="CI110" s="10">
        <f t="shared" si="62"/>
        <v>0</v>
      </c>
      <c r="CJ110" s="10">
        <f t="shared" si="63"/>
        <v>0</v>
      </c>
      <c r="CK110" s="10">
        <f t="shared" si="64"/>
        <v>1</v>
      </c>
      <c r="CL110" s="10">
        <f t="shared" si="65"/>
        <v>1.1333333333333333</v>
      </c>
    </row>
    <row r="111" spans="50:90" ht="18.75" x14ac:dyDescent="0.3">
      <c r="AX111" t="s">
        <v>340</v>
      </c>
      <c r="AY111" t="s">
        <v>341</v>
      </c>
      <c r="AZ111">
        <v>1</v>
      </c>
      <c r="BA111">
        <v>1</v>
      </c>
      <c r="BB111" s="1">
        <v>530000</v>
      </c>
      <c r="BC111" s="4">
        <v>4.4099999999999999E-3</v>
      </c>
      <c r="BE111" t="s">
        <v>292</v>
      </c>
      <c r="BF111" t="s">
        <v>37</v>
      </c>
      <c r="BG111" t="s">
        <v>452</v>
      </c>
      <c r="BH111">
        <v>19.940000000000001</v>
      </c>
      <c r="BI111" s="7">
        <f t="shared" si="36"/>
        <v>0</v>
      </c>
      <c r="BJ111" s="7">
        <f t="shared" si="37"/>
        <v>0</v>
      </c>
      <c r="BK111" s="7">
        <f t="shared" si="38"/>
        <v>0</v>
      </c>
      <c r="BL111" s="7">
        <f t="shared" si="39"/>
        <v>0</v>
      </c>
      <c r="BM111" s="7">
        <f t="shared" si="40"/>
        <v>0</v>
      </c>
      <c r="BN111" s="7">
        <f t="shared" si="41"/>
        <v>0</v>
      </c>
      <c r="BO111" s="7">
        <f t="shared" si="42"/>
        <v>0</v>
      </c>
      <c r="BP111" s="7">
        <f t="shared" si="43"/>
        <v>0</v>
      </c>
      <c r="BQ111" s="7">
        <f t="shared" si="44"/>
        <v>0</v>
      </c>
      <c r="BR111" s="7">
        <f t="shared" si="45"/>
        <v>0</v>
      </c>
      <c r="BS111" s="7">
        <f t="shared" si="46"/>
        <v>1</v>
      </c>
      <c r="BT111" s="7">
        <f t="shared" si="47"/>
        <v>1</v>
      </c>
      <c r="BU111" s="7">
        <f t="shared" si="48"/>
        <v>1</v>
      </c>
      <c r="BV111" s="7">
        <f t="shared" si="49"/>
        <v>1</v>
      </c>
      <c r="BW111" s="8">
        <f t="shared" si="50"/>
        <v>1</v>
      </c>
      <c r="BX111" s="9" t="str">
        <f t="shared" si="51"/>
        <v>NF</v>
      </c>
      <c r="BY111" s="9" t="str">
        <f t="shared" si="52"/>
        <v>NF</v>
      </c>
      <c r="BZ111" s="9" t="str">
        <f t="shared" si="53"/>
        <v>NF</v>
      </c>
      <c r="CA111" s="9" t="str">
        <f t="shared" si="54"/>
        <v>NF</v>
      </c>
      <c r="CB111" s="9" t="str">
        <f t="shared" si="55"/>
        <v>NF</v>
      </c>
      <c r="CC111" s="9">
        <f t="shared" si="56"/>
        <v>550000</v>
      </c>
      <c r="CD111" s="9">
        <f t="shared" si="57"/>
        <v>600000</v>
      </c>
      <c r="CE111" s="9">
        <f t="shared" si="58"/>
        <v>550000</v>
      </c>
      <c r="CF111" s="10">
        <f t="shared" si="59"/>
        <v>0</v>
      </c>
      <c r="CG111" s="10">
        <f t="shared" si="60"/>
        <v>0</v>
      </c>
      <c r="CH111" s="10">
        <f t="shared" si="61"/>
        <v>0</v>
      </c>
      <c r="CI111" s="10">
        <f t="shared" si="62"/>
        <v>0</v>
      </c>
      <c r="CJ111" s="10">
        <f t="shared" si="63"/>
        <v>0</v>
      </c>
      <c r="CK111" s="10">
        <f t="shared" si="64"/>
        <v>1</v>
      </c>
      <c r="CL111" s="10">
        <f t="shared" si="65"/>
        <v>1.0909090909090908</v>
      </c>
    </row>
    <row r="112" spans="50:90" ht="18.75" x14ac:dyDescent="0.3">
      <c r="AX112" t="s">
        <v>342</v>
      </c>
      <c r="AY112" t="s">
        <v>343</v>
      </c>
      <c r="AZ112">
        <v>1</v>
      </c>
      <c r="BA112">
        <v>1</v>
      </c>
      <c r="BB112" s="1">
        <v>480000</v>
      </c>
      <c r="BC112" s="4">
        <v>3.9399999999999999E-3</v>
      </c>
      <c r="BE112" t="s">
        <v>248</v>
      </c>
      <c r="BF112" t="s">
        <v>249</v>
      </c>
      <c r="BG112" t="s">
        <v>453</v>
      </c>
      <c r="BH112">
        <v>76.62</v>
      </c>
      <c r="BI112" s="7">
        <f t="shared" si="36"/>
        <v>0</v>
      </c>
      <c r="BJ112" s="7">
        <f t="shared" si="37"/>
        <v>0</v>
      </c>
      <c r="BK112" s="7">
        <f t="shared" si="38"/>
        <v>0</v>
      </c>
      <c r="BL112" s="7">
        <f t="shared" si="39"/>
        <v>0</v>
      </c>
      <c r="BM112" s="7">
        <f t="shared" si="40"/>
        <v>0</v>
      </c>
      <c r="BN112" s="7">
        <f t="shared" si="41"/>
        <v>0</v>
      </c>
      <c r="BO112" s="7">
        <f t="shared" si="42"/>
        <v>0</v>
      </c>
      <c r="BP112" s="7">
        <f t="shared" si="43"/>
        <v>0</v>
      </c>
      <c r="BQ112" s="7">
        <f t="shared" si="44"/>
        <v>0</v>
      </c>
      <c r="BR112" s="7">
        <f t="shared" si="45"/>
        <v>0</v>
      </c>
      <c r="BS112" s="7">
        <f t="shared" si="46"/>
        <v>1</v>
      </c>
      <c r="BT112" s="7">
        <f t="shared" si="47"/>
        <v>1</v>
      </c>
      <c r="BU112" s="7">
        <f t="shared" si="48"/>
        <v>1</v>
      </c>
      <c r="BV112" s="7">
        <f t="shared" si="49"/>
        <v>1</v>
      </c>
      <c r="BW112" s="8">
        <f t="shared" si="50"/>
        <v>1</v>
      </c>
      <c r="BX112" s="9" t="str">
        <f t="shared" si="51"/>
        <v>NF</v>
      </c>
      <c r="BY112" s="9" t="str">
        <f t="shared" si="52"/>
        <v>NF</v>
      </c>
      <c r="BZ112" s="9" t="str">
        <f t="shared" si="53"/>
        <v>NF</v>
      </c>
      <c r="CA112" s="9" t="str">
        <f t="shared" si="54"/>
        <v>NF</v>
      </c>
      <c r="CB112" s="9" t="str">
        <f t="shared" si="55"/>
        <v>NF</v>
      </c>
      <c r="CC112" s="9">
        <f t="shared" si="56"/>
        <v>100000</v>
      </c>
      <c r="CD112" s="9">
        <f t="shared" si="57"/>
        <v>180000</v>
      </c>
      <c r="CE112" s="9">
        <f t="shared" si="58"/>
        <v>100000</v>
      </c>
      <c r="CF112" s="10">
        <f t="shared" si="59"/>
        <v>0</v>
      </c>
      <c r="CG112" s="10">
        <f t="shared" si="60"/>
        <v>0</v>
      </c>
      <c r="CH112" s="10">
        <f t="shared" si="61"/>
        <v>0</v>
      </c>
      <c r="CI112" s="10">
        <f t="shared" si="62"/>
        <v>0</v>
      </c>
      <c r="CJ112" s="10">
        <f t="shared" si="63"/>
        <v>0</v>
      </c>
      <c r="CK112" s="10">
        <f t="shared" si="64"/>
        <v>1</v>
      </c>
      <c r="CL112" s="10">
        <f t="shared" si="65"/>
        <v>1.8</v>
      </c>
    </row>
    <row r="113" spans="57:90" ht="18.75" x14ac:dyDescent="0.3">
      <c r="BE113" t="s">
        <v>75</v>
      </c>
      <c r="BF113" t="s">
        <v>76</v>
      </c>
      <c r="BG113" t="s">
        <v>454</v>
      </c>
      <c r="BH113">
        <v>33.9</v>
      </c>
      <c r="BI113" s="7">
        <f t="shared" si="36"/>
        <v>1</v>
      </c>
      <c r="BJ113" s="7">
        <f t="shared" si="37"/>
        <v>1</v>
      </c>
      <c r="BK113" s="7">
        <f t="shared" si="38"/>
        <v>0</v>
      </c>
      <c r="BL113" s="7">
        <f t="shared" si="39"/>
        <v>0</v>
      </c>
      <c r="BM113" s="7">
        <f t="shared" si="40"/>
        <v>0</v>
      </c>
      <c r="BN113" s="7">
        <f t="shared" si="41"/>
        <v>0</v>
      </c>
      <c r="BO113" s="7">
        <f t="shared" si="42"/>
        <v>0</v>
      </c>
      <c r="BP113" s="7">
        <f t="shared" si="43"/>
        <v>0</v>
      </c>
      <c r="BQ113" s="7">
        <f t="shared" si="44"/>
        <v>0</v>
      </c>
      <c r="BR113" s="7">
        <f t="shared" si="45"/>
        <v>0</v>
      </c>
      <c r="BS113" s="7">
        <f t="shared" si="46"/>
        <v>1</v>
      </c>
      <c r="BT113" s="7">
        <f t="shared" si="47"/>
        <v>1</v>
      </c>
      <c r="BU113" s="7">
        <f t="shared" si="48"/>
        <v>0</v>
      </c>
      <c r="BV113" s="7">
        <f t="shared" si="49"/>
        <v>0</v>
      </c>
      <c r="BW113" s="8">
        <f t="shared" si="50"/>
        <v>1</v>
      </c>
      <c r="BX113" s="9">
        <f t="shared" si="51"/>
        <v>110000</v>
      </c>
      <c r="BY113" s="9" t="str">
        <f t="shared" si="52"/>
        <v>NF</v>
      </c>
      <c r="BZ113" s="9" t="str">
        <f t="shared" si="53"/>
        <v>NF</v>
      </c>
      <c r="CA113" s="9" t="str">
        <f t="shared" si="54"/>
        <v>NF</v>
      </c>
      <c r="CB113" s="9" t="str">
        <f t="shared" si="55"/>
        <v>NF</v>
      </c>
      <c r="CC113" s="9">
        <f t="shared" si="56"/>
        <v>120000</v>
      </c>
      <c r="CD113" s="9" t="str">
        <f t="shared" si="57"/>
        <v>NF</v>
      </c>
      <c r="CE113" s="9">
        <f t="shared" si="58"/>
        <v>110000</v>
      </c>
      <c r="CF113" s="10">
        <f t="shared" si="59"/>
        <v>1</v>
      </c>
      <c r="CG113" s="10">
        <f t="shared" si="60"/>
        <v>0</v>
      </c>
      <c r="CH113" s="10">
        <f t="shared" si="61"/>
        <v>0</v>
      </c>
      <c r="CI113" s="10">
        <f t="shared" si="62"/>
        <v>0</v>
      </c>
      <c r="CJ113" s="10">
        <f t="shared" si="63"/>
        <v>0</v>
      </c>
      <c r="CK113" s="10">
        <f t="shared" si="64"/>
        <v>1.0909090909090908</v>
      </c>
      <c r="CL113" s="10">
        <f t="shared" si="65"/>
        <v>0</v>
      </c>
    </row>
    <row r="114" spans="57:90" ht="18.75" x14ac:dyDescent="0.3">
      <c r="BE114" t="s">
        <v>250</v>
      </c>
      <c r="BF114" t="s">
        <v>251</v>
      </c>
      <c r="BG114" t="s">
        <v>455</v>
      </c>
      <c r="BH114">
        <v>58.81</v>
      </c>
      <c r="BI114" s="7">
        <f t="shared" si="36"/>
        <v>0</v>
      </c>
      <c r="BJ114" s="7">
        <f t="shared" si="37"/>
        <v>0</v>
      </c>
      <c r="BK114" s="7">
        <f t="shared" si="38"/>
        <v>0</v>
      </c>
      <c r="BL114" s="7">
        <f t="shared" si="39"/>
        <v>0</v>
      </c>
      <c r="BM114" s="7">
        <f t="shared" si="40"/>
        <v>0</v>
      </c>
      <c r="BN114" s="7">
        <f t="shared" si="41"/>
        <v>0</v>
      </c>
      <c r="BO114" s="7">
        <f t="shared" si="42"/>
        <v>0</v>
      </c>
      <c r="BP114" s="7">
        <f t="shared" si="43"/>
        <v>0</v>
      </c>
      <c r="BQ114" s="7">
        <f t="shared" si="44"/>
        <v>0</v>
      </c>
      <c r="BR114" s="7">
        <f t="shared" si="45"/>
        <v>0</v>
      </c>
      <c r="BS114" s="7">
        <f t="shared" si="46"/>
        <v>1</v>
      </c>
      <c r="BT114" s="7">
        <f t="shared" si="47"/>
        <v>1</v>
      </c>
      <c r="BU114" s="7">
        <f t="shared" si="48"/>
        <v>1</v>
      </c>
      <c r="BV114" s="7">
        <f t="shared" si="49"/>
        <v>1</v>
      </c>
      <c r="BW114" s="8">
        <f t="shared" si="50"/>
        <v>1</v>
      </c>
      <c r="BX114" s="9" t="str">
        <f t="shared" si="51"/>
        <v>NF</v>
      </c>
      <c r="BY114" s="9" t="str">
        <f t="shared" si="52"/>
        <v>NF</v>
      </c>
      <c r="BZ114" s="9" t="str">
        <f t="shared" si="53"/>
        <v>NF</v>
      </c>
      <c r="CA114" s="9" t="str">
        <f t="shared" si="54"/>
        <v>NF</v>
      </c>
      <c r="CB114" s="9" t="str">
        <f t="shared" si="55"/>
        <v>NF</v>
      </c>
      <c r="CC114" s="9">
        <f t="shared" si="56"/>
        <v>170000</v>
      </c>
      <c r="CD114" s="9">
        <f t="shared" si="57"/>
        <v>270000</v>
      </c>
      <c r="CE114" s="9">
        <f t="shared" si="58"/>
        <v>170000</v>
      </c>
      <c r="CF114" s="10">
        <f t="shared" si="59"/>
        <v>0</v>
      </c>
      <c r="CG114" s="10">
        <f t="shared" si="60"/>
        <v>0</v>
      </c>
      <c r="CH114" s="10">
        <f t="shared" si="61"/>
        <v>0</v>
      </c>
      <c r="CI114" s="10">
        <f t="shared" si="62"/>
        <v>0</v>
      </c>
      <c r="CJ114" s="10">
        <f t="shared" si="63"/>
        <v>0</v>
      </c>
      <c r="CK114" s="10">
        <f t="shared" si="64"/>
        <v>1</v>
      </c>
      <c r="CL114" s="10">
        <f t="shared" si="65"/>
        <v>1.588235294117647</v>
      </c>
    </row>
    <row r="115" spans="57:90" ht="18.75" x14ac:dyDescent="0.3">
      <c r="BE115" t="s">
        <v>91</v>
      </c>
      <c r="BF115" t="s">
        <v>92</v>
      </c>
      <c r="BG115" t="s">
        <v>456</v>
      </c>
      <c r="BH115">
        <v>12.95</v>
      </c>
      <c r="BI115" s="7">
        <f t="shared" si="36"/>
        <v>1</v>
      </c>
      <c r="BJ115" s="7">
        <f t="shared" si="37"/>
        <v>1</v>
      </c>
      <c r="BK115" s="7">
        <f t="shared" si="38"/>
        <v>1</v>
      </c>
      <c r="BL115" s="7">
        <f t="shared" si="39"/>
        <v>1</v>
      </c>
      <c r="BM115" s="7">
        <f t="shared" si="40"/>
        <v>0</v>
      </c>
      <c r="BN115" s="7">
        <f t="shared" si="41"/>
        <v>0</v>
      </c>
      <c r="BO115" s="7">
        <f t="shared" si="42"/>
        <v>0</v>
      </c>
      <c r="BP115" s="7">
        <f t="shared" si="43"/>
        <v>0</v>
      </c>
      <c r="BQ115" s="7">
        <f t="shared" si="44"/>
        <v>0</v>
      </c>
      <c r="BR115" s="7">
        <f t="shared" si="45"/>
        <v>0</v>
      </c>
      <c r="BS115" s="7">
        <f t="shared" si="46"/>
        <v>0</v>
      </c>
      <c r="BT115" s="7">
        <f t="shared" si="47"/>
        <v>0</v>
      </c>
      <c r="BU115" s="7">
        <f t="shared" si="48"/>
        <v>0</v>
      </c>
      <c r="BV115" s="7">
        <f t="shared" si="49"/>
        <v>0</v>
      </c>
      <c r="BW115" s="8">
        <f t="shared" si="50"/>
        <v>1</v>
      </c>
      <c r="BX115" s="9">
        <f t="shared" si="51"/>
        <v>300000</v>
      </c>
      <c r="BY115" s="9">
        <f t="shared" si="52"/>
        <v>590000</v>
      </c>
      <c r="BZ115" s="9" t="str">
        <f t="shared" si="53"/>
        <v>NF</v>
      </c>
      <c r="CA115" s="9" t="str">
        <f t="shared" si="54"/>
        <v>NF</v>
      </c>
      <c r="CB115" s="9" t="str">
        <f t="shared" si="55"/>
        <v>NF</v>
      </c>
      <c r="CC115" s="9" t="str">
        <f t="shared" si="56"/>
        <v>NF</v>
      </c>
      <c r="CD115" s="9" t="str">
        <f t="shared" si="57"/>
        <v>NF</v>
      </c>
      <c r="CE115" s="9">
        <f t="shared" si="58"/>
        <v>300000</v>
      </c>
      <c r="CF115" s="10">
        <f t="shared" si="59"/>
        <v>1</v>
      </c>
      <c r="CG115" s="10">
        <f t="shared" si="60"/>
        <v>1.9666666666666666</v>
      </c>
      <c r="CH115" s="10">
        <f t="shared" si="61"/>
        <v>0</v>
      </c>
      <c r="CI115" s="10">
        <f t="shared" si="62"/>
        <v>0</v>
      </c>
      <c r="CJ115" s="10">
        <f t="shared" si="63"/>
        <v>0</v>
      </c>
      <c r="CK115" s="10">
        <f t="shared" si="64"/>
        <v>0</v>
      </c>
      <c r="CL115" s="10">
        <f t="shared" si="65"/>
        <v>0</v>
      </c>
    </row>
    <row r="116" spans="57:90" ht="18.75" x14ac:dyDescent="0.3">
      <c r="BE116" t="s">
        <v>244</v>
      </c>
      <c r="BF116" t="s">
        <v>245</v>
      </c>
      <c r="BG116" t="s">
        <v>457</v>
      </c>
      <c r="BH116">
        <v>18</v>
      </c>
      <c r="BI116" s="7">
        <f t="shared" si="36"/>
        <v>0</v>
      </c>
      <c r="BJ116" s="7">
        <f t="shared" si="37"/>
        <v>0</v>
      </c>
      <c r="BK116" s="7">
        <f t="shared" si="38"/>
        <v>0</v>
      </c>
      <c r="BL116" s="7">
        <f t="shared" si="39"/>
        <v>0</v>
      </c>
      <c r="BM116" s="7">
        <f t="shared" si="40"/>
        <v>0</v>
      </c>
      <c r="BN116" s="7">
        <f t="shared" si="41"/>
        <v>0</v>
      </c>
      <c r="BO116" s="7">
        <f t="shared" si="42"/>
        <v>0</v>
      </c>
      <c r="BP116" s="7">
        <f t="shared" si="43"/>
        <v>0</v>
      </c>
      <c r="BQ116" s="7">
        <f t="shared" si="44"/>
        <v>0</v>
      </c>
      <c r="BR116" s="7">
        <f t="shared" si="45"/>
        <v>0</v>
      </c>
      <c r="BS116" s="7">
        <f t="shared" si="46"/>
        <v>1</v>
      </c>
      <c r="BT116" s="7">
        <f t="shared" si="47"/>
        <v>1</v>
      </c>
      <c r="BU116" s="7">
        <f t="shared" si="48"/>
        <v>1</v>
      </c>
      <c r="BV116" s="7">
        <f t="shared" si="49"/>
        <v>1</v>
      </c>
      <c r="BW116" s="8">
        <f t="shared" si="50"/>
        <v>1</v>
      </c>
      <c r="BX116" s="9" t="str">
        <f t="shared" si="51"/>
        <v>NF</v>
      </c>
      <c r="BY116" s="9" t="str">
        <f t="shared" si="52"/>
        <v>NF</v>
      </c>
      <c r="BZ116" s="9" t="str">
        <f t="shared" si="53"/>
        <v>NF</v>
      </c>
      <c r="CA116" s="9" t="str">
        <f t="shared" si="54"/>
        <v>NF</v>
      </c>
      <c r="CB116" s="9" t="str">
        <f t="shared" si="55"/>
        <v>NF</v>
      </c>
      <c r="CC116" s="9">
        <f t="shared" si="56"/>
        <v>300000</v>
      </c>
      <c r="CD116" s="9">
        <f t="shared" si="57"/>
        <v>310000</v>
      </c>
      <c r="CE116" s="9">
        <f t="shared" si="58"/>
        <v>300000</v>
      </c>
      <c r="CF116" s="10">
        <f t="shared" si="59"/>
        <v>0</v>
      </c>
      <c r="CG116" s="10">
        <f t="shared" si="60"/>
        <v>0</v>
      </c>
      <c r="CH116" s="10">
        <f t="shared" si="61"/>
        <v>0</v>
      </c>
      <c r="CI116" s="10">
        <f t="shared" si="62"/>
        <v>0</v>
      </c>
      <c r="CJ116" s="10">
        <f t="shared" si="63"/>
        <v>0</v>
      </c>
      <c r="CK116" s="10">
        <f t="shared" si="64"/>
        <v>1</v>
      </c>
      <c r="CL116" s="10">
        <f t="shared" si="65"/>
        <v>1.0333333333333334</v>
      </c>
    </row>
    <row r="117" spans="57:90" ht="18.75" x14ac:dyDescent="0.3">
      <c r="BE117" t="s">
        <v>252</v>
      </c>
      <c r="BF117" t="s">
        <v>253</v>
      </c>
      <c r="BG117" t="s">
        <v>458</v>
      </c>
      <c r="BH117">
        <v>123.82</v>
      </c>
      <c r="BI117" s="7">
        <f t="shared" si="36"/>
        <v>0</v>
      </c>
      <c r="BJ117" s="7">
        <f t="shared" si="37"/>
        <v>0</v>
      </c>
      <c r="BK117" s="7">
        <f t="shared" si="38"/>
        <v>0</v>
      </c>
      <c r="BL117" s="7">
        <f t="shared" si="39"/>
        <v>0</v>
      </c>
      <c r="BM117" s="7">
        <f t="shared" si="40"/>
        <v>0</v>
      </c>
      <c r="BN117" s="7">
        <f t="shared" si="41"/>
        <v>0</v>
      </c>
      <c r="BO117" s="7">
        <f t="shared" si="42"/>
        <v>0</v>
      </c>
      <c r="BP117" s="7">
        <f t="shared" si="43"/>
        <v>0</v>
      </c>
      <c r="BQ117" s="7">
        <f t="shared" si="44"/>
        <v>0</v>
      </c>
      <c r="BR117" s="7">
        <f t="shared" si="45"/>
        <v>0</v>
      </c>
      <c r="BS117" s="7">
        <f t="shared" si="46"/>
        <v>1</v>
      </c>
      <c r="BT117" s="7">
        <f t="shared" si="47"/>
        <v>1</v>
      </c>
      <c r="BU117" s="7">
        <f t="shared" si="48"/>
        <v>1</v>
      </c>
      <c r="BV117" s="7">
        <f t="shared" si="49"/>
        <v>1</v>
      </c>
      <c r="BW117" s="8">
        <f t="shared" si="50"/>
        <v>1</v>
      </c>
      <c r="BX117" s="9" t="str">
        <f t="shared" si="51"/>
        <v>NF</v>
      </c>
      <c r="BY117" s="9" t="str">
        <f t="shared" si="52"/>
        <v>NF</v>
      </c>
      <c r="BZ117" s="9" t="str">
        <f t="shared" si="53"/>
        <v>NF</v>
      </c>
      <c r="CA117" s="9" t="str">
        <f t="shared" si="54"/>
        <v>NF</v>
      </c>
      <c r="CB117" s="9" t="str">
        <f t="shared" si="55"/>
        <v>NF</v>
      </c>
      <c r="CC117" s="9">
        <f t="shared" si="56"/>
        <v>1200000</v>
      </c>
      <c r="CD117" s="9">
        <f t="shared" si="57"/>
        <v>970000</v>
      </c>
      <c r="CE117" s="9">
        <f t="shared" si="58"/>
        <v>970000</v>
      </c>
      <c r="CF117" s="10">
        <f t="shared" si="59"/>
        <v>0</v>
      </c>
      <c r="CG117" s="10">
        <f t="shared" si="60"/>
        <v>0</v>
      </c>
      <c r="CH117" s="10">
        <f t="shared" si="61"/>
        <v>0</v>
      </c>
      <c r="CI117" s="10">
        <f t="shared" si="62"/>
        <v>0</v>
      </c>
      <c r="CJ117" s="10">
        <f t="shared" si="63"/>
        <v>0</v>
      </c>
      <c r="CK117" s="10">
        <f t="shared" si="64"/>
        <v>1.2371134020618557</v>
      </c>
      <c r="CL117" s="10">
        <f t="shared" si="65"/>
        <v>1</v>
      </c>
    </row>
    <row r="118" spans="57:90" ht="18.75" x14ac:dyDescent="0.3">
      <c r="BE118" t="s">
        <v>87</v>
      </c>
      <c r="BF118" t="s">
        <v>88</v>
      </c>
      <c r="BG118" t="s">
        <v>459</v>
      </c>
      <c r="BH118">
        <v>101.33</v>
      </c>
      <c r="BI118" s="7">
        <f t="shared" si="36"/>
        <v>1</v>
      </c>
      <c r="BJ118" s="7">
        <f t="shared" si="37"/>
        <v>1</v>
      </c>
      <c r="BK118" s="7">
        <f t="shared" si="38"/>
        <v>0</v>
      </c>
      <c r="BL118" s="7">
        <f t="shared" si="39"/>
        <v>0</v>
      </c>
      <c r="BM118" s="7">
        <f t="shared" si="40"/>
        <v>0</v>
      </c>
      <c r="BN118" s="7">
        <f t="shared" si="41"/>
        <v>0</v>
      </c>
      <c r="BO118" s="7">
        <f t="shared" si="42"/>
        <v>1</v>
      </c>
      <c r="BP118" s="7">
        <f t="shared" si="43"/>
        <v>1</v>
      </c>
      <c r="BQ118" s="7">
        <f t="shared" si="44"/>
        <v>0</v>
      </c>
      <c r="BR118" s="7">
        <f t="shared" si="45"/>
        <v>0</v>
      </c>
      <c r="BS118" s="7">
        <f t="shared" si="46"/>
        <v>0</v>
      </c>
      <c r="BT118" s="7">
        <f t="shared" si="47"/>
        <v>0</v>
      </c>
      <c r="BU118" s="7">
        <f t="shared" si="48"/>
        <v>0</v>
      </c>
      <c r="BV118" s="7">
        <f t="shared" si="49"/>
        <v>0</v>
      </c>
      <c r="BW118" s="8">
        <f t="shared" si="50"/>
        <v>1</v>
      </c>
      <c r="BX118" s="9">
        <f t="shared" si="51"/>
        <v>190000</v>
      </c>
      <c r="BY118" s="9" t="str">
        <f t="shared" si="52"/>
        <v>NF</v>
      </c>
      <c r="BZ118" s="9" t="str">
        <f t="shared" si="53"/>
        <v>NF</v>
      </c>
      <c r="CA118" s="9">
        <f t="shared" si="54"/>
        <v>78000</v>
      </c>
      <c r="CB118" s="9" t="str">
        <f t="shared" si="55"/>
        <v>NF</v>
      </c>
      <c r="CC118" s="9" t="str">
        <f t="shared" si="56"/>
        <v>NF</v>
      </c>
      <c r="CD118" s="9" t="str">
        <f t="shared" si="57"/>
        <v>NF</v>
      </c>
      <c r="CE118" s="9">
        <f t="shared" si="58"/>
        <v>78000</v>
      </c>
      <c r="CF118" s="10">
        <f t="shared" si="59"/>
        <v>2.4358974358974357</v>
      </c>
      <c r="CG118" s="10">
        <f t="shared" si="60"/>
        <v>0</v>
      </c>
      <c r="CH118" s="10">
        <f t="shared" si="61"/>
        <v>0</v>
      </c>
      <c r="CI118" s="10">
        <f t="shared" si="62"/>
        <v>1</v>
      </c>
      <c r="CJ118" s="10">
        <f t="shared" si="63"/>
        <v>0</v>
      </c>
      <c r="CK118" s="10">
        <f t="shared" si="64"/>
        <v>0</v>
      </c>
      <c r="CL118" s="10">
        <f t="shared" si="65"/>
        <v>0</v>
      </c>
    </row>
    <row r="119" spans="57:90" ht="18.75" x14ac:dyDescent="0.3">
      <c r="BE119" t="s">
        <v>260</v>
      </c>
      <c r="BF119" t="s">
        <v>261</v>
      </c>
      <c r="BG119" t="s">
        <v>460</v>
      </c>
      <c r="BH119">
        <v>97.33</v>
      </c>
      <c r="BI119" s="7">
        <f t="shared" si="36"/>
        <v>0</v>
      </c>
      <c r="BJ119" s="7">
        <f t="shared" si="37"/>
        <v>0</v>
      </c>
      <c r="BK119" s="7">
        <f t="shared" si="38"/>
        <v>0</v>
      </c>
      <c r="BL119" s="7">
        <f t="shared" si="39"/>
        <v>0</v>
      </c>
      <c r="BM119" s="7">
        <f t="shared" si="40"/>
        <v>0</v>
      </c>
      <c r="BN119" s="7">
        <f t="shared" si="41"/>
        <v>0</v>
      </c>
      <c r="BO119" s="7">
        <f t="shared" si="42"/>
        <v>0</v>
      </c>
      <c r="BP119" s="7">
        <f t="shared" si="43"/>
        <v>0</v>
      </c>
      <c r="BQ119" s="7">
        <f t="shared" si="44"/>
        <v>0</v>
      </c>
      <c r="BR119" s="7">
        <f t="shared" si="45"/>
        <v>0</v>
      </c>
      <c r="BS119" s="7">
        <f t="shared" si="46"/>
        <v>1</v>
      </c>
      <c r="BT119" s="7">
        <f t="shared" si="47"/>
        <v>1</v>
      </c>
      <c r="BU119" s="7">
        <f t="shared" si="48"/>
        <v>1</v>
      </c>
      <c r="BV119" s="7">
        <f t="shared" si="49"/>
        <v>1</v>
      </c>
      <c r="BW119" s="8">
        <f t="shared" si="50"/>
        <v>1</v>
      </c>
      <c r="BX119" s="9" t="str">
        <f t="shared" si="51"/>
        <v>NF</v>
      </c>
      <c r="BY119" s="9" t="str">
        <f t="shared" si="52"/>
        <v>NF</v>
      </c>
      <c r="BZ119" s="9" t="str">
        <f t="shared" si="53"/>
        <v>NF</v>
      </c>
      <c r="CA119" s="9" t="str">
        <f t="shared" si="54"/>
        <v>NF</v>
      </c>
      <c r="CB119" s="9" t="str">
        <f t="shared" si="55"/>
        <v>NF</v>
      </c>
      <c r="CC119" s="9">
        <f t="shared" si="56"/>
        <v>84000</v>
      </c>
      <c r="CD119" s="9">
        <f t="shared" si="57"/>
        <v>130000</v>
      </c>
      <c r="CE119" s="9">
        <f t="shared" si="58"/>
        <v>84000</v>
      </c>
      <c r="CF119" s="10">
        <f t="shared" si="59"/>
        <v>0</v>
      </c>
      <c r="CG119" s="10">
        <f t="shared" si="60"/>
        <v>0</v>
      </c>
      <c r="CH119" s="10">
        <f t="shared" si="61"/>
        <v>0</v>
      </c>
      <c r="CI119" s="10">
        <f t="shared" si="62"/>
        <v>0</v>
      </c>
      <c r="CJ119" s="10">
        <f t="shared" si="63"/>
        <v>0</v>
      </c>
      <c r="CK119" s="10">
        <f t="shared" si="64"/>
        <v>1</v>
      </c>
      <c r="CL119" s="10">
        <f t="shared" si="65"/>
        <v>1.5476190476190477</v>
      </c>
    </row>
    <row r="120" spans="57:90" ht="18.75" x14ac:dyDescent="0.3">
      <c r="BE120" t="s">
        <v>270</v>
      </c>
      <c r="BF120" t="s">
        <v>271</v>
      </c>
      <c r="BG120" t="s">
        <v>461</v>
      </c>
      <c r="BH120">
        <v>32.83</v>
      </c>
      <c r="BI120" s="7">
        <f t="shared" si="36"/>
        <v>0</v>
      </c>
      <c r="BJ120" s="7">
        <f t="shared" si="37"/>
        <v>0</v>
      </c>
      <c r="BK120" s="7">
        <f t="shared" si="38"/>
        <v>0</v>
      </c>
      <c r="BL120" s="7">
        <f t="shared" si="39"/>
        <v>0</v>
      </c>
      <c r="BM120" s="7">
        <f t="shared" si="40"/>
        <v>0</v>
      </c>
      <c r="BN120" s="7">
        <f t="shared" si="41"/>
        <v>0</v>
      </c>
      <c r="BO120" s="7">
        <f t="shared" si="42"/>
        <v>0</v>
      </c>
      <c r="BP120" s="7">
        <f t="shared" si="43"/>
        <v>0</v>
      </c>
      <c r="BQ120" s="7">
        <f t="shared" si="44"/>
        <v>0</v>
      </c>
      <c r="BR120" s="7">
        <f t="shared" si="45"/>
        <v>0</v>
      </c>
      <c r="BS120" s="7">
        <f t="shared" si="46"/>
        <v>1</v>
      </c>
      <c r="BT120" s="7">
        <f t="shared" si="47"/>
        <v>1</v>
      </c>
      <c r="BU120" s="7">
        <f t="shared" si="48"/>
        <v>0</v>
      </c>
      <c r="BV120" s="7">
        <f t="shared" si="49"/>
        <v>0</v>
      </c>
      <c r="BW120" s="8">
        <f t="shared" si="50"/>
        <v>1</v>
      </c>
      <c r="BX120" s="9" t="str">
        <f t="shared" si="51"/>
        <v>NF</v>
      </c>
      <c r="BY120" s="9" t="str">
        <f t="shared" si="52"/>
        <v>NF</v>
      </c>
      <c r="BZ120" s="9" t="str">
        <f t="shared" si="53"/>
        <v>NF</v>
      </c>
      <c r="CA120" s="9" t="str">
        <f t="shared" si="54"/>
        <v>NF</v>
      </c>
      <c r="CB120" s="9" t="str">
        <f t="shared" si="55"/>
        <v>NF</v>
      </c>
      <c r="CC120" s="9">
        <f t="shared" si="56"/>
        <v>120000</v>
      </c>
      <c r="CD120" s="9" t="str">
        <f t="shared" si="57"/>
        <v>NF</v>
      </c>
      <c r="CE120" s="9">
        <f t="shared" si="58"/>
        <v>120000</v>
      </c>
      <c r="CF120" s="10">
        <f t="shared" si="59"/>
        <v>0</v>
      </c>
      <c r="CG120" s="10">
        <f t="shared" si="60"/>
        <v>0</v>
      </c>
      <c r="CH120" s="10">
        <f t="shared" si="61"/>
        <v>0</v>
      </c>
      <c r="CI120" s="10">
        <f t="shared" si="62"/>
        <v>0</v>
      </c>
      <c r="CJ120" s="10">
        <f t="shared" si="63"/>
        <v>0</v>
      </c>
      <c r="CK120" s="10">
        <f t="shared" si="64"/>
        <v>1</v>
      </c>
      <c r="CL120" s="10">
        <f t="shared" si="65"/>
        <v>0</v>
      </c>
    </row>
    <row r="121" spans="57:90" ht="18.75" x14ac:dyDescent="0.3">
      <c r="BE121" t="s">
        <v>302</v>
      </c>
      <c r="BF121" t="s">
        <v>303</v>
      </c>
      <c r="BG121" t="s">
        <v>462</v>
      </c>
      <c r="BH121">
        <v>38.58</v>
      </c>
      <c r="BI121" s="7">
        <f t="shared" si="36"/>
        <v>0</v>
      </c>
      <c r="BJ121" s="7">
        <f t="shared" si="37"/>
        <v>0</v>
      </c>
      <c r="BK121" s="7">
        <f t="shared" si="38"/>
        <v>0</v>
      </c>
      <c r="BL121" s="7">
        <f t="shared" si="39"/>
        <v>0</v>
      </c>
      <c r="BM121" s="7">
        <f t="shared" si="40"/>
        <v>0</v>
      </c>
      <c r="BN121" s="7">
        <f t="shared" si="41"/>
        <v>0</v>
      </c>
      <c r="BO121" s="7">
        <f t="shared" si="42"/>
        <v>0</v>
      </c>
      <c r="BP121" s="7">
        <f t="shared" si="43"/>
        <v>0</v>
      </c>
      <c r="BQ121" s="7">
        <f t="shared" si="44"/>
        <v>0</v>
      </c>
      <c r="BR121" s="7">
        <f t="shared" si="45"/>
        <v>0</v>
      </c>
      <c r="BS121" s="7">
        <f t="shared" si="46"/>
        <v>0</v>
      </c>
      <c r="BT121" s="7">
        <f t="shared" si="47"/>
        <v>0</v>
      </c>
      <c r="BU121" s="7">
        <f t="shared" si="48"/>
        <v>1</v>
      </c>
      <c r="BV121" s="7">
        <f t="shared" si="49"/>
        <v>1</v>
      </c>
      <c r="BW121" s="8">
        <f t="shared" si="50"/>
        <v>1</v>
      </c>
      <c r="BX121" s="9" t="str">
        <f t="shared" si="51"/>
        <v>NF</v>
      </c>
      <c r="BY121" s="9" t="str">
        <f t="shared" si="52"/>
        <v>NF</v>
      </c>
      <c r="BZ121" s="9" t="str">
        <f t="shared" si="53"/>
        <v>NF</v>
      </c>
      <c r="CA121" s="9" t="str">
        <f t="shared" si="54"/>
        <v>NF</v>
      </c>
      <c r="CB121" s="9" t="str">
        <f t="shared" si="55"/>
        <v>NF</v>
      </c>
      <c r="CC121" s="9" t="str">
        <f t="shared" si="56"/>
        <v>NF</v>
      </c>
      <c r="CD121" s="9">
        <f t="shared" si="57"/>
        <v>140000</v>
      </c>
      <c r="CE121" s="9">
        <f t="shared" si="58"/>
        <v>140000</v>
      </c>
      <c r="CF121" s="10">
        <f t="shared" si="59"/>
        <v>0</v>
      </c>
      <c r="CG121" s="10">
        <f t="shared" si="60"/>
        <v>0</v>
      </c>
      <c r="CH121" s="10">
        <f t="shared" si="61"/>
        <v>0</v>
      </c>
      <c r="CI121" s="10">
        <f t="shared" si="62"/>
        <v>0</v>
      </c>
      <c r="CJ121" s="10">
        <f t="shared" si="63"/>
        <v>0</v>
      </c>
      <c r="CK121" s="10">
        <f t="shared" si="64"/>
        <v>0</v>
      </c>
      <c r="CL121" s="10">
        <f t="shared" si="65"/>
        <v>1</v>
      </c>
    </row>
    <row r="122" spans="57:90" ht="18.75" x14ac:dyDescent="0.3">
      <c r="BE122" t="s">
        <v>272</v>
      </c>
      <c r="BF122" t="s">
        <v>273</v>
      </c>
      <c r="BG122" t="s">
        <v>463</v>
      </c>
      <c r="BH122">
        <v>151.16</v>
      </c>
      <c r="BI122" s="7">
        <f t="shared" si="36"/>
        <v>0</v>
      </c>
      <c r="BJ122" s="7">
        <f t="shared" si="37"/>
        <v>0</v>
      </c>
      <c r="BK122" s="7">
        <f t="shared" si="38"/>
        <v>0</v>
      </c>
      <c r="BL122" s="7">
        <f t="shared" si="39"/>
        <v>0</v>
      </c>
      <c r="BM122" s="7">
        <f t="shared" si="40"/>
        <v>0</v>
      </c>
      <c r="BN122" s="7">
        <f t="shared" si="41"/>
        <v>0</v>
      </c>
      <c r="BO122" s="7">
        <f t="shared" si="42"/>
        <v>0</v>
      </c>
      <c r="BP122" s="7">
        <f t="shared" si="43"/>
        <v>0</v>
      </c>
      <c r="BQ122" s="7">
        <f t="shared" si="44"/>
        <v>0</v>
      </c>
      <c r="BR122" s="7">
        <f t="shared" si="45"/>
        <v>0</v>
      </c>
      <c r="BS122" s="7">
        <f t="shared" si="46"/>
        <v>1</v>
      </c>
      <c r="BT122" s="7">
        <f t="shared" si="47"/>
        <v>1</v>
      </c>
      <c r="BU122" s="7">
        <f t="shared" si="48"/>
        <v>0</v>
      </c>
      <c r="BV122" s="7">
        <f t="shared" si="49"/>
        <v>0</v>
      </c>
      <c r="BW122" s="8">
        <f t="shared" si="50"/>
        <v>1</v>
      </c>
      <c r="BX122" s="9" t="str">
        <f t="shared" si="51"/>
        <v>NF</v>
      </c>
      <c r="BY122" s="9" t="str">
        <f t="shared" si="52"/>
        <v>NF</v>
      </c>
      <c r="BZ122" s="9" t="str">
        <f t="shared" si="53"/>
        <v>NF</v>
      </c>
      <c r="CA122" s="9" t="str">
        <f t="shared" si="54"/>
        <v>NF</v>
      </c>
      <c r="CB122" s="9" t="str">
        <f t="shared" si="55"/>
        <v>NF</v>
      </c>
      <c r="CC122" s="9">
        <f t="shared" si="56"/>
        <v>130000</v>
      </c>
      <c r="CD122" s="9" t="str">
        <f t="shared" si="57"/>
        <v>NF</v>
      </c>
      <c r="CE122" s="9">
        <f t="shared" si="58"/>
        <v>130000</v>
      </c>
      <c r="CF122" s="10">
        <f t="shared" si="59"/>
        <v>0</v>
      </c>
      <c r="CG122" s="10">
        <f t="shared" si="60"/>
        <v>0</v>
      </c>
      <c r="CH122" s="10">
        <f t="shared" si="61"/>
        <v>0</v>
      </c>
      <c r="CI122" s="10">
        <f t="shared" si="62"/>
        <v>0</v>
      </c>
      <c r="CJ122" s="10">
        <f t="shared" si="63"/>
        <v>0</v>
      </c>
      <c r="CK122" s="10">
        <f t="shared" si="64"/>
        <v>1</v>
      </c>
      <c r="CL122" s="10">
        <f t="shared" si="65"/>
        <v>0</v>
      </c>
    </row>
    <row r="123" spans="57:90" ht="18.75" x14ac:dyDescent="0.3">
      <c r="BE123" t="s">
        <v>304</v>
      </c>
      <c r="BF123" t="s">
        <v>305</v>
      </c>
      <c r="BG123" t="s">
        <v>464</v>
      </c>
      <c r="BH123">
        <v>59.72</v>
      </c>
      <c r="BI123" s="7">
        <f t="shared" si="36"/>
        <v>0</v>
      </c>
      <c r="BJ123" s="7">
        <f t="shared" si="37"/>
        <v>0</v>
      </c>
      <c r="BK123" s="7">
        <f t="shared" si="38"/>
        <v>0</v>
      </c>
      <c r="BL123" s="7">
        <f t="shared" si="39"/>
        <v>0</v>
      </c>
      <c r="BM123" s="7">
        <f t="shared" si="40"/>
        <v>0</v>
      </c>
      <c r="BN123" s="7">
        <f t="shared" si="41"/>
        <v>0</v>
      </c>
      <c r="BO123" s="7">
        <f t="shared" si="42"/>
        <v>0</v>
      </c>
      <c r="BP123" s="7">
        <f t="shared" si="43"/>
        <v>0</v>
      </c>
      <c r="BQ123" s="7">
        <f t="shared" si="44"/>
        <v>0</v>
      </c>
      <c r="BR123" s="7">
        <f t="shared" si="45"/>
        <v>0</v>
      </c>
      <c r="BS123" s="7">
        <f t="shared" si="46"/>
        <v>0</v>
      </c>
      <c r="BT123" s="7">
        <f t="shared" si="47"/>
        <v>0</v>
      </c>
      <c r="BU123" s="7">
        <f t="shared" si="48"/>
        <v>1</v>
      </c>
      <c r="BV123" s="7">
        <f t="shared" si="49"/>
        <v>1</v>
      </c>
      <c r="BW123" s="8">
        <f t="shared" si="50"/>
        <v>1</v>
      </c>
      <c r="BX123" s="9" t="str">
        <f t="shared" si="51"/>
        <v>NF</v>
      </c>
      <c r="BY123" s="9" t="str">
        <f t="shared" si="52"/>
        <v>NF</v>
      </c>
      <c r="BZ123" s="9" t="str">
        <f t="shared" si="53"/>
        <v>NF</v>
      </c>
      <c r="CA123" s="9" t="str">
        <f t="shared" si="54"/>
        <v>NF</v>
      </c>
      <c r="CB123" s="9" t="str">
        <f t="shared" si="55"/>
        <v>NF</v>
      </c>
      <c r="CC123" s="9" t="str">
        <f t="shared" si="56"/>
        <v>NF</v>
      </c>
      <c r="CD123" s="9">
        <f t="shared" si="57"/>
        <v>250000</v>
      </c>
      <c r="CE123" s="9">
        <f t="shared" si="58"/>
        <v>250000</v>
      </c>
      <c r="CF123" s="10">
        <f t="shared" si="59"/>
        <v>0</v>
      </c>
      <c r="CG123" s="10">
        <f t="shared" si="60"/>
        <v>0</v>
      </c>
      <c r="CH123" s="10">
        <f t="shared" si="61"/>
        <v>0</v>
      </c>
      <c r="CI123" s="10">
        <f t="shared" si="62"/>
        <v>0</v>
      </c>
      <c r="CJ123" s="10">
        <f t="shared" si="63"/>
        <v>0</v>
      </c>
      <c r="CK123" s="10">
        <f t="shared" si="64"/>
        <v>0</v>
      </c>
      <c r="CL123" s="10">
        <f t="shared" si="65"/>
        <v>1</v>
      </c>
    </row>
    <row r="124" spans="57:90" ht="18.75" x14ac:dyDescent="0.3">
      <c r="BE124" t="s">
        <v>280</v>
      </c>
      <c r="BF124" t="s">
        <v>281</v>
      </c>
      <c r="BG124" t="s">
        <v>465</v>
      </c>
      <c r="BH124">
        <v>184.53</v>
      </c>
      <c r="BI124" s="7">
        <f t="shared" si="36"/>
        <v>0</v>
      </c>
      <c r="BJ124" s="7">
        <f t="shared" si="37"/>
        <v>0</v>
      </c>
      <c r="BK124" s="7">
        <f t="shared" si="38"/>
        <v>0</v>
      </c>
      <c r="BL124" s="7">
        <f t="shared" si="39"/>
        <v>0</v>
      </c>
      <c r="BM124" s="7">
        <f t="shared" si="40"/>
        <v>0</v>
      </c>
      <c r="BN124" s="7">
        <f t="shared" si="41"/>
        <v>0</v>
      </c>
      <c r="BO124" s="7">
        <f t="shared" si="42"/>
        <v>0</v>
      </c>
      <c r="BP124" s="7">
        <f t="shared" si="43"/>
        <v>0</v>
      </c>
      <c r="BQ124" s="7">
        <f t="shared" si="44"/>
        <v>0</v>
      </c>
      <c r="BR124" s="7">
        <f t="shared" si="45"/>
        <v>0</v>
      </c>
      <c r="BS124" s="7">
        <f t="shared" si="46"/>
        <v>1</v>
      </c>
      <c r="BT124" s="7">
        <f t="shared" si="47"/>
        <v>1</v>
      </c>
      <c r="BU124" s="7">
        <f t="shared" si="48"/>
        <v>0</v>
      </c>
      <c r="BV124" s="7">
        <f t="shared" si="49"/>
        <v>0</v>
      </c>
      <c r="BW124" s="8">
        <f t="shared" si="50"/>
        <v>1</v>
      </c>
      <c r="BX124" s="9" t="str">
        <f t="shared" si="51"/>
        <v>NF</v>
      </c>
      <c r="BY124" s="9" t="str">
        <f t="shared" si="52"/>
        <v>NF</v>
      </c>
      <c r="BZ124" s="9" t="str">
        <f t="shared" si="53"/>
        <v>NF</v>
      </c>
      <c r="CA124" s="9" t="str">
        <f t="shared" si="54"/>
        <v>NF</v>
      </c>
      <c r="CB124" s="9" t="str">
        <f t="shared" si="55"/>
        <v>NF</v>
      </c>
      <c r="CC124" s="9">
        <f t="shared" si="56"/>
        <v>220000</v>
      </c>
      <c r="CD124" s="9" t="str">
        <f t="shared" si="57"/>
        <v>NF</v>
      </c>
      <c r="CE124" s="9">
        <f t="shared" si="58"/>
        <v>220000</v>
      </c>
      <c r="CF124" s="10">
        <f t="shared" si="59"/>
        <v>0</v>
      </c>
      <c r="CG124" s="10">
        <f t="shared" si="60"/>
        <v>0</v>
      </c>
      <c r="CH124" s="10">
        <f t="shared" si="61"/>
        <v>0</v>
      </c>
      <c r="CI124" s="10">
        <f t="shared" si="62"/>
        <v>0</v>
      </c>
      <c r="CJ124" s="10">
        <f t="shared" si="63"/>
        <v>0</v>
      </c>
      <c r="CK124" s="10">
        <f t="shared" si="64"/>
        <v>1</v>
      </c>
      <c r="CL124" s="10">
        <f t="shared" si="65"/>
        <v>0</v>
      </c>
    </row>
    <row r="125" spans="57:90" ht="18.75" x14ac:dyDescent="0.3">
      <c r="BE125" t="s">
        <v>154</v>
      </c>
      <c r="BF125" t="s">
        <v>155</v>
      </c>
      <c r="BG125" t="s">
        <v>466</v>
      </c>
      <c r="BH125">
        <v>49.64</v>
      </c>
      <c r="BI125" s="7">
        <f t="shared" si="36"/>
        <v>0</v>
      </c>
      <c r="BJ125" s="7">
        <f t="shared" si="37"/>
        <v>0</v>
      </c>
      <c r="BK125" s="7">
        <f t="shared" si="38"/>
        <v>1</v>
      </c>
      <c r="BL125" s="7">
        <f t="shared" si="39"/>
        <v>1</v>
      </c>
      <c r="BM125" s="7">
        <f t="shared" si="40"/>
        <v>0</v>
      </c>
      <c r="BN125" s="7">
        <f t="shared" si="41"/>
        <v>0</v>
      </c>
      <c r="BO125" s="7">
        <f t="shared" si="42"/>
        <v>0</v>
      </c>
      <c r="BP125" s="7">
        <f t="shared" si="43"/>
        <v>0</v>
      </c>
      <c r="BQ125" s="7">
        <f t="shared" si="44"/>
        <v>0</v>
      </c>
      <c r="BR125" s="7">
        <f t="shared" si="45"/>
        <v>0</v>
      </c>
      <c r="BS125" s="7">
        <f t="shared" si="46"/>
        <v>0</v>
      </c>
      <c r="BT125" s="7">
        <f t="shared" si="47"/>
        <v>0</v>
      </c>
      <c r="BU125" s="7">
        <f t="shared" si="48"/>
        <v>0</v>
      </c>
      <c r="BV125" s="7">
        <f t="shared" si="49"/>
        <v>0</v>
      </c>
      <c r="BW125" s="8">
        <f t="shared" si="50"/>
        <v>1</v>
      </c>
      <c r="BX125" s="9" t="str">
        <f t="shared" si="51"/>
        <v>NF</v>
      </c>
      <c r="BY125" s="9">
        <f t="shared" si="52"/>
        <v>82000</v>
      </c>
      <c r="BZ125" s="9" t="str">
        <f t="shared" si="53"/>
        <v>NF</v>
      </c>
      <c r="CA125" s="9" t="str">
        <f t="shared" si="54"/>
        <v>NF</v>
      </c>
      <c r="CB125" s="9" t="str">
        <f t="shared" si="55"/>
        <v>NF</v>
      </c>
      <c r="CC125" s="9" t="str">
        <f t="shared" si="56"/>
        <v>NF</v>
      </c>
      <c r="CD125" s="9" t="str">
        <f t="shared" si="57"/>
        <v>NF</v>
      </c>
      <c r="CE125" s="9">
        <f t="shared" si="58"/>
        <v>82000</v>
      </c>
      <c r="CF125" s="10">
        <f t="shared" si="59"/>
        <v>0</v>
      </c>
      <c r="CG125" s="10">
        <f t="shared" si="60"/>
        <v>1</v>
      </c>
      <c r="CH125" s="10">
        <f t="shared" si="61"/>
        <v>0</v>
      </c>
      <c r="CI125" s="10">
        <f t="shared" si="62"/>
        <v>0</v>
      </c>
      <c r="CJ125" s="10">
        <f t="shared" si="63"/>
        <v>0</v>
      </c>
      <c r="CK125" s="10">
        <f t="shared" si="64"/>
        <v>0</v>
      </c>
      <c r="CL125" s="10">
        <f t="shared" si="65"/>
        <v>0</v>
      </c>
    </row>
    <row r="126" spans="57:90" ht="18.75" x14ac:dyDescent="0.3">
      <c r="BE126" t="s">
        <v>306</v>
      </c>
      <c r="BF126" t="s">
        <v>307</v>
      </c>
      <c r="BG126" t="s">
        <v>467</v>
      </c>
      <c r="BH126">
        <v>60.92</v>
      </c>
      <c r="BI126" s="7">
        <f t="shared" si="36"/>
        <v>0</v>
      </c>
      <c r="BJ126" s="7">
        <f t="shared" si="37"/>
        <v>0</v>
      </c>
      <c r="BK126" s="7">
        <f t="shared" si="38"/>
        <v>0</v>
      </c>
      <c r="BL126" s="7">
        <f t="shared" si="39"/>
        <v>0</v>
      </c>
      <c r="BM126" s="7">
        <f t="shared" si="40"/>
        <v>0</v>
      </c>
      <c r="BN126" s="7">
        <f t="shared" si="41"/>
        <v>0</v>
      </c>
      <c r="BO126" s="7">
        <f t="shared" si="42"/>
        <v>0</v>
      </c>
      <c r="BP126" s="7">
        <f t="shared" si="43"/>
        <v>0</v>
      </c>
      <c r="BQ126" s="7">
        <f t="shared" si="44"/>
        <v>0</v>
      </c>
      <c r="BR126" s="7">
        <f t="shared" si="45"/>
        <v>0</v>
      </c>
      <c r="BS126" s="7">
        <f t="shared" si="46"/>
        <v>0</v>
      </c>
      <c r="BT126" s="7">
        <f t="shared" si="47"/>
        <v>0</v>
      </c>
      <c r="BU126" s="7">
        <f t="shared" si="48"/>
        <v>1</v>
      </c>
      <c r="BV126" s="7">
        <f t="shared" si="49"/>
        <v>1</v>
      </c>
      <c r="BW126" s="8">
        <f t="shared" si="50"/>
        <v>1</v>
      </c>
      <c r="BX126" s="9" t="str">
        <f t="shared" si="51"/>
        <v>NF</v>
      </c>
      <c r="BY126" s="9" t="str">
        <f t="shared" si="52"/>
        <v>NF</v>
      </c>
      <c r="BZ126" s="9" t="str">
        <f t="shared" si="53"/>
        <v>NF</v>
      </c>
      <c r="CA126" s="9" t="str">
        <f t="shared" si="54"/>
        <v>NF</v>
      </c>
      <c r="CB126" s="9" t="str">
        <f t="shared" si="55"/>
        <v>NF</v>
      </c>
      <c r="CC126" s="9" t="str">
        <f t="shared" si="56"/>
        <v>NF</v>
      </c>
      <c r="CD126" s="9">
        <f t="shared" si="57"/>
        <v>2700000</v>
      </c>
      <c r="CE126" s="9">
        <f t="shared" si="58"/>
        <v>2700000</v>
      </c>
      <c r="CF126" s="10">
        <f t="shared" si="59"/>
        <v>0</v>
      </c>
      <c r="CG126" s="10">
        <f t="shared" si="60"/>
        <v>0</v>
      </c>
      <c r="CH126" s="10">
        <f t="shared" si="61"/>
        <v>0</v>
      </c>
      <c r="CI126" s="10">
        <f t="shared" si="62"/>
        <v>0</v>
      </c>
      <c r="CJ126" s="10">
        <f t="shared" si="63"/>
        <v>0</v>
      </c>
      <c r="CK126" s="10">
        <f t="shared" si="64"/>
        <v>0</v>
      </c>
      <c r="CL126" s="10">
        <f t="shared" si="65"/>
        <v>1</v>
      </c>
    </row>
    <row r="127" spans="57:90" ht="18.75" x14ac:dyDescent="0.3">
      <c r="BE127" t="s">
        <v>152</v>
      </c>
      <c r="BF127" t="s">
        <v>153</v>
      </c>
      <c r="BG127" t="s">
        <v>468</v>
      </c>
      <c r="BH127">
        <v>11.28</v>
      </c>
      <c r="BI127" s="7">
        <f t="shared" si="36"/>
        <v>0</v>
      </c>
      <c r="BJ127" s="7">
        <f t="shared" si="37"/>
        <v>0</v>
      </c>
      <c r="BK127" s="7">
        <f t="shared" si="38"/>
        <v>1</v>
      </c>
      <c r="BL127" s="7">
        <f t="shared" si="39"/>
        <v>1</v>
      </c>
      <c r="BM127" s="7">
        <f t="shared" si="40"/>
        <v>0</v>
      </c>
      <c r="BN127" s="7">
        <f t="shared" si="41"/>
        <v>0</v>
      </c>
      <c r="BO127" s="7">
        <f t="shared" si="42"/>
        <v>0</v>
      </c>
      <c r="BP127" s="7">
        <f t="shared" si="43"/>
        <v>0</v>
      </c>
      <c r="BQ127" s="7">
        <f t="shared" si="44"/>
        <v>0</v>
      </c>
      <c r="BR127" s="7">
        <f t="shared" si="45"/>
        <v>0</v>
      </c>
      <c r="BS127" s="7">
        <f t="shared" si="46"/>
        <v>0</v>
      </c>
      <c r="BT127" s="7">
        <f t="shared" si="47"/>
        <v>0</v>
      </c>
      <c r="BU127" s="7">
        <f t="shared" si="48"/>
        <v>0</v>
      </c>
      <c r="BV127" s="7">
        <f t="shared" si="49"/>
        <v>0</v>
      </c>
      <c r="BW127" s="8">
        <f t="shared" si="50"/>
        <v>1</v>
      </c>
      <c r="BX127" s="9" t="str">
        <f t="shared" si="51"/>
        <v>NF</v>
      </c>
      <c r="BY127" s="9">
        <f t="shared" si="52"/>
        <v>160000</v>
      </c>
      <c r="BZ127" s="9" t="str">
        <f t="shared" si="53"/>
        <v>NF</v>
      </c>
      <c r="CA127" s="9" t="str">
        <f t="shared" si="54"/>
        <v>NF</v>
      </c>
      <c r="CB127" s="9" t="str">
        <f t="shared" si="55"/>
        <v>NF</v>
      </c>
      <c r="CC127" s="9" t="str">
        <f t="shared" si="56"/>
        <v>NF</v>
      </c>
      <c r="CD127" s="9" t="str">
        <f t="shared" si="57"/>
        <v>NF</v>
      </c>
      <c r="CE127" s="9">
        <f t="shared" si="58"/>
        <v>160000</v>
      </c>
      <c r="CF127" s="10">
        <f t="shared" si="59"/>
        <v>0</v>
      </c>
      <c r="CG127" s="10">
        <f t="shared" si="60"/>
        <v>1</v>
      </c>
      <c r="CH127" s="10">
        <f t="shared" si="61"/>
        <v>0</v>
      </c>
      <c r="CI127" s="10">
        <f t="shared" si="62"/>
        <v>0</v>
      </c>
      <c r="CJ127" s="10">
        <f t="shared" si="63"/>
        <v>0</v>
      </c>
      <c r="CK127" s="10">
        <f t="shared" si="64"/>
        <v>0</v>
      </c>
      <c r="CL127" s="10">
        <f t="shared" si="65"/>
        <v>0</v>
      </c>
    </row>
    <row r="128" spans="57:90" ht="18.75" x14ac:dyDescent="0.3">
      <c r="BE128" t="s">
        <v>133</v>
      </c>
      <c r="BF128" t="s">
        <v>134</v>
      </c>
      <c r="BG128" t="s">
        <v>469</v>
      </c>
      <c r="BH128">
        <v>29.99</v>
      </c>
      <c r="BI128" s="7">
        <f t="shared" si="36"/>
        <v>1</v>
      </c>
      <c r="BJ128" s="7">
        <f t="shared" si="37"/>
        <v>1</v>
      </c>
      <c r="BK128" s="7">
        <f t="shared" si="38"/>
        <v>0</v>
      </c>
      <c r="BL128" s="7">
        <f t="shared" si="39"/>
        <v>0</v>
      </c>
      <c r="BM128" s="7">
        <f t="shared" si="40"/>
        <v>0</v>
      </c>
      <c r="BN128" s="7">
        <f t="shared" si="41"/>
        <v>0</v>
      </c>
      <c r="BO128" s="7">
        <f t="shared" si="42"/>
        <v>0</v>
      </c>
      <c r="BP128" s="7">
        <f t="shared" si="43"/>
        <v>0</v>
      </c>
      <c r="BQ128" s="7">
        <f t="shared" si="44"/>
        <v>0</v>
      </c>
      <c r="BR128" s="7">
        <f t="shared" si="45"/>
        <v>0</v>
      </c>
      <c r="BS128" s="7">
        <f t="shared" si="46"/>
        <v>0</v>
      </c>
      <c r="BT128" s="7">
        <f t="shared" si="47"/>
        <v>0</v>
      </c>
      <c r="BU128" s="7">
        <f t="shared" si="48"/>
        <v>0</v>
      </c>
      <c r="BV128" s="7">
        <f t="shared" si="49"/>
        <v>0</v>
      </c>
      <c r="BW128" s="8">
        <f t="shared" si="50"/>
        <v>1</v>
      </c>
      <c r="BX128" s="9">
        <f t="shared" si="51"/>
        <v>25000</v>
      </c>
      <c r="BY128" s="9" t="str">
        <f t="shared" si="52"/>
        <v>NF</v>
      </c>
      <c r="BZ128" s="9" t="str">
        <f t="shared" si="53"/>
        <v>NF</v>
      </c>
      <c r="CA128" s="9" t="str">
        <f t="shared" si="54"/>
        <v>NF</v>
      </c>
      <c r="CB128" s="9" t="str">
        <f t="shared" si="55"/>
        <v>NF</v>
      </c>
      <c r="CC128" s="9" t="str">
        <f t="shared" si="56"/>
        <v>NF</v>
      </c>
      <c r="CD128" s="9" t="str">
        <f t="shared" si="57"/>
        <v>NF</v>
      </c>
      <c r="CE128" s="9">
        <f t="shared" si="58"/>
        <v>25000</v>
      </c>
      <c r="CF128" s="10">
        <f t="shared" si="59"/>
        <v>1</v>
      </c>
      <c r="CG128" s="10">
        <f t="shared" si="60"/>
        <v>0</v>
      </c>
      <c r="CH128" s="10">
        <f t="shared" si="61"/>
        <v>0</v>
      </c>
      <c r="CI128" s="10">
        <f t="shared" si="62"/>
        <v>0</v>
      </c>
      <c r="CJ128" s="10">
        <f t="shared" si="63"/>
        <v>0</v>
      </c>
      <c r="CK128" s="10">
        <f t="shared" si="64"/>
        <v>0</v>
      </c>
      <c r="CL128" s="10">
        <f t="shared" si="65"/>
        <v>0</v>
      </c>
    </row>
    <row r="129" spans="57:90" ht="18.75" x14ac:dyDescent="0.3">
      <c r="BE129" t="s">
        <v>167</v>
      </c>
      <c r="BF129" t="s">
        <v>168</v>
      </c>
      <c r="BG129" t="s">
        <v>470</v>
      </c>
      <c r="BH129">
        <v>90.34</v>
      </c>
      <c r="BI129" s="7">
        <f t="shared" si="36"/>
        <v>0</v>
      </c>
      <c r="BJ129" s="7">
        <f t="shared" si="37"/>
        <v>0</v>
      </c>
      <c r="BK129" s="7">
        <f t="shared" si="38"/>
        <v>0</v>
      </c>
      <c r="BL129" s="7">
        <f t="shared" si="39"/>
        <v>0</v>
      </c>
      <c r="BM129" s="7">
        <f t="shared" si="40"/>
        <v>1</v>
      </c>
      <c r="BN129" s="7">
        <f t="shared" si="41"/>
        <v>1</v>
      </c>
      <c r="BO129" s="7">
        <f t="shared" si="42"/>
        <v>0</v>
      </c>
      <c r="BP129" s="7">
        <f t="shared" si="43"/>
        <v>0</v>
      </c>
      <c r="BQ129" s="7">
        <f t="shared" si="44"/>
        <v>0</v>
      </c>
      <c r="BR129" s="7">
        <f t="shared" si="45"/>
        <v>0</v>
      </c>
      <c r="BS129" s="7">
        <f t="shared" si="46"/>
        <v>0</v>
      </c>
      <c r="BT129" s="7">
        <f t="shared" si="47"/>
        <v>0</v>
      </c>
      <c r="BU129" s="7">
        <f t="shared" si="48"/>
        <v>0</v>
      </c>
      <c r="BV129" s="7">
        <f t="shared" si="49"/>
        <v>0</v>
      </c>
      <c r="BW129" s="8">
        <f t="shared" si="50"/>
        <v>1</v>
      </c>
      <c r="BX129" s="9" t="str">
        <f t="shared" si="51"/>
        <v>NF</v>
      </c>
      <c r="BY129" s="9" t="str">
        <f t="shared" si="52"/>
        <v>NF</v>
      </c>
      <c r="BZ129" s="9">
        <f t="shared" si="53"/>
        <v>700000</v>
      </c>
      <c r="CA129" s="9" t="str">
        <f t="shared" si="54"/>
        <v>NF</v>
      </c>
      <c r="CB129" s="9" t="str">
        <f t="shared" si="55"/>
        <v>NF</v>
      </c>
      <c r="CC129" s="9" t="str">
        <f t="shared" si="56"/>
        <v>NF</v>
      </c>
      <c r="CD129" s="9" t="str">
        <f t="shared" si="57"/>
        <v>NF</v>
      </c>
      <c r="CE129" s="9">
        <f t="shared" si="58"/>
        <v>700000</v>
      </c>
      <c r="CF129" s="10">
        <f t="shared" si="59"/>
        <v>0</v>
      </c>
      <c r="CG129" s="10">
        <f t="shared" si="60"/>
        <v>0</v>
      </c>
      <c r="CH129" s="10">
        <f t="shared" si="61"/>
        <v>1</v>
      </c>
      <c r="CI129" s="10">
        <f t="shared" si="62"/>
        <v>0</v>
      </c>
      <c r="CJ129" s="10">
        <f t="shared" si="63"/>
        <v>0</v>
      </c>
      <c r="CK129" s="10">
        <f t="shared" si="64"/>
        <v>0</v>
      </c>
      <c r="CL129" s="10">
        <f t="shared" si="65"/>
        <v>0</v>
      </c>
    </row>
    <row r="130" spans="57:90" ht="18.75" x14ac:dyDescent="0.3">
      <c r="BE130" t="s">
        <v>148</v>
      </c>
      <c r="BF130" t="s">
        <v>149</v>
      </c>
      <c r="BG130" t="s">
        <v>471</v>
      </c>
      <c r="BH130">
        <v>37.630000000000003</v>
      </c>
      <c r="BI130" s="7">
        <f t="shared" si="36"/>
        <v>0</v>
      </c>
      <c r="BJ130" s="7">
        <f t="shared" si="37"/>
        <v>0</v>
      </c>
      <c r="BK130" s="7">
        <f t="shared" si="38"/>
        <v>1</v>
      </c>
      <c r="BL130" s="7">
        <f t="shared" si="39"/>
        <v>1</v>
      </c>
      <c r="BM130" s="7">
        <f t="shared" si="40"/>
        <v>0</v>
      </c>
      <c r="BN130" s="7">
        <f t="shared" si="41"/>
        <v>0</v>
      </c>
      <c r="BO130" s="7">
        <f t="shared" si="42"/>
        <v>0</v>
      </c>
      <c r="BP130" s="7">
        <f t="shared" si="43"/>
        <v>0</v>
      </c>
      <c r="BQ130" s="7">
        <f t="shared" si="44"/>
        <v>0</v>
      </c>
      <c r="BR130" s="7">
        <f t="shared" si="45"/>
        <v>0</v>
      </c>
      <c r="BS130" s="7">
        <f t="shared" si="46"/>
        <v>0</v>
      </c>
      <c r="BT130" s="7">
        <f t="shared" si="47"/>
        <v>0</v>
      </c>
      <c r="BU130" s="7">
        <f t="shared" si="48"/>
        <v>0</v>
      </c>
      <c r="BV130" s="7">
        <f t="shared" si="49"/>
        <v>0</v>
      </c>
      <c r="BW130" s="8">
        <f t="shared" si="50"/>
        <v>1</v>
      </c>
      <c r="BX130" s="9" t="str">
        <f t="shared" si="51"/>
        <v>NF</v>
      </c>
      <c r="BY130" s="9">
        <f t="shared" si="52"/>
        <v>130000</v>
      </c>
      <c r="BZ130" s="9" t="str">
        <f t="shared" si="53"/>
        <v>NF</v>
      </c>
      <c r="CA130" s="9" t="str">
        <f t="shared" si="54"/>
        <v>NF</v>
      </c>
      <c r="CB130" s="9" t="str">
        <f t="shared" si="55"/>
        <v>NF</v>
      </c>
      <c r="CC130" s="9" t="str">
        <f t="shared" si="56"/>
        <v>NF</v>
      </c>
      <c r="CD130" s="9" t="str">
        <f t="shared" si="57"/>
        <v>NF</v>
      </c>
      <c r="CE130" s="9">
        <f t="shared" si="58"/>
        <v>130000</v>
      </c>
      <c r="CF130" s="10">
        <f t="shared" si="59"/>
        <v>0</v>
      </c>
      <c r="CG130" s="10">
        <f t="shared" si="60"/>
        <v>1</v>
      </c>
      <c r="CH130" s="10">
        <f t="shared" si="61"/>
        <v>0</v>
      </c>
      <c r="CI130" s="10">
        <f t="shared" si="62"/>
        <v>0</v>
      </c>
      <c r="CJ130" s="10">
        <f t="shared" si="63"/>
        <v>0</v>
      </c>
      <c r="CK130" s="10">
        <f t="shared" si="64"/>
        <v>0</v>
      </c>
      <c r="CL130" s="10">
        <f t="shared" si="65"/>
        <v>0</v>
      </c>
    </row>
    <row r="131" spans="57:90" ht="18.75" x14ac:dyDescent="0.3">
      <c r="BE131" t="s">
        <v>288</v>
      </c>
      <c r="BF131" t="s">
        <v>289</v>
      </c>
      <c r="BG131" t="s">
        <v>472</v>
      </c>
      <c r="BH131">
        <v>60.5</v>
      </c>
      <c r="BI131" s="7">
        <f t="shared" ref="BI131:BI171" si="66">IFERROR(VLOOKUP(BE131,B:F,3, FALSE),0)</f>
        <v>0</v>
      </c>
      <c r="BJ131" s="7">
        <f t="shared" ref="BJ131:BJ171" si="67">IFERROR(VLOOKUP(BE131,B:F,4, FALSE),0)</f>
        <v>0</v>
      </c>
      <c r="BK131" s="7">
        <f t="shared" ref="BK131:BK171" si="68">IFERROR(VLOOKUP(BE131,J:N,3, FALSE),0)</f>
        <v>0</v>
      </c>
      <c r="BL131" s="7">
        <f t="shared" ref="BL131:BL171" si="69">IFERROR(VLOOKUP(BE131,J:N,4, FALSE),0)</f>
        <v>0</v>
      </c>
      <c r="BM131" s="7">
        <f t="shared" ref="BM131:BM171" si="70">IFERROR(VLOOKUP(BE131,R:V,3, FALSE),0)</f>
        <v>0</v>
      </c>
      <c r="BN131" s="7">
        <f t="shared" ref="BN131:BN171" si="71">IFERROR(VLOOKUP(BE131,R:V,4, FALSE),0)</f>
        <v>0</v>
      </c>
      <c r="BO131" s="7">
        <f t="shared" ref="BO131:BO171" si="72">IFERROR(VLOOKUP(BE131,Z:AD,3, FALSE),0)</f>
        <v>0</v>
      </c>
      <c r="BP131" s="7">
        <f t="shared" ref="BP131:BP171" si="73">IFERROR(VLOOKUP(BE131,Z:AD,4, FALSE),0)</f>
        <v>0</v>
      </c>
      <c r="BQ131" s="7">
        <f t="shared" ref="BQ131:BQ171" si="74">IFERROR(VLOOKUP(BE131,AH:AM,3, FALSE),0)</f>
        <v>0</v>
      </c>
      <c r="BR131" s="7">
        <f t="shared" ref="BR131:BR171" si="75">IFERROR(VLOOKUP(BE131,AH:AM,4, FALSE),0)</f>
        <v>0</v>
      </c>
      <c r="BS131" s="7">
        <f t="shared" ref="BS131:BS171" si="76">IFERROR(VLOOKUP(BE131,AP:AT,3, FALSE),0)</f>
        <v>1</v>
      </c>
      <c r="BT131" s="7">
        <f t="shared" ref="BT131:BT171" si="77">IFERROR(VLOOKUP(BE131,AP:AT,4, FALSE),0)</f>
        <v>1</v>
      </c>
      <c r="BU131" s="7">
        <f t="shared" ref="BU131:BU171" si="78">IFERROR(VLOOKUP(BE131,AX:BB,3, FALSE),0)</f>
        <v>0</v>
      </c>
      <c r="BV131" s="7">
        <f t="shared" ref="BV131:BV171" si="79">IFERROR(VLOOKUP(BE131,AX:BB,4, FALSE),0)</f>
        <v>0</v>
      </c>
      <c r="BW131" s="8">
        <f t="shared" ref="BW131:BW171" si="80">MAX(BI131:BV131)</f>
        <v>1</v>
      </c>
      <c r="BX131" s="9" t="str">
        <f t="shared" ref="BX131:BX171" si="81">IFERROR(VLOOKUP(BE131,B:F,5, FALSE),"NF")</f>
        <v>NF</v>
      </c>
      <c r="BY131" s="9" t="str">
        <f t="shared" ref="BY131:BY171" si="82">IFERROR(VLOOKUP(BE131,J:N,5, FALSE),"NF")</f>
        <v>NF</v>
      </c>
      <c r="BZ131" s="9" t="str">
        <f t="shared" ref="BZ131:BZ171" si="83">IFERROR(VLOOKUP(BE131,R:V,5, FALSE),"NF")</f>
        <v>NF</v>
      </c>
      <c r="CA131" s="9" t="str">
        <f t="shared" ref="CA131:CA171" si="84">IFERROR(VLOOKUP(BE131,Z:AD,5, FALSE),"NF")</f>
        <v>NF</v>
      </c>
      <c r="CB131" s="9" t="str">
        <f t="shared" ref="CB131:CB171" si="85">IFERROR(VLOOKUP(BE131,AH:AM,5, FALSE),"NF")</f>
        <v>NF</v>
      </c>
      <c r="CC131" s="9">
        <f t="shared" ref="CC131:CC171" si="86">IFERROR(VLOOKUP(BE131,AP:AT,5, FALSE),"NF")</f>
        <v>140000</v>
      </c>
      <c r="CD131" s="9" t="str">
        <f t="shared" ref="CD131:CD171" si="87">IFERROR(VLOOKUP(BE131,AX:BB,5, FALSE),"NF")</f>
        <v>NF</v>
      </c>
      <c r="CE131" s="9">
        <f t="shared" ref="CE131:CE171" si="88">MIN(BX131:CD131)</f>
        <v>140000</v>
      </c>
      <c r="CF131" s="10">
        <f t="shared" ref="CF131:CF171" si="89">IFERROR(BX131/CE131,0)</f>
        <v>0</v>
      </c>
      <c r="CG131" s="10">
        <f t="shared" ref="CG131:CG171" si="90">IFERROR(BY131/CE131,0)</f>
        <v>0</v>
      </c>
      <c r="CH131" s="10">
        <f t="shared" ref="CH131:CH171" si="91">IFERROR(BZ131/CE131,0)</f>
        <v>0</v>
      </c>
      <c r="CI131" s="10">
        <f t="shared" ref="CI131:CI171" si="92">IFERROR(CA131/CE131,0)</f>
        <v>0</v>
      </c>
      <c r="CJ131" s="10">
        <f t="shared" ref="CJ131:CJ171" si="93">IFERROR(CB131/CE131,0)</f>
        <v>0</v>
      </c>
      <c r="CK131" s="10">
        <f t="shared" ref="CK131:CK171" si="94">IFERROR(CC131/CE131,0)</f>
        <v>1</v>
      </c>
      <c r="CL131" s="10">
        <f t="shared" ref="CL131:CL171" si="95">IFERROR(CD131/CE131,0)</f>
        <v>0</v>
      </c>
    </row>
    <row r="132" spans="57:90" ht="18.75" x14ac:dyDescent="0.3">
      <c r="BE132" t="s">
        <v>290</v>
      </c>
      <c r="BF132" t="s">
        <v>291</v>
      </c>
      <c r="BG132" t="s">
        <v>473</v>
      </c>
      <c r="BH132">
        <v>13.52</v>
      </c>
      <c r="BI132" s="7">
        <f t="shared" si="66"/>
        <v>0</v>
      </c>
      <c r="BJ132" s="7">
        <f t="shared" si="67"/>
        <v>0</v>
      </c>
      <c r="BK132" s="7">
        <f t="shared" si="68"/>
        <v>0</v>
      </c>
      <c r="BL132" s="7">
        <f t="shared" si="69"/>
        <v>0</v>
      </c>
      <c r="BM132" s="7">
        <f t="shared" si="70"/>
        <v>0</v>
      </c>
      <c r="BN132" s="7">
        <f t="shared" si="71"/>
        <v>0</v>
      </c>
      <c r="BO132" s="7">
        <f t="shared" si="72"/>
        <v>0</v>
      </c>
      <c r="BP132" s="7">
        <f t="shared" si="73"/>
        <v>0</v>
      </c>
      <c r="BQ132" s="7">
        <f t="shared" si="74"/>
        <v>0</v>
      </c>
      <c r="BR132" s="7">
        <f t="shared" si="75"/>
        <v>0</v>
      </c>
      <c r="BS132" s="7">
        <f t="shared" si="76"/>
        <v>1</v>
      </c>
      <c r="BT132" s="7">
        <f t="shared" si="77"/>
        <v>1</v>
      </c>
      <c r="BU132" s="7">
        <f t="shared" si="78"/>
        <v>0</v>
      </c>
      <c r="BV132" s="7">
        <f t="shared" si="79"/>
        <v>0</v>
      </c>
      <c r="BW132" s="8">
        <f t="shared" si="80"/>
        <v>1</v>
      </c>
      <c r="BX132" s="9" t="str">
        <f t="shared" si="81"/>
        <v>NF</v>
      </c>
      <c r="BY132" s="9" t="str">
        <f t="shared" si="82"/>
        <v>NF</v>
      </c>
      <c r="BZ132" s="9" t="str">
        <f t="shared" si="83"/>
        <v>NF</v>
      </c>
      <c r="CA132" s="9" t="str">
        <f t="shared" si="84"/>
        <v>NF</v>
      </c>
      <c r="CB132" s="9" t="str">
        <f t="shared" si="85"/>
        <v>NF</v>
      </c>
      <c r="CC132" s="9">
        <f t="shared" si="86"/>
        <v>210000</v>
      </c>
      <c r="CD132" s="9" t="str">
        <f t="shared" si="87"/>
        <v>NF</v>
      </c>
      <c r="CE132" s="9">
        <f t="shared" si="88"/>
        <v>210000</v>
      </c>
      <c r="CF132" s="10">
        <f t="shared" si="89"/>
        <v>0</v>
      </c>
      <c r="CG132" s="10">
        <f t="shared" si="90"/>
        <v>0</v>
      </c>
      <c r="CH132" s="10">
        <f t="shared" si="91"/>
        <v>0</v>
      </c>
      <c r="CI132" s="10">
        <f t="shared" si="92"/>
        <v>0</v>
      </c>
      <c r="CJ132" s="10">
        <f t="shared" si="93"/>
        <v>0</v>
      </c>
      <c r="CK132" s="10">
        <f t="shared" si="94"/>
        <v>1</v>
      </c>
      <c r="CL132" s="10">
        <f t="shared" si="95"/>
        <v>0</v>
      </c>
    </row>
    <row r="133" spans="57:90" ht="18.75" x14ac:dyDescent="0.3">
      <c r="BE133" t="s">
        <v>308</v>
      </c>
      <c r="BF133" t="s">
        <v>309</v>
      </c>
      <c r="BG133" t="s">
        <v>474</v>
      </c>
      <c r="BH133">
        <v>241.89</v>
      </c>
      <c r="BI133" s="7">
        <f t="shared" si="66"/>
        <v>0</v>
      </c>
      <c r="BJ133" s="7">
        <f t="shared" si="67"/>
        <v>0</v>
      </c>
      <c r="BK133" s="7">
        <f t="shared" si="68"/>
        <v>0</v>
      </c>
      <c r="BL133" s="7">
        <f t="shared" si="69"/>
        <v>0</v>
      </c>
      <c r="BM133" s="7">
        <f t="shared" si="70"/>
        <v>0</v>
      </c>
      <c r="BN133" s="7">
        <f t="shared" si="71"/>
        <v>0</v>
      </c>
      <c r="BO133" s="7">
        <f t="shared" si="72"/>
        <v>0</v>
      </c>
      <c r="BP133" s="7">
        <f t="shared" si="73"/>
        <v>0</v>
      </c>
      <c r="BQ133" s="7">
        <f t="shared" si="74"/>
        <v>0</v>
      </c>
      <c r="BR133" s="7">
        <f t="shared" si="75"/>
        <v>0</v>
      </c>
      <c r="BS133" s="7">
        <f t="shared" si="76"/>
        <v>0</v>
      </c>
      <c r="BT133" s="7">
        <f t="shared" si="77"/>
        <v>0</v>
      </c>
      <c r="BU133" s="7">
        <f t="shared" si="78"/>
        <v>1</v>
      </c>
      <c r="BV133" s="7">
        <f t="shared" si="79"/>
        <v>1</v>
      </c>
      <c r="BW133" s="8">
        <f t="shared" si="80"/>
        <v>1</v>
      </c>
      <c r="BX133" s="9" t="str">
        <f t="shared" si="81"/>
        <v>NF</v>
      </c>
      <c r="BY133" s="9" t="str">
        <f t="shared" si="82"/>
        <v>NF</v>
      </c>
      <c r="BZ133" s="9" t="str">
        <f t="shared" si="83"/>
        <v>NF</v>
      </c>
      <c r="CA133" s="9" t="str">
        <f t="shared" si="84"/>
        <v>NF</v>
      </c>
      <c r="CB133" s="9" t="str">
        <f t="shared" si="85"/>
        <v>NF</v>
      </c>
      <c r="CC133" s="9" t="str">
        <f t="shared" si="86"/>
        <v>NF</v>
      </c>
      <c r="CD133" s="9">
        <f t="shared" si="87"/>
        <v>160000</v>
      </c>
      <c r="CE133" s="9">
        <f t="shared" si="88"/>
        <v>160000</v>
      </c>
      <c r="CF133" s="10">
        <f t="shared" si="89"/>
        <v>0</v>
      </c>
      <c r="CG133" s="10">
        <f t="shared" si="90"/>
        <v>0</v>
      </c>
      <c r="CH133" s="10">
        <f t="shared" si="91"/>
        <v>0</v>
      </c>
      <c r="CI133" s="10">
        <f t="shared" si="92"/>
        <v>0</v>
      </c>
      <c r="CJ133" s="10">
        <f t="shared" si="93"/>
        <v>0</v>
      </c>
      <c r="CK133" s="10">
        <f t="shared" si="94"/>
        <v>0</v>
      </c>
      <c r="CL133" s="10">
        <f t="shared" si="95"/>
        <v>1</v>
      </c>
    </row>
    <row r="134" spans="57:90" ht="18.75" x14ac:dyDescent="0.3">
      <c r="BE134" t="s">
        <v>192</v>
      </c>
      <c r="BF134" t="s">
        <v>193</v>
      </c>
      <c r="BG134" t="s">
        <v>475</v>
      </c>
      <c r="BH134">
        <v>77.180000000000007</v>
      </c>
      <c r="BI134" s="7">
        <f t="shared" si="66"/>
        <v>0</v>
      </c>
      <c r="BJ134" s="7">
        <f t="shared" si="67"/>
        <v>0</v>
      </c>
      <c r="BK134" s="7">
        <f t="shared" si="68"/>
        <v>0</v>
      </c>
      <c r="BL134" s="7">
        <f t="shared" si="69"/>
        <v>0</v>
      </c>
      <c r="BM134" s="7">
        <f t="shared" si="70"/>
        <v>0</v>
      </c>
      <c r="BN134" s="7">
        <f t="shared" si="71"/>
        <v>0</v>
      </c>
      <c r="BO134" s="7">
        <f t="shared" si="72"/>
        <v>1</v>
      </c>
      <c r="BP134" s="7">
        <f t="shared" si="73"/>
        <v>1</v>
      </c>
      <c r="BQ134" s="7">
        <f t="shared" si="74"/>
        <v>0</v>
      </c>
      <c r="BR134" s="7">
        <f t="shared" si="75"/>
        <v>0</v>
      </c>
      <c r="BS134" s="7">
        <f t="shared" si="76"/>
        <v>0</v>
      </c>
      <c r="BT134" s="7">
        <f t="shared" si="77"/>
        <v>0</v>
      </c>
      <c r="BU134" s="7">
        <f t="shared" si="78"/>
        <v>0</v>
      </c>
      <c r="BV134" s="7">
        <f t="shared" si="79"/>
        <v>0</v>
      </c>
      <c r="BW134" s="8">
        <f t="shared" si="80"/>
        <v>1</v>
      </c>
      <c r="BX134" s="9" t="str">
        <f t="shared" si="81"/>
        <v>NF</v>
      </c>
      <c r="BY134" s="9" t="str">
        <f t="shared" si="82"/>
        <v>NF</v>
      </c>
      <c r="BZ134" s="9" t="str">
        <f t="shared" si="83"/>
        <v>NF</v>
      </c>
      <c r="CA134" s="9">
        <f t="shared" si="84"/>
        <v>8700000</v>
      </c>
      <c r="CB134" s="9" t="str">
        <f t="shared" si="85"/>
        <v>NF</v>
      </c>
      <c r="CC134" s="9" t="str">
        <f t="shared" si="86"/>
        <v>NF</v>
      </c>
      <c r="CD134" s="9" t="str">
        <f t="shared" si="87"/>
        <v>NF</v>
      </c>
      <c r="CE134" s="9">
        <f t="shared" si="88"/>
        <v>8700000</v>
      </c>
      <c r="CF134" s="10">
        <f t="shared" si="89"/>
        <v>0</v>
      </c>
      <c r="CG134" s="10">
        <f t="shared" si="90"/>
        <v>0</v>
      </c>
      <c r="CH134" s="10">
        <f t="shared" si="91"/>
        <v>0</v>
      </c>
      <c r="CI134" s="10">
        <f t="shared" si="92"/>
        <v>1</v>
      </c>
      <c r="CJ134" s="10">
        <f t="shared" si="93"/>
        <v>0</v>
      </c>
      <c r="CK134" s="10">
        <f t="shared" si="94"/>
        <v>0</v>
      </c>
      <c r="CL134" s="10">
        <f t="shared" si="95"/>
        <v>0</v>
      </c>
    </row>
    <row r="135" spans="57:90" ht="18.75" x14ac:dyDescent="0.3">
      <c r="BE135" t="s">
        <v>73</v>
      </c>
      <c r="BF135" t="s">
        <v>74</v>
      </c>
      <c r="BG135" t="s">
        <v>476</v>
      </c>
      <c r="BH135">
        <v>56.52</v>
      </c>
      <c r="BI135" s="7">
        <f t="shared" si="66"/>
        <v>1</v>
      </c>
      <c r="BJ135" s="7">
        <f t="shared" si="67"/>
        <v>1</v>
      </c>
      <c r="BK135" s="7">
        <f t="shared" si="68"/>
        <v>0</v>
      </c>
      <c r="BL135" s="7">
        <f t="shared" si="69"/>
        <v>0</v>
      </c>
      <c r="BM135" s="7">
        <f t="shared" si="70"/>
        <v>0</v>
      </c>
      <c r="BN135" s="7">
        <f t="shared" si="71"/>
        <v>0</v>
      </c>
      <c r="BO135" s="7">
        <f t="shared" si="72"/>
        <v>0</v>
      </c>
      <c r="BP135" s="7">
        <f t="shared" si="73"/>
        <v>0</v>
      </c>
      <c r="BQ135" s="7">
        <f t="shared" si="74"/>
        <v>0</v>
      </c>
      <c r="BR135" s="7">
        <f t="shared" si="75"/>
        <v>0</v>
      </c>
      <c r="BS135" s="7">
        <f t="shared" si="76"/>
        <v>0</v>
      </c>
      <c r="BT135" s="7">
        <f t="shared" si="77"/>
        <v>0</v>
      </c>
      <c r="BU135" s="7">
        <f t="shared" si="78"/>
        <v>0</v>
      </c>
      <c r="BV135" s="7">
        <f t="shared" si="79"/>
        <v>0</v>
      </c>
      <c r="BW135" s="8">
        <f t="shared" si="80"/>
        <v>1</v>
      </c>
      <c r="BX135" s="9">
        <f t="shared" si="81"/>
        <v>32000</v>
      </c>
      <c r="BY135" s="9" t="str">
        <f t="shared" si="82"/>
        <v>NF</v>
      </c>
      <c r="BZ135" s="9" t="str">
        <f t="shared" si="83"/>
        <v>NF</v>
      </c>
      <c r="CA135" s="9" t="str">
        <f t="shared" si="84"/>
        <v>NF</v>
      </c>
      <c r="CB135" s="9" t="str">
        <f t="shared" si="85"/>
        <v>NF</v>
      </c>
      <c r="CC135" s="9" t="str">
        <f t="shared" si="86"/>
        <v>NF</v>
      </c>
      <c r="CD135" s="9" t="str">
        <f t="shared" si="87"/>
        <v>NF</v>
      </c>
      <c r="CE135" s="9">
        <f t="shared" si="88"/>
        <v>32000</v>
      </c>
      <c r="CF135" s="10">
        <f t="shared" si="89"/>
        <v>1</v>
      </c>
      <c r="CG135" s="10">
        <f t="shared" si="90"/>
        <v>0</v>
      </c>
      <c r="CH135" s="10">
        <f t="shared" si="91"/>
        <v>0</v>
      </c>
      <c r="CI135" s="10">
        <f t="shared" si="92"/>
        <v>0</v>
      </c>
      <c r="CJ135" s="10">
        <f t="shared" si="93"/>
        <v>0</v>
      </c>
      <c r="CK135" s="10">
        <f t="shared" si="94"/>
        <v>0</v>
      </c>
      <c r="CL135" s="10">
        <f t="shared" si="95"/>
        <v>0</v>
      </c>
    </row>
    <row r="136" spans="57:90" ht="18.75" x14ac:dyDescent="0.3">
      <c r="BE136" t="s">
        <v>293</v>
      </c>
      <c r="BF136" t="s">
        <v>294</v>
      </c>
      <c r="BG136" t="s">
        <v>477</v>
      </c>
      <c r="BH136">
        <v>37.409999999999997</v>
      </c>
      <c r="BI136" s="7">
        <f t="shared" si="66"/>
        <v>0</v>
      </c>
      <c r="BJ136" s="7">
        <f t="shared" si="67"/>
        <v>0</v>
      </c>
      <c r="BK136" s="7">
        <f t="shared" si="68"/>
        <v>0</v>
      </c>
      <c r="BL136" s="7">
        <f t="shared" si="69"/>
        <v>0</v>
      </c>
      <c r="BM136" s="7">
        <f t="shared" si="70"/>
        <v>0</v>
      </c>
      <c r="BN136" s="7">
        <f t="shared" si="71"/>
        <v>0</v>
      </c>
      <c r="BO136" s="7">
        <f t="shared" si="72"/>
        <v>0</v>
      </c>
      <c r="BP136" s="7">
        <f t="shared" si="73"/>
        <v>0</v>
      </c>
      <c r="BQ136" s="7">
        <f t="shared" si="74"/>
        <v>0</v>
      </c>
      <c r="BR136" s="7">
        <f t="shared" si="75"/>
        <v>0</v>
      </c>
      <c r="BS136" s="7">
        <f t="shared" si="76"/>
        <v>1</v>
      </c>
      <c r="BT136" s="7">
        <f t="shared" si="77"/>
        <v>1</v>
      </c>
      <c r="BU136" s="7">
        <f t="shared" si="78"/>
        <v>0</v>
      </c>
      <c r="BV136" s="7">
        <f t="shared" si="79"/>
        <v>0</v>
      </c>
      <c r="BW136" s="8">
        <f t="shared" si="80"/>
        <v>1</v>
      </c>
      <c r="BX136" s="9" t="str">
        <f t="shared" si="81"/>
        <v>NF</v>
      </c>
      <c r="BY136" s="9" t="str">
        <f t="shared" si="82"/>
        <v>NF</v>
      </c>
      <c r="BZ136" s="9" t="str">
        <f t="shared" si="83"/>
        <v>NF</v>
      </c>
      <c r="CA136" s="9" t="str">
        <f t="shared" si="84"/>
        <v>NF</v>
      </c>
      <c r="CB136" s="9" t="str">
        <f t="shared" si="85"/>
        <v>NF</v>
      </c>
      <c r="CC136" s="9">
        <f t="shared" si="86"/>
        <v>120000</v>
      </c>
      <c r="CD136" s="9" t="str">
        <f t="shared" si="87"/>
        <v>NF</v>
      </c>
      <c r="CE136" s="9">
        <f t="shared" si="88"/>
        <v>120000</v>
      </c>
      <c r="CF136" s="10">
        <f t="shared" si="89"/>
        <v>0</v>
      </c>
      <c r="CG136" s="10">
        <f t="shared" si="90"/>
        <v>0</v>
      </c>
      <c r="CH136" s="10">
        <f t="shared" si="91"/>
        <v>0</v>
      </c>
      <c r="CI136" s="10">
        <f t="shared" si="92"/>
        <v>0</v>
      </c>
      <c r="CJ136" s="10">
        <f t="shared" si="93"/>
        <v>0</v>
      </c>
      <c r="CK136" s="10">
        <f t="shared" si="94"/>
        <v>1</v>
      </c>
      <c r="CL136" s="10">
        <f t="shared" si="95"/>
        <v>0</v>
      </c>
    </row>
    <row r="137" spans="57:90" ht="18.75" x14ac:dyDescent="0.3">
      <c r="BE137" t="s">
        <v>142</v>
      </c>
      <c r="BF137" t="s">
        <v>143</v>
      </c>
      <c r="BG137" t="s">
        <v>478</v>
      </c>
      <c r="BH137">
        <v>45.34</v>
      </c>
      <c r="BI137" s="7">
        <f t="shared" si="66"/>
        <v>0</v>
      </c>
      <c r="BJ137" s="7">
        <f t="shared" si="67"/>
        <v>0</v>
      </c>
      <c r="BK137" s="7">
        <f t="shared" si="68"/>
        <v>1</v>
      </c>
      <c r="BL137" s="7">
        <f t="shared" si="69"/>
        <v>1</v>
      </c>
      <c r="BM137" s="7">
        <f t="shared" si="70"/>
        <v>0</v>
      </c>
      <c r="BN137" s="7">
        <f t="shared" si="71"/>
        <v>0</v>
      </c>
      <c r="BO137" s="7">
        <f t="shared" si="72"/>
        <v>0</v>
      </c>
      <c r="BP137" s="7">
        <f t="shared" si="73"/>
        <v>0</v>
      </c>
      <c r="BQ137" s="7">
        <f t="shared" si="74"/>
        <v>0</v>
      </c>
      <c r="BR137" s="7">
        <f t="shared" si="75"/>
        <v>0</v>
      </c>
      <c r="BS137" s="7">
        <f t="shared" si="76"/>
        <v>0</v>
      </c>
      <c r="BT137" s="7">
        <f t="shared" si="77"/>
        <v>0</v>
      </c>
      <c r="BU137" s="7">
        <f t="shared" si="78"/>
        <v>0</v>
      </c>
      <c r="BV137" s="7">
        <f t="shared" si="79"/>
        <v>0</v>
      </c>
      <c r="BW137" s="8">
        <f t="shared" si="80"/>
        <v>1</v>
      </c>
      <c r="BX137" s="9" t="str">
        <f t="shared" si="81"/>
        <v>NF</v>
      </c>
      <c r="BY137" s="9">
        <f t="shared" si="82"/>
        <v>540000</v>
      </c>
      <c r="BZ137" s="9" t="str">
        <f t="shared" si="83"/>
        <v>NF</v>
      </c>
      <c r="CA137" s="9" t="str">
        <f t="shared" si="84"/>
        <v>NF</v>
      </c>
      <c r="CB137" s="9" t="str">
        <f t="shared" si="85"/>
        <v>NF</v>
      </c>
      <c r="CC137" s="9" t="str">
        <f t="shared" si="86"/>
        <v>NF</v>
      </c>
      <c r="CD137" s="9" t="str">
        <f t="shared" si="87"/>
        <v>NF</v>
      </c>
      <c r="CE137" s="9">
        <f t="shared" si="88"/>
        <v>540000</v>
      </c>
      <c r="CF137" s="10">
        <f t="shared" si="89"/>
        <v>0</v>
      </c>
      <c r="CG137" s="10">
        <f t="shared" si="90"/>
        <v>1</v>
      </c>
      <c r="CH137" s="10">
        <f t="shared" si="91"/>
        <v>0</v>
      </c>
      <c r="CI137" s="10">
        <f t="shared" si="92"/>
        <v>0</v>
      </c>
      <c r="CJ137" s="10">
        <f t="shared" si="93"/>
        <v>0</v>
      </c>
      <c r="CK137" s="10">
        <f t="shared" si="94"/>
        <v>0</v>
      </c>
      <c r="CL137" s="10">
        <f t="shared" si="95"/>
        <v>0</v>
      </c>
    </row>
    <row r="138" spans="57:90" ht="18.75" x14ac:dyDescent="0.3">
      <c r="BE138" t="s">
        <v>310</v>
      </c>
      <c r="BF138" t="s">
        <v>311</v>
      </c>
      <c r="BG138" t="s">
        <v>479</v>
      </c>
      <c r="BH138">
        <v>20.99</v>
      </c>
      <c r="BI138" s="7">
        <f t="shared" si="66"/>
        <v>0</v>
      </c>
      <c r="BJ138" s="7">
        <f t="shared" si="67"/>
        <v>0</v>
      </c>
      <c r="BK138" s="7">
        <f t="shared" si="68"/>
        <v>0</v>
      </c>
      <c r="BL138" s="7">
        <f t="shared" si="69"/>
        <v>0</v>
      </c>
      <c r="BM138" s="7">
        <f t="shared" si="70"/>
        <v>0</v>
      </c>
      <c r="BN138" s="7">
        <f t="shared" si="71"/>
        <v>0</v>
      </c>
      <c r="BO138" s="7">
        <f t="shared" si="72"/>
        <v>0</v>
      </c>
      <c r="BP138" s="7">
        <f t="shared" si="73"/>
        <v>0</v>
      </c>
      <c r="BQ138" s="7">
        <f t="shared" si="74"/>
        <v>0</v>
      </c>
      <c r="BR138" s="7">
        <f t="shared" si="75"/>
        <v>0</v>
      </c>
      <c r="BS138" s="7">
        <f t="shared" si="76"/>
        <v>0</v>
      </c>
      <c r="BT138" s="7">
        <f t="shared" si="77"/>
        <v>0</v>
      </c>
      <c r="BU138" s="7">
        <f t="shared" si="78"/>
        <v>1</v>
      </c>
      <c r="BV138" s="7">
        <f t="shared" si="79"/>
        <v>1</v>
      </c>
      <c r="BW138" s="8">
        <f t="shared" si="80"/>
        <v>1</v>
      </c>
      <c r="BX138" s="9" t="str">
        <f t="shared" si="81"/>
        <v>NF</v>
      </c>
      <c r="BY138" s="9" t="str">
        <f t="shared" si="82"/>
        <v>NF</v>
      </c>
      <c r="BZ138" s="9" t="str">
        <f t="shared" si="83"/>
        <v>NF</v>
      </c>
      <c r="CA138" s="9" t="str">
        <f t="shared" si="84"/>
        <v>NF</v>
      </c>
      <c r="CB138" s="9" t="str">
        <f t="shared" si="85"/>
        <v>NF</v>
      </c>
      <c r="CC138" s="9" t="str">
        <f t="shared" si="86"/>
        <v>NF</v>
      </c>
      <c r="CD138" s="9">
        <f t="shared" si="87"/>
        <v>160000</v>
      </c>
      <c r="CE138" s="9">
        <f t="shared" si="88"/>
        <v>160000</v>
      </c>
      <c r="CF138" s="10">
        <f t="shared" si="89"/>
        <v>0</v>
      </c>
      <c r="CG138" s="10">
        <f t="shared" si="90"/>
        <v>0</v>
      </c>
      <c r="CH138" s="10">
        <f t="shared" si="91"/>
        <v>0</v>
      </c>
      <c r="CI138" s="10">
        <f t="shared" si="92"/>
        <v>0</v>
      </c>
      <c r="CJ138" s="10">
        <f t="shared" si="93"/>
        <v>0</v>
      </c>
      <c r="CK138" s="10">
        <f t="shared" si="94"/>
        <v>0</v>
      </c>
      <c r="CL138" s="10">
        <f t="shared" si="95"/>
        <v>1</v>
      </c>
    </row>
    <row r="139" spans="57:90" ht="18.75" x14ac:dyDescent="0.3">
      <c r="BE139" t="s">
        <v>79</v>
      </c>
      <c r="BF139" t="s">
        <v>80</v>
      </c>
      <c r="BG139" t="s">
        <v>480</v>
      </c>
      <c r="BH139">
        <v>29.11</v>
      </c>
      <c r="BI139" s="7">
        <f t="shared" si="66"/>
        <v>1</v>
      </c>
      <c r="BJ139" s="7">
        <f t="shared" si="67"/>
        <v>1</v>
      </c>
      <c r="BK139" s="7">
        <f t="shared" si="68"/>
        <v>0</v>
      </c>
      <c r="BL139" s="7">
        <f t="shared" si="69"/>
        <v>0</v>
      </c>
      <c r="BM139" s="7">
        <f t="shared" si="70"/>
        <v>0</v>
      </c>
      <c r="BN139" s="7">
        <f t="shared" si="71"/>
        <v>0</v>
      </c>
      <c r="BO139" s="7">
        <f t="shared" si="72"/>
        <v>0</v>
      </c>
      <c r="BP139" s="7">
        <f t="shared" si="73"/>
        <v>0</v>
      </c>
      <c r="BQ139" s="7">
        <f t="shared" si="74"/>
        <v>0</v>
      </c>
      <c r="BR139" s="7">
        <f t="shared" si="75"/>
        <v>0</v>
      </c>
      <c r="BS139" s="7">
        <f t="shared" si="76"/>
        <v>0</v>
      </c>
      <c r="BT139" s="7">
        <f t="shared" si="77"/>
        <v>0</v>
      </c>
      <c r="BU139" s="7">
        <f t="shared" si="78"/>
        <v>0</v>
      </c>
      <c r="BV139" s="7">
        <f t="shared" si="79"/>
        <v>0</v>
      </c>
      <c r="BW139" s="8">
        <f t="shared" si="80"/>
        <v>1</v>
      </c>
      <c r="BX139" s="9">
        <f t="shared" si="81"/>
        <v>100000</v>
      </c>
      <c r="BY139" s="9" t="str">
        <f t="shared" si="82"/>
        <v>NF</v>
      </c>
      <c r="BZ139" s="9" t="str">
        <f t="shared" si="83"/>
        <v>NF</v>
      </c>
      <c r="CA139" s="9" t="str">
        <f t="shared" si="84"/>
        <v>NF</v>
      </c>
      <c r="CB139" s="9" t="str">
        <f t="shared" si="85"/>
        <v>NF</v>
      </c>
      <c r="CC139" s="9" t="str">
        <f t="shared" si="86"/>
        <v>NF</v>
      </c>
      <c r="CD139" s="9" t="str">
        <f t="shared" si="87"/>
        <v>NF</v>
      </c>
      <c r="CE139" s="9">
        <f t="shared" si="88"/>
        <v>100000</v>
      </c>
      <c r="CF139" s="10">
        <f t="shared" si="89"/>
        <v>1</v>
      </c>
      <c r="CG139" s="10">
        <f t="shared" si="90"/>
        <v>0</v>
      </c>
      <c r="CH139" s="10">
        <f t="shared" si="91"/>
        <v>0</v>
      </c>
      <c r="CI139" s="10">
        <f t="shared" si="92"/>
        <v>0</v>
      </c>
      <c r="CJ139" s="10">
        <f t="shared" si="93"/>
        <v>0</v>
      </c>
      <c r="CK139" s="10">
        <f t="shared" si="94"/>
        <v>0</v>
      </c>
      <c r="CL139" s="10">
        <f t="shared" si="95"/>
        <v>0</v>
      </c>
    </row>
    <row r="140" spans="57:90" ht="18.75" x14ac:dyDescent="0.3">
      <c r="BE140" t="s">
        <v>238</v>
      </c>
      <c r="BF140" t="s">
        <v>239</v>
      </c>
      <c r="BG140" t="s">
        <v>481</v>
      </c>
      <c r="BH140">
        <v>49.55</v>
      </c>
      <c r="BI140" s="7">
        <f t="shared" si="66"/>
        <v>0</v>
      </c>
      <c r="BJ140" s="7">
        <f t="shared" si="67"/>
        <v>0</v>
      </c>
      <c r="BK140" s="7">
        <f t="shared" si="68"/>
        <v>0</v>
      </c>
      <c r="BL140" s="7">
        <f t="shared" si="69"/>
        <v>0</v>
      </c>
      <c r="BM140" s="7">
        <f t="shared" si="70"/>
        <v>0</v>
      </c>
      <c r="BN140" s="7">
        <f t="shared" si="71"/>
        <v>0</v>
      </c>
      <c r="BO140" s="7">
        <f t="shared" si="72"/>
        <v>0</v>
      </c>
      <c r="BP140" s="7">
        <f t="shared" si="73"/>
        <v>0</v>
      </c>
      <c r="BQ140" s="7">
        <f t="shared" si="74"/>
        <v>0</v>
      </c>
      <c r="BR140" s="7">
        <f t="shared" si="75"/>
        <v>0</v>
      </c>
      <c r="BS140" s="7">
        <f t="shared" si="76"/>
        <v>1</v>
      </c>
      <c r="BT140" s="7">
        <f t="shared" si="77"/>
        <v>1</v>
      </c>
      <c r="BU140" s="7">
        <f t="shared" si="78"/>
        <v>0</v>
      </c>
      <c r="BV140" s="7">
        <f t="shared" si="79"/>
        <v>0</v>
      </c>
      <c r="BW140" s="8">
        <f t="shared" si="80"/>
        <v>1</v>
      </c>
      <c r="BX140" s="9" t="str">
        <f t="shared" si="81"/>
        <v>NF</v>
      </c>
      <c r="BY140" s="9" t="str">
        <f t="shared" si="82"/>
        <v>NF</v>
      </c>
      <c r="BZ140" s="9" t="str">
        <f t="shared" si="83"/>
        <v>NF</v>
      </c>
      <c r="CA140" s="9" t="str">
        <f t="shared" si="84"/>
        <v>NF</v>
      </c>
      <c r="CB140" s="9" t="str">
        <f t="shared" si="85"/>
        <v>NF</v>
      </c>
      <c r="CC140" s="9">
        <f t="shared" si="86"/>
        <v>60000</v>
      </c>
      <c r="CD140" s="9" t="str">
        <f t="shared" si="87"/>
        <v>NF</v>
      </c>
      <c r="CE140" s="9">
        <f t="shared" si="88"/>
        <v>60000</v>
      </c>
      <c r="CF140" s="10">
        <f t="shared" si="89"/>
        <v>0</v>
      </c>
      <c r="CG140" s="10">
        <f t="shared" si="90"/>
        <v>0</v>
      </c>
      <c r="CH140" s="10">
        <f t="shared" si="91"/>
        <v>0</v>
      </c>
      <c r="CI140" s="10">
        <f t="shared" si="92"/>
        <v>0</v>
      </c>
      <c r="CJ140" s="10">
        <f t="shared" si="93"/>
        <v>0</v>
      </c>
      <c r="CK140" s="10">
        <f t="shared" si="94"/>
        <v>1</v>
      </c>
      <c r="CL140" s="10">
        <f t="shared" si="95"/>
        <v>0</v>
      </c>
    </row>
    <row r="141" spans="57:90" ht="18.75" x14ac:dyDescent="0.3">
      <c r="BE141" t="s">
        <v>144</v>
      </c>
      <c r="BF141" t="s">
        <v>145</v>
      </c>
      <c r="BG141" t="s">
        <v>482</v>
      </c>
      <c r="BH141">
        <v>47.94</v>
      </c>
      <c r="BI141" s="7">
        <f t="shared" si="66"/>
        <v>0</v>
      </c>
      <c r="BJ141" s="7">
        <f t="shared" si="67"/>
        <v>0</v>
      </c>
      <c r="BK141" s="7">
        <f t="shared" si="68"/>
        <v>1</v>
      </c>
      <c r="BL141" s="7">
        <f t="shared" si="69"/>
        <v>1</v>
      </c>
      <c r="BM141" s="7">
        <f t="shared" si="70"/>
        <v>0</v>
      </c>
      <c r="BN141" s="7">
        <f t="shared" si="71"/>
        <v>0</v>
      </c>
      <c r="BO141" s="7">
        <f t="shared" si="72"/>
        <v>0</v>
      </c>
      <c r="BP141" s="7">
        <f t="shared" si="73"/>
        <v>0</v>
      </c>
      <c r="BQ141" s="7">
        <f t="shared" si="74"/>
        <v>0</v>
      </c>
      <c r="BR141" s="7">
        <f t="shared" si="75"/>
        <v>0</v>
      </c>
      <c r="BS141" s="7">
        <f t="shared" si="76"/>
        <v>0</v>
      </c>
      <c r="BT141" s="7">
        <f t="shared" si="77"/>
        <v>0</v>
      </c>
      <c r="BU141" s="7">
        <f t="shared" si="78"/>
        <v>0</v>
      </c>
      <c r="BV141" s="7">
        <f t="shared" si="79"/>
        <v>0</v>
      </c>
      <c r="BW141" s="8">
        <f t="shared" si="80"/>
        <v>1</v>
      </c>
      <c r="BX141" s="9" t="str">
        <f t="shared" si="81"/>
        <v>NF</v>
      </c>
      <c r="BY141" s="9">
        <f t="shared" si="82"/>
        <v>69000</v>
      </c>
      <c r="BZ141" s="9" t="str">
        <f t="shared" si="83"/>
        <v>NF</v>
      </c>
      <c r="CA141" s="9" t="str">
        <f t="shared" si="84"/>
        <v>NF</v>
      </c>
      <c r="CB141" s="9" t="str">
        <f t="shared" si="85"/>
        <v>NF</v>
      </c>
      <c r="CC141" s="9" t="str">
        <f t="shared" si="86"/>
        <v>NF</v>
      </c>
      <c r="CD141" s="9" t="str">
        <f t="shared" si="87"/>
        <v>NF</v>
      </c>
      <c r="CE141" s="9">
        <f t="shared" si="88"/>
        <v>69000</v>
      </c>
      <c r="CF141" s="10">
        <f t="shared" si="89"/>
        <v>0</v>
      </c>
      <c r="CG141" s="10">
        <f t="shared" si="90"/>
        <v>1</v>
      </c>
      <c r="CH141" s="10">
        <f t="shared" si="91"/>
        <v>0</v>
      </c>
      <c r="CI141" s="10">
        <f t="shared" si="92"/>
        <v>0</v>
      </c>
      <c r="CJ141" s="10">
        <f t="shared" si="93"/>
        <v>0</v>
      </c>
      <c r="CK141" s="10">
        <f t="shared" si="94"/>
        <v>0</v>
      </c>
      <c r="CL141" s="10">
        <f t="shared" si="95"/>
        <v>0</v>
      </c>
    </row>
    <row r="142" spans="57:90" ht="18.75" x14ac:dyDescent="0.3">
      <c r="BE142" t="s">
        <v>83</v>
      </c>
      <c r="BF142" t="s">
        <v>84</v>
      </c>
      <c r="BG142" t="s">
        <v>483</v>
      </c>
      <c r="BH142">
        <v>106.4</v>
      </c>
      <c r="BI142" s="7">
        <f t="shared" si="66"/>
        <v>1</v>
      </c>
      <c r="BJ142" s="7">
        <f t="shared" si="67"/>
        <v>1</v>
      </c>
      <c r="BK142" s="7">
        <f t="shared" si="68"/>
        <v>0</v>
      </c>
      <c r="BL142" s="7">
        <f t="shared" si="69"/>
        <v>0</v>
      </c>
      <c r="BM142" s="7">
        <f t="shared" si="70"/>
        <v>0</v>
      </c>
      <c r="BN142" s="7">
        <f t="shared" si="71"/>
        <v>0</v>
      </c>
      <c r="BO142" s="7">
        <f t="shared" si="72"/>
        <v>0</v>
      </c>
      <c r="BP142" s="7">
        <f t="shared" si="73"/>
        <v>0</v>
      </c>
      <c r="BQ142" s="7">
        <f t="shared" si="74"/>
        <v>0</v>
      </c>
      <c r="BR142" s="7">
        <f t="shared" si="75"/>
        <v>0</v>
      </c>
      <c r="BS142" s="7">
        <f t="shared" si="76"/>
        <v>0</v>
      </c>
      <c r="BT142" s="7">
        <f t="shared" si="77"/>
        <v>0</v>
      </c>
      <c r="BU142" s="7">
        <f t="shared" si="78"/>
        <v>0</v>
      </c>
      <c r="BV142" s="7">
        <f t="shared" si="79"/>
        <v>0</v>
      </c>
      <c r="BW142" s="8">
        <f t="shared" si="80"/>
        <v>1</v>
      </c>
      <c r="BX142" s="9">
        <f t="shared" si="81"/>
        <v>150000</v>
      </c>
      <c r="BY142" s="9" t="str">
        <f t="shared" si="82"/>
        <v>NF</v>
      </c>
      <c r="BZ142" s="9" t="str">
        <f t="shared" si="83"/>
        <v>NF</v>
      </c>
      <c r="CA142" s="9" t="str">
        <f t="shared" si="84"/>
        <v>NF</v>
      </c>
      <c r="CB142" s="9" t="str">
        <f t="shared" si="85"/>
        <v>NF</v>
      </c>
      <c r="CC142" s="9" t="str">
        <f t="shared" si="86"/>
        <v>NF</v>
      </c>
      <c r="CD142" s="9" t="str">
        <f t="shared" si="87"/>
        <v>NF</v>
      </c>
      <c r="CE142" s="9">
        <f t="shared" si="88"/>
        <v>150000</v>
      </c>
      <c r="CF142" s="10">
        <f t="shared" si="89"/>
        <v>1</v>
      </c>
      <c r="CG142" s="10">
        <f t="shared" si="90"/>
        <v>0</v>
      </c>
      <c r="CH142" s="10">
        <f t="shared" si="91"/>
        <v>0</v>
      </c>
      <c r="CI142" s="10">
        <f t="shared" si="92"/>
        <v>0</v>
      </c>
      <c r="CJ142" s="10">
        <f t="shared" si="93"/>
        <v>0</v>
      </c>
      <c r="CK142" s="10">
        <f t="shared" si="94"/>
        <v>0</v>
      </c>
      <c r="CL142" s="10">
        <f t="shared" si="95"/>
        <v>0</v>
      </c>
    </row>
    <row r="143" spans="57:90" ht="18.75" x14ac:dyDescent="0.3">
      <c r="BE143" t="s">
        <v>312</v>
      </c>
      <c r="BF143" t="s">
        <v>313</v>
      </c>
      <c r="BG143" t="s">
        <v>484</v>
      </c>
      <c r="BH143">
        <v>21.88</v>
      </c>
      <c r="BI143" s="7">
        <f t="shared" si="66"/>
        <v>0</v>
      </c>
      <c r="BJ143" s="7">
        <f t="shared" si="67"/>
        <v>0</v>
      </c>
      <c r="BK143" s="7">
        <f t="shared" si="68"/>
        <v>0</v>
      </c>
      <c r="BL143" s="7">
        <f t="shared" si="69"/>
        <v>0</v>
      </c>
      <c r="BM143" s="7">
        <f t="shared" si="70"/>
        <v>0</v>
      </c>
      <c r="BN143" s="7">
        <f t="shared" si="71"/>
        <v>0</v>
      </c>
      <c r="BO143" s="7">
        <f t="shared" si="72"/>
        <v>0</v>
      </c>
      <c r="BP143" s="7">
        <f t="shared" si="73"/>
        <v>0</v>
      </c>
      <c r="BQ143" s="7">
        <f t="shared" si="74"/>
        <v>0</v>
      </c>
      <c r="BR143" s="7">
        <f t="shared" si="75"/>
        <v>0</v>
      </c>
      <c r="BS143" s="7">
        <f t="shared" si="76"/>
        <v>0</v>
      </c>
      <c r="BT143" s="7">
        <f t="shared" si="77"/>
        <v>0</v>
      </c>
      <c r="BU143" s="7">
        <f t="shared" si="78"/>
        <v>1</v>
      </c>
      <c r="BV143" s="7">
        <f t="shared" si="79"/>
        <v>1</v>
      </c>
      <c r="BW143" s="8">
        <f t="shared" si="80"/>
        <v>1</v>
      </c>
      <c r="BX143" s="9" t="str">
        <f t="shared" si="81"/>
        <v>NF</v>
      </c>
      <c r="BY143" s="9" t="str">
        <f t="shared" si="82"/>
        <v>NF</v>
      </c>
      <c r="BZ143" s="9" t="str">
        <f t="shared" si="83"/>
        <v>NF</v>
      </c>
      <c r="CA143" s="9" t="str">
        <f t="shared" si="84"/>
        <v>NF</v>
      </c>
      <c r="CB143" s="9" t="str">
        <f t="shared" si="85"/>
        <v>NF</v>
      </c>
      <c r="CC143" s="9" t="str">
        <f t="shared" si="86"/>
        <v>NF</v>
      </c>
      <c r="CD143" s="9">
        <f t="shared" si="87"/>
        <v>64000</v>
      </c>
      <c r="CE143" s="9">
        <f t="shared" si="88"/>
        <v>64000</v>
      </c>
      <c r="CF143" s="10">
        <f t="shared" si="89"/>
        <v>0</v>
      </c>
      <c r="CG143" s="10">
        <f t="shared" si="90"/>
        <v>0</v>
      </c>
      <c r="CH143" s="10">
        <f t="shared" si="91"/>
        <v>0</v>
      </c>
      <c r="CI143" s="10">
        <f t="shared" si="92"/>
        <v>0</v>
      </c>
      <c r="CJ143" s="10">
        <f t="shared" si="93"/>
        <v>0</v>
      </c>
      <c r="CK143" s="10">
        <f t="shared" si="94"/>
        <v>0</v>
      </c>
      <c r="CL143" s="10">
        <f t="shared" si="95"/>
        <v>1</v>
      </c>
    </row>
    <row r="144" spans="57:90" ht="18.75" x14ac:dyDescent="0.3">
      <c r="BE144" t="s">
        <v>232</v>
      </c>
      <c r="BF144" t="s">
        <v>233</v>
      </c>
      <c r="BG144" t="s">
        <v>485</v>
      </c>
      <c r="BH144">
        <v>73.069999999999993</v>
      </c>
      <c r="BI144" s="7">
        <f t="shared" si="66"/>
        <v>0</v>
      </c>
      <c r="BJ144" s="7">
        <f t="shared" si="67"/>
        <v>0</v>
      </c>
      <c r="BK144" s="7">
        <f t="shared" si="68"/>
        <v>0</v>
      </c>
      <c r="BL144" s="7">
        <f t="shared" si="69"/>
        <v>0</v>
      </c>
      <c r="BM144" s="7">
        <f t="shared" si="70"/>
        <v>0</v>
      </c>
      <c r="BN144" s="7">
        <f t="shared" si="71"/>
        <v>0</v>
      </c>
      <c r="BO144" s="7">
        <f t="shared" si="72"/>
        <v>0</v>
      </c>
      <c r="BP144" s="7">
        <f t="shared" si="73"/>
        <v>0</v>
      </c>
      <c r="BQ144" s="7">
        <f t="shared" si="74"/>
        <v>0</v>
      </c>
      <c r="BR144" s="7">
        <f t="shared" si="75"/>
        <v>0</v>
      </c>
      <c r="BS144" s="7">
        <f t="shared" si="76"/>
        <v>1</v>
      </c>
      <c r="BT144" s="7">
        <f t="shared" si="77"/>
        <v>1</v>
      </c>
      <c r="BU144" s="7">
        <f t="shared" si="78"/>
        <v>0</v>
      </c>
      <c r="BV144" s="7">
        <f t="shared" si="79"/>
        <v>0</v>
      </c>
      <c r="BW144" s="8">
        <f t="shared" si="80"/>
        <v>1</v>
      </c>
      <c r="BX144" s="9" t="str">
        <f t="shared" si="81"/>
        <v>NF</v>
      </c>
      <c r="BY144" s="9" t="str">
        <f t="shared" si="82"/>
        <v>NF</v>
      </c>
      <c r="BZ144" s="9" t="str">
        <f t="shared" si="83"/>
        <v>NF</v>
      </c>
      <c r="CA144" s="9" t="str">
        <f t="shared" si="84"/>
        <v>NF</v>
      </c>
      <c r="CB144" s="9" t="str">
        <f t="shared" si="85"/>
        <v>NF</v>
      </c>
      <c r="CC144" s="9">
        <f t="shared" si="86"/>
        <v>110000</v>
      </c>
      <c r="CD144" s="9" t="str">
        <f t="shared" si="87"/>
        <v>NF</v>
      </c>
      <c r="CE144" s="9">
        <f t="shared" si="88"/>
        <v>110000</v>
      </c>
      <c r="CF144" s="10">
        <f t="shared" si="89"/>
        <v>0</v>
      </c>
      <c r="CG144" s="10">
        <f t="shared" si="90"/>
        <v>0</v>
      </c>
      <c r="CH144" s="10">
        <f t="shared" si="91"/>
        <v>0</v>
      </c>
      <c r="CI144" s="10">
        <f t="shared" si="92"/>
        <v>0</v>
      </c>
      <c r="CJ144" s="10">
        <f t="shared" si="93"/>
        <v>0</v>
      </c>
      <c r="CK144" s="10">
        <f t="shared" si="94"/>
        <v>1</v>
      </c>
      <c r="CL144" s="10">
        <f t="shared" si="95"/>
        <v>0</v>
      </c>
    </row>
    <row r="145" spans="57:90" ht="18.75" x14ac:dyDescent="0.3">
      <c r="BE145" t="s">
        <v>314</v>
      </c>
      <c r="BF145" t="s">
        <v>315</v>
      </c>
      <c r="BG145" t="s">
        <v>486</v>
      </c>
      <c r="BH145">
        <v>72.64</v>
      </c>
      <c r="BI145" s="7">
        <f t="shared" si="66"/>
        <v>0</v>
      </c>
      <c r="BJ145" s="7">
        <f t="shared" si="67"/>
        <v>0</v>
      </c>
      <c r="BK145" s="7">
        <f t="shared" si="68"/>
        <v>0</v>
      </c>
      <c r="BL145" s="7">
        <f t="shared" si="69"/>
        <v>0</v>
      </c>
      <c r="BM145" s="7">
        <f t="shared" si="70"/>
        <v>0</v>
      </c>
      <c r="BN145" s="7">
        <f t="shared" si="71"/>
        <v>0</v>
      </c>
      <c r="BO145" s="7">
        <f t="shared" si="72"/>
        <v>0</v>
      </c>
      <c r="BP145" s="7">
        <f t="shared" si="73"/>
        <v>0</v>
      </c>
      <c r="BQ145" s="7">
        <f t="shared" si="74"/>
        <v>0</v>
      </c>
      <c r="BR145" s="7">
        <f t="shared" si="75"/>
        <v>0</v>
      </c>
      <c r="BS145" s="7">
        <f t="shared" si="76"/>
        <v>0</v>
      </c>
      <c r="BT145" s="7">
        <f t="shared" si="77"/>
        <v>0</v>
      </c>
      <c r="BU145" s="7">
        <f t="shared" si="78"/>
        <v>1</v>
      </c>
      <c r="BV145" s="7">
        <f t="shared" si="79"/>
        <v>1</v>
      </c>
      <c r="BW145" s="8">
        <f t="shared" si="80"/>
        <v>1</v>
      </c>
      <c r="BX145" s="9" t="str">
        <f t="shared" si="81"/>
        <v>NF</v>
      </c>
      <c r="BY145" s="9" t="str">
        <f t="shared" si="82"/>
        <v>NF</v>
      </c>
      <c r="BZ145" s="9" t="str">
        <f t="shared" si="83"/>
        <v>NF</v>
      </c>
      <c r="CA145" s="9" t="str">
        <f t="shared" si="84"/>
        <v>NF</v>
      </c>
      <c r="CB145" s="9" t="str">
        <f t="shared" si="85"/>
        <v>NF</v>
      </c>
      <c r="CC145" s="9" t="str">
        <f t="shared" si="86"/>
        <v>NF</v>
      </c>
      <c r="CD145" s="9">
        <f t="shared" si="87"/>
        <v>95000</v>
      </c>
      <c r="CE145" s="9">
        <f t="shared" si="88"/>
        <v>95000</v>
      </c>
      <c r="CF145" s="10">
        <f t="shared" si="89"/>
        <v>0</v>
      </c>
      <c r="CG145" s="10">
        <f t="shared" si="90"/>
        <v>0</v>
      </c>
      <c r="CH145" s="10">
        <f t="shared" si="91"/>
        <v>0</v>
      </c>
      <c r="CI145" s="10">
        <f t="shared" si="92"/>
        <v>0</v>
      </c>
      <c r="CJ145" s="10">
        <f t="shared" si="93"/>
        <v>0</v>
      </c>
      <c r="CK145" s="10">
        <f t="shared" si="94"/>
        <v>0</v>
      </c>
      <c r="CL145" s="10">
        <f t="shared" si="95"/>
        <v>1</v>
      </c>
    </row>
    <row r="146" spans="57:90" ht="18.75" x14ac:dyDescent="0.3">
      <c r="BE146" t="s">
        <v>316</v>
      </c>
      <c r="BF146" t="s">
        <v>317</v>
      </c>
      <c r="BG146" t="s">
        <v>487</v>
      </c>
      <c r="BH146">
        <v>12.4</v>
      </c>
      <c r="BI146" s="7">
        <f t="shared" si="66"/>
        <v>0</v>
      </c>
      <c r="BJ146" s="7">
        <f t="shared" si="67"/>
        <v>0</v>
      </c>
      <c r="BK146" s="7">
        <f t="shared" si="68"/>
        <v>0</v>
      </c>
      <c r="BL146" s="7">
        <f t="shared" si="69"/>
        <v>0</v>
      </c>
      <c r="BM146" s="7">
        <f t="shared" si="70"/>
        <v>0</v>
      </c>
      <c r="BN146" s="7">
        <f t="shared" si="71"/>
        <v>0</v>
      </c>
      <c r="BO146" s="7">
        <f t="shared" si="72"/>
        <v>0</v>
      </c>
      <c r="BP146" s="7">
        <f t="shared" si="73"/>
        <v>0</v>
      </c>
      <c r="BQ146" s="7">
        <f t="shared" si="74"/>
        <v>0</v>
      </c>
      <c r="BR146" s="7">
        <f t="shared" si="75"/>
        <v>0</v>
      </c>
      <c r="BS146" s="7">
        <f t="shared" si="76"/>
        <v>0</v>
      </c>
      <c r="BT146" s="7">
        <f t="shared" si="77"/>
        <v>0</v>
      </c>
      <c r="BU146" s="7">
        <f t="shared" si="78"/>
        <v>1</v>
      </c>
      <c r="BV146" s="7">
        <f t="shared" si="79"/>
        <v>1</v>
      </c>
      <c r="BW146" s="8">
        <f t="shared" si="80"/>
        <v>1</v>
      </c>
      <c r="BX146" s="9" t="str">
        <f t="shared" si="81"/>
        <v>NF</v>
      </c>
      <c r="BY146" s="9" t="str">
        <f t="shared" si="82"/>
        <v>NF</v>
      </c>
      <c r="BZ146" s="9" t="str">
        <f t="shared" si="83"/>
        <v>NF</v>
      </c>
      <c r="CA146" s="9" t="str">
        <f t="shared" si="84"/>
        <v>NF</v>
      </c>
      <c r="CB146" s="9" t="str">
        <f t="shared" si="85"/>
        <v>NF</v>
      </c>
      <c r="CC146" s="9" t="str">
        <f t="shared" si="86"/>
        <v>NF</v>
      </c>
      <c r="CD146" s="9">
        <f t="shared" si="87"/>
        <v>300000</v>
      </c>
      <c r="CE146" s="9">
        <f t="shared" si="88"/>
        <v>300000</v>
      </c>
      <c r="CF146" s="10">
        <f t="shared" si="89"/>
        <v>0</v>
      </c>
      <c r="CG146" s="10">
        <f t="shared" si="90"/>
        <v>0</v>
      </c>
      <c r="CH146" s="10">
        <f t="shared" si="91"/>
        <v>0</v>
      </c>
      <c r="CI146" s="10">
        <f t="shared" si="92"/>
        <v>0</v>
      </c>
      <c r="CJ146" s="10">
        <f t="shared" si="93"/>
        <v>0</v>
      </c>
      <c r="CK146" s="10">
        <f t="shared" si="94"/>
        <v>0</v>
      </c>
      <c r="CL146" s="10">
        <f t="shared" si="95"/>
        <v>1</v>
      </c>
    </row>
    <row r="147" spans="57:90" ht="18.75" x14ac:dyDescent="0.3">
      <c r="BE147" t="s">
        <v>246</v>
      </c>
      <c r="BF147" t="s">
        <v>247</v>
      </c>
      <c r="BG147" t="s">
        <v>488</v>
      </c>
      <c r="BH147">
        <v>74.09</v>
      </c>
      <c r="BI147" s="7">
        <f t="shared" si="66"/>
        <v>0</v>
      </c>
      <c r="BJ147" s="7">
        <f t="shared" si="67"/>
        <v>0</v>
      </c>
      <c r="BK147" s="7">
        <f t="shared" si="68"/>
        <v>0</v>
      </c>
      <c r="BL147" s="7">
        <f t="shared" si="69"/>
        <v>0</v>
      </c>
      <c r="BM147" s="7">
        <f t="shared" si="70"/>
        <v>0</v>
      </c>
      <c r="BN147" s="7">
        <f t="shared" si="71"/>
        <v>0</v>
      </c>
      <c r="BO147" s="7">
        <f t="shared" si="72"/>
        <v>0</v>
      </c>
      <c r="BP147" s="7">
        <f t="shared" si="73"/>
        <v>0</v>
      </c>
      <c r="BQ147" s="7">
        <f t="shared" si="74"/>
        <v>0</v>
      </c>
      <c r="BR147" s="7">
        <f t="shared" si="75"/>
        <v>0</v>
      </c>
      <c r="BS147" s="7">
        <f t="shared" si="76"/>
        <v>1</v>
      </c>
      <c r="BT147" s="7">
        <f t="shared" si="77"/>
        <v>1</v>
      </c>
      <c r="BU147" s="7">
        <f t="shared" si="78"/>
        <v>0</v>
      </c>
      <c r="BV147" s="7">
        <f t="shared" si="79"/>
        <v>0</v>
      </c>
      <c r="BW147" s="8">
        <f t="shared" si="80"/>
        <v>1</v>
      </c>
      <c r="BX147" s="9" t="str">
        <f t="shared" si="81"/>
        <v>NF</v>
      </c>
      <c r="BY147" s="9" t="str">
        <f t="shared" si="82"/>
        <v>NF</v>
      </c>
      <c r="BZ147" s="9" t="str">
        <f t="shared" si="83"/>
        <v>NF</v>
      </c>
      <c r="CA147" s="9" t="str">
        <f t="shared" si="84"/>
        <v>NF</v>
      </c>
      <c r="CB147" s="9" t="str">
        <f t="shared" si="85"/>
        <v>NF</v>
      </c>
      <c r="CC147" s="9">
        <f t="shared" si="86"/>
        <v>3700000</v>
      </c>
      <c r="CD147" s="9" t="str">
        <f t="shared" si="87"/>
        <v>NF</v>
      </c>
      <c r="CE147" s="9">
        <f t="shared" si="88"/>
        <v>3700000</v>
      </c>
      <c r="CF147" s="10">
        <f t="shared" si="89"/>
        <v>0</v>
      </c>
      <c r="CG147" s="10">
        <f t="shared" si="90"/>
        <v>0</v>
      </c>
      <c r="CH147" s="10">
        <f t="shared" si="91"/>
        <v>0</v>
      </c>
      <c r="CI147" s="10">
        <f t="shared" si="92"/>
        <v>0</v>
      </c>
      <c r="CJ147" s="10">
        <f t="shared" si="93"/>
        <v>0</v>
      </c>
      <c r="CK147" s="10">
        <f t="shared" si="94"/>
        <v>1</v>
      </c>
      <c r="CL147" s="10">
        <f t="shared" si="95"/>
        <v>0</v>
      </c>
    </row>
    <row r="148" spans="57:90" ht="18.75" x14ac:dyDescent="0.3">
      <c r="BE148" t="s">
        <v>254</v>
      </c>
      <c r="BF148" t="s">
        <v>255</v>
      </c>
      <c r="BG148" t="s">
        <v>489</v>
      </c>
      <c r="BH148">
        <v>44.59</v>
      </c>
      <c r="BI148" s="7">
        <f t="shared" si="66"/>
        <v>0</v>
      </c>
      <c r="BJ148" s="7">
        <f t="shared" si="67"/>
        <v>0</v>
      </c>
      <c r="BK148" s="7">
        <f t="shared" si="68"/>
        <v>0</v>
      </c>
      <c r="BL148" s="7">
        <f t="shared" si="69"/>
        <v>0</v>
      </c>
      <c r="BM148" s="7">
        <f t="shared" si="70"/>
        <v>0</v>
      </c>
      <c r="BN148" s="7">
        <f t="shared" si="71"/>
        <v>0</v>
      </c>
      <c r="BO148" s="7">
        <f t="shared" si="72"/>
        <v>0</v>
      </c>
      <c r="BP148" s="7">
        <f t="shared" si="73"/>
        <v>0</v>
      </c>
      <c r="BQ148" s="7">
        <f t="shared" si="74"/>
        <v>0</v>
      </c>
      <c r="BR148" s="7">
        <f t="shared" si="75"/>
        <v>0</v>
      </c>
      <c r="BS148" s="7">
        <f t="shared" si="76"/>
        <v>1</v>
      </c>
      <c r="BT148" s="7">
        <f t="shared" si="77"/>
        <v>1</v>
      </c>
      <c r="BU148" s="7">
        <f t="shared" si="78"/>
        <v>0</v>
      </c>
      <c r="BV148" s="7">
        <f t="shared" si="79"/>
        <v>0</v>
      </c>
      <c r="BW148" s="8">
        <f t="shared" si="80"/>
        <v>1</v>
      </c>
      <c r="BX148" s="9" t="str">
        <f t="shared" si="81"/>
        <v>NF</v>
      </c>
      <c r="BY148" s="9" t="str">
        <f t="shared" si="82"/>
        <v>NF</v>
      </c>
      <c r="BZ148" s="9" t="str">
        <f t="shared" si="83"/>
        <v>NF</v>
      </c>
      <c r="CA148" s="9" t="str">
        <f t="shared" si="84"/>
        <v>NF</v>
      </c>
      <c r="CB148" s="9" t="str">
        <f t="shared" si="85"/>
        <v>NF</v>
      </c>
      <c r="CC148" s="9">
        <f t="shared" si="86"/>
        <v>96000</v>
      </c>
      <c r="CD148" s="9" t="str">
        <f t="shared" si="87"/>
        <v>NF</v>
      </c>
      <c r="CE148" s="9">
        <f t="shared" si="88"/>
        <v>96000</v>
      </c>
      <c r="CF148" s="10">
        <f t="shared" si="89"/>
        <v>0</v>
      </c>
      <c r="CG148" s="10">
        <f t="shared" si="90"/>
        <v>0</v>
      </c>
      <c r="CH148" s="10">
        <f t="shared" si="91"/>
        <v>0</v>
      </c>
      <c r="CI148" s="10">
        <f t="shared" si="92"/>
        <v>0</v>
      </c>
      <c r="CJ148" s="10">
        <f t="shared" si="93"/>
        <v>0</v>
      </c>
      <c r="CK148" s="10">
        <f t="shared" si="94"/>
        <v>1</v>
      </c>
      <c r="CL148" s="10">
        <f t="shared" si="95"/>
        <v>0</v>
      </c>
    </row>
    <row r="149" spans="57:90" ht="18.75" x14ac:dyDescent="0.3">
      <c r="BE149" t="s">
        <v>93</v>
      </c>
      <c r="BF149" t="s">
        <v>94</v>
      </c>
      <c r="BG149" t="s">
        <v>490</v>
      </c>
      <c r="BH149">
        <v>216.72</v>
      </c>
      <c r="BI149" s="7">
        <f t="shared" si="66"/>
        <v>1</v>
      </c>
      <c r="BJ149" s="7">
        <f t="shared" si="67"/>
        <v>1</v>
      </c>
      <c r="BK149" s="7">
        <f t="shared" si="68"/>
        <v>0</v>
      </c>
      <c r="BL149" s="7">
        <f t="shared" si="69"/>
        <v>0</v>
      </c>
      <c r="BM149" s="7">
        <f t="shared" si="70"/>
        <v>0</v>
      </c>
      <c r="BN149" s="7">
        <f t="shared" si="71"/>
        <v>0</v>
      </c>
      <c r="BO149" s="7">
        <f t="shared" si="72"/>
        <v>0</v>
      </c>
      <c r="BP149" s="7">
        <f t="shared" si="73"/>
        <v>0</v>
      </c>
      <c r="BQ149" s="7">
        <f t="shared" si="74"/>
        <v>0</v>
      </c>
      <c r="BR149" s="7">
        <f t="shared" si="75"/>
        <v>0</v>
      </c>
      <c r="BS149" s="7">
        <f t="shared" si="76"/>
        <v>0</v>
      </c>
      <c r="BT149" s="7">
        <f t="shared" si="77"/>
        <v>0</v>
      </c>
      <c r="BU149" s="7">
        <f t="shared" si="78"/>
        <v>0</v>
      </c>
      <c r="BV149" s="7">
        <f t="shared" si="79"/>
        <v>0</v>
      </c>
      <c r="BW149" s="8">
        <f t="shared" si="80"/>
        <v>1</v>
      </c>
      <c r="BX149" s="9">
        <f t="shared" si="81"/>
        <v>39000000</v>
      </c>
      <c r="BY149" s="9" t="str">
        <f t="shared" si="82"/>
        <v>NF</v>
      </c>
      <c r="BZ149" s="9" t="str">
        <f t="shared" si="83"/>
        <v>NF</v>
      </c>
      <c r="CA149" s="9" t="str">
        <f t="shared" si="84"/>
        <v>NF</v>
      </c>
      <c r="CB149" s="9" t="str">
        <f t="shared" si="85"/>
        <v>NF</v>
      </c>
      <c r="CC149" s="9" t="str">
        <f t="shared" si="86"/>
        <v>NF</v>
      </c>
      <c r="CD149" s="9" t="str">
        <f t="shared" si="87"/>
        <v>NF</v>
      </c>
      <c r="CE149" s="9">
        <f t="shared" si="88"/>
        <v>39000000</v>
      </c>
      <c r="CF149" s="10">
        <f t="shared" si="89"/>
        <v>1</v>
      </c>
      <c r="CG149" s="10">
        <f t="shared" si="90"/>
        <v>0</v>
      </c>
      <c r="CH149" s="10">
        <f t="shared" si="91"/>
        <v>0</v>
      </c>
      <c r="CI149" s="10">
        <f t="shared" si="92"/>
        <v>0</v>
      </c>
      <c r="CJ149" s="10">
        <f t="shared" si="93"/>
        <v>0</v>
      </c>
      <c r="CK149" s="10">
        <f t="shared" si="94"/>
        <v>0</v>
      </c>
      <c r="CL149" s="10">
        <f t="shared" si="95"/>
        <v>0</v>
      </c>
    </row>
    <row r="150" spans="57:90" ht="18.75" x14ac:dyDescent="0.3">
      <c r="BE150" t="s">
        <v>95</v>
      </c>
      <c r="BF150" t="s">
        <v>96</v>
      </c>
      <c r="BG150" t="s">
        <v>491</v>
      </c>
      <c r="BH150">
        <v>9.33</v>
      </c>
      <c r="BI150" s="7">
        <f t="shared" si="66"/>
        <v>1</v>
      </c>
      <c r="BJ150" s="7">
        <f t="shared" si="67"/>
        <v>1</v>
      </c>
      <c r="BK150" s="7">
        <f t="shared" si="68"/>
        <v>0</v>
      </c>
      <c r="BL150" s="7">
        <f t="shared" si="69"/>
        <v>0</v>
      </c>
      <c r="BM150" s="7">
        <f t="shared" si="70"/>
        <v>0</v>
      </c>
      <c r="BN150" s="7">
        <f t="shared" si="71"/>
        <v>0</v>
      </c>
      <c r="BO150" s="7">
        <f t="shared" si="72"/>
        <v>0</v>
      </c>
      <c r="BP150" s="7">
        <f t="shared" si="73"/>
        <v>0</v>
      </c>
      <c r="BQ150" s="7">
        <f t="shared" si="74"/>
        <v>0</v>
      </c>
      <c r="BR150" s="7">
        <f t="shared" si="75"/>
        <v>0</v>
      </c>
      <c r="BS150" s="7">
        <f t="shared" si="76"/>
        <v>0</v>
      </c>
      <c r="BT150" s="7">
        <f t="shared" si="77"/>
        <v>0</v>
      </c>
      <c r="BU150" s="7">
        <f t="shared" si="78"/>
        <v>0</v>
      </c>
      <c r="BV150" s="7">
        <f t="shared" si="79"/>
        <v>0</v>
      </c>
      <c r="BW150" s="8">
        <f t="shared" si="80"/>
        <v>1</v>
      </c>
      <c r="BX150" s="9">
        <f t="shared" si="81"/>
        <v>94000</v>
      </c>
      <c r="BY150" s="9" t="str">
        <f t="shared" si="82"/>
        <v>NF</v>
      </c>
      <c r="BZ150" s="9" t="str">
        <f t="shared" si="83"/>
        <v>NF</v>
      </c>
      <c r="CA150" s="9" t="str">
        <f t="shared" si="84"/>
        <v>NF</v>
      </c>
      <c r="CB150" s="9" t="str">
        <f t="shared" si="85"/>
        <v>NF</v>
      </c>
      <c r="CC150" s="9" t="str">
        <f t="shared" si="86"/>
        <v>NF</v>
      </c>
      <c r="CD150" s="9" t="str">
        <f t="shared" si="87"/>
        <v>NF</v>
      </c>
      <c r="CE150" s="9">
        <f t="shared" si="88"/>
        <v>94000</v>
      </c>
      <c r="CF150" s="10">
        <f t="shared" si="89"/>
        <v>1</v>
      </c>
      <c r="CG150" s="10">
        <f t="shared" si="90"/>
        <v>0</v>
      </c>
      <c r="CH150" s="10">
        <f t="shared" si="91"/>
        <v>0</v>
      </c>
      <c r="CI150" s="10">
        <f t="shared" si="92"/>
        <v>0</v>
      </c>
      <c r="CJ150" s="10">
        <f t="shared" si="93"/>
        <v>0</v>
      </c>
      <c r="CK150" s="10">
        <f t="shared" si="94"/>
        <v>0</v>
      </c>
      <c r="CL150" s="10">
        <f t="shared" si="95"/>
        <v>0</v>
      </c>
    </row>
    <row r="151" spans="57:90" ht="18.75" x14ac:dyDescent="0.3">
      <c r="BE151" t="s">
        <v>189</v>
      </c>
      <c r="BF151" t="s">
        <v>162</v>
      </c>
      <c r="BG151" t="s">
        <v>492</v>
      </c>
      <c r="BH151">
        <v>13.54</v>
      </c>
      <c r="BI151" s="7">
        <f t="shared" si="66"/>
        <v>0</v>
      </c>
      <c r="BJ151" s="7">
        <f t="shared" si="67"/>
        <v>0</v>
      </c>
      <c r="BK151" s="7">
        <f t="shared" si="68"/>
        <v>0</v>
      </c>
      <c r="BL151" s="7">
        <f t="shared" si="69"/>
        <v>0</v>
      </c>
      <c r="BM151" s="7">
        <f t="shared" si="70"/>
        <v>0</v>
      </c>
      <c r="BN151" s="7">
        <f t="shared" si="71"/>
        <v>0</v>
      </c>
      <c r="BO151" s="7">
        <f t="shared" si="72"/>
        <v>1</v>
      </c>
      <c r="BP151" s="7">
        <f t="shared" si="73"/>
        <v>1</v>
      </c>
      <c r="BQ151" s="7">
        <f t="shared" si="74"/>
        <v>0</v>
      </c>
      <c r="BR151" s="7">
        <f t="shared" si="75"/>
        <v>0</v>
      </c>
      <c r="BS151" s="7">
        <f t="shared" si="76"/>
        <v>0</v>
      </c>
      <c r="BT151" s="7">
        <f t="shared" si="77"/>
        <v>0</v>
      </c>
      <c r="BU151" s="7">
        <f t="shared" si="78"/>
        <v>0</v>
      </c>
      <c r="BV151" s="7">
        <f t="shared" si="79"/>
        <v>0</v>
      </c>
      <c r="BW151" s="8">
        <f t="shared" si="80"/>
        <v>1</v>
      </c>
      <c r="BX151" s="9" t="str">
        <f t="shared" si="81"/>
        <v>NF</v>
      </c>
      <c r="BY151" s="9" t="str">
        <f t="shared" si="82"/>
        <v>NF</v>
      </c>
      <c r="BZ151" s="9" t="str">
        <f t="shared" si="83"/>
        <v>NF</v>
      </c>
      <c r="CA151" s="9">
        <f t="shared" si="84"/>
        <v>950000</v>
      </c>
      <c r="CB151" s="9" t="str">
        <f t="shared" si="85"/>
        <v>NF</v>
      </c>
      <c r="CC151" s="9" t="str">
        <f t="shared" si="86"/>
        <v>NF</v>
      </c>
      <c r="CD151" s="9" t="str">
        <f t="shared" si="87"/>
        <v>NF</v>
      </c>
      <c r="CE151" s="9">
        <f t="shared" si="88"/>
        <v>950000</v>
      </c>
      <c r="CF151" s="10">
        <f t="shared" si="89"/>
        <v>0</v>
      </c>
      <c r="CG151" s="10">
        <f t="shared" si="90"/>
        <v>0</v>
      </c>
      <c r="CH151" s="10">
        <f t="shared" si="91"/>
        <v>0</v>
      </c>
      <c r="CI151" s="10">
        <f t="shared" si="92"/>
        <v>1</v>
      </c>
      <c r="CJ151" s="10">
        <f t="shared" si="93"/>
        <v>0</v>
      </c>
      <c r="CK151" s="10">
        <f t="shared" si="94"/>
        <v>0</v>
      </c>
      <c r="CL151" s="10">
        <f t="shared" si="95"/>
        <v>0</v>
      </c>
    </row>
    <row r="152" spans="57:90" ht="18.75" x14ac:dyDescent="0.3">
      <c r="BE152" t="s">
        <v>318</v>
      </c>
      <c r="BF152" t="s">
        <v>319</v>
      </c>
      <c r="BG152" t="s">
        <v>493</v>
      </c>
      <c r="BH152">
        <v>83.29</v>
      </c>
      <c r="BI152" s="7">
        <f t="shared" si="66"/>
        <v>0</v>
      </c>
      <c r="BJ152" s="7">
        <f t="shared" si="67"/>
        <v>0</v>
      </c>
      <c r="BK152" s="7">
        <f t="shared" si="68"/>
        <v>0</v>
      </c>
      <c r="BL152" s="7">
        <f t="shared" si="69"/>
        <v>0</v>
      </c>
      <c r="BM152" s="7">
        <f t="shared" si="70"/>
        <v>0</v>
      </c>
      <c r="BN152" s="7">
        <f t="shared" si="71"/>
        <v>0</v>
      </c>
      <c r="BO152" s="7">
        <f t="shared" si="72"/>
        <v>0</v>
      </c>
      <c r="BP152" s="7">
        <f t="shared" si="73"/>
        <v>0</v>
      </c>
      <c r="BQ152" s="7">
        <f t="shared" si="74"/>
        <v>0</v>
      </c>
      <c r="BR152" s="7">
        <f t="shared" si="75"/>
        <v>0</v>
      </c>
      <c r="BS152" s="7">
        <f t="shared" si="76"/>
        <v>0</v>
      </c>
      <c r="BT152" s="7">
        <f t="shared" si="77"/>
        <v>0</v>
      </c>
      <c r="BU152" s="7">
        <f t="shared" si="78"/>
        <v>1</v>
      </c>
      <c r="BV152" s="7">
        <f t="shared" si="79"/>
        <v>1</v>
      </c>
      <c r="BW152" s="8">
        <f t="shared" si="80"/>
        <v>1</v>
      </c>
      <c r="BX152" s="9" t="str">
        <f t="shared" si="81"/>
        <v>NF</v>
      </c>
      <c r="BY152" s="9" t="str">
        <f t="shared" si="82"/>
        <v>NF</v>
      </c>
      <c r="BZ152" s="9" t="str">
        <f t="shared" si="83"/>
        <v>NF</v>
      </c>
      <c r="CA152" s="9" t="str">
        <f t="shared" si="84"/>
        <v>NF</v>
      </c>
      <c r="CB152" s="9" t="str">
        <f t="shared" si="85"/>
        <v>NF</v>
      </c>
      <c r="CC152" s="9" t="str">
        <f t="shared" si="86"/>
        <v>NF</v>
      </c>
      <c r="CD152" s="9">
        <f t="shared" si="87"/>
        <v>1200000</v>
      </c>
      <c r="CE152" s="9">
        <f t="shared" si="88"/>
        <v>1200000</v>
      </c>
      <c r="CF152" s="10">
        <f t="shared" si="89"/>
        <v>0</v>
      </c>
      <c r="CG152" s="10">
        <f t="shared" si="90"/>
        <v>0</v>
      </c>
      <c r="CH152" s="10">
        <f t="shared" si="91"/>
        <v>0</v>
      </c>
      <c r="CI152" s="10">
        <f t="shared" si="92"/>
        <v>0</v>
      </c>
      <c r="CJ152" s="10">
        <f t="shared" si="93"/>
        <v>0</v>
      </c>
      <c r="CK152" s="10">
        <f t="shared" si="94"/>
        <v>0</v>
      </c>
      <c r="CL152" s="10">
        <f t="shared" si="95"/>
        <v>1</v>
      </c>
    </row>
    <row r="153" spans="57:90" ht="18.75" x14ac:dyDescent="0.3">
      <c r="BE153" t="s">
        <v>320</v>
      </c>
      <c r="BF153" t="s">
        <v>321</v>
      </c>
      <c r="BG153" t="s">
        <v>494</v>
      </c>
      <c r="BH153">
        <v>88.39</v>
      </c>
      <c r="BI153" s="7">
        <f t="shared" si="66"/>
        <v>0</v>
      </c>
      <c r="BJ153" s="7">
        <f t="shared" si="67"/>
        <v>0</v>
      </c>
      <c r="BK153" s="7">
        <f t="shared" si="68"/>
        <v>0</v>
      </c>
      <c r="BL153" s="7">
        <f t="shared" si="69"/>
        <v>0</v>
      </c>
      <c r="BM153" s="7">
        <f t="shared" si="70"/>
        <v>0</v>
      </c>
      <c r="BN153" s="7">
        <f t="shared" si="71"/>
        <v>0</v>
      </c>
      <c r="BO153" s="7">
        <f t="shared" si="72"/>
        <v>0</v>
      </c>
      <c r="BP153" s="7">
        <f t="shared" si="73"/>
        <v>0</v>
      </c>
      <c r="BQ153" s="7">
        <f t="shared" si="74"/>
        <v>0</v>
      </c>
      <c r="BR153" s="7">
        <f t="shared" si="75"/>
        <v>0</v>
      </c>
      <c r="BS153" s="7">
        <f t="shared" si="76"/>
        <v>0</v>
      </c>
      <c r="BT153" s="7">
        <f t="shared" si="77"/>
        <v>0</v>
      </c>
      <c r="BU153" s="7">
        <f t="shared" si="78"/>
        <v>1</v>
      </c>
      <c r="BV153" s="7">
        <f t="shared" si="79"/>
        <v>1</v>
      </c>
      <c r="BW153" s="8">
        <f t="shared" si="80"/>
        <v>1</v>
      </c>
      <c r="BX153" s="9" t="str">
        <f t="shared" si="81"/>
        <v>NF</v>
      </c>
      <c r="BY153" s="9" t="str">
        <f t="shared" si="82"/>
        <v>NF</v>
      </c>
      <c r="BZ153" s="9" t="str">
        <f t="shared" si="83"/>
        <v>NF</v>
      </c>
      <c r="CA153" s="9" t="str">
        <f t="shared" si="84"/>
        <v>NF</v>
      </c>
      <c r="CB153" s="9" t="str">
        <f t="shared" si="85"/>
        <v>NF</v>
      </c>
      <c r="CC153" s="9" t="str">
        <f t="shared" si="86"/>
        <v>NF</v>
      </c>
      <c r="CD153" s="9">
        <f t="shared" si="87"/>
        <v>280000</v>
      </c>
      <c r="CE153" s="9">
        <f t="shared" si="88"/>
        <v>280000</v>
      </c>
      <c r="CF153" s="10">
        <f t="shared" si="89"/>
        <v>0</v>
      </c>
      <c r="CG153" s="10">
        <f t="shared" si="90"/>
        <v>0</v>
      </c>
      <c r="CH153" s="10">
        <f t="shared" si="91"/>
        <v>0</v>
      </c>
      <c r="CI153" s="10">
        <f t="shared" si="92"/>
        <v>0</v>
      </c>
      <c r="CJ153" s="10">
        <f t="shared" si="93"/>
        <v>0</v>
      </c>
      <c r="CK153" s="10">
        <f t="shared" si="94"/>
        <v>0</v>
      </c>
      <c r="CL153" s="10">
        <f t="shared" si="95"/>
        <v>1</v>
      </c>
    </row>
    <row r="154" spans="57:90" ht="18.75" x14ac:dyDescent="0.3">
      <c r="BE154" t="s">
        <v>322</v>
      </c>
      <c r="BF154" t="s">
        <v>323</v>
      </c>
      <c r="BG154" t="s">
        <v>495</v>
      </c>
      <c r="BH154">
        <v>97.11</v>
      </c>
      <c r="BI154" s="7">
        <f t="shared" si="66"/>
        <v>0</v>
      </c>
      <c r="BJ154" s="7">
        <f t="shared" si="67"/>
        <v>0</v>
      </c>
      <c r="BK154" s="7">
        <f t="shared" si="68"/>
        <v>0</v>
      </c>
      <c r="BL154" s="7">
        <f t="shared" si="69"/>
        <v>0</v>
      </c>
      <c r="BM154" s="7">
        <f t="shared" si="70"/>
        <v>0</v>
      </c>
      <c r="BN154" s="7">
        <f t="shared" si="71"/>
        <v>0</v>
      </c>
      <c r="BO154" s="7">
        <f t="shared" si="72"/>
        <v>0</v>
      </c>
      <c r="BP154" s="7">
        <f t="shared" si="73"/>
        <v>0</v>
      </c>
      <c r="BQ154" s="7">
        <f t="shared" si="74"/>
        <v>0</v>
      </c>
      <c r="BR154" s="7">
        <f t="shared" si="75"/>
        <v>0</v>
      </c>
      <c r="BS154" s="7">
        <f t="shared" si="76"/>
        <v>0</v>
      </c>
      <c r="BT154" s="7">
        <f t="shared" si="77"/>
        <v>0</v>
      </c>
      <c r="BU154" s="7">
        <f t="shared" si="78"/>
        <v>1</v>
      </c>
      <c r="BV154" s="7">
        <f t="shared" si="79"/>
        <v>1</v>
      </c>
      <c r="BW154" s="8">
        <f t="shared" si="80"/>
        <v>1</v>
      </c>
      <c r="BX154" s="9" t="str">
        <f t="shared" si="81"/>
        <v>NF</v>
      </c>
      <c r="BY154" s="9" t="str">
        <f t="shared" si="82"/>
        <v>NF</v>
      </c>
      <c r="BZ154" s="9" t="str">
        <f t="shared" si="83"/>
        <v>NF</v>
      </c>
      <c r="CA154" s="9" t="str">
        <f t="shared" si="84"/>
        <v>NF</v>
      </c>
      <c r="CB154" s="9" t="str">
        <f t="shared" si="85"/>
        <v>NF</v>
      </c>
      <c r="CC154" s="9" t="str">
        <f t="shared" si="86"/>
        <v>NF</v>
      </c>
      <c r="CD154" s="9">
        <f t="shared" si="87"/>
        <v>57000</v>
      </c>
      <c r="CE154" s="9">
        <f t="shared" si="88"/>
        <v>57000</v>
      </c>
      <c r="CF154" s="10">
        <f t="shared" si="89"/>
        <v>0</v>
      </c>
      <c r="CG154" s="10">
        <f t="shared" si="90"/>
        <v>0</v>
      </c>
      <c r="CH154" s="10">
        <f t="shared" si="91"/>
        <v>0</v>
      </c>
      <c r="CI154" s="10">
        <f t="shared" si="92"/>
        <v>0</v>
      </c>
      <c r="CJ154" s="10">
        <f t="shared" si="93"/>
        <v>0</v>
      </c>
      <c r="CK154" s="10">
        <f t="shared" si="94"/>
        <v>0</v>
      </c>
      <c r="CL154" s="10">
        <f t="shared" si="95"/>
        <v>1</v>
      </c>
    </row>
    <row r="155" spans="57:90" ht="18.75" x14ac:dyDescent="0.3">
      <c r="BE155" t="s">
        <v>324</v>
      </c>
      <c r="BF155" t="s">
        <v>325</v>
      </c>
      <c r="BG155" t="s">
        <v>496</v>
      </c>
      <c r="BH155">
        <v>17.38</v>
      </c>
      <c r="BI155" s="7">
        <f t="shared" si="66"/>
        <v>0</v>
      </c>
      <c r="BJ155" s="7">
        <f t="shared" si="67"/>
        <v>0</v>
      </c>
      <c r="BK155" s="7">
        <f t="shared" si="68"/>
        <v>0</v>
      </c>
      <c r="BL155" s="7">
        <f t="shared" si="69"/>
        <v>0</v>
      </c>
      <c r="BM155" s="7">
        <f t="shared" si="70"/>
        <v>0</v>
      </c>
      <c r="BN155" s="7">
        <f t="shared" si="71"/>
        <v>0</v>
      </c>
      <c r="BO155" s="7">
        <f t="shared" si="72"/>
        <v>0</v>
      </c>
      <c r="BP155" s="7">
        <f t="shared" si="73"/>
        <v>0</v>
      </c>
      <c r="BQ155" s="7">
        <f t="shared" si="74"/>
        <v>0</v>
      </c>
      <c r="BR155" s="7">
        <f t="shared" si="75"/>
        <v>0</v>
      </c>
      <c r="BS155" s="7">
        <f t="shared" si="76"/>
        <v>0</v>
      </c>
      <c r="BT155" s="7">
        <f t="shared" si="77"/>
        <v>0</v>
      </c>
      <c r="BU155" s="7">
        <f t="shared" si="78"/>
        <v>1</v>
      </c>
      <c r="BV155" s="7">
        <f t="shared" si="79"/>
        <v>1</v>
      </c>
      <c r="BW155" s="8">
        <f t="shared" si="80"/>
        <v>1</v>
      </c>
      <c r="BX155" s="9" t="str">
        <f t="shared" si="81"/>
        <v>NF</v>
      </c>
      <c r="BY155" s="9" t="str">
        <f t="shared" si="82"/>
        <v>NF</v>
      </c>
      <c r="BZ155" s="9" t="str">
        <f t="shared" si="83"/>
        <v>NF</v>
      </c>
      <c r="CA155" s="9" t="str">
        <f t="shared" si="84"/>
        <v>NF</v>
      </c>
      <c r="CB155" s="9" t="str">
        <f t="shared" si="85"/>
        <v>NF</v>
      </c>
      <c r="CC155" s="9" t="str">
        <f t="shared" si="86"/>
        <v>NF</v>
      </c>
      <c r="CD155" s="9">
        <f t="shared" si="87"/>
        <v>120000</v>
      </c>
      <c r="CE155" s="9">
        <f t="shared" si="88"/>
        <v>120000</v>
      </c>
      <c r="CF155" s="10">
        <f t="shared" si="89"/>
        <v>0</v>
      </c>
      <c r="CG155" s="10">
        <f t="shared" si="90"/>
        <v>0</v>
      </c>
      <c r="CH155" s="10">
        <f t="shared" si="91"/>
        <v>0</v>
      </c>
      <c r="CI155" s="10">
        <f t="shared" si="92"/>
        <v>0</v>
      </c>
      <c r="CJ155" s="10">
        <f t="shared" si="93"/>
        <v>0</v>
      </c>
      <c r="CK155" s="10">
        <f t="shared" si="94"/>
        <v>0</v>
      </c>
      <c r="CL155" s="10">
        <f t="shared" si="95"/>
        <v>1</v>
      </c>
    </row>
    <row r="156" spans="57:90" ht="18.75" x14ac:dyDescent="0.3">
      <c r="BE156" t="s">
        <v>326</v>
      </c>
      <c r="BF156" t="s">
        <v>327</v>
      </c>
      <c r="BG156" t="s">
        <v>497</v>
      </c>
      <c r="BH156">
        <v>14.29</v>
      </c>
      <c r="BI156" s="7">
        <f t="shared" si="66"/>
        <v>0</v>
      </c>
      <c r="BJ156" s="7">
        <f t="shared" si="67"/>
        <v>0</v>
      </c>
      <c r="BK156" s="7">
        <f t="shared" si="68"/>
        <v>0</v>
      </c>
      <c r="BL156" s="7">
        <f t="shared" si="69"/>
        <v>0</v>
      </c>
      <c r="BM156" s="7">
        <f t="shared" si="70"/>
        <v>0</v>
      </c>
      <c r="BN156" s="7">
        <f t="shared" si="71"/>
        <v>0</v>
      </c>
      <c r="BO156" s="7">
        <f t="shared" si="72"/>
        <v>0</v>
      </c>
      <c r="BP156" s="7">
        <f t="shared" si="73"/>
        <v>0</v>
      </c>
      <c r="BQ156" s="7">
        <f t="shared" si="74"/>
        <v>0</v>
      </c>
      <c r="BR156" s="7">
        <f t="shared" si="75"/>
        <v>0</v>
      </c>
      <c r="BS156" s="7">
        <f t="shared" si="76"/>
        <v>0</v>
      </c>
      <c r="BT156" s="7">
        <f t="shared" si="77"/>
        <v>0</v>
      </c>
      <c r="BU156" s="7">
        <f t="shared" si="78"/>
        <v>1</v>
      </c>
      <c r="BV156" s="7">
        <f t="shared" si="79"/>
        <v>1</v>
      </c>
      <c r="BW156" s="8">
        <f t="shared" si="80"/>
        <v>1</v>
      </c>
      <c r="BX156" s="9" t="str">
        <f t="shared" si="81"/>
        <v>NF</v>
      </c>
      <c r="BY156" s="9" t="str">
        <f t="shared" si="82"/>
        <v>NF</v>
      </c>
      <c r="BZ156" s="9" t="str">
        <f t="shared" si="83"/>
        <v>NF</v>
      </c>
      <c r="CA156" s="9" t="str">
        <f t="shared" si="84"/>
        <v>NF</v>
      </c>
      <c r="CB156" s="9" t="str">
        <f t="shared" si="85"/>
        <v>NF</v>
      </c>
      <c r="CC156" s="9" t="str">
        <f t="shared" si="86"/>
        <v>NF</v>
      </c>
      <c r="CD156" s="9">
        <f t="shared" si="87"/>
        <v>1000000</v>
      </c>
      <c r="CE156" s="9">
        <f t="shared" si="88"/>
        <v>1000000</v>
      </c>
      <c r="CF156" s="10">
        <f t="shared" si="89"/>
        <v>0</v>
      </c>
      <c r="CG156" s="10">
        <f t="shared" si="90"/>
        <v>0</v>
      </c>
      <c r="CH156" s="10">
        <f t="shared" si="91"/>
        <v>0</v>
      </c>
      <c r="CI156" s="10">
        <f t="shared" si="92"/>
        <v>0</v>
      </c>
      <c r="CJ156" s="10">
        <f t="shared" si="93"/>
        <v>0</v>
      </c>
      <c r="CK156" s="10">
        <f t="shared" si="94"/>
        <v>0</v>
      </c>
      <c r="CL156" s="10">
        <f t="shared" si="95"/>
        <v>1</v>
      </c>
    </row>
    <row r="157" spans="57:90" ht="18.75" x14ac:dyDescent="0.3">
      <c r="BE157" t="s">
        <v>328</v>
      </c>
      <c r="BF157" t="s">
        <v>329</v>
      </c>
      <c r="BG157" t="s">
        <v>498</v>
      </c>
      <c r="BH157">
        <v>47.25</v>
      </c>
      <c r="BI157" s="7">
        <f t="shared" si="66"/>
        <v>0</v>
      </c>
      <c r="BJ157" s="7">
        <f t="shared" si="67"/>
        <v>0</v>
      </c>
      <c r="BK157" s="7">
        <f t="shared" si="68"/>
        <v>0</v>
      </c>
      <c r="BL157" s="7">
        <f t="shared" si="69"/>
        <v>0</v>
      </c>
      <c r="BM157" s="7">
        <f t="shared" si="70"/>
        <v>0</v>
      </c>
      <c r="BN157" s="7">
        <f t="shared" si="71"/>
        <v>0</v>
      </c>
      <c r="BO157" s="7">
        <f t="shared" si="72"/>
        <v>0</v>
      </c>
      <c r="BP157" s="7">
        <f t="shared" si="73"/>
        <v>0</v>
      </c>
      <c r="BQ157" s="7">
        <f t="shared" si="74"/>
        <v>0</v>
      </c>
      <c r="BR157" s="7">
        <f t="shared" si="75"/>
        <v>0</v>
      </c>
      <c r="BS157" s="7">
        <f t="shared" si="76"/>
        <v>0</v>
      </c>
      <c r="BT157" s="7">
        <f t="shared" si="77"/>
        <v>0</v>
      </c>
      <c r="BU157" s="7">
        <f t="shared" si="78"/>
        <v>1</v>
      </c>
      <c r="BV157" s="7">
        <f t="shared" si="79"/>
        <v>1</v>
      </c>
      <c r="BW157" s="8">
        <f t="shared" si="80"/>
        <v>1</v>
      </c>
      <c r="BX157" s="9" t="str">
        <f t="shared" si="81"/>
        <v>NF</v>
      </c>
      <c r="BY157" s="9" t="str">
        <f t="shared" si="82"/>
        <v>NF</v>
      </c>
      <c r="BZ157" s="9" t="str">
        <f t="shared" si="83"/>
        <v>NF</v>
      </c>
      <c r="CA157" s="9" t="str">
        <f t="shared" si="84"/>
        <v>NF</v>
      </c>
      <c r="CB157" s="9" t="str">
        <f t="shared" si="85"/>
        <v>NF</v>
      </c>
      <c r="CC157" s="9" t="str">
        <f t="shared" si="86"/>
        <v>NF</v>
      </c>
      <c r="CD157" s="9">
        <f t="shared" si="87"/>
        <v>2900000</v>
      </c>
      <c r="CE157" s="9">
        <f t="shared" si="88"/>
        <v>2900000</v>
      </c>
      <c r="CF157" s="10">
        <f t="shared" si="89"/>
        <v>0</v>
      </c>
      <c r="CG157" s="10">
        <f t="shared" si="90"/>
        <v>0</v>
      </c>
      <c r="CH157" s="10">
        <f t="shared" si="91"/>
        <v>0</v>
      </c>
      <c r="CI157" s="10">
        <f t="shared" si="92"/>
        <v>0</v>
      </c>
      <c r="CJ157" s="10">
        <f t="shared" si="93"/>
        <v>0</v>
      </c>
      <c r="CK157" s="10">
        <f t="shared" si="94"/>
        <v>0</v>
      </c>
      <c r="CL157" s="10">
        <f t="shared" si="95"/>
        <v>1</v>
      </c>
    </row>
    <row r="158" spans="57:90" ht="18.75" x14ac:dyDescent="0.3">
      <c r="BE158" t="s">
        <v>99</v>
      </c>
      <c r="BF158" t="s">
        <v>100</v>
      </c>
      <c r="BG158" t="s">
        <v>499</v>
      </c>
      <c r="BH158">
        <v>34.24</v>
      </c>
      <c r="BI158" s="7">
        <f t="shared" si="66"/>
        <v>1</v>
      </c>
      <c r="BJ158" s="7">
        <f t="shared" si="67"/>
        <v>1</v>
      </c>
      <c r="BK158" s="7">
        <f t="shared" si="68"/>
        <v>0</v>
      </c>
      <c r="BL158" s="7">
        <f t="shared" si="69"/>
        <v>0</v>
      </c>
      <c r="BM158" s="7">
        <f t="shared" si="70"/>
        <v>0</v>
      </c>
      <c r="BN158" s="7">
        <f t="shared" si="71"/>
        <v>0</v>
      </c>
      <c r="BO158" s="7">
        <f t="shared" si="72"/>
        <v>0</v>
      </c>
      <c r="BP158" s="7">
        <f t="shared" si="73"/>
        <v>0</v>
      </c>
      <c r="BQ158" s="7">
        <f t="shared" si="74"/>
        <v>0</v>
      </c>
      <c r="BR158" s="7">
        <f t="shared" si="75"/>
        <v>0</v>
      </c>
      <c r="BS158" s="7">
        <f t="shared" si="76"/>
        <v>0</v>
      </c>
      <c r="BT158" s="7">
        <f t="shared" si="77"/>
        <v>0</v>
      </c>
      <c r="BU158" s="7">
        <f t="shared" si="78"/>
        <v>0</v>
      </c>
      <c r="BV158" s="7">
        <f t="shared" si="79"/>
        <v>0</v>
      </c>
      <c r="BW158" s="8">
        <f t="shared" si="80"/>
        <v>1</v>
      </c>
      <c r="BX158" s="9">
        <f t="shared" si="81"/>
        <v>65000</v>
      </c>
      <c r="BY158" s="9" t="str">
        <f t="shared" si="82"/>
        <v>NF</v>
      </c>
      <c r="BZ158" s="9" t="str">
        <f t="shared" si="83"/>
        <v>NF</v>
      </c>
      <c r="CA158" s="9" t="str">
        <f t="shared" si="84"/>
        <v>NF</v>
      </c>
      <c r="CB158" s="9" t="str">
        <f t="shared" si="85"/>
        <v>NF</v>
      </c>
      <c r="CC158" s="9" t="str">
        <f t="shared" si="86"/>
        <v>NF</v>
      </c>
      <c r="CD158" s="9" t="str">
        <f t="shared" si="87"/>
        <v>NF</v>
      </c>
      <c r="CE158" s="9">
        <f t="shared" si="88"/>
        <v>65000</v>
      </c>
      <c r="CF158" s="10">
        <f t="shared" si="89"/>
        <v>1</v>
      </c>
      <c r="CG158" s="10">
        <f t="shared" si="90"/>
        <v>0</v>
      </c>
      <c r="CH158" s="10">
        <f t="shared" si="91"/>
        <v>0</v>
      </c>
      <c r="CI158" s="10">
        <f t="shared" si="92"/>
        <v>0</v>
      </c>
      <c r="CJ158" s="10">
        <f t="shared" si="93"/>
        <v>0</v>
      </c>
      <c r="CK158" s="10">
        <f t="shared" si="94"/>
        <v>0</v>
      </c>
      <c r="CL158" s="10">
        <f t="shared" si="95"/>
        <v>0</v>
      </c>
    </row>
    <row r="159" spans="57:90" ht="18.75" x14ac:dyDescent="0.3">
      <c r="BE159" t="s">
        <v>330</v>
      </c>
      <c r="BF159" t="s">
        <v>331</v>
      </c>
      <c r="BG159" t="s">
        <v>500</v>
      </c>
      <c r="BH159">
        <v>55.96</v>
      </c>
      <c r="BI159" s="7">
        <f t="shared" si="66"/>
        <v>0</v>
      </c>
      <c r="BJ159" s="7">
        <f t="shared" si="67"/>
        <v>0</v>
      </c>
      <c r="BK159" s="7">
        <f t="shared" si="68"/>
        <v>0</v>
      </c>
      <c r="BL159" s="7">
        <f t="shared" si="69"/>
        <v>0</v>
      </c>
      <c r="BM159" s="7">
        <f t="shared" si="70"/>
        <v>0</v>
      </c>
      <c r="BN159" s="7">
        <f t="shared" si="71"/>
        <v>0</v>
      </c>
      <c r="BO159" s="7">
        <f t="shared" si="72"/>
        <v>0</v>
      </c>
      <c r="BP159" s="7">
        <f t="shared" si="73"/>
        <v>0</v>
      </c>
      <c r="BQ159" s="7">
        <f t="shared" si="74"/>
        <v>0</v>
      </c>
      <c r="BR159" s="7">
        <f t="shared" si="75"/>
        <v>0</v>
      </c>
      <c r="BS159" s="7">
        <f t="shared" si="76"/>
        <v>0</v>
      </c>
      <c r="BT159" s="7">
        <f t="shared" si="77"/>
        <v>0</v>
      </c>
      <c r="BU159" s="7">
        <f t="shared" si="78"/>
        <v>1</v>
      </c>
      <c r="BV159" s="7">
        <f t="shared" si="79"/>
        <v>1</v>
      </c>
      <c r="BW159" s="8">
        <f t="shared" si="80"/>
        <v>1</v>
      </c>
      <c r="BX159" s="9" t="str">
        <f t="shared" si="81"/>
        <v>NF</v>
      </c>
      <c r="BY159" s="9" t="str">
        <f t="shared" si="82"/>
        <v>NF</v>
      </c>
      <c r="BZ159" s="9" t="str">
        <f t="shared" si="83"/>
        <v>NF</v>
      </c>
      <c r="CA159" s="9" t="str">
        <f t="shared" si="84"/>
        <v>NF</v>
      </c>
      <c r="CB159" s="9" t="str">
        <f t="shared" si="85"/>
        <v>NF</v>
      </c>
      <c r="CC159" s="9" t="str">
        <f t="shared" si="86"/>
        <v>NF</v>
      </c>
      <c r="CD159" s="9">
        <f t="shared" si="87"/>
        <v>120000</v>
      </c>
      <c r="CE159" s="9">
        <f t="shared" si="88"/>
        <v>120000</v>
      </c>
      <c r="CF159" s="10">
        <f t="shared" si="89"/>
        <v>0</v>
      </c>
      <c r="CG159" s="10">
        <f t="shared" si="90"/>
        <v>0</v>
      </c>
      <c r="CH159" s="10">
        <f t="shared" si="91"/>
        <v>0</v>
      </c>
      <c r="CI159" s="10">
        <f t="shared" si="92"/>
        <v>0</v>
      </c>
      <c r="CJ159" s="10">
        <f t="shared" si="93"/>
        <v>0</v>
      </c>
      <c r="CK159" s="10">
        <f t="shared" si="94"/>
        <v>0</v>
      </c>
      <c r="CL159" s="10">
        <f t="shared" si="95"/>
        <v>1</v>
      </c>
    </row>
    <row r="160" spans="57:90" ht="18.75" x14ac:dyDescent="0.3">
      <c r="BE160" t="s">
        <v>256</v>
      </c>
      <c r="BF160" t="s">
        <v>257</v>
      </c>
      <c r="BG160" t="s">
        <v>501</v>
      </c>
      <c r="BH160">
        <v>54.25</v>
      </c>
      <c r="BI160" s="7">
        <f t="shared" si="66"/>
        <v>0</v>
      </c>
      <c r="BJ160" s="7">
        <f t="shared" si="67"/>
        <v>0</v>
      </c>
      <c r="BK160" s="7">
        <f t="shared" si="68"/>
        <v>0</v>
      </c>
      <c r="BL160" s="7">
        <f t="shared" si="69"/>
        <v>0</v>
      </c>
      <c r="BM160" s="7">
        <f t="shared" si="70"/>
        <v>0</v>
      </c>
      <c r="BN160" s="7">
        <f t="shared" si="71"/>
        <v>0</v>
      </c>
      <c r="BO160" s="7">
        <f t="shared" si="72"/>
        <v>0</v>
      </c>
      <c r="BP160" s="7">
        <f t="shared" si="73"/>
        <v>0</v>
      </c>
      <c r="BQ160" s="7">
        <f t="shared" si="74"/>
        <v>0</v>
      </c>
      <c r="BR160" s="7">
        <f t="shared" si="75"/>
        <v>0</v>
      </c>
      <c r="BS160" s="7">
        <f t="shared" si="76"/>
        <v>1</v>
      </c>
      <c r="BT160" s="7">
        <f t="shared" si="77"/>
        <v>1</v>
      </c>
      <c r="BU160" s="7">
        <f t="shared" si="78"/>
        <v>0</v>
      </c>
      <c r="BV160" s="7">
        <f t="shared" si="79"/>
        <v>0</v>
      </c>
      <c r="BW160" s="8">
        <f t="shared" si="80"/>
        <v>1</v>
      </c>
      <c r="BX160" s="9" t="str">
        <f t="shared" si="81"/>
        <v>NF</v>
      </c>
      <c r="BY160" s="9" t="str">
        <f t="shared" si="82"/>
        <v>NF</v>
      </c>
      <c r="BZ160" s="9" t="str">
        <f t="shared" si="83"/>
        <v>NF</v>
      </c>
      <c r="CA160" s="9" t="str">
        <f t="shared" si="84"/>
        <v>NF</v>
      </c>
      <c r="CB160" s="9" t="str">
        <f t="shared" si="85"/>
        <v>NF</v>
      </c>
      <c r="CC160" s="9">
        <f t="shared" si="86"/>
        <v>400000</v>
      </c>
      <c r="CD160" s="9" t="str">
        <f t="shared" si="87"/>
        <v>NF</v>
      </c>
      <c r="CE160" s="9">
        <f t="shared" si="88"/>
        <v>400000</v>
      </c>
      <c r="CF160" s="10">
        <f t="shared" si="89"/>
        <v>0</v>
      </c>
      <c r="CG160" s="10">
        <f t="shared" si="90"/>
        <v>0</v>
      </c>
      <c r="CH160" s="10">
        <f t="shared" si="91"/>
        <v>0</v>
      </c>
      <c r="CI160" s="10">
        <f t="shared" si="92"/>
        <v>0</v>
      </c>
      <c r="CJ160" s="10">
        <f t="shared" si="93"/>
        <v>0</v>
      </c>
      <c r="CK160" s="10">
        <f t="shared" si="94"/>
        <v>1</v>
      </c>
      <c r="CL160" s="10">
        <f t="shared" si="95"/>
        <v>0</v>
      </c>
    </row>
    <row r="161" spans="57:90" ht="18.75" x14ac:dyDescent="0.3">
      <c r="BE161" t="s">
        <v>332</v>
      </c>
      <c r="BF161" t="s">
        <v>333</v>
      </c>
      <c r="BG161" t="s">
        <v>502</v>
      </c>
      <c r="BH161">
        <v>49.55</v>
      </c>
      <c r="BI161" s="7">
        <f t="shared" si="66"/>
        <v>0</v>
      </c>
      <c r="BJ161" s="7">
        <f t="shared" si="67"/>
        <v>0</v>
      </c>
      <c r="BK161" s="7">
        <f t="shared" si="68"/>
        <v>0</v>
      </c>
      <c r="BL161" s="7">
        <f t="shared" si="69"/>
        <v>0</v>
      </c>
      <c r="BM161" s="7">
        <f t="shared" si="70"/>
        <v>0</v>
      </c>
      <c r="BN161" s="7">
        <f t="shared" si="71"/>
        <v>0</v>
      </c>
      <c r="BO161" s="7">
        <f t="shared" si="72"/>
        <v>0</v>
      </c>
      <c r="BP161" s="7">
        <f t="shared" si="73"/>
        <v>0</v>
      </c>
      <c r="BQ161" s="7">
        <f t="shared" si="74"/>
        <v>0</v>
      </c>
      <c r="BR161" s="7">
        <f t="shared" si="75"/>
        <v>0</v>
      </c>
      <c r="BS161" s="7">
        <f t="shared" si="76"/>
        <v>0</v>
      </c>
      <c r="BT161" s="7">
        <f t="shared" si="77"/>
        <v>0</v>
      </c>
      <c r="BU161" s="7">
        <f t="shared" si="78"/>
        <v>1</v>
      </c>
      <c r="BV161" s="7">
        <f t="shared" si="79"/>
        <v>1</v>
      </c>
      <c r="BW161" s="8">
        <f t="shared" si="80"/>
        <v>1</v>
      </c>
      <c r="BX161" s="9" t="str">
        <f t="shared" si="81"/>
        <v>NF</v>
      </c>
      <c r="BY161" s="9" t="str">
        <f t="shared" si="82"/>
        <v>NF</v>
      </c>
      <c r="BZ161" s="9" t="str">
        <f t="shared" si="83"/>
        <v>NF</v>
      </c>
      <c r="CA161" s="9" t="str">
        <f t="shared" si="84"/>
        <v>NF</v>
      </c>
      <c r="CB161" s="9" t="str">
        <f t="shared" si="85"/>
        <v>NF</v>
      </c>
      <c r="CC161" s="9" t="str">
        <f t="shared" si="86"/>
        <v>NF</v>
      </c>
      <c r="CD161" s="9">
        <f t="shared" si="87"/>
        <v>1700000</v>
      </c>
      <c r="CE161" s="9">
        <f t="shared" si="88"/>
        <v>1700000</v>
      </c>
      <c r="CF161" s="10">
        <f t="shared" si="89"/>
        <v>0</v>
      </c>
      <c r="CG161" s="10">
        <f t="shared" si="90"/>
        <v>0</v>
      </c>
      <c r="CH161" s="10">
        <f t="shared" si="91"/>
        <v>0</v>
      </c>
      <c r="CI161" s="10">
        <f t="shared" si="92"/>
        <v>0</v>
      </c>
      <c r="CJ161" s="10">
        <f t="shared" si="93"/>
        <v>0</v>
      </c>
      <c r="CK161" s="10">
        <f t="shared" si="94"/>
        <v>0</v>
      </c>
      <c r="CL161" s="10">
        <f t="shared" si="95"/>
        <v>1</v>
      </c>
    </row>
    <row r="162" spans="57:90" ht="18.75" x14ac:dyDescent="0.3">
      <c r="BE162" t="s">
        <v>334</v>
      </c>
      <c r="BF162" t="s">
        <v>335</v>
      </c>
      <c r="BG162" t="s">
        <v>503</v>
      </c>
      <c r="BH162">
        <v>52.53</v>
      </c>
      <c r="BI162" s="7">
        <f t="shared" si="66"/>
        <v>0</v>
      </c>
      <c r="BJ162" s="7">
        <f t="shared" si="67"/>
        <v>0</v>
      </c>
      <c r="BK162" s="7">
        <f t="shared" si="68"/>
        <v>0</v>
      </c>
      <c r="BL162" s="7">
        <f t="shared" si="69"/>
        <v>0</v>
      </c>
      <c r="BM162" s="7">
        <f t="shared" si="70"/>
        <v>0</v>
      </c>
      <c r="BN162" s="7">
        <f t="shared" si="71"/>
        <v>0</v>
      </c>
      <c r="BO162" s="7">
        <f t="shared" si="72"/>
        <v>0</v>
      </c>
      <c r="BP162" s="7">
        <f t="shared" si="73"/>
        <v>0</v>
      </c>
      <c r="BQ162" s="7">
        <f t="shared" si="74"/>
        <v>0</v>
      </c>
      <c r="BR162" s="7">
        <f t="shared" si="75"/>
        <v>0</v>
      </c>
      <c r="BS162" s="7">
        <f t="shared" si="76"/>
        <v>0</v>
      </c>
      <c r="BT162" s="7">
        <f t="shared" si="77"/>
        <v>0</v>
      </c>
      <c r="BU162" s="7">
        <f t="shared" si="78"/>
        <v>1</v>
      </c>
      <c r="BV162" s="7">
        <f t="shared" si="79"/>
        <v>1</v>
      </c>
      <c r="BW162" s="8">
        <f t="shared" si="80"/>
        <v>1</v>
      </c>
      <c r="BX162" s="9" t="str">
        <f t="shared" si="81"/>
        <v>NF</v>
      </c>
      <c r="BY162" s="9" t="str">
        <f t="shared" si="82"/>
        <v>NF</v>
      </c>
      <c r="BZ162" s="9" t="str">
        <f t="shared" si="83"/>
        <v>NF</v>
      </c>
      <c r="CA162" s="9" t="str">
        <f t="shared" si="84"/>
        <v>NF</v>
      </c>
      <c r="CB162" s="9" t="str">
        <f t="shared" si="85"/>
        <v>NF</v>
      </c>
      <c r="CC162" s="9" t="str">
        <f t="shared" si="86"/>
        <v>NF</v>
      </c>
      <c r="CD162" s="9">
        <f t="shared" si="87"/>
        <v>140000</v>
      </c>
      <c r="CE162" s="9">
        <f t="shared" si="88"/>
        <v>140000</v>
      </c>
      <c r="CF162" s="10">
        <f t="shared" si="89"/>
        <v>0</v>
      </c>
      <c r="CG162" s="10">
        <f t="shared" si="90"/>
        <v>0</v>
      </c>
      <c r="CH162" s="10">
        <f t="shared" si="91"/>
        <v>0</v>
      </c>
      <c r="CI162" s="10">
        <f t="shared" si="92"/>
        <v>0</v>
      </c>
      <c r="CJ162" s="10">
        <f t="shared" si="93"/>
        <v>0</v>
      </c>
      <c r="CK162" s="10">
        <f t="shared" si="94"/>
        <v>0</v>
      </c>
      <c r="CL162" s="10">
        <f t="shared" si="95"/>
        <v>1</v>
      </c>
    </row>
    <row r="163" spans="57:90" ht="18.75" x14ac:dyDescent="0.3">
      <c r="BE163" t="s">
        <v>336</v>
      </c>
      <c r="BF163" t="s">
        <v>337</v>
      </c>
      <c r="BG163" t="s">
        <v>504</v>
      </c>
      <c r="BH163">
        <v>14.35</v>
      </c>
      <c r="BI163" s="7">
        <f t="shared" si="66"/>
        <v>0</v>
      </c>
      <c r="BJ163" s="7">
        <f t="shared" si="67"/>
        <v>0</v>
      </c>
      <c r="BK163" s="7">
        <f t="shared" si="68"/>
        <v>0</v>
      </c>
      <c r="BL163" s="7">
        <f t="shared" si="69"/>
        <v>0</v>
      </c>
      <c r="BM163" s="7">
        <f t="shared" si="70"/>
        <v>0</v>
      </c>
      <c r="BN163" s="7">
        <f t="shared" si="71"/>
        <v>0</v>
      </c>
      <c r="BO163" s="7">
        <f t="shared" si="72"/>
        <v>0</v>
      </c>
      <c r="BP163" s="7">
        <f t="shared" si="73"/>
        <v>0</v>
      </c>
      <c r="BQ163" s="7">
        <f t="shared" si="74"/>
        <v>0</v>
      </c>
      <c r="BR163" s="7">
        <f t="shared" si="75"/>
        <v>0</v>
      </c>
      <c r="BS163" s="7">
        <f t="shared" si="76"/>
        <v>0</v>
      </c>
      <c r="BT163" s="7">
        <f t="shared" si="77"/>
        <v>0</v>
      </c>
      <c r="BU163" s="7">
        <f t="shared" si="78"/>
        <v>1</v>
      </c>
      <c r="BV163" s="7">
        <f t="shared" si="79"/>
        <v>1</v>
      </c>
      <c r="BW163" s="8">
        <f t="shared" si="80"/>
        <v>1</v>
      </c>
      <c r="BX163" s="9" t="str">
        <f t="shared" si="81"/>
        <v>NF</v>
      </c>
      <c r="BY163" s="9" t="str">
        <f t="shared" si="82"/>
        <v>NF</v>
      </c>
      <c r="BZ163" s="9" t="str">
        <f t="shared" si="83"/>
        <v>NF</v>
      </c>
      <c r="CA163" s="9" t="str">
        <f t="shared" si="84"/>
        <v>NF</v>
      </c>
      <c r="CB163" s="9" t="str">
        <f t="shared" si="85"/>
        <v>NF</v>
      </c>
      <c r="CC163" s="9" t="str">
        <f t="shared" si="86"/>
        <v>NF</v>
      </c>
      <c r="CD163" s="9">
        <f t="shared" si="87"/>
        <v>170000</v>
      </c>
      <c r="CE163" s="9">
        <f t="shared" si="88"/>
        <v>170000</v>
      </c>
      <c r="CF163" s="10">
        <f t="shared" si="89"/>
        <v>0</v>
      </c>
      <c r="CG163" s="10">
        <f t="shared" si="90"/>
        <v>0</v>
      </c>
      <c r="CH163" s="10">
        <f t="shared" si="91"/>
        <v>0</v>
      </c>
      <c r="CI163" s="10">
        <f t="shared" si="92"/>
        <v>0</v>
      </c>
      <c r="CJ163" s="10">
        <f t="shared" si="93"/>
        <v>0</v>
      </c>
      <c r="CK163" s="10">
        <f t="shared" si="94"/>
        <v>0</v>
      </c>
      <c r="CL163" s="10">
        <f t="shared" si="95"/>
        <v>1</v>
      </c>
    </row>
    <row r="164" spans="57:90" ht="18.75" x14ac:dyDescent="0.3">
      <c r="BE164" t="s">
        <v>338</v>
      </c>
      <c r="BF164" t="s">
        <v>339</v>
      </c>
      <c r="BG164" t="s">
        <v>505</v>
      </c>
      <c r="BH164">
        <v>19.61</v>
      </c>
      <c r="BI164" s="7">
        <f t="shared" si="66"/>
        <v>0</v>
      </c>
      <c r="BJ164" s="7">
        <f t="shared" si="67"/>
        <v>0</v>
      </c>
      <c r="BK164" s="7">
        <f t="shared" si="68"/>
        <v>0</v>
      </c>
      <c r="BL164" s="7">
        <f t="shared" si="69"/>
        <v>0</v>
      </c>
      <c r="BM164" s="7">
        <f t="shared" si="70"/>
        <v>0</v>
      </c>
      <c r="BN164" s="7">
        <f t="shared" si="71"/>
        <v>0</v>
      </c>
      <c r="BO164" s="7">
        <f t="shared" si="72"/>
        <v>0</v>
      </c>
      <c r="BP164" s="7">
        <f t="shared" si="73"/>
        <v>0</v>
      </c>
      <c r="BQ164" s="7">
        <f t="shared" si="74"/>
        <v>0</v>
      </c>
      <c r="BR164" s="7">
        <f t="shared" si="75"/>
        <v>0</v>
      </c>
      <c r="BS164" s="7">
        <f t="shared" si="76"/>
        <v>0</v>
      </c>
      <c r="BT164" s="7">
        <f t="shared" si="77"/>
        <v>0</v>
      </c>
      <c r="BU164" s="7">
        <f t="shared" si="78"/>
        <v>1</v>
      </c>
      <c r="BV164" s="7">
        <f t="shared" si="79"/>
        <v>1</v>
      </c>
      <c r="BW164" s="8">
        <f t="shared" si="80"/>
        <v>1</v>
      </c>
      <c r="BX164" s="9" t="str">
        <f t="shared" si="81"/>
        <v>NF</v>
      </c>
      <c r="BY164" s="9" t="str">
        <f t="shared" si="82"/>
        <v>NF</v>
      </c>
      <c r="BZ164" s="9" t="str">
        <f t="shared" si="83"/>
        <v>NF</v>
      </c>
      <c r="CA164" s="9" t="str">
        <f t="shared" si="84"/>
        <v>NF</v>
      </c>
      <c r="CB164" s="9" t="str">
        <f t="shared" si="85"/>
        <v>NF</v>
      </c>
      <c r="CC164" s="9" t="str">
        <f t="shared" si="86"/>
        <v>NF</v>
      </c>
      <c r="CD164" s="9">
        <f t="shared" si="87"/>
        <v>480000</v>
      </c>
      <c r="CE164" s="9">
        <f t="shared" si="88"/>
        <v>480000</v>
      </c>
      <c r="CF164" s="10">
        <f t="shared" si="89"/>
        <v>0</v>
      </c>
      <c r="CG164" s="10">
        <f t="shared" si="90"/>
        <v>0</v>
      </c>
      <c r="CH164" s="10">
        <f t="shared" si="91"/>
        <v>0</v>
      </c>
      <c r="CI164" s="10">
        <f t="shared" si="92"/>
        <v>0</v>
      </c>
      <c r="CJ164" s="10">
        <f t="shared" si="93"/>
        <v>0</v>
      </c>
      <c r="CK164" s="10">
        <f t="shared" si="94"/>
        <v>0</v>
      </c>
      <c r="CL164" s="10">
        <f t="shared" si="95"/>
        <v>1</v>
      </c>
    </row>
    <row r="165" spans="57:90" ht="18.75" x14ac:dyDescent="0.3">
      <c r="BE165" t="s">
        <v>258</v>
      </c>
      <c r="BF165" t="s">
        <v>259</v>
      </c>
      <c r="BG165" t="s">
        <v>506</v>
      </c>
      <c r="BH165">
        <v>50.09</v>
      </c>
      <c r="BI165" s="7">
        <f t="shared" si="66"/>
        <v>0</v>
      </c>
      <c r="BJ165" s="7">
        <f t="shared" si="67"/>
        <v>0</v>
      </c>
      <c r="BK165" s="7">
        <f t="shared" si="68"/>
        <v>0</v>
      </c>
      <c r="BL165" s="7">
        <f t="shared" si="69"/>
        <v>0</v>
      </c>
      <c r="BM165" s="7">
        <f t="shared" si="70"/>
        <v>0</v>
      </c>
      <c r="BN165" s="7">
        <f t="shared" si="71"/>
        <v>0</v>
      </c>
      <c r="BO165" s="7">
        <f t="shared" si="72"/>
        <v>0</v>
      </c>
      <c r="BP165" s="7">
        <f t="shared" si="73"/>
        <v>0</v>
      </c>
      <c r="BQ165" s="7">
        <f t="shared" si="74"/>
        <v>0</v>
      </c>
      <c r="BR165" s="7">
        <f t="shared" si="75"/>
        <v>0</v>
      </c>
      <c r="BS165" s="7">
        <f t="shared" si="76"/>
        <v>1</v>
      </c>
      <c r="BT165" s="7">
        <f t="shared" si="77"/>
        <v>1</v>
      </c>
      <c r="BU165" s="7">
        <f t="shared" si="78"/>
        <v>0</v>
      </c>
      <c r="BV165" s="7">
        <f t="shared" si="79"/>
        <v>0</v>
      </c>
      <c r="BW165" s="8">
        <f t="shared" si="80"/>
        <v>1</v>
      </c>
      <c r="BX165" s="9" t="str">
        <f t="shared" si="81"/>
        <v>NF</v>
      </c>
      <c r="BY165" s="9" t="str">
        <f t="shared" si="82"/>
        <v>NF</v>
      </c>
      <c r="BZ165" s="9" t="str">
        <f t="shared" si="83"/>
        <v>NF</v>
      </c>
      <c r="CA165" s="9" t="str">
        <f t="shared" si="84"/>
        <v>NF</v>
      </c>
      <c r="CB165" s="9" t="str">
        <f t="shared" si="85"/>
        <v>NF</v>
      </c>
      <c r="CC165" s="9">
        <f t="shared" si="86"/>
        <v>120000</v>
      </c>
      <c r="CD165" s="9" t="str">
        <f t="shared" si="87"/>
        <v>NF</v>
      </c>
      <c r="CE165" s="9">
        <f t="shared" si="88"/>
        <v>120000</v>
      </c>
      <c r="CF165" s="10">
        <f t="shared" si="89"/>
        <v>0</v>
      </c>
      <c r="CG165" s="10">
        <f t="shared" si="90"/>
        <v>0</v>
      </c>
      <c r="CH165" s="10">
        <f t="shared" si="91"/>
        <v>0</v>
      </c>
      <c r="CI165" s="10">
        <f t="shared" si="92"/>
        <v>0</v>
      </c>
      <c r="CJ165" s="10">
        <f t="shared" si="93"/>
        <v>0</v>
      </c>
      <c r="CK165" s="10">
        <f t="shared" si="94"/>
        <v>1</v>
      </c>
      <c r="CL165" s="10">
        <f t="shared" si="95"/>
        <v>0</v>
      </c>
    </row>
    <row r="166" spans="57:90" ht="18.75" x14ac:dyDescent="0.3">
      <c r="BE166" t="s">
        <v>101</v>
      </c>
      <c r="BF166" t="s">
        <v>102</v>
      </c>
      <c r="BG166" t="s">
        <v>507</v>
      </c>
      <c r="BH166">
        <v>330.27</v>
      </c>
      <c r="BI166" s="7">
        <f t="shared" si="66"/>
        <v>1</v>
      </c>
      <c r="BJ166" s="7">
        <f t="shared" si="67"/>
        <v>1</v>
      </c>
      <c r="BK166" s="7">
        <f t="shared" si="68"/>
        <v>0</v>
      </c>
      <c r="BL166" s="7">
        <f t="shared" si="69"/>
        <v>0</v>
      </c>
      <c r="BM166" s="7">
        <f t="shared" si="70"/>
        <v>0</v>
      </c>
      <c r="BN166" s="7">
        <f t="shared" si="71"/>
        <v>0</v>
      </c>
      <c r="BO166" s="7">
        <f t="shared" si="72"/>
        <v>0</v>
      </c>
      <c r="BP166" s="7">
        <f t="shared" si="73"/>
        <v>0</v>
      </c>
      <c r="BQ166" s="7">
        <f t="shared" si="74"/>
        <v>0</v>
      </c>
      <c r="BR166" s="7">
        <f t="shared" si="75"/>
        <v>0</v>
      </c>
      <c r="BS166" s="7">
        <f t="shared" si="76"/>
        <v>0</v>
      </c>
      <c r="BT166" s="7">
        <f t="shared" si="77"/>
        <v>0</v>
      </c>
      <c r="BU166" s="7">
        <f t="shared" si="78"/>
        <v>0</v>
      </c>
      <c r="BV166" s="7">
        <f t="shared" si="79"/>
        <v>0</v>
      </c>
      <c r="BW166" s="8">
        <f t="shared" si="80"/>
        <v>1</v>
      </c>
      <c r="BX166" s="9">
        <f t="shared" si="81"/>
        <v>310000</v>
      </c>
      <c r="BY166" s="9" t="str">
        <f t="shared" si="82"/>
        <v>NF</v>
      </c>
      <c r="BZ166" s="9" t="str">
        <f t="shared" si="83"/>
        <v>NF</v>
      </c>
      <c r="CA166" s="9" t="str">
        <f t="shared" si="84"/>
        <v>NF</v>
      </c>
      <c r="CB166" s="9" t="str">
        <f t="shared" si="85"/>
        <v>NF</v>
      </c>
      <c r="CC166" s="9" t="str">
        <f t="shared" si="86"/>
        <v>NF</v>
      </c>
      <c r="CD166" s="9" t="str">
        <f t="shared" si="87"/>
        <v>NF</v>
      </c>
      <c r="CE166" s="9">
        <f t="shared" si="88"/>
        <v>310000</v>
      </c>
      <c r="CF166" s="10">
        <f t="shared" si="89"/>
        <v>1</v>
      </c>
      <c r="CG166" s="10">
        <f t="shared" si="90"/>
        <v>0</v>
      </c>
      <c r="CH166" s="10">
        <f t="shared" si="91"/>
        <v>0</v>
      </c>
      <c r="CI166" s="10">
        <f t="shared" si="92"/>
        <v>0</v>
      </c>
      <c r="CJ166" s="10">
        <f t="shared" si="93"/>
        <v>0</v>
      </c>
      <c r="CK166" s="10">
        <f t="shared" si="94"/>
        <v>0</v>
      </c>
      <c r="CL166" s="10">
        <f t="shared" si="95"/>
        <v>0</v>
      </c>
    </row>
    <row r="167" spans="57:90" ht="18.75" x14ac:dyDescent="0.3">
      <c r="BE167" t="s">
        <v>340</v>
      </c>
      <c r="BF167" t="s">
        <v>341</v>
      </c>
      <c r="BG167" t="s">
        <v>508</v>
      </c>
      <c r="BH167">
        <v>151.57</v>
      </c>
      <c r="BI167" s="7">
        <f t="shared" si="66"/>
        <v>0</v>
      </c>
      <c r="BJ167" s="7">
        <f t="shared" si="67"/>
        <v>0</v>
      </c>
      <c r="BK167" s="7">
        <f t="shared" si="68"/>
        <v>0</v>
      </c>
      <c r="BL167" s="7">
        <f t="shared" si="69"/>
        <v>0</v>
      </c>
      <c r="BM167" s="7">
        <f t="shared" si="70"/>
        <v>0</v>
      </c>
      <c r="BN167" s="7">
        <f t="shared" si="71"/>
        <v>0</v>
      </c>
      <c r="BO167" s="7">
        <f t="shared" si="72"/>
        <v>0</v>
      </c>
      <c r="BP167" s="7">
        <f t="shared" si="73"/>
        <v>0</v>
      </c>
      <c r="BQ167" s="7">
        <f t="shared" si="74"/>
        <v>0</v>
      </c>
      <c r="BR167" s="7">
        <f t="shared" si="75"/>
        <v>0</v>
      </c>
      <c r="BS167" s="7">
        <f t="shared" si="76"/>
        <v>0</v>
      </c>
      <c r="BT167" s="7">
        <f t="shared" si="77"/>
        <v>0</v>
      </c>
      <c r="BU167" s="7">
        <f t="shared" si="78"/>
        <v>1</v>
      </c>
      <c r="BV167" s="7">
        <f t="shared" si="79"/>
        <v>1</v>
      </c>
      <c r="BW167" s="8">
        <f t="shared" si="80"/>
        <v>1</v>
      </c>
      <c r="BX167" s="9" t="str">
        <f t="shared" si="81"/>
        <v>NF</v>
      </c>
      <c r="BY167" s="9" t="str">
        <f t="shared" si="82"/>
        <v>NF</v>
      </c>
      <c r="BZ167" s="9" t="str">
        <f t="shared" si="83"/>
        <v>NF</v>
      </c>
      <c r="CA167" s="9" t="str">
        <f t="shared" si="84"/>
        <v>NF</v>
      </c>
      <c r="CB167" s="9" t="str">
        <f t="shared" si="85"/>
        <v>NF</v>
      </c>
      <c r="CC167" s="9" t="str">
        <f t="shared" si="86"/>
        <v>NF</v>
      </c>
      <c r="CD167" s="9">
        <f t="shared" si="87"/>
        <v>530000</v>
      </c>
      <c r="CE167" s="9">
        <f t="shared" si="88"/>
        <v>530000</v>
      </c>
      <c r="CF167" s="10">
        <f t="shared" si="89"/>
        <v>0</v>
      </c>
      <c r="CG167" s="10">
        <f t="shared" si="90"/>
        <v>0</v>
      </c>
      <c r="CH167" s="10">
        <f t="shared" si="91"/>
        <v>0</v>
      </c>
      <c r="CI167" s="10">
        <f t="shared" si="92"/>
        <v>0</v>
      </c>
      <c r="CJ167" s="10">
        <f t="shared" si="93"/>
        <v>0</v>
      </c>
      <c r="CK167" s="10">
        <f t="shared" si="94"/>
        <v>0</v>
      </c>
      <c r="CL167" s="10">
        <f t="shared" si="95"/>
        <v>1</v>
      </c>
    </row>
    <row r="168" spans="57:90" ht="18.75" x14ac:dyDescent="0.3">
      <c r="BE168" t="s">
        <v>342</v>
      </c>
      <c r="BF168" t="s">
        <v>343</v>
      </c>
      <c r="BG168" t="s">
        <v>509</v>
      </c>
      <c r="BH168">
        <v>49.22</v>
      </c>
      <c r="BI168" s="7">
        <f t="shared" si="66"/>
        <v>0</v>
      </c>
      <c r="BJ168" s="7">
        <f t="shared" si="67"/>
        <v>0</v>
      </c>
      <c r="BK168" s="7">
        <f t="shared" si="68"/>
        <v>0</v>
      </c>
      <c r="BL168" s="7">
        <f t="shared" si="69"/>
        <v>0</v>
      </c>
      <c r="BM168" s="7">
        <f t="shared" si="70"/>
        <v>0</v>
      </c>
      <c r="BN168" s="7">
        <f t="shared" si="71"/>
        <v>0</v>
      </c>
      <c r="BO168" s="7">
        <f t="shared" si="72"/>
        <v>0</v>
      </c>
      <c r="BP168" s="7">
        <f t="shared" si="73"/>
        <v>0</v>
      </c>
      <c r="BQ168" s="7">
        <f t="shared" si="74"/>
        <v>0</v>
      </c>
      <c r="BR168" s="7">
        <f t="shared" si="75"/>
        <v>0</v>
      </c>
      <c r="BS168" s="7">
        <f t="shared" si="76"/>
        <v>0</v>
      </c>
      <c r="BT168" s="7">
        <f t="shared" si="77"/>
        <v>0</v>
      </c>
      <c r="BU168" s="7">
        <f t="shared" si="78"/>
        <v>1</v>
      </c>
      <c r="BV168" s="7">
        <f t="shared" si="79"/>
        <v>1</v>
      </c>
      <c r="BW168" s="8">
        <f t="shared" si="80"/>
        <v>1</v>
      </c>
      <c r="BX168" s="9" t="str">
        <f t="shared" si="81"/>
        <v>NF</v>
      </c>
      <c r="BY168" s="9" t="str">
        <f t="shared" si="82"/>
        <v>NF</v>
      </c>
      <c r="BZ168" s="9" t="str">
        <f t="shared" si="83"/>
        <v>NF</v>
      </c>
      <c r="CA168" s="9" t="str">
        <f t="shared" si="84"/>
        <v>NF</v>
      </c>
      <c r="CB168" s="9" t="str">
        <f t="shared" si="85"/>
        <v>NF</v>
      </c>
      <c r="CC168" s="9" t="str">
        <f t="shared" si="86"/>
        <v>NF</v>
      </c>
      <c r="CD168" s="9">
        <f t="shared" si="87"/>
        <v>480000</v>
      </c>
      <c r="CE168" s="9">
        <f t="shared" si="88"/>
        <v>480000</v>
      </c>
      <c r="CF168" s="10">
        <f t="shared" si="89"/>
        <v>0</v>
      </c>
      <c r="CG168" s="10">
        <f t="shared" si="90"/>
        <v>0</v>
      </c>
      <c r="CH168" s="10">
        <f t="shared" si="91"/>
        <v>0</v>
      </c>
      <c r="CI168" s="10">
        <f t="shared" si="92"/>
        <v>0</v>
      </c>
      <c r="CJ168" s="10">
        <f t="shared" si="93"/>
        <v>0</v>
      </c>
      <c r="CK168" s="10">
        <f t="shared" si="94"/>
        <v>0</v>
      </c>
      <c r="CL168" s="10">
        <f t="shared" si="95"/>
        <v>1</v>
      </c>
    </row>
    <row r="169" spans="57:90" ht="18.75" x14ac:dyDescent="0.3">
      <c r="BE169" t="s">
        <v>262</v>
      </c>
      <c r="BF169" t="s">
        <v>263</v>
      </c>
      <c r="BG169" t="s">
        <v>510</v>
      </c>
      <c r="BH169">
        <v>57.08</v>
      </c>
      <c r="BI169" s="7">
        <f t="shared" si="66"/>
        <v>0</v>
      </c>
      <c r="BJ169" s="7">
        <f t="shared" si="67"/>
        <v>0</v>
      </c>
      <c r="BK169" s="7">
        <f t="shared" si="68"/>
        <v>0</v>
      </c>
      <c r="BL169" s="7">
        <f t="shared" si="69"/>
        <v>0</v>
      </c>
      <c r="BM169" s="7">
        <f t="shared" si="70"/>
        <v>0</v>
      </c>
      <c r="BN169" s="7">
        <f t="shared" si="71"/>
        <v>0</v>
      </c>
      <c r="BO169" s="7">
        <f t="shared" si="72"/>
        <v>0</v>
      </c>
      <c r="BP169" s="7">
        <f t="shared" si="73"/>
        <v>0</v>
      </c>
      <c r="BQ169" s="7">
        <f t="shared" si="74"/>
        <v>0</v>
      </c>
      <c r="BR169" s="7">
        <f t="shared" si="75"/>
        <v>0</v>
      </c>
      <c r="BS169" s="7">
        <f t="shared" si="76"/>
        <v>1</v>
      </c>
      <c r="BT169" s="7">
        <f t="shared" si="77"/>
        <v>1</v>
      </c>
      <c r="BU169" s="7">
        <f t="shared" si="78"/>
        <v>0</v>
      </c>
      <c r="BV169" s="7">
        <f t="shared" si="79"/>
        <v>0</v>
      </c>
      <c r="BW169" s="8">
        <f t="shared" si="80"/>
        <v>1</v>
      </c>
      <c r="BX169" s="9" t="str">
        <f t="shared" si="81"/>
        <v>NF</v>
      </c>
      <c r="BY169" s="9" t="str">
        <f t="shared" si="82"/>
        <v>NF</v>
      </c>
      <c r="BZ169" s="9" t="str">
        <f t="shared" si="83"/>
        <v>NF</v>
      </c>
      <c r="CA169" s="9" t="str">
        <f t="shared" si="84"/>
        <v>NF</v>
      </c>
      <c r="CB169" s="9" t="str">
        <f t="shared" si="85"/>
        <v>NF</v>
      </c>
      <c r="CC169" s="9">
        <f t="shared" si="86"/>
        <v>190000</v>
      </c>
      <c r="CD169" s="9" t="str">
        <f t="shared" si="87"/>
        <v>NF</v>
      </c>
      <c r="CE169" s="9">
        <f t="shared" si="88"/>
        <v>190000</v>
      </c>
      <c r="CF169" s="10">
        <f t="shared" si="89"/>
        <v>0</v>
      </c>
      <c r="CG169" s="10">
        <f t="shared" si="90"/>
        <v>0</v>
      </c>
      <c r="CH169" s="10">
        <f t="shared" si="91"/>
        <v>0</v>
      </c>
      <c r="CI169" s="10">
        <f t="shared" si="92"/>
        <v>0</v>
      </c>
      <c r="CJ169" s="10">
        <f t="shared" si="93"/>
        <v>0</v>
      </c>
      <c r="CK169" s="10">
        <f t="shared" si="94"/>
        <v>1</v>
      </c>
      <c r="CL169" s="10">
        <f t="shared" si="95"/>
        <v>0</v>
      </c>
    </row>
    <row r="170" spans="57:90" ht="18.75" x14ac:dyDescent="0.3">
      <c r="BE170" t="s">
        <v>187</v>
      </c>
      <c r="BF170" t="s">
        <v>188</v>
      </c>
      <c r="BG170" t="s">
        <v>511</v>
      </c>
      <c r="BH170">
        <v>388.14</v>
      </c>
      <c r="BI170" s="7">
        <f t="shared" si="66"/>
        <v>0</v>
      </c>
      <c r="BJ170" s="7">
        <f t="shared" si="67"/>
        <v>0</v>
      </c>
      <c r="BK170" s="7">
        <f t="shared" si="68"/>
        <v>0</v>
      </c>
      <c r="BL170" s="7">
        <f t="shared" si="69"/>
        <v>0</v>
      </c>
      <c r="BM170" s="7">
        <f t="shared" si="70"/>
        <v>0</v>
      </c>
      <c r="BN170" s="7">
        <f t="shared" si="71"/>
        <v>0</v>
      </c>
      <c r="BO170" s="7">
        <f t="shared" si="72"/>
        <v>1</v>
      </c>
      <c r="BP170" s="7">
        <f t="shared" si="73"/>
        <v>1</v>
      </c>
      <c r="BQ170" s="7">
        <f t="shared" si="74"/>
        <v>0</v>
      </c>
      <c r="BR170" s="7">
        <f t="shared" si="75"/>
        <v>0</v>
      </c>
      <c r="BS170" s="7">
        <f t="shared" si="76"/>
        <v>0</v>
      </c>
      <c r="BT170" s="7">
        <f t="shared" si="77"/>
        <v>0</v>
      </c>
      <c r="BU170" s="7">
        <f t="shared" si="78"/>
        <v>0</v>
      </c>
      <c r="BV170" s="7">
        <f t="shared" si="79"/>
        <v>0</v>
      </c>
      <c r="BW170" s="8">
        <f t="shared" si="80"/>
        <v>1</v>
      </c>
      <c r="BX170" s="9" t="str">
        <f t="shared" si="81"/>
        <v>NF</v>
      </c>
      <c r="BY170" s="9" t="str">
        <f t="shared" si="82"/>
        <v>NF</v>
      </c>
      <c r="BZ170" s="9" t="str">
        <f t="shared" si="83"/>
        <v>NF</v>
      </c>
      <c r="CA170" s="9">
        <f t="shared" si="84"/>
        <v>93000</v>
      </c>
      <c r="CB170" s="9" t="str">
        <f t="shared" si="85"/>
        <v>NF</v>
      </c>
      <c r="CC170" s="9" t="str">
        <f t="shared" si="86"/>
        <v>NF</v>
      </c>
      <c r="CD170" s="9" t="str">
        <f t="shared" si="87"/>
        <v>NF</v>
      </c>
      <c r="CE170" s="9">
        <f t="shared" si="88"/>
        <v>93000</v>
      </c>
      <c r="CF170" s="10">
        <f t="shared" si="89"/>
        <v>0</v>
      </c>
      <c r="CG170" s="10">
        <f t="shared" si="90"/>
        <v>0</v>
      </c>
      <c r="CH170" s="10">
        <f t="shared" si="91"/>
        <v>0</v>
      </c>
      <c r="CI170" s="10">
        <f t="shared" si="92"/>
        <v>1</v>
      </c>
      <c r="CJ170" s="10">
        <f t="shared" si="93"/>
        <v>0</v>
      </c>
      <c r="CK170" s="10">
        <f t="shared" si="94"/>
        <v>0</v>
      </c>
      <c r="CL170" s="10">
        <f t="shared" si="95"/>
        <v>0</v>
      </c>
    </row>
    <row r="171" spans="57:90" ht="18.75" x14ac:dyDescent="0.3">
      <c r="BE171" t="s">
        <v>69</v>
      </c>
      <c r="BF171" t="s">
        <v>70</v>
      </c>
      <c r="BG171" t="s">
        <v>512</v>
      </c>
      <c r="BH171">
        <v>25.83</v>
      </c>
      <c r="BI171" s="7">
        <f t="shared" si="66"/>
        <v>1</v>
      </c>
      <c r="BJ171" s="7">
        <f t="shared" si="67"/>
        <v>1</v>
      </c>
      <c r="BK171" s="7">
        <f t="shared" si="68"/>
        <v>0</v>
      </c>
      <c r="BL171" s="7">
        <f t="shared" si="69"/>
        <v>0</v>
      </c>
      <c r="BM171" s="7">
        <f t="shared" si="70"/>
        <v>0</v>
      </c>
      <c r="BN171" s="7">
        <f t="shared" si="71"/>
        <v>0</v>
      </c>
      <c r="BO171" s="7">
        <f t="shared" si="72"/>
        <v>0</v>
      </c>
      <c r="BP171" s="7">
        <f t="shared" si="73"/>
        <v>0</v>
      </c>
      <c r="BQ171" s="7">
        <f t="shared" si="74"/>
        <v>0</v>
      </c>
      <c r="BR171" s="7">
        <f t="shared" si="75"/>
        <v>0</v>
      </c>
      <c r="BS171" s="7">
        <f t="shared" si="76"/>
        <v>0</v>
      </c>
      <c r="BT171" s="7">
        <f t="shared" si="77"/>
        <v>0</v>
      </c>
      <c r="BU171" s="7">
        <f t="shared" si="78"/>
        <v>0</v>
      </c>
      <c r="BV171" s="7">
        <f t="shared" si="79"/>
        <v>0</v>
      </c>
      <c r="BW171" s="8">
        <f t="shared" si="80"/>
        <v>1</v>
      </c>
      <c r="BX171" s="9">
        <f t="shared" si="81"/>
        <v>100000</v>
      </c>
      <c r="BY171" s="9" t="str">
        <f t="shared" si="82"/>
        <v>NF</v>
      </c>
      <c r="BZ171" s="9" t="str">
        <f t="shared" si="83"/>
        <v>NF</v>
      </c>
      <c r="CA171" s="9" t="str">
        <f t="shared" si="84"/>
        <v>NF</v>
      </c>
      <c r="CB171" s="9" t="str">
        <f t="shared" si="85"/>
        <v>NF</v>
      </c>
      <c r="CC171" s="9" t="str">
        <f t="shared" si="86"/>
        <v>NF</v>
      </c>
      <c r="CD171" s="9" t="str">
        <f t="shared" si="87"/>
        <v>NF</v>
      </c>
      <c r="CE171" s="9">
        <f t="shared" si="88"/>
        <v>100000</v>
      </c>
      <c r="CF171" s="10">
        <f t="shared" si="89"/>
        <v>1</v>
      </c>
      <c r="CG171" s="10">
        <f t="shared" si="90"/>
        <v>0</v>
      </c>
      <c r="CH171" s="10">
        <f t="shared" si="91"/>
        <v>0</v>
      </c>
      <c r="CI171" s="10">
        <f t="shared" si="92"/>
        <v>0</v>
      </c>
      <c r="CJ171" s="10">
        <f t="shared" si="93"/>
        <v>0</v>
      </c>
      <c r="CK171" s="10">
        <f t="shared" si="94"/>
        <v>0</v>
      </c>
      <c r="CL171" s="10">
        <f t="shared" si="95"/>
        <v>0</v>
      </c>
    </row>
  </sheetData>
  <conditionalFormatting sqref="CF2:CL17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1"/>
  <sheetViews>
    <sheetView zoomScale="75" zoomScaleNormal="75" workbookViewId="0">
      <pane ySplit="1" topLeftCell="A2" activePane="bottomLeft" state="frozen"/>
      <selection pane="bottomLeft" activeCell="AK11" sqref="AK11"/>
    </sheetView>
  </sheetViews>
  <sheetFormatPr defaultRowHeight="15" x14ac:dyDescent="0.25"/>
  <cols>
    <col min="5" max="19" width="4.85546875" bestFit="1" customWidth="1"/>
    <col min="20" max="27" width="9.140625" style="1"/>
    <col min="28" max="29" width="5.28515625" style="13" bestFit="1" customWidth="1"/>
    <col min="30" max="31" width="8.7109375" style="13" bestFit="1" customWidth="1"/>
    <col min="32" max="32" width="4.85546875" style="13" bestFit="1" customWidth="1"/>
    <col min="33" max="33" width="5.28515625" style="13" bestFit="1" customWidth="1"/>
    <col min="34" max="34" width="6.42578125" style="13" bestFit="1" customWidth="1"/>
  </cols>
  <sheetData>
    <row r="1" spans="1:34" s="2" customFormat="1" ht="92.25" x14ac:dyDescent="0.25">
      <c r="A1" s="2" t="s">
        <v>2</v>
      </c>
      <c r="B1" s="2" t="s">
        <v>3</v>
      </c>
      <c r="C1" s="2" t="s">
        <v>344</v>
      </c>
      <c r="D1" s="2" t="s">
        <v>4</v>
      </c>
      <c r="E1" s="2" t="s">
        <v>522</v>
      </c>
      <c r="F1" s="2" t="s">
        <v>523</v>
      </c>
      <c r="G1" s="2" t="s">
        <v>525</v>
      </c>
      <c r="H1" s="2" t="s">
        <v>524</v>
      </c>
      <c r="I1" s="2" t="s">
        <v>527</v>
      </c>
      <c r="J1" s="2" t="s">
        <v>526</v>
      </c>
      <c r="K1" s="2" t="s">
        <v>528</v>
      </c>
      <c r="L1" s="2" t="s">
        <v>529</v>
      </c>
      <c r="M1" s="2" t="s">
        <v>530</v>
      </c>
      <c r="N1" s="2" t="s">
        <v>531</v>
      </c>
      <c r="O1" s="2" t="s">
        <v>532</v>
      </c>
      <c r="P1" s="2" t="s">
        <v>533</v>
      </c>
      <c r="Q1" s="2" t="s">
        <v>534</v>
      </c>
      <c r="R1" s="2" t="s">
        <v>535</v>
      </c>
      <c r="S1" s="2" t="s">
        <v>513</v>
      </c>
      <c r="T1" s="11" t="s">
        <v>515</v>
      </c>
      <c r="U1" s="11" t="s">
        <v>516</v>
      </c>
      <c r="V1" s="11" t="s">
        <v>517</v>
      </c>
      <c r="W1" s="11" t="s">
        <v>518</v>
      </c>
      <c r="X1" s="11" t="s">
        <v>519</v>
      </c>
      <c r="Y1" s="11" t="s">
        <v>520</v>
      </c>
      <c r="Z1" s="11" t="s">
        <v>521</v>
      </c>
      <c r="AA1" s="11" t="s">
        <v>514</v>
      </c>
      <c r="AB1" s="12" t="s">
        <v>0</v>
      </c>
      <c r="AC1" s="12" t="s">
        <v>139</v>
      </c>
      <c r="AD1" s="12" t="s">
        <v>156</v>
      </c>
      <c r="AE1" s="12" t="s">
        <v>183</v>
      </c>
      <c r="AF1" s="12" t="s">
        <v>196</v>
      </c>
      <c r="AG1" s="12" t="s">
        <v>197</v>
      </c>
      <c r="AH1" s="12" t="s">
        <v>295</v>
      </c>
    </row>
    <row r="2" spans="1:34" x14ac:dyDescent="0.25">
      <c r="A2" t="s">
        <v>7</v>
      </c>
      <c r="B2" t="s">
        <v>8</v>
      </c>
      <c r="C2" t="s">
        <v>345</v>
      </c>
      <c r="D2">
        <v>36.130000000000003</v>
      </c>
      <c r="E2">
        <v>17</v>
      </c>
      <c r="F2">
        <v>30</v>
      </c>
      <c r="G2">
        <v>16</v>
      </c>
      <c r="H2">
        <v>30</v>
      </c>
      <c r="I2">
        <v>13</v>
      </c>
      <c r="J2">
        <v>20</v>
      </c>
      <c r="K2">
        <v>18</v>
      </c>
      <c r="L2">
        <v>24</v>
      </c>
      <c r="M2">
        <v>0</v>
      </c>
      <c r="N2">
        <v>0</v>
      </c>
      <c r="O2">
        <v>16</v>
      </c>
      <c r="P2">
        <v>25</v>
      </c>
      <c r="Q2">
        <v>14</v>
      </c>
      <c r="R2">
        <v>23</v>
      </c>
      <c r="S2">
        <v>30</v>
      </c>
      <c r="T2" s="1">
        <v>49000000</v>
      </c>
      <c r="U2" s="1">
        <v>42000000</v>
      </c>
      <c r="V2" s="1">
        <v>24000000</v>
      </c>
      <c r="W2" s="1">
        <v>26000000</v>
      </c>
      <c r="X2" s="1" t="s">
        <v>536</v>
      </c>
      <c r="Y2" s="1">
        <v>31000000</v>
      </c>
      <c r="Z2" s="1">
        <v>37000000</v>
      </c>
      <c r="AA2" s="1">
        <v>24000000</v>
      </c>
      <c r="AB2" s="13">
        <v>2.0416666666666665</v>
      </c>
      <c r="AC2" s="13">
        <v>1.75</v>
      </c>
      <c r="AD2" s="13">
        <v>1</v>
      </c>
      <c r="AE2" s="13">
        <v>1.0833333333333333</v>
      </c>
      <c r="AF2" s="13">
        <v>0</v>
      </c>
      <c r="AG2" s="13">
        <v>1.2916666666666667</v>
      </c>
      <c r="AH2" s="13">
        <v>1.5416666666666667</v>
      </c>
    </row>
    <row r="3" spans="1:34" x14ac:dyDescent="0.25">
      <c r="A3" t="s">
        <v>131</v>
      </c>
      <c r="B3" t="s">
        <v>132</v>
      </c>
      <c r="C3" t="s">
        <v>346</v>
      </c>
      <c r="D3">
        <v>571.64</v>
      </c>
      <c r="E3">
        <v>1</v>
      </c>
      <c r="F3">
        <v>1</v>
      </c>
      <c r="G3">
        <v>0</v>
      </c>
      <c r="H3">
        <v>0</v>
      </c>
      <c r="I3">
        <v>8</v>
      </c>
      <c r="J3">
        <v>9</v>
      </c>
      <c r="K3">
        <v>16</v>
      </c>
      <c r="L3">
        <v>20</v>
      </c>
      <c r="M3">
        <v>0</v>
      </c>
      <c r="N3">
        <v>0</v>
      </c>
      <c r="O3">
        <v>8</v>
      </c>
      <c r="P3">
        <v>8</v>
      </c>
      <c r="Q3">
        <v>12</v>
      </c>
      <c r="R3">
        <v>13</v>
      </c>
      <c r="S3">
        <v>20</v>
      </c>
      <c r="T3" s="1">
        <v>71000</v>
      </c>
      <c r="U3" s="1" t="s">
        <v>536</v>
      </c>
      <c r="V3" s="1">
        <v>6400000</v>
      </c>
      <c r="W3" s="1">
        <v>13000000</v>
      </c>
      <c r="X3" s="1" t="s">
        <v>536</v>
      </c>
      <c r="Y3" s="1">
        <v>6600000</v>
      </c>
      <c r="Z3" s="1">
        <v>9100000</v>
      </c>
      <c r="AA3" s="1">
        <v>71000</v>
      </c>
      <c r="AB3" s="13">
        <v>1</v>
      </c>
      <c r="AC3" s="13">
        <v>0</v>
      </c>
      <c r="AD3" s="13">
        <v>90.140845070422529</v>
      </c>
      <c r="AE3" s="13">
        <v>183.09859154929578</v>
      </c>
      <c r="AF3" s="13">
        <v>0</v>
      </c>
      <c r="AG3" s="13">
        <v>92.957746478873233</v>
      </c>
      <c r="AH3" s="13">
        <v>128.16901408450704</v>
      </c>
    </row>
    <row r="4" spans="1:34" x14ac:dyDescent="0.25">
      <c r="A4" t="s">
        <v>9</v>
      </c>
      <c r="B4" t="s">
        <v>10</v>
      </c>
      <c r="C4" t="s">
        <v>347</v>
      </c>
      <c r="D4">
        <v>43.36</v>
      </c>
      <c r="E4">
        <v>10</v>
      </c>
      <c r="F4">
        <v>59</v>
      </c>
      <c r="G4">
        <v>11</v>
      </c>
      <c r="H4">
        <v>63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</v>
      </c>
      <c r="P4">
        <v>68</v>
      </c>
      <c r="Q4">
        <v>12</v>
      </c>
      <c r="R4">
        <v>67</v>
      </c>
      <c r="S4">
        <v>68</v>
      </c>
      <c r="T4" s="1">
        <v>15000000000</v>
      </c>
      <c r="U4" s="1">
        <v>13000000000</v>
      </c>
      <c r="V4" s="1" t="s">
        <v>536</v>
      </c>
      <c r="W4" s="1" t="s">
        <v>536</v>
      </c>
      <c r="X4" s="1" t="s">
        <v>536</v>
      </c>
      <c r="Y4" s="1">
        <v>11000000000</v>
      </c>
      <c r="Z4" s="1">
        <v>11000000000</v>
      </c>
      <c r="AA4" s="1">
        <v>11000000000</v>
      </c>
      <c r="AB4" s="13">
        <v>1.3636363636363635</v>
      </c>
      <c r="AC4" s="13">
        <v>1.1818181818181819</v>
      </c>
      <c r="AD4" s="13">
        <v>0</v>
      </c>
      <c r="AE4" s="13">
        <v>0</v>
      </c>
      <c r="AF4" s="13">
        <v>0</v>
      </c>
      <c r="AG4" s="13">
        <v>1</v>
      </c>
      <c r="AH4" s="13">
        <v>1</v>
      </c>
    </row>
    <row r="5" spans="1:34" x14ac:dyDescent="0.25">
      <c r="A5" t="s">
        <v>11</v>
      </c>
      <c r="B5" t="s">
        <v>12</v>
      </c>
      <c r="C5" t="s">
        <v>348</v>
      </c>
      <c r="D5">
        <v>138.83000000000001</v>
      </c>
      <c r="E5">
        <v>9</v>
      </c>
      <c r="F5">
        <v>18</v>
      </c>
      <c r="G5">
        <v>10</v>
      </c>
      <c r="H5">
        <v>20</v>
      </c>
      <c r="I5">
        <v>8</v>
      </c>
      <c r="J5">
        <v>8</v>
      </c>
      <c r="K5">
        <v>7</v>
      </c>
      <c r="L5">
        <v>8</v>
      </c>
      <c r="M5">
        <v>0</v>
      </c>
      <c r="N5">
        <v>0</v>
      </c>
      <c r="O5">
        <v>6</v>
      </c>
      <c r="P5">
        <v>6</v>
      </c>
      <c r="Q5">
        <v>8</v>
      </c>
      <c r="R5">
        <v>11</v>
      </c>
      <c r="S5">
        <v>20</v>
      </c>
      <c r="T5" s="1">
        <v>16000000</v>
      </c>
      <c r="U5" s="1">
        <v>12000000</v>
      </c>
      <c r="V5" s="1">
        <v>7100000</v>
      </c>
      <c r="W5" s="1">
        <v>6900000</v>
      </c>
      <c r="X5" s="1" t="s">
        <v>536</v>
      </c>
      <c r="Y5" s="1">
        <v>5200000</v>
      </c>
      <c r="Z5" s="1">
        <v>8100000</v>
      </c>
      <c r="AA5" s="1">
        <v>5200000</v>
      </c>
      <c r="AB5" s="13">
        <v>3.0769230769230771</v>
      </c>
      <c r="AC5" s="13">
        <v>2.3076923076923075</v>
      </c>
      <c r="AD5" s="13">
        <v>1.3653846153846154</v>
      </c>
      <c r="AE5" s="13">
        <v>1.3269230769230769</v>
      </c>
      <c r="AF5" s="13">
        <v>0</v>
      </c>
      <c r="AG5" s="13">
        <v>1</v>
      </c>
      <c r="AH5" s="13">
        <v>1.5576923076923077</v>
      </c>
    </row>
    <row r="6" spans="1:34" x14ac:dyDescent="0.25">
      <c r="A6" t="s">
        <v>146</v>
      </c>
      <c r="B6" t="s">
        <v>147</v>
      </c>
      <c r="C6" t="s">
        <v>349</v>
      </c>
      <c r="D6">
        <v>36.08</v>
      </c>
      <c r="E6">
        <v>0</v>
      </c>
      <c r="F6">
        <v>0</v>
      </c>
      <c r="G6">
        <v>1</v>
      </c>
      <c r="H6">
        <v>1</v>
      </c>
      <c r="I6">
        <v>9</v>
      </c>
      <c r="J6">
        <v>36</v>
      </c>
      <c r="K6">
        <v>10</v>
      </c>
      <c r="L6">
        <v>30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36</v>
      </c>
      <c r="T6" s="1" t="s">
        <v>536</v>
      </c>
      <c r="U6" s="1">
        <v>220000</v>
      </c>
      <c r="V6" s="1">
        <v>4600000000</v>
      </c>
      <c r="W6" s="1">
        <v>2300000000</v>
      </c>
      <c r="X6" s="1" t="s">
        <v>536</v>
      </c>
      <c r="Y6" s="1">
        <v>340000</v>
      </c>
      <c r="Z6" s="1">
        <v>460000</v>
      </c>
      <c r="AA6" s="1">
        <v>220000</v>
      </c>
      <c r="AB6" s="13">
        <v>0</v>
      </c>
      <c r="AC6" s="13">
        <v>1</v>
      </c>
      <c r="AD6" s="13">
        <v>20909.090909090908</v>
      </c>
      <c r="AE6" s="13">
        <v>10454.545454545454</v>
      </c>
      <c r="AF6" s="13">
        <v>0</v>
      </c>
      <c r="AG6" s="13">
        <v>1.5454545454545454</v>
      </c>
      <c r="AH6" s="13">
        <v>2.0909090909090908</v>
      </c>
    </row>
    <row r="7" spans="1:34" x14ac:dyDescent="0.25">
      <c r="A7" t="s">
        <v>157</v>
      </c>
      <c r="B7" t="s">
        <v>158</v>
      </c>
      <c r="C7" t="s">
        <v>350</v>
      </c>
      <c r="D7">
        <v>55.89</v>
      </c>
      <c r="E7">
        <v>0</v>
      </c>
      <c r="F7">
        <v>0</v>
      </c>
      <c r="G7">
        <v>0</v>
      </c>
      <c r="H7">
        <v>0</v>
      </c>
      <c r="I7">
        <v>9</v>
      </c>
      <c r="J7">
        <v>12</v>
      </c>
      <c r="K7">
        <v>8</v>
      </c>
      <c r="L7">
        <v>10</v>
      </c>
      <c r="M7">
        <v>0</v>
      </c>
      <c r="N7">
        <v>0</v>
      </c>
      <c r="O7">
        <v>4</v>
      </c>
      <c r="P7">
        <v>6</v>
      </c>
      <c r="Q7">
        <v>2</v>
      </c>
      <c r="R7">
        <v>3</v>
      </c>
      <c r="S7">
        <v>12</v>
      </c>
      <c r="T7" s="1" t="s">
        <v>536</v>
      </c>
      <c r="U7" s="1" t="s">
        <v>536</v>
      </c>
      <c r="V7" s="1">
        <v>15000000</v>
      </c>
      <c r="W7" s="1">
        <v>13000000</v>
      </c>
      <c r="X7" s="1" t="s">
        <v>536</v>
      </c>
      <c r="Y7" s="1">
        <v>3700000</v>
      </c>
      <c r="Z7" s="1">
        <v>1300000</v>
      </c>
      <c r="AA7" s="1">
        <v>1300000</v>
      </c>
      <c r="AB7" s="13">
        <v>0</v>
      </c>
      <c r="AC7" s="13">
        <v>0</v>
      </c>
      <c r="AD7" s="13">
        <v>11.538461538461538</v>
      </c>
      <c r="AE7" s="13">
        <v>10</v>
      </c>
      <c r="AF7" s="13">
        <v>0</v>
      </c>
      <c r="AG7" s="13">
        <v>2.8461538461538463</v>
      </c>
      <c r="AH7" s="13">
        <v>1</v>
      </c>
    </row>
    <row r="8" spans="1:34" x14ac:dyDescent="0.25">
      <c r="A8" t="s">
        <v>36</v>
      </c>
      <c r="B8" t="s">
        <v>37</v>
      </c>
      <c r="C8" t="s">
        <v>351</v>
      </c>
      <c r="D8">
        <v>70.849999999999994</v>
      </c>
      <c r="E8">
        <v>2</v>
      </c>
      <c r="F8">
        <v>2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</v>
      </c>
      <c r="P8">
        <v>8</v>
      </c>
      <c r="Q8">
        <v>9</v>
      </c>
      <c r="R8">
        <v>10</v>
      </c>
      <c r="S8">
        <v>10</v>
      </c>
      <c r="T8" s="1">
        <v>470000</v>
      </c>
      <c r="U8" s="1">
        <v>540000</v>
      </c>
      <c r="V8" s="1" t="s">
        <v>536</v>
      </c>
      <c r="W8" s="1" t="s">
        <v>536</v>
      </c>
      <c r="X8" s="1" t="s">
        <v>536</v>
      </c>
      <c r="Y8" s="1">
        <v>2500000</v>
      </c>
      <c r="Z8" s="1">
        <v>4200000</v>
      </c>
      <c r="AA8" s="1">
        <v>470000</v>
      </c>
      <c r="AB8" s="13">
        <v>1</v>
      </c>
      <c r="AC8" s="13">
        <v>1.1489361702127661</v>
      </c>
      <c r="AD8" s="13">
        <v>0</v>
      </c>
      <c r="AE8" s="13">
        <v>0</v>
      </c>
      <c r="AF8" s="13">
        <v>0</v>
      </c>
      <c r="AG8" s="13">
        <v>5.3191489361702127</v>
      </c>
      <c r="AH8" s="13">
        <v>8.9361702127659566</v>
      </c>
    </row>
    <row r="9" spans="1:34" x14ac:dyDescent="0.25">
      <c r="A9" t="s">
        <v>13</v>
      </c>
      <c r="B9" t="s">
        <v>14</v>
      </c>
      <c r="C9" t="s">
        <v>352</v>
      </c>
      <c r="D9">
        <v>52.46</v>
      </c>
      <c r="E9">
        <v>9</v>
      </c>
      <c r="F9">
        <v>16</v>
      </c>
      <c r="G9">
        <v>7</v>
      </c>
      <c r="H9">
        <v>18</v>
      </c>
      <c r="I9">
        <v>8</v>
      </c>
      <c r="J9">
        <v>12</v>
      </c>
      <c r="K9">
        <v>9</v>
      </c>
      <c r="L9">
        <v>15</v>
      </c>
      <c r="M9">
        <v>0</v>
      </c>
      <c r="N9">
        <v>0</v>
      </c>
      <c r="O9">
        <v>6</v>
      </c>
      <c r="P9">
        <v>8</v>
      </c>
      <c r="Q9">
        <v>8</v>
      </c>
      <c r="R9">
        <v>10</v>
      </c>
      <c r="S9">
        <v>18</v>
      </c>
      <c r="T9" s="1">
        <v>27000000</v>
      </c>
      <c r="U9" s="1">
        <v>21000000</v>
      </c>
      <c r="V9" s="1">
        <v>16000000</v>
      </c>
      <c r="W9" s="1">
        <v>21000000</v>
      </c>
      <c r="X9" s="1" t="s">
        <v>536</v>
      </c>
      <c r="Y9" s="1">
        <v>9200000</v>
      </c>
      <c r="Z9" s="1">
        <v>14000000</v>
      </c>
      <c r="AA9" s="1">
        <v>9200000</v>
      </c>
      <c r="AB9" s="13">
        <v>2.9347826086956523</v>
      </c>
      <c r="AC9" s="13">
        <v>2.2826086956521738</v>
      </c>
      <c r="AD9" s="13">
        <v>1.7391304347826086</v>
      </c>
      <c r="AE9" s="13">
        <v>2.2826086956521738</v>
      </c>
      <c r="AF9" s="13">
        <v>0</v>
      </c>
      <c r="AG9" s="13">
        <v>1</v>
      </c>
      <c r="AH9" s="13">
        <v>1.5217391304347827</v>
      </c>
    </row>
    <row r="10" spans="1:34" x14ac:dyDescent="0.25">
      <c r="A10" t="s">
        <v>15</v>
      </c>
      <c r="B10" t="s">
        <v>16</v>
      </c>
      <c r="C10" t="s">
        <v>353</v>
      </c>
      <c r="D10">
        <v>30.76</v>
      </c>
      <c r="E10">
        <v>8</v>
      </c>
      <c r="F10">
        <v>8</v>
      </c>
      <c r="G10">
        <v>6</v>
      </c>
      <c r="H10">
        <v>7</v>
      </c>
      <c r="I10">
        <v>6</v>
      </c>
      <c r="J10">
        <v>8</v>
      </c>
      <c r="K10">
        <v>5</v>
      </c>
      <c r="L10">
        <v>5</v>
      </c>
      <c r="M10">
        <v>0</v>
      </c>
      <c r="N10">
        <v>0</v>
      </c>
      <c r="O10">
        <v>5</v>
      </c>
      <c r="P10">
        <v>9</v>
      </c>
      <c r="Q10">
        <v>5</v>
      </c>
      <c r="R10">
        <v>6</v>
      </c>
      <c r="S10">
        <v>9</v>
      </c>
      <c r="T10" s="1">
        <v>5000000</v>
      </c>
      <c r="U10" s="1">
        <v>3500000</v>
      </c>
      <c r="V10" s="1">
        <v>1900000</v>
      </c>
      <c r="W10" s="1">
        <v>1100000</v>
      </c>
      <c r="X10" s="1" t="s">
        <v>536</v>
      </c>
      <c r="Y10" s="1">
        <v>4000000</v>
      </c>
      <c r="Z10" s="1">
        <v>3800000</v>
      </c>
      <c r="AA10" s="1">
        <v>1100000</v>
      </c>
      <c r="AB10" s="13">
        <v>4.5454545454545459</v>
      </c>
      <c r="AC10" s="13">
        <v>3.1818181818181817</v>
      </c>
      <c r="AD10" s="13">
        <v>1.7272727272727273</v>
      </c>
      <c r="AE10" s="13">
        <v>1</v>
      </c>
      <c r="AF10" s="13">
        <v>0</v>
      </c>
      <c r="AG10" s="13">
        <v>3.6363636363636362</v>
      </c>
      <c r="AH10" s="13">
        <v>3.4545454545454546</v>
      </c>
    </row>
    <row r="11" spans="1:34" x14ac:dyDescent="0.25">
      <c r="A11" t="s">
        <v>18</v>
      </c>
      <c r="B11" t="s">
        <v>19</v>
      </c>
      <c r="C11" t="s">
        <v>354</v>
      </c>
      <c r="D11">
        <v>129.24</v>
      </c>
      <c r="E11">
        <v>5</v>
      </c>
      <c r="F11">
        <v>9</v>
      </c>
      <c r="G11">
        <v>4</v>
      </c>
      <c r="H11">
        <v>6</v>
      </c>
      <c r="I11">
        <v>4</v>
      </c>
      <c r="J11">
        <v>6</v>
      </c>
      <c r="K11">
        <v>3</v>
      </c>
      <c r="L11">
        <v>5</v>
      </c>
      <c r="M11">
        <v>0</v>
      </c>
      <c r="N11">
        <v>0</v>
      </c>
      <c r="O11">
        <v>5</v>
      </c>
      <c r="P11">
        <v>6</v>
      </c>
      <c r="Q11">
        <v>6</v>
      </c>
      <c r="R11">
        <v>10</v>
      </c>
      <c r="S11">
        <v>10</v>
      </c>
      <c r="T11" s="1">
        <v>3900000</v>
      </c>
      <c r="U11" s="1">
        <v>2600000</v>
      </c>
      <c r="V11" s="1">
        <v>2100000</v>
      </c>
      <c r="W11" s="1">
        <v>2800000</v>
      </c>
      <c r="X11" s="1" t="s">
        <v>536</v>
      </c>
      <c r="Y11" s="1">
        <v>2600000</v>
      </c>
      <c r="Z11" s="1">
        <v>4700000</v>
      </c>
      <c r="AA11" s="1">
        <v>2100000</v>
      </c>
      <c r="AB11" s="13">
        <v>1.8571428571428572</v>
      </c>
      <c r="AC11" s="13">
        <v>1.2380952380952381</v>
      </c>
      <c r="AD11" s="13">
        <v>1</v>
      </c>
      <c r="AE11" s="13">
        <v>1.3333333333333333</v>
      </c>
      <c r="AF11" s="13">
        <v>0</v>
      </c>
      <c r="AG11" s="13">
        <v>1.2380952380952381</v>
      </c>
      <c r="AH11" s="13">
        <v>2.2380952380952381</v>
      </c>
    </row>
    <row r="12" spans="1:34" x14ac:dyDescent="0.25">
      <c r="A12" t="s">
        <v>161</v>
      </c>
      <c r="B12" t="s">
        <v>162</v>
      </c>
      <c r="C12" t="s">
        <v>355</v>
      </c>
      <c r="D12">
        <v>51.48</v>
      </c>
      <c r="E12">
        <v>0</v>
      </c>
      <c r="F12">
        <v>0</v>
      </c>
      <c r="G12">
        <v>0</v>
      </c>
      <c r="H12">
        <v>0</v>
      </c>
      <c r="I12">
        <v>6</v>
      </c>
      <c r="J12">
        <v>6</v>
      </c>
      <c r="K12">
        <v>6</v>
      </c>
      <c r="L12">
        <v>7</v>
      </c>
      <c r="M12">
        <v>0</v>
      </c>
      <c r="N12">
        <v>0</v>
      </c>
      <c r="O12">
        <v>4</v>
      </c>
      <c r="P12">
        <v>4</v>
      </c>
      <c r="Q12">
        <v>5</v>
      </c>
      <c r="R12">
        <v>7</v>
      </c>
      <c r="S12">
        <v>7</v>
      </c>
      <c r="T12" s="1" t="s">
        <v>536</v>
      </c>
      <c r="U12" s="1" t="s">
        <v>536</v>
      </c>
      <c r="V12" s="1">
        <v>6600000</v>
      </c>
      <c r="W12" s="1">
        <v>7900000</v>
      </c>
      <c r="X12" s="1" t="s">
        <v>536</v>
      </c>
      <c r="Y12" s="1">
        <v>2600000</v>
      </c>
      <c r="Z12" s="1">
        <v>4200000</v>
      </c>
      <c r="AA12" s="1">
        <v>2600000</v>
      </c>
      <c r="AB12" s="13">
        <v>0</v>
      </c>
      <c r="AC12" s="13">
        <v>0</v>
      </c>
      <c r="AD12" s="13">
        <v>2.5384615384615383</v>
      </c>
      <c r="AE12" s="13">
        <v>3.0384615384615383</v>
      </c>
      <c r="AF12" s="13">
        <v>0</v>
      </c>
      <c r="AG12" s="13">
        <v>1</v>
      </c>
      <c r="AH12" s="13">
        <v>1.6153846153846154</v>
      </c>
    </row>
    <row r="13" spans="1:34" x14ac:dyDescent="0.25">
      <c r="A13" t="s">
        <v>119</v>
      </c>
      <c r="B13" t="s">
        <v>120</v>
      </c>
      <c r="C13" t="s">
        <v>356</v>
      </c>
      <c r="D13">
        <v>65.290000000000006</v>
      </c>
      <c r="E13">
        <v>1</v>
      </c>
      <c r="F13">
        <v>1</v>
      </c>
      <c r="G13">
        <v>1</v>
      </c>
      <c r="H13">
        <v>1</v>
      </c>
      <c r="I13">
        <v>6</v>
      </c>
      <c r="J13">
        <v>7</v>
      </c>
      <c r="K13">
        <v>7</v>
      </c>
      <c r="L13">
        <v>10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10</v>
      </c>
      <c r="T13" s="1">
        <v>130000</v>
      </c>
      <c r="U13" s="1">
        <v>110000</v>
      </c>
      <c r="V13" s="1">
        <v>12000000</v>
      </c>
      <c r="W13" s="1">
        <v>9700000</v>
      </c>
      <c r="X13" s="1" t="s">
        <v>536</v>
      </c>
      <c r="Y13" s="1" t="s">
        <v>536</v>
      </c>
      <c r="Z13" s="1">
        <v>120000</v>
      </c>
      <c r="AA13" s="1">
        <v>110000</v>
      </c>
      <c r="AB13" s="13">
        <v>1.1818181818181819</v>
      </c>
      <c r="AC13" s="13">
        <v>1</v>
      </c>
      <c r="AD13" s="13">
        <v>109.09090909090909</v>
      </c>
      <c r="AE13" s="13">
        <v>88.181818181818187</v>
      </c>
      <c r="AF13" s="13">
        <v>0</v>
      </c>
      <c r="AG13" s="13">
        <v>0</v>
      </c>
      <c r="AH13" s="13">
        <v>1.0909090909090908</v>
      </c>
    </row>
    <row r="14" spans="1:34" x14ac:dyDescent="0.25">
      <c r="A14" t="s">
        <v>111</v>
      </c>
      <c r="B14" t="s">
        <v>112</v>
      </c>
      <c r="C14" t="s">
        <v>357</v>
      </c>
      <c r="D14">
        <v>11.76</v>
      </c>
      <c r="E14">
        <v>1</v>
      </c>
      <c r="F14">
        <v>2</v>
      </c>
      <c r="G14">
        <v>0</v>
      </c>
      <c r="H14">
        <v>0</v>
      </c>
      <c r="I14">
        <v>6</v>
      </c>
      <c r="J14">
        <v>23</v>
      </c>
      <c r="K14">
        <v>7</v>
      </c>
      <c r="L14">
        <v>27</v>
      </c>
      <c r="M14">
        <v>1</v>
      </c>
      <c r="N14">
        <v>1</v>
      </c>
      <c r="O14">
        <v>0</v>
      </c>
      <c r="P14">
        <v>0</v>
      </c>
      <c r="Q14">
        <v>1</v>
      </c>
      <c r="R14">
        <v>2</v>
      </c>
      <c r="S14">
        <v>27</v>
      </c>
      <c r="T14" s="1">
        <v>240000</v>
      </c>
      <c r="U14" s="1" t="s">
        <v>536</v>
      </c>
      <c r="V14" s="1">
        <v>600000000</v>
      </c>
      <c r="W14" s="1">
        <v>750000000</v>
      </c>
      <c r="X14" s="1">
        <v>130000</v>
      </c>
      <c r="Y14" s="1" t="s">
        <v>536</v>
      </c>
      <c r="Z14" s="1">
        <v>230000</v>
      </c>
      <c r="AA14" s="1">
        <v>130000</v>
      </c>
      <c r="AB14" s="13">
        <v>1.8461538461538463</v>
      </c>
      <c r="AC14" s="13">
        <v>0</v>
      </c>
      <c r="AD14" s="13">
        <v>4615.3846153846152</v>
      </c>
      <c r="AE14" s="13">
        <v>5769.2307692307695</v>
      </c>
      <c r="AF14" s="13">
        <v>1</v>
      </c>
      <c r="AG14" s="13">
        <v>0</v>
      </c>
      <c r="AH14" s="13">
        <v>1.7692307692307692</v>
      </c>
    </row>
    <row r="15" spans="1:34" x14ac:dyDescent="0.25">
      <c r="A15" t="s">
        <v>159</v>
      </c>
      <c r="B15" t="s">
        <v>160</v>
      </c>
      <c r="C15" t="s">
        <v>358</v>
      </c>
      <c r="D15">
        <v>192.66</v>
      </c>
      <c r="E15">
        <v>0</v>
      </c>
      <c r="F15">
        <v>0</v>
      </c>
      <c r="G15">
        <v>0</v>
      </c>
      <c r="H15">
        <v>0</v>
      </c>
      <c r="I15">
        <v>6</v>
      </c>
      <c r="J15">
        <v>7</v>
      </c>
      <c r="K15">
        <v>6</v>
      </c>
      <c r="L15">
        <v>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</v>
      </c>
      <c r="T15" s="1" t="s">
        <v>536</v>
      </c>
      <c r="U15" s="1" t="s">
        <v>536</v>
      </c>
      <c r="V15" s="1">
        <v>1800000</v>
      </c>
      <c r="W15" s="1">
        <v>2300000</v>
      </c>
      <c r="X15" s="1" t="s">
        <v>536</v>
      </c>
      <c r="Y15" s="1" t="s">
        <v>536</v>
      </c>
      <c r="Z15" s="1" t="s">
        <v>536</v>
      </c>
      <c r="AA15" s="1">
        <v>1800000</v>
      </c>
      <c r="AB15" s="13">
        <v>0</v>
      </c>
      <c r="AC15" s="13">
        <v>0</v>
      </c>
      <c r="AD15" s="13">
        <v>1</v>
      </c>
      <c r="AE15" s="13">
        <v>1.2777777777777777</v>
      </c>
      <c r="AF15" s="13">
        <v>0</v>
      </c>
      <c r="AG15" s="13">
        <v>0</v>
      </c>
      <c r="AH15" s="13">
        <v>0</v>
      </c>
    </row>
    <row r="16" spans="1:34" x14ac:dyDescent="0.25">
      <c r="A16" t="s">
        <v>198</v>
      </c>
      <c r="B16" t="s">
        <v>199</v>
      </c>
      <c r="C16" t="s">
        <v>359</v>
      </c>
      <c r="D16">
        <v>72.290000000000006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</v>
      </c>
      <c r="P16">
        <v>6</v>
      </c>
      <c r="Q16">
        <v>6</v>
      </c>
      <c r="R16">
        <v>8</v>
      </c>
      <c r="S16">
        <v>8</v>
      </c>
      <c r="T16" s="1" t="s">
        <v>536</v>
      </c>
      <c r="U16" s="1" t="s">
        <v>536</v>
      </c>
      <c r="V16" s="1" t="s">
        <v>536</v>
      </c>
      <c r="W16" s="1" t="s">
        <v>536</v>
      </c>
      <c r="X16" s="1" t="s">
        <v>536</v>
      </c>
      <c r="Y16" s="1">
        <v>2000000</v>
      </c>
      <c r="Z16" s="1">
        <v>2300000</v>
      </c>
      <c r="AA16" s="1">
        <v>2000000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1</v>
      </c>
      <c r="AH16" s="13">
        <v>1.1499999999999999</v>
      </c>
    </row>
    <row r="17" spans="1:34" x14ac:dyDescent="0.25">
      <c r="A17" t="s">
        <v>17</v>
      </c>
      <c r="C17" t="s">
        <v>360</v>
      </c>
      <c r="D17">
        <v>11.77</v>
      </c>
      <c r="E17">
        <v>6</v>
      </c>
      <c r="F17">
        <v>17</v>
      </c>
      <c r="G17">
        <v>6</v>
      </c>
      <c r="H17">
        <v>21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</v>
      </c>
      <c r="P17">
        <v>13</v>
      </c>
      <c r="Q17">
        <v>6</v>
      </c>
      <c r="R17">
        <v>19</v>
      </c>
      <c r="S17">
        <v>21</v>
      </c>
      <c r="T17" s="1">
        <v>580000000</v>
      </c>
      <c r="U17" s="1">
        <v>590000000</v>
      </c>
      <c r="V17" s="1" t="s">
        <v>536</v>
      </c>
      <c r="W17" s="1" t="s">
        <v>536</v>
      </c>
      <c r="X17" s="1" t="s">
        <v>536</v>
      </c>
      <c r="Y17" s="1">
        <v>250000000</v>
      </c>
      <c r="Z17" s="1">
        <v>530000000</v>
      </c>
      <c r="AA17" s="1">
        <v>250000000</v>
      </c>
      <c r="AB17" s="13">
        <v>2.3199999999999998</v>
      </c>
      <c r="AC17" s="13">
        <v>2.36</v>
      </c>
      <c r="AD17" s="13">
        <v>0</v>
      </c>
      <c r="AE17" s="13">
        <v>0</v>
      </c>
      <c r="AF17" s="13">
        <v>0</v>
      </c>
      <c r="AG17" s="13">
        <v>1</v>
      </c>
      <c r="AH17" s="13">
        <v>2.12</v>
      </c>
    </row>
    <row r="18" spans="1:34" x14ac:dyDescent="0.25">
      <c r="A18" t="s">
        <v>206</v>
      </c>
      <c r="B18" t="s">
        <v>207</v>
      </c>
      <c r="C18" t="s">
        <v>361</v>
      </c>
      <c r="D18">
        <v>26.21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</v>
      </c>
      <c r="P18">
        <v>6</v>
      </c>
      <c r="Q18">
        <v>6</v>
      </c>
      <c r="R18">
        <v>6</v>
      </c>
      <c r="S18">
        <v>6</v>
      </c>
      <c r="T18" s="1" t="s">
        <v>536</v>
      </c>
      <c r="U18" s="1" t="s">
        <v>536</v>
      </c>
      <c r="V18" s="1" t="s">
        <v>536</v>
      </c>
      <c r="W18" s="1" t="s">
        <v>536</v>
      </c>
      <c r="X18" s="1" t="s">
        <v>536</v>
      </c>
      <c r="Y18" s="1">
        <v>4500000</v>
      </c>
      <c r="Z18" s="1">
        <v>7900000</v>
      </c>
      <c r="AA18" s="1">
        <v>4500000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1</v>
      </c>
      <c r="AH18" s="13">
        <v>1.7555555555555555</v>
      </c>
    </row>
    <row r="19" spans="1:34" x14ac:dyDescent="0.25">
      <c r="A19" t="s">
        <v>127</v>
      </c>
      <c r="B19" t="s">
        <v>128</v>
      </c>
      <c r="C19" t="s">
        <v>362</v>
      </c>
      <c r="D19">
        <v>57.9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7</v>
      </c>
      <c r="Q19">
        <v>1</v>
      </c>
      <c r="R19">
        <v>1</v>
      </c>
      <c r="S19">
        <v>7</v>
      </c>
      <c r="T19" s="1">
        <v>300000</v>
      </c>
      <c r="U19" s="1">
        <v>280000</v>
      </c>
      <c r="V19" s="1" t="s">
        <v>536</v>
      </c>
      <c r="W19" s="1" t="s">
        <v>536</v>
      </c>
      <c r="X19" s="1" t="s">
        <v>536</v>
      </c>
      <c r="Y19" s="1">
        <v>1900000</v>
      </c>
      <c r="Z19" s="1">
        <v>500000</v>
      </c>
      <c r="AA19" s="1">
        <v>280000</v>
      </c>
      <c r="AB19" s="13">
        <v>1.0714285714285714</v>
      </c>
      <c r="AC19" s="13">
        <v>1</v>
      </c>
      <c r="AD19" s="13">
        <v>0</v>
      </c>
      <c r="AE19" s="13">
        <v>0</v>
      </c>
      <c r="AF19" s="13">
        <v>0</v>
      </c>
      <c r="AG19" s="13">
        <v>6.7857142857142856</v>
      </c>
      <c r="AH19" s="13">
        <v>1.7857142857142858</v>
      </c>
    </row>
    <row r="20" spans="1:34" x14ac:dyDescent="0.25">
      <c r="A20" t="s">
        <v>202</v>
      </c>
      <c r="B20" t="s">
        <v>203</v>
      </c>
      <c r="C20" t="s">
        <v>363</v>
      </c>
      <c r="D20">
        <v>272.14999999999998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</v>
      </c>
      <c r="P20">
        <v>4</v>
      </c>
      <c r="Q20">
        <v>5</v>
      </c>
      <c r="R20">
        <v>5</v>
      </c>
      <c r="S20">
        <v>5</v>
      </c>
      <c r="T20" s="1" t="s">
        <v>536</v>
      </c>
      <c r="U20" s="1" t="s">
        <v>536</v>
      </c>
      <c r="V20" s="1" t="s">
        <v>536</v>
      </c>
      <c r="W20" s="1" t="s">
        <v>536</v>
      </c>
      <c r="X20" s="1" t="s">
        <v>536</v>
      </c>
      <c r="Y20" s="1">
        <v>780000</v>
      </c>
      <c r="Z20" s="1">
        <v>900000</v>
      </c>
      <c r="AA20" s="1">
        <v>780000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1</v>
      </c>
      <c r="AH20" s="13">
        <v>1.1538461538461537</v>
      </c>
    </row>
    <row r="21" spans="1:34" x14ac:dyDescent="0.25">
      <c r="A21" t="s">
        <v>20</v>
      </c>
      <c r="B21" t="s">
        <v>21</v>
      </c>
      <c r="C21" t="s">
        <v>364</v>
      </c>
      <c r="D21">
        <v>15.88</v>
      </c>
      <c r="E21">
        <v>5</v>
      </c>
      <c r="F21">
        <v>7</v>
      </c>
      <c r="G21">
        <v>3</v>
      </c>
      <c r="H21">
        <v>4</v>
      </c>
      <c r="I21">
        <v>4</v>
      </c>
      <c r="J21">
        <v>5</v>
      </c>
      <c r="K21">
        <v>4</v>
      </c>
      <c r="L21">
        <v>5</v>
      </c>
      <c r="M21">
        <v>0</v>
      </c>
      <c r="N21">
        <v>0</v>
      </c>
      <c r="O21">
        <v>2</v>
      </c>
      <c r="P21">
        <v>2</v>
      </c>
      <c r="Q21">
        <v>5</v>
      </c>
      <c r="R21">
        <v>6</v>
      </c>
      <c r="S21">
        <v>7</v>
      </c>
      <c r="T21" s="1">
        <v>11000000</v>
      </c>
      <c r="U21" s="1">
        <v>8000000</v>
      </c>
      <c r="V21" s="1">
        <v>7900000</v>
      </c>
      <c r="W21" s="1">
        <v>4600000</v>
      </c>
      <c r="X21" s="1" t="s">
        <v>536</v>
      </c>
      <c r="Y21" s="1">
        <v>3000000</v>
      </c>
      <c r="Z21" s="1">
        <v>8800000</v>
      </c>
      <c r="AA21" s="1">
        <v>3000000</v>
      </c>
      <c r="AB21" s="13">
        <v>3.6666666666666665</v>
      </c>
      <c r="AC21" s="13">
        <v>2.6666666666666665</v>
      </c>
      <c r="AD21" s="13">
        <v>2.6333333333333333</v>
      </c>
      <c r="AE21" s="13">
        <v>1.5333333333333334</v>
      </c>
      <c r="AF21" s="13">
        <v>0</v>
      </c>
      <c r="AG21" s="13">
        <v>1</v>
      </c>
      <c r="AH21" s="13">
        <v>2.9333333333333331</v>
      </c>
    </row>
    <row r="22" spans="1:34" x14ac:dyDescent="0.25">
      <c r="A22" t="s">
        <v>61</v>
      </c>
      <c r="B22" t="s">
        <v>62</v>
      </c>
      <c r="C22" t="s">
        <v>365</v>
      </c>
      <c r="D22">
        <v>36.03</v>
      </c>
      <c r="E22">
        <v>2</v>
      </c>
      <c r="F22">
        <v>3</v>
      </c>
      <c r="G22">
        <v>3</v>
      </c>
      <c r="H22">
        <v>4</v>
      </c>
      <c r="I22">
        <v>1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3</v>
      </c>
      <c r="Q22">
        <v>5</v>
      </c>
      <c r="R22">
        <v>5</v>
      </c>
      <c r="S22">
        <v>5</v>
      </c>
      <c r="T22" s="1">
        <v>1700000</v>
      </c>
      <c r="U22" s="1">
        <v>830000</v>
      </c>
      <c r="V22" s="1">
        <v>540000</v>
      </c>
      <c r="W22" s="1">
        <v>520000</v>
      </c>
      <c r="X22" s="1">
        <v>110000</v>
      </c>
      <c r="Y22" s="1">
        <v>1700000</v>
      </c>
      <c r="Z22" s="1">
        <v>6200000</v>
      </c>
      <c r="AA22" s="1">
        <v>110000</v>
      </c>
      <c r="AB22" s="13">
        <v>15.454545454545455</v>
      </c>
      <c r="AC22" s="13">
        <v>7.5454545454545459</v>
      </c>
      <c r="AD22" s="13">
        <v>4.9090909090909092</v>
      </c>
      <c r="AE22" s="13">
        <v>4.7272727272727275</v>
      </c>
      <c r="AF22" s="13">
        <v>1</v>
      </c>
      <c r="AG22" s="13">
        <v>15.454545454545455</v>
      </c>
      <c r="AH22" s="13">
        <v>56.363636363636367</v>
      </c>
    </row>
    <row r="23" spans="1:34" x14ac:dyDescent="0.25">
      <c r="A23" t="s">
        <v>47</v>
      </c>
      <c r="B23" t="s">
        <v>48</v>
      </c>
      <c r="C23" t="s">
        <v>366</v>
      </c>
      <c r="D23">
        <v>138.47999999999999</v>
      </c>
      <c r="E23">
        <v>2</v>
      </c>
      <c r="F23">
        <v>2</v>
      </c>
      <c r="G23">
        <v>4</v>
      </c>
      <c r="H23">
        <v>5</v>
      </c>
      <c r="I23">
        <v>0</v>
      </c>
      <c r="J23">
        <v>0</v>
      </c>
      <c r="K23">
        <v>3</v>
      </c>
      <c r="L23">
        <v>3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5</v>
      </c>
      <c r="T23" s="1">
        <v>1400000</v>
      </c>
      <c r="U23" s="1">
        <v>1000000</v>
      </c>
      <c r="V23" s="1" t="s">
        <v>536</v>
      </c>
      <c r="W23" s="1">
        <v>910000</v>
      </c>
      <c r="X23" s="1" t="s">
        <v>536</v>
      </c>
      <c r="Y23" s="1" t="s">
        <v>536</v>
      </c>
      <c r="Z23" s="1">
        <v>120000</v>
      </c>
      <c r="AA23" s="1">
        <v>120000</v>
      </c>
      <c r="AB23" s="13">
        <v>11.666666666666666</v>
      </c>
      <c r="AC23" s="13">
        <v>8.3333333333333339</v>
      </c>
      <c r="AD23" s="13">
        <v>0</v>
      </c>
      <c r="AE23" s="13">
        <v>7.583333333333333</v>
      </c>
      <c r="AF23" s="13">
        <v>0</v>
      </c>
      <c r="AG23" s="13">
        <v>0</v>
      </c>
      <c r="AH23" s="13">
        <v>1</v>
      </c>
    </row>
    <row r="24" spans="1:34" x14ac:dyDescent="0.25">
      <c r="A24" t="s">
        <v>22</v>
      </c>
      <c r="B24" t="s">
        <v>23</v>
      </c>
      <c r="C24" t="s">
        <v>367</v>
      </c>
      <c r="D24">
        <v>41.71</v>
      </c>
      <c r="E24">
        <v>5</v>
      </c>
      <c r="F24">
        <v>5</v>
      </c>
      <c r="G24">
        <v>2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5</v>
      </c>
      <c r="T24" s="1">
        <v>3200000</v>
      </c>
      <c r="U24" s="1">
        <v>2100000</v>
      </c>
      <c r="V24" s="1" t="s">
        <v>536</v>
      </c>
      <c r="W24" s="1" t="s">
        <v>536</v>
      </c>
      <c r="X24" s="1" t="s">
        <v>536</v>
      </c>
      <c r="Y24" s="1" t="s">
        <v>536</v>
      </c>
      <c r="Z24" s="1">
        <v>470000</v>
      </c>
      <c r="AA24" s="1">
        <v>470000</v>
      </c>
      <c r="AB24" s="13">
        <v>6.8085106382978724</v>
      </c>
      <c r="AC24" s="13">
        <v>4.4680851063829783</v>
      </c>
      <c r="AD24" s="13">
        <v>0</v>
      </c>
      <c r="AE24" s="13">
        <v>0</v>
      </c>
      <c r="AF24" s="13">
        <v>0</v>
      </c>
      <c r="AG24" s="13">
        <v>0</v>
      </c>
      <c r="AH24" s="13">
        <v>1</v>
      </c>
    </row>
    <row r="25" spans="1:34" x14ac:dyDescent="0.25">
      <c r="A25" t="s">
        <v>210</v>
      </c>
      <c r="B25" t="s">
        <v>211</v>
      </c>
      <c r="C25" t="s">
        <v>368</v>
      </c>
      <c r="D25">
        <v>51.64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</v>
      </c>
      <c r="P25">
        <v>3</v>
      </c>
      <c r="Q25">
        <v>3</v>
      </c>
      <c r="R25">
        <v>3</v>
      </c>
      <c r="S25">
        <v>3</v>
      </c>
      <c r="T25" s="1" t="s">
        <v>536</v>
      </c>
      <c r="U25" s="1" t="s">
        <v>536</v>
      </c>
      <c r="V25" s="1" t="s">
        <v>536</v>
      </c>
      <c r="W25" s="1" t="s">
        <v>536</v>
      </c>
      <c r="X25" s="1" t="s">
        <v>536</v>
      </c>
      <c r="Y25" s="1">
        <v>2100000</v>
      </c>
      <c r="Z25" s="1">
        <v>4800000</v>
      </c>
      <c r="AA25" s="1">
        <v>2100000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1</v>
      </c>
      <c r="AH25" s="13">
        <v>2.2857142857142856</v>
      </c>
    </row>
    <row r="26" spans="1:34" x14ac:dyDescent="0.25">
      <c r="A26" t="s">
        <v>184</v>
      </c>
      <c r="D26">
        <v>35.380000000000003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44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44</v>
      </c>
      <c r="T26" s="1" t="s">
        <v>536</v>
      </c>
      <c r="U26" s="1" t="s">
        <v>536</v>
      </c>
      <c r="V26" s="1" t="s">
        <v>536</v>
      </c>
      <c r="W26" s="1">
        <v>9100000000</v>
      </c>
      <c r="X26" s="1" t="s">
        <v>536</v>
      </c>
      <c r="Y26" s="1">
        <v>660000</v>
      </c>
      <c r="Z26" s="1" t="s">
        <v>536</v>
      </c>
      <c r="AA26" s="1">
        <v>660000</v>
      </c>
      <c r="AB26" s="13">
        <v>0</v>
      </c>
      <c r="AC26" s="13">
        <v>0</v>
      </c>
      <c r="AD26" s="13">
        <v>0</v>
      </c>
      <c r="AE26" s="13">
        <v>13787.878787878788</v>
      </c>
      <c r="AF26" s="13">
        <v>0</v>
      </c>
      <c r="AG26" s="13">
        <v>1</v>
      </c>
      <c r="AH26" s="13">
        <v>0</v>
      </c>
    </row>
    <row r="27" spans="1:34" x14ac:dyDescent="0.25">
      <c r="A27" t="s">
        <v>25</v>
      </c>
      <c r="B27" t="s">
        <v>26</v>
      </c>
      <c r="C27" t="s">
        <v>369</v>
      </c>
      <c r="D27">
        <v>15.99</v>
      </c>
      <c r="E27">
        <v>4</v>
      </c>
      <c r="F27">
        <v>5</v>
      </c>
      <c r="G27">
        <v>3</v>
      </c>
      <c r="H27">
        <v>3</v>
      </c>
      <c r="I27">
        <v>2</v>
      </c>
      <c r="J27">
        <v>2</v>
      </c>
      <c r="K27">
        <v>3</v>
      </c>
      <c r="L27">
        <v>4</v>
      </c>
      <c r="M27">
        <v>0</v>
      </c>
      <c r="N27">
        <v>0</v>
      </c>
      <c r="O27">
        <v>3</v>
      </c>
      <c r="P27">
        <v>5</v>
      </c>
      <c r="Q27">
        <v>3</v>
      </c>
      <c r="R27">
        <v>4</v>
      </c>
      <c r="S27">
        <v>5</v>
      </c>
      <c r="T27" s="1">
        <v>3100000</v>
      </c>
      <c r="U27" s="1">
        <v>1700000</v>
      </c>
      <c r="V27" s="1">
        <v>1700000</v>
      </c>
      <c r="W27" s="1">
        <v>2700000</v>
      </c>
      <c r="X27" s="1" t="s">
        <v>536</v>
      </c>
      <c r="Y27" s="1">
        <v>4000000</v>
      </c>
      <c r="Z27" s="1">
        <v>4000000</v>
      </c>
      <c r="AA27" s="1">
        <v>1700000</v>
      </c>
      <c r="AB27" s="13">
        <v>1.8235294117647058</v>
      </c>
      <c r="AC27" s="13">
        <v>1</v>
      </c>
      <c r="AD27" s="13">
        <v>1</v>
      </c>
      <c r="AE27" s="13">
        <v>1.588235294117647</v>
      </c>
      <c r="AF27" s="13">
        <v>0</v>
      </c>
      <c r="AG27" s="13">
        <v>2.3529411764705883</v>
      </c>
      <c r="AH27" s="13">
        <v>2.3529411764705883</v>
      </c>
    </row>
    <row r="28" spans="1:34" x14ac:dyDescent="0.25">
      <c r="A28" t="s">
        <v>31</v>
      </c>
      <c r="B28" t="s">
        <v>32</v>
      </c>
      <c r="C28" t="s">
        <v>370</v>
      </c>
      <c r="D28">
        <v>21.85</v>
      </c>
      <c r="E28">
        <v>3</v>
      </c>
      <c r="F28">
        <v>3</v>
      </c>
      <c r="G28">
        <v>2</v>
      </c>
      <c r="H28">
        <v>2</v>
      </c>
      <c r="I28">
        <v>4</v>
      </c>
      <c r="J28">
        <v>4</v>
      </c>
      <c r="K28">
        <v>2</v>
      </c>
      <c r="L28">
        <v>2</v>
      </c>
      <c r="M28">
        <v>0</v>
      </c>
      <c r="N28">
        <v>0</v>
      </c>
      <c r="O28">
        <v>3</v>
      </c>
      <c r="P28">
        <v>3</v>
      </c>
      <c r="Q28">
        <v>2</v>
      </c>
      <c r="R28">
        <v>2</v>
      </c>
      <c r="S28">
        <v>4</v>
      </c>
      <c r="T28" s="1">
        <v>6700000</v>
      </c>
      <c r="U28" s="1">
        <v>6000000</v>
      </c>
      <c r="V28" s="1">
        <v>13000000</v>
      </c>
      <c r="W28" s="1">
        <v>11000000</v>
      </c>
      <c r="X28" s="1" t="s">
        <v>536</v>
      </c>
      <c r="Y28" s="1">
        <v>5700000</v>
      </c>
      <c r="Z28" s="1">
        <v>5900000</v>
      </c>
      <c r="AA28" s="1">
        <v>5700000</v>
      </c>
      <c r="AB28" s="13">
        <v>1.1754385964912282</v>
      </c>
      <c r="AC28" s="13">
        <v>1.0526315789473684</v>
      </c>
      <c r="AD28" s="13">
        <v>2.2807017543859649</v>
      </c>
      <c r="AE28" s="13">
        <v>1.9298245614035088</v>
      </c>
      <c r="AF28" s="13">
        <v>0</v>
      </c>
      <c r="AG28" s="13">
        <v>1</v>
      </c>
      <c r="AH28" s="13">
        <v>1.0350877192982457</v>
      </c>
    </row>
    <row r="29" spans="1:34" x14ac:dyDescent="0.25">
      <c r="A29" t="s">
        <v>59</v>
      </c>
      <c r="B29" t="s">
        <v>60</v>
      </c>
      <c r="C29" t="s">
        <v>371</v>
      </c>
      <c r="D29">
        <v>372.59</v>
      </c>
      <c r="E29">
        <v>2</v>
      </c>
      <c r="F29">
        <v>3</v>
      </c>
      <c r="G29">
        <v>3</v>
      </c>
      <c r="H29">
        <v>3</v>
      </c>
      <c r="I29">
        <v>4</v>
      </c>
      <c r="J29">
        <v>4</v>
      </c>
      <c r="K29">
        <v>2</v>
      </c>
      <c r="L29">
        <v>2</v>
      </c>
      <c r="M29">
        <v>0</v>
      </c>
      <c r="N29">
        <v>0</v>
      </c>
      <c r="O29">
        <v>1</v>
      </c>
      <c r="P29">
        <v>1</v>
      </c>
      <c r="Q29">
        <v>1</v>
      </c>
      <c r="R29">
        <v>2</v>
      </c>
      <c r="S29">
        <v>4</v>
      </c>
      <c r="T29" s="1">
        <v>2000000</v>
      </c>
      <c r="U29" s="1">
        <v>1700000</v>
      </c>
      <c r="V29" s="1">
        <v>2200000</v>
      </c>
      <c r="W29" s="1">
        <v>1000000</v>
      </c>
      <c r="X29" s="1" t="s">
        <v>536</v>
      </c>
      <c r="Y29" s="1">
        <v>140000</v>
      </c>
      <c r="Z29" s="1">
        <v>1700000</v>
      </c>
      <c r="AA29" s="1">
        <v>140000</v>
      </c>
      <c r="AB29" s="13">
        <v>14.285714285714286</v>
      </c>
      <c r="AC29" s="13">
        <v>12.142857142857142</v>
      </c>
      <c r="AD29" s="13">
        <v>15.714285714285714</v>
      </c>
      <c r="AE29" s="13">
        <v>7.1428571428571432</v>
      </c>
      <c r="AF29" s="13">
        <v>0</v>
      </c>
      <c r="AG29" s="13">
        <v>1</v>
      </c>
      <c r="AH29" s="13">
        <v>12.142857142857142</v>
      </c>
    </row>
    <row r="30" spans="1:34" x14ac:dyDescent="0.25">
      <c r="A30" t="s">
        <v>33</v>
      </c>
      <c r="B30" t="s">
        <v>34</v>
      </c>
      <c r="C30" t="s">
        <v>372</v>
      </c>
      <c r="D30">
        <v>15.25</v>
      </c>
      <c r="E30">
        <v>3</v>
      </c>
      <c r="F30">
        <v>3</v>
      </c>
      <c r="G30">
        <v>3</v>
      </c>
      <c r="H30">
        <v>3</v>
      </c>
      <c r="I30">
        <v>2</v>
      </c>
      <c r="J30">
        <v>2</v>
      </c>
      <c r="K30">
        <v>3</v>
      </c>
      <c r="L30">
        <v>3</v>
      </c>
      <c r="M30">
        <v>0</v>
      </c>
      <c r="N30">
        <v>0</v>
      </c>
      <c r="O30">
        <v>2</v>
      </c>
      <c r="P30">
        <v>2</v>
      </c>
      <c r="Q30">
        <v>1</v>
      </c>
      <c r="R30">
        <v>1</v>
      </c>
      <c r="S30">
        <v>3</v>
      </c>
      <c r="T30" s="1">
        <v>4400000</v>
      </c>
      <c r="U30" s="1">
        <v>2300000</v>
      </c>
      <c r="V30" s="1">
        <v>1100000</v>
      </c>
      <c r="W30" s="1">
        <v>1700000</v>
      </c>
      <c r="X30" s="1" t="s">
        <v>536</v>
      </c>
      <c r="Y30" s="1">
        <v>1300000</v>
      </c>
      <c r="Z30" s="1">
        <v>2000000</v>
      </c>
      <c r="AA30" s="1">
        <v>1100000</v>
      </c>
      <c r="AB30" s="13">
        <v>4</v>
      </c>
      <c r="AC30" s="13">
        <v>2.0909090909090908</v>
      </c>
      <c r="AD30" s="13">
        <v>1</v>
      </c>
      <c r="AE30" s="13">
        <v>1.5454545454545454</v>
      </c>
      <c r="AF30" s="13">
        <v>0</v>
      </c>
      <c r="AG30" s="13">
        <v>1.1818181818181819</v>
      </c>
      <c r="AH30" s="13">
        <v>1.8181818181818181</v>
      </c>
    </row>
    <row r="31" spans="1:34" x14ac:dyDescent="0.25">
      <c r="A31" t="s">
        <v>24</v>
      </c>
      <c r="C31" t="s">
        <v>373</v>
      </c>
      <c r="D31">
        <v>35.83</v>
      </c>
      <c r="E31">
        <v>4</v>
      </c>
      <c r="F31">
        <v>6</v>
      </c>
      <c r="G31">
        <v>3</v>
      </c>
      <c r="H31">
        <v>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</v>
      </c>
      <c r="T31" s="1">
        <v>18000000</v>
      </c>
      <c r="U31" s="1">
        <v>17000000</v>
      </c>
      <c r="V31" s="1" t="s">
        <v>536</v>
      </c>
      <c r="W31" s="1" t="s">
        <v>536</v>
      </c>
      <c r="X31" s="1" t="s">
        <v>536</v>
      </c>
      <c r="Y31" s="1" t="s">
        <v>536</v>
      </c>
      <c r="Z31" s="1" t="s">
        <v>536</v>
      </c>
      <c r="AA31" s="1">
        <v>17000000</v>
      </c>
      <c r="AB31" s="13">
        <v>1.0588235294117647</v>
      </c>
      <c r="AC31" s="13">
        <v>1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</row>
    <row r="32" spans="1:34" x14ac:dyDescent="0.25">
      <c r="A32" t="s">
        <v>204</v>
      </c>
      <c r="B32" t="s">
        <v>205</v>
      </c>
      <c r="C32" t="s">
        <v>374</v>
      </c>
      <c r="D32">
        <v>135.49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</v>
      </c>
      <c r="P32">
        <v>5</v>
      </c>
      <c r="Q32">
        <v>3</v>
      </c>
      <c r="R32">
        <v>4</v>
      </c>
      <c r="S32">
        <v>5</v>
      </c>
      <c r="T32" s="1" t="s">
        <v>536</v>
      </c>
      <c r="U32" s="1" t="s">
        <v>536</v>
      </c>
      <c r="V32" s="1" t="s">
        <v>536</v>
      </c>
      <c r="W32" s="1" t="s">
        <v>536</v>
      </c>
      <c r="X32" s="1" t="s">
        <v>536</v>
      </c>
      <c r="Y32" s="1">
        <v>2000000</v>
      </c>
      <c r="Z32" s="1">
        <v>2300000</v>
      </c>
      <c r="AA32" s="1">
        <v>2000000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1</v>
      </c>
      <c r="AH32" s="13">
        <v>1.1499999999999999</v>
      </c>
    </row>
    <row r="33" spans="1:34" x14ac:dyDescent="0.25">
      <c r="A33" t="s">
        <v>208</v>
      </c>
      <c r="B33" t="s">
        <v>209</v>
      </c>
      <c r="C33" t="s">
        <v>375</v>
      </c>
      <c r="D33">
        <v>273.02999999999997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</v>
      </c>
      <c r="P33">
        <v>5</v>
      </c>
      <c r="Q33">
        <v>3</v>
      </c>
      <c r="R33">
        <v>3</v>
      </c>
      <c r="S33">
        <v>5</v>
      </c>
      <c r="T33" s="1" t="s">
        <v>536</v>
      </c>
      <c r="U33" s="1" t="s">
        <v>536</v>
      </c>
      <c r="V33" s="1" t="s">
        <v>536</v>
      </c>
      <c r="W33" s="1" t="s">
        <v>536</v>
      </c>
      <c r="X33" s="1" t="s">
        <v>536</v>
      </c>
      <c r="Y33" s="1">
        <v>3900000</v>
      </c>
      <c r="Z33" s="1">
        <v>3300000</v>
      </c>
      <c r="AA33" s="1">
        <v>3300000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1.1818181818181819</v>
      </c>
      <c r="AH33" s="13">
        <v>1</v>
      </c>
    </row>
    <row r="34" spans="1:34" x14ac:dyDescent="0.25">
      <c r="A34" t="s">
        <v>200</v>
      </c>
      <c r="B34" t="s">
        <v>201</v>
      </c>
      <c r="C34" t="s">
        <v>376</v>
      </c>
      <c r="D34">
        <v>88.83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</v>
      </c>
      <c r="P34">
        <v>4</v>
      </c>
      <c r="Q34">
        <v>3</v>
      </c>
      <c r="R34">
        <v>3</v>
      </c>
      <c r="S34">
        <v>4</v>
      </c>
      <c r="T34" s="1" t="s">
        <v>536</v>
      </c>
      <c r="U34" s="1" t="s">
        <v>536</v>
      </c>
      <c r="V34" s="1" t="s">
        <v>536</v>
      </c>
      <c r="W34" s="1" t="s">
        <v>536</v>
      </c>
      <c r="X34" s="1" t="s">
        <v>536</v>
      </c>
      <c r="Y34" s="1">
        <v>1400000</v>
      </c>
      <c r="Z34" s="1">
        <v>1700000</v>
      </c>
      <c r="AA34" s="1">
        <v>1400000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1</v>
      </c>
      <c r="AH34" s="13">
        <v>1.2142857142857142</v>
      </c>
    </row>
    <row r="35" spans="1:34" x14ac:dyDescent="0.25">
      <c r="A35" t="s">
        <v>40</v>
      </c>
      <c r="C35" t="s">
        <v>373</v>
      </c>
      <c r="D35">
        <v>35.83</v>
      </c>
      <c r="E35">
        <v>2</v>
      </c>
      <c r="F35">
        <v>2</v>
      </c>
      <c r="G35">
        <v>3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  <c r="T35" s="1">
        <v>6300000</v>
      </c>
      <c r="U35" s="1">
        <v>7400000</v>
      </c>
      <c r="V35" s="1" t="s">
        <v>536</v>
      </c>
      <c r="W35" s="1" t="s">
        <v>536</v>
      </c>
      <c r="X35" s="1" t="s">
        <v>536</v>
      </c>
      <c r="Y35" s="1" t="s">
        <v>536</v>
      </c>
      <c r="Z35" s="1" t="s">
        <v>536</v>
      </c>
      <c r="AA35" s="1">
        <v>6300000</v>
      </c>
      <c r="AB35" s="13">
        <v>1</v>
      </c>
      <c r="AC35" s="13">
        <v>1.1746031746031746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</row>
    <row r="36" spans="1:34" x14ac:dyDescent="0.25">
      <c r="A36" t="s">
        <v>28</v>
      </c>
      <c r="C36" t="s">
        <v>377</v>
      </c>
      <c r="D36">
        <v>38.71</v>
      </c>
      <c r="E36">
        <v>3</v>
      </c>
      <c r="F36">
        <v>3</v>
      </c>
      <c r="G36">
        <v>2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  <c r="T36" s="1">
        <v>16000000</v>
      </c>
      <c r="U36" s="1">
        <v>1800000</v>
      </c>
      <c r="V36" s="1" t="s">
        <v>536</v>
      </c>
      <c r="W36" s="1" t="s">
        <v>536</v>
      </c>
      <c r="X36" s="1" t="s">
        <v>536</v>
      </c>
      <c r="Y36" s="1" t="s">
        <v>536</v>
      </c>
      <c r="Z36" s="1" t="s">
        <v>536</v>
      </c>
      <c r="AA36" s="1">
        <v>1800000</v>
      </c>
      <c r="AB36" s="13">
        <v>8.8888888888888893</v>
      </c>
      <c r="AC36" s="13">
        <v>1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</row>
    <row r="37" spans="1:34" x14ac:dyDescent="0.25">
      <c r="A37" t="s">
        <v>55</v>
      </c>
      <c r="B37" t="s">
        <v>56</v>
      </c>
      <c r="C37" t="s">
        <v>378</v>
      </c>
      <c r="D37">
        <v>13.88</v>
      </c>
      <c r="E37">
        <v>2</v>
      </c>
      <c r="F37">
        <v>3</v>
      </c>
      <c r="G37">
        <v>2</v>
      </c>
      <c r="H37">
        <v>3</v>
      </c>
      <c r="I37">
        <v>3</v>
      </c>
      <c r="J37">
        <v>4</v>
      </c>
      <c r="K37">
        <v>2</v>
      </c>
      <c r="L37">
        <v>5</v>
      </c>
      <c r="M37">
        <v>0</v>
      </c>
      <c r="N37">
        <v>0</v>
      </c>
      <c r="O37">
        <v>2</v>
      </c>
      <c r="P37">
        <v>3</v>
      </c>
      <c r="Q37">
        <v>1</v>
      </c>
      <c r="R37">
        <v>2</v>
      </c>
      <c r="S37">
        <v>5</v>
      </c>
      <c r="T37" s="1">
        <v>660000</v>
      </c>
      <c r="U37" s="1">
        <v>500000</v>
      </c>
      <c r="V37" s="1">
        <v>2400000</v>
      </c>
      <c r="W37" s="1">
        <v>680000</v>
      </c>
      <c r="X37" s="1" t="s">
        <v>536</v>
      </c>
      <c r="Y37" s="1">
        <v>440000</v>
      </c>
      <c r="Z37" s="1">
        <v>640000</v>
      </c>
      <c r="AA37" s="1">
        <v>440000</v>
      </c>
      <c r="AB37" s="13">
        <v>1.5</v>
      </c>
      <c r="AC37" s="13">
        <v>1.1363636363636365</v>
      </c>
      <c r="AD37" s="13">
        <v>5.4545454545454541</v>
      </c>
      <c r="AE37" s="13">
        <v>1.5454545454545454</v>
      </c>
      <c r="AF37" s="13">
        <v>0</v>
      </c>
      <c r="AG37" s="13">
        <v>1</v>
      </c>
      <c r="AH37" s="13">
        <v>1.4545454545454546</v>
      </c>
    </row>
    <row r="38" spans="1:34" x14ac:dyDescent="0.25">
      <c r="A38" t="s">
        <v>35</v>
      </c>
      <c r="C38" t="s">
        <v>379</v>
      </c>
      <c r="D38">
        <v>12.27</v>
      </c>
      <c r="E38">
        <v>3</v>
      </c>
      <c r="F38">
        <v>7</v>
      </c>
      <c r="G38">
        <v>3</v>
      </c>
      <c r="H38">
        <v>12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12</v>
      </c>
      <c r="T38" s="1">
        <v>1500000000</v>
      </c>
      <c r="U38" s="1">
        <v>6000000000</v>
      </c>
      <c r="V38" s="1" t="s">
        <v>536</v>
      </c>
      <c r="W38" s="1" t="s">
        <v>536</v>
      </c>
      <c r="X38" s="1" t="s">
        <v>536</v>
      </c>
      <c r="Y38" s="1" t="s">
        <v>536</v>
      </c>
      <c r="Z38" s="1" t="s">
        <v>536</v>
      </c>
      <c r="AA38" s="1">
        <v>1500000000</v>
      </c>
      <c r="AB38" s="13">
        <v>1</v>
      </c>
      <c r="AC38" s="13">
        <v>4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</row>
    <row r="39" spans="1:34" x14ac:dyDescent="0.25">
      <c r="A39" t="s">
        <v>57</v>
      </c>
      <c r="B39" t="s">
        <v>58</v>
      </c>
      <c r="C39" t="s">
        <v>380</v>
      </c>
      <c r="D39">
        <v>15.79</v>
      </c>
      <c r="E39">
        <v>2</v>
      </c>
      <c r="F39">
        <v>3</v>
      </c>
      <c r="G39">
        <v>2</v>
      </c>
      <c r="H39">
        <v>2</v>
      </c>
      <c r="I39">
        <v>3</v>
      </c>
      <c r="J39">
        <v>4</v>
      </c>
      <c r="K39">
        <v>3</v>
      </c>
      <c r="L39">
        <v>4</v>
      </c>
      <c r="M39">
        <v>0</v>
      </c>
      <c r="N39">
        <v>0</v>
      </c>
      <c r="O39">
        <v>2</v>
      </c>
      <c r="P39">
        <v>2</v>
      </c>
      <c r="Q39">
        <v>1</v>
      </c>
      <c r="R39">
        <v>1</v>
      </c>
      <c r="S39">
        <v>4</v>
      </c>
      <c r="T39" s="1">
        <v>7000000</v>
      </c>
      <c r="U39" s="1">
        <v>3800000</v>
      </c>
      <c r="V39" s="1">
        <v>3700000</v>
      </c>
      <c r="W39" s="1">
        <v>4200000</v>
      </c>
      <c r="X39" s="1" t="s">
        <v>536</v>
      </c>
      <c r="Y39" s="1">
        <v>1400000</v>
      </c>
      <c r="Z39" s="1">
        <v>2000000</v>
      </c>
      <c r="AA39" s="1">
        <v>1400000</v>
      </c>
      <c r="AB39" s="13">
        <v>5</v>
      </c>
      <c r="AC39" s="13">
        <v>2.7142857142857144</v>
      </c>
      <c r="AD39" s="13">
        <v>2.6428571428571428</v>
      </c>
      <c r="AE39" s="13">
        <v>3</v>
      </c>
      <c r="AF39" s="13">
        <v>0</v>
      </c>
      <c r="AG39" s="13">
        <v>1</v>
      </c>
      <c r="AH39" s="13">
        <v>1.4285714285714286</v>
      </c>
    </row>
    <row r="40" spans="1:34" x14ac:dyDescent="0.25">
      <c r="A40" t="s">
        <v>29</v>
      </c>
      <c r="B40" t="s">
        <v>30</v>
      </c>
      <c r="C40" t="s">
        <v>381</v>
      </c>
      <c r="D40">
        <v>11.36</v>
      </c>
      <c r="E40">
        <v>3</v>
      </c>
      <c r="F40">
        <v>3</v>
      </c>
      <c r="G40">
        <v>3</v>
      </c>
      <c r="H40">
        <v>4</v>
      </c>
      <c r="I40">
        <v>2</v>
      </c>
      <c r="J40">
        <v>2</v>
      </c>
      <c r="K40">
        <v>1</v>
      </c>
      <c r="L40">
        <v>1</v>
      </c>
      <c r="M40">
        <v>0</v>
      </c>
      <c r="N40">
        <v>0</v>
      </c>
      <c r="O40">
        <v>2</v>
      </c>
      <c r="P40">
        <v>2</v>
      </c>
      <c r="Q40">
        <v>2</v>
      </c>
      <c r="R40">
        <v>2</v>
      </c>
      <c r="S40">
        <v>4</v>
      </c>
      <c r="T40" s="1">
        <v>4500000</v>
      </c>
      <c r="U40" s="1">
        <v>3500000</v>
      </c>
      <c r="V40" s="1">
        <v>1800000</v>
      </c>
      <c r="W40" s="1">
        <v>780000</v>
      </c>
      <c r="X40" s="1" t="s">
        <v>536</v>
      </c>
      <c r="Y40" s="1">
        <v>3900000</v>
      </c>
      <c r="Z40" s="1">
        <v>3200000</v>
      </c>
      <c r="AA40" s="1">
        <v>780000</v>
      </c>
      <c r="AB40" s="13">
        <v>5.7692307692307692</v>
      </c>
      <c r="AC40" s="13">
        <v>4.4871794871794872</v>
      </c>
      <c r="AD40" s="13">
        <v>2.3076923076923075</v>
      </c>
      <c r="AE40" s="13">
        <v>1</v>
      </c>
      <c r="AF40" s="13">
        <v>0</v>
      </c>
      <c r="AG40" s="13">
        <v>5</v>
      </c>
      <c r="AH40" s="13">
        <v>4.1025641025641022</v>
      </c>
    </row>
    <row r="41" spans="1:34" x14ac:dyDescent="0.25">
      <c r="A41" t="s">
        <v>49</v>
      </c>
      <c r="B41" t="s">
        <v>50</v>
      </c>
      <c r="C41" t="s">
        <v>382</v>
      </c>
      <c r="D41">
        <v>16.05</v>
      </c>
      <c r="E41">
        <v>2</v>
      </c>
      <c r="F41">
        <v>2</v>
      </c>
      <c r="G41">
        <v>2</v>
      </c>
      <c r="H41">
        <v>3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1</v>
      </c>
      <c r="P41">
        <v>1</v>
      </c>
      <c r="Q41">
        <v>3</v>
      </c>
      <c r="R41">
        <v>3</v>
      </c>
      <c r="S41">
        <v>3</v>
      </c>
      <c r="T41" s="1">
        <v>2200000</v>
      </c>
      <c r="U41" s="1">
        <v>1500000</v>
      </c>
      <c r="V41" s="1">
        <v>540000</v>
      </c>
      <c r="W41" s="1">
        <v>570000</v>
      </c>
      <c r="X41" s="1" t="s">
        <v>536</v>
      </c>
      <c r="Y41" s="1">
        <v>250000</v>
      </c>
      <c r="Z41" s="1">
        <v>1300000</v>
      </c>
      <c r="AA41" s="1">
        <v>250000</v>
      </c>
      <c r="AB41" s="13">
        <v>8.8000000000000007</v>
      </c>
      <c r="AC41" s="13">
        <v>6</v>
      </c>
      <c r="AD41" s="13">
        <v>2.16</v>
      </c>
      <c r="AE41" s="13">
        <v>2.2799999999999998</v>
      </c>
      <c r="AF41" s="13">
        <v>0</v>
      </c>
      <c r="AG41" s="13">
        <v>1</v>
      </c>
      <c r="AH41" s="13">
        <v>5.2</v>
      </c>
    </row>
    <row r="42" spans="1:34" x14ac:dyDescent="0.25">
      <c r="A42" t="s">
        <v>163</v>
      </c>
      <c r="B42" t="s">
        <v>164</v>
      </c>
      <c r="C42" t="s">
        <v>383</v>
      </c>
      <c r="D42">
        <v>35.880000000000003</v>
      </c>
      <c r="E42">
        <v>0</v>
      </c>
      <c r="F42">
        <v>0</v>
      </c>
      <c r="G42">
        <v>0</v>
      </c>
      <c r="H42">
        <v>0</v>
      </c>
      <c r="I42">
        <v>3</v>
      </c>
      <c r="J42">
        <v>7</v>
      </c>
      <c r="K42">
        <v>2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7</v>
      </c>
      <c r="T42" s="1" t="s">
        <v>536</v>
      </c>
      <c r="U42" s="1" t="s">
        <v>536</v>
      </c>
      <c r="V42" s="1">
        <v>6400000</v>
      </c>
      <c r="W42" s="1">
        <v>2500000</v>
      </c>
      <c r="X42" s="1" t="s">
        <v>536</v>
      </c>
      <c r="Y42" s="1" t="s">
        <v>536</v>
      </c>
      <c r="Z42" s="1" t="s">
        <v>536</v>
      </c>
      <c r="AA42" s="1">
        <v>2500000</v>
      </c>
      <c r="AB42" s="13">
        <v>0</v>
      </c>
      <c r="AC42" s="13">
        <v>0</v>
      </c>
      <c r="AD42" s="13">
        <v>2.56</v>
      </c>
      <c r="AE42" s="13">
        <v>1</v>
      </c>
      <c r="AF42" s="13">
        <v>0</v>
      </c>
      <c r="AG42" s="13">
        <v>0</v>
      </c>
      <c r="AH42" s="13">
        <v>0</v>
      </c>
    </row>
    <row r="43" spans="1:34" x14ac:dyDescent="0.25">
      <c r="A43" t="s">
        <v>43</v>
      </c>
      <c r="B43" t="s">
        <v>44</v>
      </c>
      <c r="C43" t="s">
        <v>384</v>
      </c>
      <c r="D43">
        <v>84.61</v>
      </c>
      <c r="E43">
        <v>2</v>
      </c>
      <c r="F43">
        <v>2</v>
      </c>
      <c r="G43">
        <v>2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</v>
      </c>
      <c r="P43">
        <v>3</v>
      </c>
      <c r="Q43">
        <v>2</v>
      </c>
      <c r="R43">
        <v>2</v>
      </c>
      <c r="S43">
        <v>3</v>
      </c>
      <c r="T43" s="1">
        <v>750000</v>
      </c>
      <c r="U43" s="1">
        <v>520000</v>
      </c>
      <c r="V43" s="1" t="s">
        <v>536</v>
      </c>
      <c r="W43" s="1" t="s">
        <v>536</v>
      </c>
      <c r="X43" s="1" t="s">
        <v>536</v>
      </c>
      <c r="Y43" s="1">
        <v>770000</v>
      </c>
      <c r="Z43" s="1">
        <v>920000</v>
      </c>
      <c r="AA43" s="1">
        <v>520000</v>
      </c>
      <c r="AB43" s="13">
        <v>1.4423076923076923</v>
      </c>
      <c r="AC43" s="13">
        <v>1</v>
      </c>
      <c r="AD43" s="13">
        <v>0</v>
      </c>
      <c r="AE43" s="13">
        <v>0</v>
      </c>
      <c r="AF43" s="13">
        <v>0</v>
      </c>
      <c r="AG43" s="13">
        <v>1.4807692307692308</v>
      </c>
      <c r="AH43" s="13">
        <v>1.7692307692307692</v>
      </c>
    </row>
    <row r="44" spans="1:34" x14ac:dyDescent="0.25">
      <c r="A44" t="s">
        <v>214</v>
      </c>
      <c r="B44" t="s">
        <v>215</v>
      </c>
      <c r="C44" t="s">
        <v>385</v>
      </c>
      <c r="D44">
        <v>217.04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</v>
      </c>
      <c r="P44">
        <v>5</v>
      </c>
      <c r="Q44">
        <v>3</v>
      </c>
      <c r="R44">
        <v>3</v>
      </c>
      <c r="S44">
        <v>5</v>
      </c>
      <c r="T44" s="1" t="s">
        <v>536</v>
      </c>
      <c r="U44" s="1" t="s">
        <v>536</v>
      </c>
      <c r="V44" s="1" t="s">
        <v>536</v>
      </c>
      <c r="W44" s="1" t="s">
        <v>536</v>
      </c>
      <c r="X44" s="1" t="s">
        <v>536</v>
      </c>
      <c r="Y44" s="1">
        <v>5200000</v>
      </c>
      <c r="Z44" s="1">
        <v>6600000</v>
      </c>
      <c r="AA44" s="1">
        <v>5200000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1</v>
      </c>
      <c r="AH44" s="13">
        <v>1.2692307692307692</v>
      </c>
    </row>
    <row r="45" spans="1:34" x14ac:dyDescent="0.25">
      <c r="A45" t="s">
        <v>212</v>
      </c>
      <c r="B45" t="s">
        <v>213</v>
      </c>
      <c r="C45" t="s">
        <v>386</v>
      </c>
      <c r="D45">
        <v>59.17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</v>
      </c>
      <c r="P45">
        <v>4</v>
      </c>
      <c r="Q45">
        <v>3</v>
      </c>
      <c r="R45">
        <v>3</v>
      </c>
      <c r="S45">
        <v>4</v>
      </c>
      <c r="T45" s="1" t="s">
        <v>536</v>
      </c>
      <c r="U45" s="1" t="s">
        <v>536</v>
      </c>
      <c r="V45" s="1" t="s">
        <v>536</v>
      </c>
      <c r="W45" s="1" t="s">
        <v>536</v>
      </c>
      <c r="X45" s="1" t="s">
        <v>536</v>
      </c>
      <c r="Y45" s="1">
        <v>2500000</v>
      </c>
      <c r="Z45" s="1">
        <v>3700000</v>
      </c>
      <c r="AA45" s="1">
        <v>2500000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1</v>
      </c>
      <c r="AH45" s="13">
        <v>1.48</v>
      </c>
    </row>
    <row r="46" spans="1:34" x14ac:dyDescent="0.25">
      <c r="A46" t="s">
        <v>27</v>
      </c>
      <c r="C46" t="s">
        <v>387</v>
      </c>
      <c r="D46">
        <v>35.880000000000003</v>
      </c>
      <c r="E46">
        <v>3</v>
      </c>
      <c r="F46">
        <v>3</v>
      </c>
      <c r="G46">
        <v>2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s="1">
        <v>1400000</v>
      </c>
      <c r="U46" s="1">
        <v>880000</v>
      </c>
      <c r="V46" s="1" t="s">
        <v>536</v>
      </c>
      <c r="W46" s="1" t="s">
        <v>536</v>
      </c>
      <c r="X46" s="1" t="s">
        <v>536</v>
      </c>
      <c r="Y46" s="1" t="s">
        <v>536</v>
      </c>
      <c r="Z46" s="1" t="s">
        <v>536</v>
      </c>
      <c r="AA46" s="1">
        <v>880000</v>
      </c>
      <c r="AB46" s="13">
        <v>1.5909090909090908</v>
      </c>
      <c r="AC46" s="13">
        <v>1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</row>
    <row r="47" spans="1:34" x14ac:dyDescent="0.25">
      <c r="A47" t="s">
        <v>228</v>
      </c>
      <c r="B47" t="s">
        <v>229</v>
      </c>
      <c r="C47" t="s">
        <v>388</v>
      </c>
      <c r="D47">
        <v>76.099999999999994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2</v>
      </c>
      <c r="Q47">
        <v>3</v>
      </c>
      <c r="R47">
        <v>4</v>
      </c>
      <c r="S47">
        <v>4</v>
      </c>
      <c r="T47" s="1" t="s">
        <v>536</v>
      </c>
      <c r="U47" s="1" t="s">
        <v>536</v>
      </c>
      <c r="V47" s="1" t="s">
        <v>536</v>
      </c>
      <c r="W47" s="1" t="s">
        <v>536</v>
      </c>
      <c r="X47" s="1" t="s">
        <v>536</v>
      </c>
      <c r="Y47" s="1">
        <v>560000</v>
      </c>
      <c r="Z47" s="1">
        <v>1400000</v>
      </c>
      <c r="AA47" s="1">
        <v>560000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1</v>
      </c>
      <c r="AH47" s="13">
        <v>2.5</v>
      </c>
    </row>
    <row r="48" spans="1:34" x14ac:dyDescent="0.25">
      <c r="A48" t="s">
        <v>51</v>
      </c>
      <c r="B48" t="s">
        <v>52</v>
      </c>
      <c r="C48" t="s">
        <v>389</v>
      </c>
      <c r="D48">
        <v>50.11</v>
      </c>
      <c r="E48">
        <v>2</v>
      </c>
      <c r="F48">
        <v>2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2</v>
      </c>
      <c r="R48">
        <v>2</v>
      </c>
      <c r="S48">
        <v>2</v>
      </c>
      <c r="T48" s="1">
        <v>620000</v>
      </c>
      <c r="U48" s="1">
        <v>380000</v>
      </c>
      <c r="V48" s="1" t="s">
        <v>536</v>
      </c>
      <c r="W48" s="1" t="s">
        <v>536</v>
      </c>
      <c r="X48" s="1" t="s">
        <v>536</v>
      </c>
      <c r="Y48" s="1">
        <v>820000</v>
      </c>
      <c r="Z48" s="1">
        <v>3000000</v>
      </c>
      <c r="AA48" s="1">
        <v>380000</v>
      </c>
      <c r="AB48" s="13">
        <v>1.631578947368421</v>
      </c>
      <c r="AC48" s="13">
        <v>1</v>
      </c>
      <c r="AD48" s="13">
        <v>0</v>
      </c>
      <c r="AE48" s="13">
        <v>0</v>
      </c>
      <c r="AF48" s="13">
        <v>0</v>
      </c>
      <c r="AG48" s="13">
        <v>2.1578947368421053</v>
      </c>
      <c r="AH48" s="13">
        <v>7.8947368421052628</v>
      </c>
    </row>
    <row r="49" spans="1:34" x14ac:dyDescent="0.25">
      <c r="A49" t="s">
        <v>284</v>
      </c>
      <c r="B49" t="s">
        <v>285</v>
      </c>
      <c r="C49" t="s">
        <v>390</v>
      </c>
      <c r="D49">
        <v>55.77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3</v>
      </c>
      <c r="R49">
        <v>3</v>
      </c>
      <c r="S49">
        <v>3</v>
      </c>
      <c r="T49" s="1" t="s">
        <v>536</v>
      </c>
      <c r="U49" s="1" t="s">
        <v>536</v>
      </c>
      <c r="V49" s="1" t="s">
        <v>536</v>
      </c>
      <c r="W49" s="1" t="s">
        <v>536</v>
      </c>
      <c r="X49" s="1" t="s">
        <v>536</v>
      </c>
      <c r="Y49" s="1">
        <v>230000</v>
      </c>
      <c r="Z49" s="1">
        <v>1200000</v>
      </c>
      <c r="AA49" s="1">
        <v>230000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1</v>
      </c>
      <c r="AH49" s="13">
        <v>5.2173913043478262</v>
      </c>
    </row>
    <row r="50" spans="1:34" x14ac:dyDescent="0.25">
      <c r="A50" t="s">
        <v>226</v>
      </c>
      <c r="B50" t="s">
        <v>227</v>
      </c>
      <c r="C50" t="s">
        <v>391</v>
      </c>
      <c r="D50">
        <v>145.80000000000001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</v>
      </c>
      <c r="P50">
        <v>2</v>
      </c>
      <c r="Q50">
        <v>2</v>
      </c>
      <c r="R50">
        <v>2</v>
      </c>
      <c r="S50">
        <v>2</v>
      </c>
      <c r="T50" s="1" t="s">
        <v>536</v>
      </c>
      <c r="U50" s="1" t="s">
        <v>536</v>
      </c>
      <c r="V50" s="1" t="s">
        <v>536</v>
      </c>
      <c r="W50" s="1" t="s">
        <v>536</v>
      </c>
      <c r="X50" s="1" t="s">
        <v>536</v>
      </c>
      <c r="Y50" s="1">
        <v>440000</v>
      </c>
      <c r="Z50" s="1">
        <v>590000</v>
      </c>
      <c r="AA50" s="1">
        <v>440000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1</v>
      </c>
      <c r="AH50" s="13">
        <v>1.3409090909090908</v>
      </c>
    </row>
    <row r="51" spans="1:34" x14ac:dyDescent="0.25">
      <c r="A51" t="s">
        <v>222</v>
      </c>
      <c r="B51" t="s">
        <v>223</v>
      </c>
      <c r="C51" t="s">
        <v>392</v>
      </c>
      <c r="D51">
        <v>59.58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2</v>
      </c>
      <c r="Q51">
        <v>2</v>
      </c>
      <c r="R51">
        <v>2</v>
      </c>
      <c r="S51">
        <v>2</v>
      </c>
      <c r="T51" s="1" t="s">
        <v>536</v>
      </c>
      <c r="U51" s="1" t="s">
        <v>536</v>
      </c>
      <c r="V51" s="1" t="s">
        <v>536</v>
      </c>
      <c r="W51" s="1" t="s">
        <v>536</v>
      </c>
      <c r="X51" s="1" t="s">
        <v>536</v>
      </c>
      <c r="Y51" s="1">
        <v>1600000</v>
      </c>
      <c r="Z51" s="1">
        <v>320000</v>
      </c>
      <c r="AA51" s="1">
        <v>320000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5</v>
      </c>
      <c r="AH51" s="13">
        <v>1</v>
      </c>
    </row>
    <row r="52" spans="1:34" x14ac:dyDescent="0.25">
      <c r="A52" t="s">
        <v>220</v>
      </c>
      <c r="B52" t="s">
        <v>221</v>
      </c>
      <c r="C52" t="s">
        <v>393</v>
      </c>
      <c r="D52">
        <v>22.1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2</v>
      </c>
      <c r="Q52">
        <v>2</v>
      </c>
      <c r="R52">
        <v>2</v>
      </c>
      <c r="S52">
        <v>2</v>
      </c>
      <c r="T52" s="1" t="s">
        <v>536</v>
      </c>
      <c r="U52" s="1" t="s">
        <v>536</v>
      </c>
      <c r="V52" s="1" t="s">
        <v>536</v>
      </c>
      <c r="W52" s="1" t="s">
        <v>536</v>
      </c>
      <c r="X52" s="1" t="s">
        <v>536</v>
      </c>
      <c r="Y52" s="1">
        <v>1000000</v>
      </c>
      <c r="Z52" s="1">
        <v>850000</v>
      </c>
      <c r="AA52" s="1">
        <v>850000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1.1764705882352942</v>
      </c>
      <c r="AH52" s="13">
        <v>1</v>
      </c>
    </row>
    <row r="53" spans="1:34" x14ac:dyDescent="0.25">
      <c r="A53" t="s">
        <v>218</v>
      </c>
      <c r="B53" t="s">
        <v>219</v>
      </c>
      <c r="C53" t="s">
        <v>394</v>
      </c>
      <c r="D53">
        <v>95.28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1</v>
      </c>
      <c r="R53">
        <v>1</v>
      </c>
      <c r="S53">
        <v>2</v>
      </c>
      <c r="T53" s="1" t="s">
        <v>536</v>
      </c>
      <c r="U53" s="1" t="s">
        <v>536</v>
      </c>
      <c r="V53" s="1" t="s">
        <v>536</v>
      </c>
      <c r="W53" s="1" t="s">
        <v>536</v>
      </c>
      <c r="X53" s="1" t="s">
        <v>536</v>
      </c>
      <c r="Y53" s="1">
        <v>700000</v>
      </c>
      <c r="Z53" s="1">
        <v>7800000</v>
      </c>
      <c r="AA53" s="1">
        <v>700000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1</v>
      </c>
      <c r="AH53" s="13">
        <v>11.142857142857142</v>
      </c>
    </row>
    <row r="54" spans="1:34" x14ac:dyDescent="0.25">
      <c r="A54" t="s">
        <v>53</v>
      </c>
      <c r="B54" t="s">
        <v>54</v>
      </c>
      <c r="C54" t="s">
        <v>395</v>
      </c>
      <c r="D54">
        <v>8.18</v>
      </c>
      <c r="E54">
        <v>2</v>
      </c>
      <c r="F54">
        <v>4</v>
      </c>
      <c r="G54">
        <v>1</v>
      </c>
      <c r="H54">
        <v>1</v>
      </c>
      <c r="I54">
        <v>2</v>
      </c>
      <c r="J54">
        <v>5</v>
      </c>
      <c r="K54">
        <v>2</v>
      </c>
      <c r="L54">
        <v>4</v>
      </c>
      <c r="M54">
        <v>0</v>
      </c>
      <c r="N54">
        <v>0</v>
      </c>
      <c r="O54">
        <v>2</v>
      </c>
      <c r="P54">
        <v>3</v>
      </c>
      <c r="Q54">
        <v>2</v>
      </c>
      <c r="R54">
        <v>6</v>
      </c>
      <c r="S54">
        <v>6</v>
      </c>
      <c r="T54" s="1">
        <v>950000</v>
      </c>
      <c r="U54" s="1">
        <v>47000</v>
      </c>
      <c r="V54" s="1">
        <v>1600000</v>
      </c>
      <c r="W54" s="1">
        <v>610000</v>
      </c>
      <c r="X54" s="1" t="s">
        <v>536</v>
      </c>
      <c r="Y54" s="1">
        <v>410000</v>
      </c>
      <c r="Z54" s="1">
        <v>1500000</v>
      </c>
      <c r="AA54" s="1">
        <v>47000</v>
      </c>
      <c r="AB54" s="13">
        <v>20.212765957446809</v>
      </c>
      <c r="AC54" s="13">
        <v>1</v>
      </c>
      <c r="AD54" s="13">
        <v>34.042553191489361</v>
      </c>
      <c r="AE54" s="13">
        <v>12.978723404255319</v>
      </c>
      <c r="AF54" s="13">
        <v>0</v>
      </c>
      <c r="AG54" s="13">
        <v>8.7234042553191493</v>
      </c>
      <c r="AH54" s="13">
        <v>31.914893617021278</v>
      </c>
    </row>
    <row r="55" spans="1:34" x14ac:dyDescent="0.25">
      <c r="A55" t="s">
        <v>115</v>
      </c>
      <c r="B55" t="s">
        <v>116</v>
      </c>
      <c r="C55" t="s">
        <v>396</v>
      </c>
      <c r="D55">
        <v>21.02</v>
      </c>
      <c r="E55">
        <v>1</v>
      </c>
      <c r="F55">
        <v>1</v>
      </c>
      <c r="G55">
        <v>1</v>
      </c>
      <c r="H55">
        <v>1</v>
      </c>
      <c r="I55">
        <v>2</v>
      </c>
      <c r="J55">
        <v>2</v>
      </c>
      <c r="K55">
        <v>2</v>
      </c>
      <c r="L55">
        <v>3</v>
      </c>
      <c r="M55">
        <v>0</v>
      </c>
      <c r="N55">
        <v>0</v>
      </c>
      <c r="O55">
        <v>1</v>
      </c>
      <c r="P55">
        <v>2</v>
      </c>
      <c r="Q55">
        <v>1</v>
      </c>
      <c r="R55">
        <v>2</v>
      </c>
      <c r="S55">
        <v>3</v>
      </c>
      <c r="T55" s="1">
        <v>570000</v>
      </c>
      <c r="U55" s="1">
        <v>480000</v>
      </c>
      <c r="V55" s="1">
        <v>780000</v>
      </c>
      <c r="W55" s="1">
        <v>1500000</v>
      </c>
      <c r="X55" s="1" t="s">
        <v>536</v>
      </c>
      <c r="Y55" s="1">
        <v>790000</v>
      </c>
      <c r="Z55" s="1">
        <v>1200000</v>
      </c>
      <c r="AA55" s="1">
        <v>480000</v>
      </c>
      <c r="AB55" s="13">
        <v>1.1875</v>
      </c>
      <c r="AC55" s="13">
        <v>1</v>
      </c>
      <c r="AD55" s="13">
        <v>1.625</v>
      </c>
      <c r="AE55" s="13">
        <v>3.125</v>
      </c>
      <c r="AF55" s="13">
        <v>0</v>
      </c>
      <c r="AG55" s="13">
        <v>1.6458333333333333</v>
      </c>
      <c r="AH55" s="13">
        <v>2.5</v>
      </c>
    </row>
    <row r="56" spans="1:34" x14ac:dyDescent="0.25">
      <c r="A56" t="s">
        <v>38</v>
      </c>
      <c r="B56" t="s">
        <v>39</v>
      </c>
      <c r="C56" t="s">
        <v>397</v>
      </c>
      <c r="D56">
        <v>22.57</v>
      </c>
      <c r="E56">
        <v>2</v>
      </c>
      <c r="F56">
        <v>2</v>
      </c>
      <c r="G56">
        <v>2</v>
      </c>
      <c r="H56">
        <v>2</v>
      </c>
      <c r="I56">
        <v>0</v>
      </c>
      <c r="J56">
        <v>0</v>
      </c>
      <c r="K56">
        <v>2</v>
      </c>
      <c r="L56">
        <v>3</v>
      </c>
      <c r="M56">
        <v>0</v>
      </c>
      <c r="N56">
        <v>0</v>
      </c>
      <c r="O56">
        <v>2</v>
      </c>
      <c r="P56">
        <v>2</v>
      </c>
      <c r="Q56">
        <v>1</v>
      </c>
      <c r="R56">
        <v>1</v>
      </c>
      <c r="S56">
        <v>3</v>
      </c>
      <c r="T56" s="1">
        <v>950000</v>
      </c>
      <c r="U56" s="1">
        <v>930000</v>
      </c>
      <c r="V56" s="1" t="s">
        <v>536</v>
      </c>
      <c r="W56" s="1">
        <v>2600000</v>
      </c>
      <c r="X56" s="1" t="s">
        <v>536</v>
      </c>
      <c r="Y56" s="1">
        <v>1100000</v>
      </c>
      <c r="Z56" s="1">
        <v>940000</v>
      </c>
      <c r="AA56" s="1">
        <v>930000</v>
      </c>
      <c r="AB56" s="13">
        <v>1.021505376344086</v>
      </c>
      <c r="AC56" s="13">
        <v>1</v>
      </c>
      <c r="AD56" s="13">
        <v>0</v>
      </c>
      <c r="AE56" s="13">
        <v>2.795698924731183</v>
      </c>
      <c r="AF56" s="13">
        <v>0</v>
      </c>
      <c r="AG56" s="13">
        <v>1.1827956989247312</v>
      </c>
      <c r="AH56" s="13">
        <v>1.010752688172043</v>
      </c>
    </row>
    <row r="57" spans="1:34" x14ac:dyDescent="0.25">
      <c r="A57" t="s">
        <v>71</v>
      </c>
      <c r="B57" t="s">
        <v>72</v>
      </c>
      <c r="C57" t="s">
        <v>398</v>
      </c>
      <c r="D57">
        <v>14.13</v>
      </c>
      <c r="E57">
        <v>1</v>
      </c>
      <c r="F57">
        <v>1</v>
      </c>
      <c r="G57">
        <v>2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0</v>
      </c>
      <c r="O57">
        <v>1</v>
      </c>
      <c r="P57">
        <v>1</v>
      </c>
      <c r="Q57">
        <v>2</v>
      </c>
      <c r="R57">
        <v>3</v>
      </c>
      <c r="S57">
        <v>3</v>
      </c>
      <c r="T57" s="1">
        <v>3400000</v>
      </c>
      <c r="U57" s="1">
        <v>3400000</v>
      </c>
      <c r="V57" s="1" t="s">
        <v>536</v>
      </c>
      <c r="W57" s="1">
        <v>2700000</v>
      </c>
      <c r="X57" s="1" t="s">
        <v>536</v>
      </c>
      <c r="Y57" s="1">
        <v>3500000</v>
      </c>
      <c r="Z57" s="1">
        <v>3500000</v>
      </c>
      <c r="AA57" s="1">
        <v>2700000</v>
      </c>
      <c r="AB57" s="13">
        <v>1.2592592592592593</v>
      </c>
      <c r="AC57" s="13">
        <v>1.2592592592592593</v>
      </c>
      <c r="AD57" s="13">
        <v>0</v>
      </c>
      <c r="AE57" s="13">
        <v>1</v>
      </c>
      <c r="AF57" s="13">
        <v>0</v>
      </c>
      <c r="AG57" s="13">
        <v>1.2962962962962963</v>
      </c>
      <c r="AH57" s="13">
        <v>1.2962962962962963</v>
      </c>
    </row>
    <row r="58" spans="1:34" x14ac:dyDescent="0.25">
      <c r="A58" t="s">
        <v>45</v>
      </c>
      <c r="B58" t="s">
        <v>46</v>
      </c>
      <c r="C58" t="s">
        <v>399</v>
      </c>
      <c r="D58">
        <v>21.26</v>
      </c>
      <c r="E58">
        <v>2</v>
      </c>
      <c r="F58">
        <v>2</v>
      </c>
      <c r="G58">
        <v>1</v>
      </c>
      <c r="H58">
        <v>1</v>
      </c>
      <c r="I58">
        <v>0</v>
      </c>
      <c r="J58">
        <v>0</v>
      </c>
      <c r="K58">
        <v>2</v>
      </c>
      <c r="L58">
        <v>2</v>
      </c>
      <c r="M58">
        <v>0</v>
      </c>
      <c r="N58">
        <v>0</v>
      </c>
      <c r="O58">
        <v>1</v>
      </c>
      <c r="P58">
        <v>1</v>
      </c>
      <c r="Q58">
        <v>2</v>
      </c>
      <c r="R58">
        <v>2</v>
      </c>
      <c r="S58">
        <v>2</v>
      </c>
      <c r="T58" s="1">
        <v>1100000</v>
      </c>
      <c r="U58" s="1">
        <v>290000</v>
      </c>
      <c r="V58" s="1" t="s">
        <v>536</v>
      </c>
      <c r="W58" s="1">
        <v>570000</v>
      </c>
      <c r="X58" s="1" t="s">
        <v>536</v>
      </c>
      <c r="Y58" s="1">
        <v>360000</v>
      </c>
      <c r="Z58" s="1">
        <v>590000</v>
      </c>
      <c r="AA58" s="1">
        <v>290000</v>
      </c>
      <c r="AB58" s="13">
        <v>3.7931034482758621</v>
      </c>
      <c r="AC58" s="13">
        <v>1</v>
      </c>
      <c r="AD58" s="13">
        <v>0</v>
      </c>
      <c r="AE58" s="13">
        <v>1.9655172413793103</v>
      </c>
      <c r="AF58" s="13">
        <v>0</v>
      </c>
      <c r="AG58" s="13">
        <v>1.2413793103448276</v>
      </c>
      <c r="AH58" s="13">
        <v>2.0344827586206895</v>
      </c>
    </row>
    <row r="59" spans="1:34" x14ac:dyDescent="0.25">
      <c r="A59" t="s">
        <v>41</v>
      </c>
      <c r="B59" t="s">
        <v>42</v>
      </c>
      <c r="C59" t="s">
        <v>400</v>
      </c>
      <c r="D59">
        <v>83.21</v>
      </c>
      <c r="E59">
        <v>2</v>
      </c>
      <c r="F59">
        <v>2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>
        <v>2</v>
      </c>
      <c r="Q59">
        <v>1</v>
      </c>
      <c r="R59">
        <v>1</v>
      </c>
      <c r="S59">
        <v>2</v>
      </c>
      <c r="T59" s="1">
        <v>580000</v>
      </c>
      <c r="U59" s="1">
        <v>190000</v>
      </c>
      <c r="V59" s="1" t="s">
        <v>536</v>
      </c>
      <c r="W59" s="1" t="s">
        <v>536</v>
      </c>
      <c r="X59" s="1" t="s">
        <v>536</v>
      </c>
      <c r="Y59" s="1">
        <v>540000</v>
      </c>
      <c r="Z59" s="1">
        <v>250000</v>
      </c>
      <c r="AA59" s="1">
        <v>190000</v>
      </c>
      <c r="AB59" s="13">
        <v>3.0526315789473686</v>
      </c>
      <c r="AC59" s="13">
        <v>1</v>
      </c>
      <c r="AD59" s="13">
        <v>0</v>
      </c>
      <c r="AE59" s="13">
        <v>0</v>
      </c>
      <c r="AF59" s="13">
        <v>0</v>
      </c>
      <c r="AG59" s="13">
        <v>2.8421052631578947</v>
      </c>
      <c r="AH59" s="13">
        <v>1.3157894736842106</v>
      </c>
    </row>
    <row r="60" spans="1:34" x14ac:dyDescent="0.25">
      <c r="A60" t="s">
        <v>135</v>
      </c>
      <c r="B60" t="s">
        <v>136</v>
      </c>
      <c r="C60" t="s">
        <v>401</v>
      </c>
      <c r="D60">
        <v>9.0299999999999994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2</v>
      </c>
      <c r="R60">
        <v>3</v>
      </c>
      <c r="S60">
        <v>3</v>
      </c>
      <c r="T60" s="1">
        <v>1500000</v>
      </c>
      <c r="U60" s="1">
        <v>400000</v>
      </c>
      <c r="V60" s="1" t="s">
        <v>536</v>
      </c>
      <c r="W60" s="1" t="s">
        <v>536</v>
      </c>
      <c r="X60" s="1" t="s">
        <v>536</v>
      </c>
      <c r="Y60" s="1">
        <v>1100000</v>
      </c>
      <c r="Z60" s="1">
        <v>2300000</v>
      </c>
      <c r="AA60" s="1">
        <v>400000</v>
      </c>
      <c r="AB60" s="13">
        <v>3.75</v>
      </c>
      <c r="AC60" s="13">
        <v>1</v>
      </c>
      <c r="AD60" s="13">
        <v>0</v>
      </c>
      <c r="AE60" s="13">
        <v>0</v>
      </c>
      <c r="AF60" s="13">
        <v>0</v>
      </c>
      <c r="AG60" s="13">
        <v>2.75</v>
      </c>
      <c r="AH60" s="13">
        <v>5.75</v>
      </c>
    </row>
    <row r="61" spans="1:34" x14ac:dyDescent="0.25">
      <c r="A61" t="s">
        <v>63</v>
      </c>
      <c r="B61" t="s">
        <v>64</v>
      </c>
      <c r="C61" t="s">
        <v>402</v>
      </c>
      <c r="D61">
        <v>15.15</v>
      </c>
      <c r="E61">
        <v>2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  <c r="R61">
        <v>2</v>
      </c>
      <c r="S61">
        <v>3</v>
      </c>
      <c r="T61" s="1">
        <v>2100000</v>
      </c>
      <c r="U61" s="1" t="s">
        <v>536</v>
      </c>
      <c r="V61" s="1" t="s">
        <v>536</v>
      </c>
      <c r="W61" s="1" t="s">
        <v>536</v>
      </c>
      <c r="X61" s="1" t="s">
        <v>536</v>
      </c>
      <c r="Y61" s="1" t="s">
        <v>536</v>
      </c>
      <c r="Z61" s="1">
        <v>700000</v>
      </c>
      <c r="AA61" s="1">
        <v>700000</v>
      </c>
      <c r="AB61" s="13">
        <v>3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1</v>
      </c>
    </row>
    <row r="62" spans="1:34" x14ac:dyDescent="0.25">
      <c r="A62" t="s">
        <v>266</v>
      </c>
      <c r="B62" t="s">
        <v>267</v>
      </c>
      <c r="C62" t="s">
        <v>403</v>
      </c>
      <c r="D62">
        <v>103.29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2</v>
      </c>
      <c r="Q62">
        <v>2</v>
      </c>
      <c r="R62">
        <v>2</v>
      </c>
      <c r="S62">
        <v>2</v>
      </c>
      <c r="T62" s="1" t="s">
        <v>536</v>
      </c>
      <c r="U62" s="1" t="s">
        <v>536</v>
      </c>
      <c r="V62" s="1" t="s">
        <v>536</v>
      </c>
      <c r="W62" s="1" t="s">
        <v>536</v>
      </c>
      <c r="X62" s="1" t="s">
        <v>536</v>
      </c>
      <c r="Y62" s="1">
        <v>320000</v>
      </c>
      <c r="Z62" s="1">
        <v>2000000</v>
      </c>
      <c r="AA62" s="1">
        <v>320000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1</v>
      </c>
      <c r="AH62" s="13">
        <v>6.25</v>
      </c>
    </row>
    <row r="63" spans="1:34" x14ac:dyDescent="0.25">
      <c r="A63" t="s">
        <v>274</v>
      </c>
      <c r="B63" t="s">
        <v>275</v>
      </c>
      <c r="C63" t="s">
        <v>404</v>
      </c>
      <c r="D63">
        <v>68.44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2</v>
      </c>
      <c r="R63">
        <v>3</v>
      </c>
      <c r="S63">
        <v>3</v>
      </c>
      <c r="T63" s="1" t="s">
        <v>536</v>
      </c>
      <c r="U63" s="1" t="s">
        <v>536</v>
      </c>
      <c r="V63" s="1" t="s">
        <v>536</v>
      </c>
      <c r="W63" s="1" t="s">
        <v>536</v>
      </c>
      <c r="X63" s="1" t="s">
        <v>536</v>
      </c>
      <c r="Y63" s="1">
        <v>3300000</v>
      </c>
      <c r="Z63" s="1">
        <v>9900000</v>
      </c>
      <c r="AA63" s="1">
        <v>3300000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1</v>
      </c>
      <c r="AH63" s="13">
        <v>3</v>
      </c>
    </row>
    <row r="64" spans="1:34" x14ac:dyDescent="0.25">
      <c r="A64" t="s">
        <v>165</v>
      </c>
      <c r="B64" t="s">
        <v>166</v>
      </c>
      <c r="C64" t="s">
        <v>405</v>
      </c>
      <c r="D64">
        <v>165.64</v>
      </c>
      <c r="E64">
        <v>0</v>
      </c>
      <c r="F64">
        <v>0</v>
      </c>
      <c r="G64">
        <v>0</v>
      </c>
      <c r="H64">
        <v>0</v>
      </c>
      <c r="I64">
        <v>2</v>
      </c>
      <c r="J64">
        <v>2</v>
      </c>
      <c r="K64">
        <v>2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</v>
      </c>
      <c r="T64" s="1" t="s">
        <v>536</v>
      </c>
      <c r="U64" s="1" t="s">
        <v>536</v>
      </c>
      <c r="V64" s="1">
        <v>500000</v>
      </c>
      <c r="W64" s="1">
        <v>460000</v>
      </c>
      <c r="X64" s="1" t="s">
        <v>536</v>
      </c>
      <c r="Y64" s="1" t="s">
        <v>536</v>
      </c>
      <c r="Z64" s="1" t="s">
        <v>536</v>
      </c>
      <c r="AA64" s="1">
        <v>460000</v>
      </c>
      <c r="AB64" s="13">
        <v>0</v>
      </c>
      <c r="AC64" s="13">
        <v>0</v>
      </c>
      <c r="AD64" s="13">
        <v>1.0869565217391304</v>
      </c>
      <c r="AE64" s="13">
        <v>1</v>
      </c>
      <c r="AF64" s="13">
        <v>0</v>
      </c>
      <c r="AG64" s="13">
        <v>0</v>
      </c>
      <c r="AH64" s="13">
        <v>0</v>
      </c>
    </row>
    <row r="65" spans="1:34" x14ac:dyDescent="0.25">
      <c r="A65" t="s">
        <v>224</v>
      </c>
      <c r="B65" t="s">
        <v>225</v>
      </c>
      <c r="C65" t="s">
        <v>406</v>
      </c>
      <c r="D65">
        <v>100.16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</v>
      </c>
      <c r="P65">
        <v>2</v>
      </c>
      <c r="Q65">
        <v>2</v>
      </c>
      <c r="R65">
        <v>2</v>
      </c>
      <c r="S65">
        <v>2</v>
      </c>
      <c r="T65" s="1" t="s">
        <v>536</v>
      </c>
      <c r="U65" s="1" t="s">
        <v>536</v>
      </c>
      <c r="V65" s="1" t="s">
        <v>536</v>
      </c>
      <c r="W65" s="1" t="s">
        <v>536</v>
      </c>
      <c r="X65" s="1" t="s">
        <v>536</v>
      </c>
      <c r="Y65" s="1">
        <v>1900000</v>
      </c>
      <c r="Z65" s="1">
        <v>2400000</v>
      </c>
      <c r="AA65" s="1">
        <v>1900000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1</v>
      </c>
      <c r="AH65" s="13">
        <v>1.263157894736842</v>
      </c>
    </row>
    <row r="66" spans="1:34" x14ac:dyDescent="0.25">
      <c r="A66" t="s">
        <v>65</v>
      </c>
      <c r="B66" t="s">
        <v>66</v>
      </c>
      <c r="C66" t="s">
        <v>407</v>
      </c>
      <c r="D66">
        <v>60.5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2</v>
      </c>
      <c r="T66" s="1">
        <v>540000</v>
      </c>
      <c r="U66" s="1" t="s">
        <v>536</v>
      </c>
      <c r="V66" s="1" t="s">
        <v>536</v>
      </c>
      <c r="W66" s="1" t="s">
        <v>536</v>
      </c>
      <c r="X66" s="1" t="s">
        <v>536</v>
      </c>
      <c r="Y66" s="1" t="s">
        <v>536</v>
      </c>
      <c r="Z66" s="1">
        <v>820000</v>
      </c>
      <c r="AA66" s="1">
        <v>540000</v>
      </c>
      <c r="AB66" s="13">
        <v>1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1.5185185185185186</v>
      </c>
    </row>
    <row r="67" spans="1:34" x14ac:dyDescent="0.25">
      <c r="A67" t="s">
        <v>216</v>
      </c>
      <c r="B67" t="s">
        <v>217</v>
      </c>
      <c r="C67" t="s">
        <v>408</v>
      </c>
      <c r="D67">
        <v>37.130000000000003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P67">
        <v>2</v>
      </c>
      <c r="Q67">
        <v>1</v>
      </c>
      <c r="R67">
        <v>1</v>
      </c>
      <c r="S67">
        <v>2</v>
      </c>
      <c r="T67" s="1" t="s">
        <v>536</v>
      </c>
      <c r="U67" s="1" t="s">
        <v>536</v>
      </c>
      <c r="V67" s="1" t="s">
        <v>536</v>
      </c>
      <c r="W67" s="1" t="s">
        <v>536</v>
      </c>
      <c r="X67" s="1" t="s">
        <v>536</v>
      </c>
      <c r="Y67" s="1">
        <v>360000</v>
      </c>
      <c r="Z67" s="1">
        <v>260000</v>
      </c>
      <c r="AA67" s="1">
        <v>260000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1.3846153846153846</v>
      </c>
      <c r="AH67" s="13">
        <v>1</v>
      </c>
    </row>
    <row r="68" spans="1:34" x14ac:dyDescent="0.25">
      <c r="A68" t="s">
        <v>278</v>
      </c>
      <c r="B68" t="s">
        <v>279</v>
      </c>
      <c r="C68" t="s">
        <v>409</v>
      </c>
      <c r="D68">
        <v>43.08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2</v>
      </c>
      <c r="R68">
        <v>2</v>
      </c>
      <c r="S68">
        <v>2</v>
      </c>
      <c r="T68" s="1" t="s">
        <v>536</v>
      </c>
      <c r="U68" s="1" t="s">
        <v>536</v>
      </c>
      <c r="V68" s="1" t="s">
        <v>536</v>
      </c>
      <c r="W68" s="1" t="s">
        <v>536</v>
      </c>
      <c r="X68" s="1" t="s">
        <v>536</v>
      </c>
      <c r="Y68" s="1">
        <v>750000</v>
      </c>
      <c r="Z68" s="1">
        <v>1900000</v>
      </c>
      <c r="AA68" s="1">
        <v>750000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1</v>
      </c>
      <c r="AH68" s="13">
        <v>2.5333333333333332</v>
      </c>
    </row>
    <row r="69" spans="1:34" x14ac:dyDescent="0.25">
      <c r="A69" t="s">
        <v>185</v>
      </c>
      <c r="B69" t="s">
        <v>186</v>
      </c>
      <c r="C69" t="s">
        <v>410</v>
      </c>
      <c r="D69">
        <v>94.91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2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>
        <v>2</v>
      </c>
      <c r="T69" s="1" t="s">
        <v>536</v>
      </c>
      <c r="U69" s="1" t="s">
        <v>536</v>
      </c>
      <c r="V69" s="1" t="s">
        <v>536</v>
      </c>
      <c r="W69" s="1">
        <v>2800000</v>
      </c>
      <c r="X69" s="1" t="s">
        <v>536</v>
      </c>
      <c r="Y69" s="1" t="s">
        <v>536</v>
      </c>
      <c r="Z69" s="1">
        <v>1300000</v>
      </c>
      <c r="AA69" s="1">
        <v>1300000</v>
      </c>
      <c r="AB69" s="13">
        <v>0</v>
      </c>
      <c r="AC69" s="13">
        <v>0</v>
      </c>
      <c r="AD69" s="13">
        <v>0</v>
      </c>
      <c r="AE69" s="13">
        <v>2.1538461538461537</v>
      </c>
      <c r="AF69" s="13">
        <v>0</v>
      </c>
      <c r="AG69" s="13">
        <v>0</v>
      </c>
      <c r="AH69" s="13">
        <v>1</v>
      </c>
    </row>
    <row r="70" spans="1:34" x14ac:dyDescent="0.25">
      <c r="A70" t="s">
        <v>230</v>
      </c>
      <c r="B70" t="s">
        <v>231</v>
      </c>
      <c r="C70" t="s">
        <v>411</v>
      </c>
      <c r="D70">
        <v>86.11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2</v>
      </c>
      <c r="R70">
        <v>2</v>
      </c>
      <c r="S70">
        <v>2</v>
      </c>
      <c r="T70" s="1" t="s">
        <v>536</v>
      </c>
      <c r="U70" s="1" t="s">
        <v>536</v>
      </c>
      <c r="V70" s="1" t="s">
        <v>536</v>
      </c>
      <c r="W70" s="1" t="s">
        <v>536</v>
      </c>
      <c r="X70" s="1" t="s">
        <v>536</v>
      </c>
      <c r="Y70" s="1">
        <v>190000</v>
      </c>
      <c r="Z70" s="1">
        <v>310000</v>
      </c>
      <c r="AA70" s="1">
        <v>190000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1</v>
      </c>
      <c r="AH70" s="13">
        <v>1.631578947368421</v>
      </c>
    </row>
    <row r="71" spans="1:34" x14ac:dyDescent="0.25">
      <c r="A71" t="s">
        <v>77</v>
      </c>
      <c r="B71" t="s">
        <v>78</v>
      </c>
      <c r="C71" t="s">
        <v>412</v>
      </c>
      <c r="D71">
        <v>11.74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2</v>
      </c>
      <c r="S71">
        <v>2</v>
      </c>
      <c r="T71" s="1">
        <v>440000</v>
      </c>
      <c r="U71" s="1" t="s">
        <v>536</v>
      </c>
      <c r="V71" s="1" t="s">
        <v>536</v>
      </c>
      <c r="W71" s="1" t="s">
        <v>536</v>
      </c>
      <c r="X71" s="1" t="s">
        <v>536</v>
      </c>
      <c r="Y71" s="1" t="s">
        <v>536</v>
      </c>
      <c r="Z71" s="1">
        <v>280000</v>
      </c>
      <c r="AA71" s="1">
        <v>280000</v>
      </c>
      <c r="AB71" s="13">
        <v>1.5714285714285714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1</v>
      </c>
    </row>
    <row r="72" spans="1:34" x14ac:dyDescent="0.25">
      <c r="A72" t="s">
        <v>296</v>
      </c>
      <c r="B72" t="s">
        <v>297</v>
      </c>
      <c r="C72" t="s">
        <v>413</v>
      </c>
      <c r="D72">
        <v>38.630000000000003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2</v>
      </c>
      <c r="S72">
        <v>2</v>
      </c>
      <c r="T72" s="1" t="s">
        <v>536</v>
      </c>
      <c r="U72" s="1" t="s">
        <v>536</v>
      </c>
      <c r="V72" s="1" t="s">
        <v>536</v>
      </c>
      <c r="W72" s="1" t="s">
        <v>536</v>
      </c>
      <c r="X72" s="1" t="s">
        <v>536</v>
      </c>
      <c r="Y72" s="1" t="s">
        <v>536</v>
      </c>
      <c r="Z72" s="1">
        <v>530000</v>
      </c>
      <c r="AA72" s="1">
        <v>530000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1</v>
      </c>
    </row>
    <row r="73" spans="1:34" x14ac:dyDescent="0.25">
      <c r="A73" t="s">
        <v>286</v>
      </c>
      <c r="B73" t="s">
        <v>287</v>
      </c>
      <c r="C73" t="s">
        <v>414</v>
      </c>
      <c r="D73">
        <v>67.52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>
        <v>1</v>
      </c>
      <c r="T73" s="1" t="s">
        <v>536</v>
      </c>
      <c r="U73" s="1" t="s">
        <v>536</v>
      </c>
      <c r="V73" s="1" t="s">
        <v>536</v>
      </c>
      <c r="W73" s="1" t="s">
        <v>536</v>
      </c>
      <c r="X73" s="1" t="s">
        <v>536</v>
      </c>
      <c r="Y73" s="1">
        <v>220000</v>
      </c>
      <c r="Z73" s="1">
        <v>190000</v>
      </c>
      <c r="AA73" s="1">
        <v>190000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1.1578947368421053</v>
      </c>
      <c r="AH73" s="13">
        <v>1</v>
      </c>
    </row>
    <row r="74" spans="1:34" x14ac:dyDescent="0.25">
      <c r="A74" t="s">
        <v>121</v>
      </c>
      <c r="B74" t="s">
        <v>122</v>
      </c>
      <c r="C74" t="s">
        <v>415</v>
      </c>
      <c r="D74">
        <v>163.19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s="1">
        <v>1600000</v>
      </c>
      <c r="U74" s="1">
        <v>190000</v>
      </c>
      <c r="V74" s="1" t="s">
        <v>536</v>
      </c>
      <c r="W74" s="1" t="s">
        <v>536</v>
      </c>
      <c r="X74" s="1" t="s">
        <v>536</v>
      </c>
      <c r="Y74" s="1" t="s">
        <v>536</v>
      </c>
      <c r="Z74" s="1" t="s">
        <v>536</v>
      </c>
      <c r="AA74" s="1">
        <v>190000</v>
      </c>
      <c r="AB74" s="13">
        <v>8.4210526315789469</v>
      </c>
      <c r="AC74" s="13">
        <v>1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</row>
    <row r="75" spans="1:34" x14ac:dyDescent="0.25">
      <c r="A75" t="s">
        <v>240</v>
      </c>
      <c r="B75" t="s">
        <v>241</v>
      </c>
      <c r="C75" t="s">
        <v>416</v>
      </c>
      <c r="D75">
        <v>145.74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1</v>
      </c>
      <c r="T75" s="1" t="s">
        <v>536</v>
      </c>
      <c r="U75" s="1" t="s">
        <v>536</v>
      </c>
      <c r="V75" s="1" t="s">
        <v>536</v>
      </c>
      <c r="W75" s="1" t="s">
        <v>536</v>
      </c>
      <c r="X75" s="1" t="s">
        <v>536</v>
      </c>
      <c r="Y75" s="1">
        <v>10000000</v>
      </c>
      <c r="Z75" s="1">
        <v>390000</v>
      </c>
      <c r="AA75" s="1">
        <v>390000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25.641025641025642</v>
      </c>
      <c r="AH75" s="13">
        <v>1</v>
      </c>
    </row>
    <row r="76" spans="1:34" x14ac:dyDescent="0.25">
      <c r="A76" t="s">
        <v>298</v>
      </c>
      <c r="B76" t="s">
        <v>299</v>
      </c>
      <c r="C76" t="s">
        <v>417</v>
      </c>
      <c r="D76">
        <v>20.82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</v>
      </c>
      <c r="R76">
        <v>2</v>
      </c>
      <c r="S76">
        <v>2</v>
      </c>
      <c r="T76" s="1" t="s">
        <v>536</v>
      </c>
      <c r="U76" s="1" t="s">
        <v>536</v>
      </c>
      <c r="V76" s="1" t="s">
        <v>536</v>
      </c>
      <c r="W76" s="1" t="s">
        <v>536</v>
      </c>
      <c r="X76" s="1" t="s">
        <v>536</v>
      </c>
      <c r="Y76" s="1" t="s">
        <v>536</v>
      </c>
      <c r="Z76" s="1">
        <v>960000</v>
      </c>
      <c r="AA76" s="1">
        <v>960000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1</v>
      </c>
    </row>
    <row r="77" spans="1:34" x14ac:dyDescent="0.25">
      <c r="A77" t="s">
        <v>300</v>
      </c>
      <c r="B77" t="s">
        <v>301</v>
      </c>
      <c r="C77" t="s">
        <v>418</v>
      </c>
      <c r="D77">
        <v>58.71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</v>
      </c>
      <c r="R77">
        <v>2</v>
      </c>
      <c r="S77">
        <v>2</v>
      </c>
      <c r="T77" s="1" t="s">
        <v>536</v>
      </c>
      <c r="U77" s="1" t="s">
        <v>536</v>
      </c>
      <c r="V77" s="1" t="s">
        <v>536</v>
      </c>
      <c r="W77" s="1" t="s">
        <v>536</v>
      </c>
      <c r="X77" s="1" t="s">
        <v>536</v>
      </c>
      <c r="Y77" s="1" t="s">
        <v>536</v>
      </c>
      <c r="Z77" s="1">
        <v>390000</v>
      </c>
      <c r="AA77" s="1">
        <v>390000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1</v>
      </c>
    </row>
    <row r="78" spans="1:34" x14ac:dyDescent="0.25">
      <c r="A78" t="s">
        <v>105</v>
      </c>
      <c r="B78" t="s">
        <v>106</v>
      </c>
      <c r="C78" t="s">
        <v>419</v>
      </c>
      <c r="D78">
        <v>16.53</v>
      </c>
      <c r="E78">
        <v>1</v>
      </c>
      <c r="F78">
        <v>2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2</v>
      </c>
      <c r="O78">
        <v>1</v>
      </c>
      <c r="P78">
        <v>2</v>
      </c>
      <c r="Q78">
        <v>1</v>
      </c>
      <c r="R78">
        <v>1</v>
      </c>
      <c r="S78">
        <v>2</v>
      </c>
      <c r="T78" s="1">
        <v>660000</v>
      </c>
      <c r="U78" s="1">
        <v>390000</v>
      </c>
      <c r="V78" s="1">
        <v>460000</v>
      </c>
      <c r="W78" s="1">
        <v>390000</v>
      </c>
      <c r="X78" s="1">
        <v>460000</v>
      </c>
      <c r="Y78" s="1">
        <v>520000</v>
      </c>
      <c r="Z78" s="1">
        <v>450000</v>
      </c>
      <c r="AA78" s="1">
        <v>390000</v>
      </c>
      <c r="AB78" s="13">
        <v>1.6923076923076923</v>
      </c>
      <c r="AC78" s="13">
        <v>1</v>
      </c>
      <c r="AD78" s="13">
        <v>1.1794871794871795</v>
      </c>
      <c r="AE78" s="13">
        <v>1</v>
      </c>
      <c r="AF78" s="13">
        <v>1.1794871794871795</v>
      </c>
      <c r="AG78" s="13">
        <v>1.3333333333333333</v>
      </c>
      <c r="AH78" s="13">
        <v>1.1538461538461537</v>
      </c>
    </row>
    <row r="79" spans="1:34" x14ac:dyDescent="0.25">
      <c r="A79" t="s">
        <v>181</v>
      </c>
      <c r="B79" t="s">
        <v>182</v>
      </c>
      <c r="C79" t="s">
        <v>420</v>
      </c>
      <c r="D79">
        <v>41.26</v>
      </c>
      <c r="E79">
        <v>0</v>
      </c>
      <c r="F79">
        <v>0</v>
      </c>
      <c r="G79">
        <v>0</v>
      </c>
      <c r="H79">
        <v>0</v>
      </c>
      <c r="I79">
        <v>1</v>
      </c>
      <c r="J79">
        <v>2</v>
      </c>
      <c r="K79">
        <v>1</v>
      </c>
      <c r="L79">
        <v>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</v>
      </c>
      <c r="T79" s="1" t="s">
        <v>536</v>
      </c>
      <c r="U79" s="1" t="s">
        <v>536</v>
      </c>
      <c r="V79" s="1">
        <v>1400000</v>
      </c>
      <c r="W79" s="1">
        <v>1800000</v>
      </c>
      <c r="X79" s="1" t="s">
        <v>536</v>
      </c>
      <c r="Y79" s="1" t="s">
        <v>536</v>
      </c>
      <c r="Z79" s="1" t="s">
        <v>536</v>
      </c>
      <c r="AA79" s="1">
        <v>1400000</v>
      </c>
      <c r="AB79" s="13">
        <v>0</v>
      </c>
      <c r="AC79" s="13">
        <v>0</v>
      </c>
      <c r="AD79" s="13">
        <v>1</v>
      </c>
      <c r="AE79" s="13">
        <v>1.2857142857142858</v>
      </c>
      <c r="AF79" s="13">
        <v>0</v>
      </c>
      <c r="AG79" s="13">
        <v>0</v>
      </c>
      <c r="AH79" s="13">
        <v>0</v>
      </c>
    </row>
    <row r="80" spans="1:34" x14ac:dyDescent="0.25">
      <c r="A80" t="s">
        <v>194</v>
      </c>
      <c r="B80" t="s">
        <v>195</v>
      </c>
      <c r="C80" t="s">
        <v>421</v>
      </c>
      <c r="D80">
        <v>7.3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1</v>
      </c>
      <c r="P80">
        <v>3</v>
      </c>
      <c r="Q80">
        <v>1</v>
      </c>
      <c r="R80">
        <v>1</v>
      </c>
      <c r="S80">
        <v>3</v>
      </c>
      <c r="T80" s="1" t="s">
        <v>536</v>
      </c>
      <c r="U80" s="1" t="s">
        <v>536</v>
      </c>
      <c r="V80" s="1" t="s">
        <v>536</v>
      </c>
      <c r="W80" s="1">
        <v>55000</v>
      </c>
      <c r="X80" s="1" t="s">
        <v>536</v>
      </c>
      <c r="Y80" s="1">
        <v>1300000</v>
      </c>
      <c r="Z80" s="1">
        <v>140000</v>
      </c>
      <c r="AA80" s="1">
        <v>55000</v>
      </c>
      <c r="AB80" s="13">
        <v>0</v>
      </c>
      <c r="AC80" s="13">
        <v>0</v>
      </c>
      <c r="AD80" s="13">
        <v>0</v>
      </c>
      <c r="AE80" s="13">
        <v>1</v>
      </c>
      <c r="AF80" s="13">
        <v>0</v>
      </c>
      <c r="AG80" s="13">
        <v>23.636363636363637</v>
      </c>
      <c r="AH80" s="13">
        <v>2.5454545454545454</v>
      </c>
    </row>
    <row r="81" spans="1:34" x14ac:dyDescent="0.25">
      <c r="A81" t="s">
        <v>190</v>
      </c>
      <c r="B81" t="s">
        <v>191</v>
      </c>
      <c r="C81" t="s">
        <v>422</v>
      </c>
      <c r="D81">
        <v>30.52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1</v>
      </c>
      <c r="P81">
        <v>2</v>
      </c>
      <c r="Q81">
        <v>1</v>
      </c>
      <c r="R81">
        <v>2</v>
      </c>
      <c r="S81">
        <v>2</v>
      </c>
      <c r="T81" s="1" t="s">
        <v>536</v>
      </c>
      <c r="U81" s="1" t="s">
        <v>536</v>
      </c>
      <c r="V81" s="1" t="s">
        <v>536</v>
      </c>
      <c r="W81" s="1">
        <v>360000</v>
      </c>
      <c r="X81" s="1" t="s">
        <v>536</v>
      </c>
      <c r="Y81" s="1">
        <v>510000</v>
      </c>
      <c r="Z81" s="1">
        <v>610000</v>
      </c>
      <c r="AA81" s="1">
        <v>360000</v>
      </c>
      <c r="AB81" s="13">
        <v>0</v>
      </c>
      <c r="AC81" s="13">
        <v>0</v>
      </c>
      <c r="AD81" s="13">
        <v>0</v>
      </c>
      <c r="AE81" s="13">
        <v>1</v>
      </c>
      <c r="AF81" s="13">
        <v>0</v>
      </c>
      <c r="AG81" s="13">
        <v>1.4166666666666667</v>
      </c>
      <c r="AH81" s="13">
        <v>1.6944444444444444</v>
      </c>
    </row>
    <row r="82" spans="1:34" x14ac:dyDescent="0.25">
      <c r="A82" t="s">
        <v>109</v>
      </c>
      <c r="B82" t="s">
        <v>110</v>
      </c>
      <c r="C82" t="s">
        <v>423</v>
      </c>
      <c r="D82">
        <v>11.17</v>
      </c>
      <c r="E82">
        <v>1</v>
      </c>
      <c r="F82">
        <v>2</v>
      </c>
      <c r="G82">
        <v>1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2</v>
      </c>
      <c r="T82" s="1">
        <v>1900000</v>
      </c>
      <c r="U82" s="1">
        <v>1600000</v>
      </c>
      <c r="V82" s="1" t="s">
        <v>536</v>
      </c>
      <c r="W82" s="1" t="s">
        <v>536</v>
      </c>
      <c r="X82" s="1" t="s">
        <v>536</v>
      </c>
      <c r="Y82" s="1" t="s">
        <v>536</v>
      </c>
      <c r="Z82" s="1">
        <v>1100000</v>
      </c>
      <c r="AA82" s="1">
        <v>1100000</v>
      </c>
      <c r="AB82" s="13">
        <v>1.7272727272727273</v>
      </c>
      <c r="AC82" s="13">
        <v>1.4545454545454546</v>
      </c>
      <c r="AD82" s="13">
        <v>0</v>
      </c>
      <c r="AE82" s="13">
        <v>0</v>
      </c>
      <c r="AF82" s="13">
        <v>0</v>
      </c>
      <c r="AG82" s="13">
        <v>0</v>
      </c>
      <c r="AH82" s="13">
        <v>1</v>
      </c>
    </row>
    <row r="83" spans="1:34" x14ac:dyDescent="0.25">
      <c r="A83" t="s">
        <v>81</v>
      </c>
      <c r="B83" t="s">
        <v>82</v>
      </c>
      <c r="C83" t="s">
        <v>424</v>
      </c>
      <c r="D83">
        <v>17.920000000000002</v>
      </c>
      <c r="E83">
        <v>1</v>
      </c>
      <c r="F83">
        <v>1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>
        <v>2</v>
      </c>
      <c r="T83" s="1">
        <v>570000</v>
      </c>
      <c r="U83" s="1">
        <v>560000</v>
      </c>
      <c r="V83" s="1" t="s">
        <v>536</v>
      </c>
      <c r="W83" s="1" t="s">
        <v>536</v>
      </c>
      <c r="X83" s="1" t="s">
        <v>536</v>
      </c>
      <c r="Y83" s="1">
        <v>220000</v>
      </c>
      <c r="Z83" s="1">
        <v>490000</v>
      </c>
      <c r="AA83" s="1">
        <v>220000</v>
      </c>
      <c r="AB83" s="13">
        <v>2.5909090909090908</v>
      </c>
      <c r="AC83" s="13">
        <v>2.5454545454545454</v>
      </c>
      <c r="AD83" s="13">
        <v>0</v>
      </c>
      <c r="AE83" s="13">
        <v>0</v>
      </c>
      <c r="AF83" s="13">
        <v>0</v>
      </c>
      <c r="AG83" s="13">
        <v>1</v>
      </c>
      <c r="AH83" s="13">
        <v>2.2272727272727271</v>
      </c>
    </row>
    <row r="84" spans="1:34" x14ac:dyDescent="0.25">
      <c r="A84" t="s">
        <v>179</v>
      </c>
      <c r="B84" t="s">
        <v>180</v>
      </c>
      <c r="C84" t="s">
        <v>425</v>
      </c>
      <c r="D84">
        <v>187.03</v>
      </c>
      <c r="E84">
        <v>0</v>
      </c>
      <c r="F84">
        <v>0</v>
      </c>
      <c r="G84">
        <v>0</v>
      </c>
      <c r="H84">
        <v>0</v>
      </c>
      <c r="I84">
        <v>1</v>
      </c>
      <c r="J84">
        <v>2</v>
      </c>
      <c r="K84">
        <v>1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 s="1" t="s">
        <v>536</v>
      </c>
      <c r="U84" s="1" t="s">
        <v>536</v>
      </c>
      <c r="V84" s="1">
        <v>270000</v>
      </c>
      <c r="W84" s="1">
        <v>330000</v>
      </c>
      <c r="X84" s="1" t="s">
        <v>536</v>
      </c>
      <c r="Y84" s="1" t="s">
        <v>536</v>
      </c>
      <c r="Z84" s="1" t="s">
        <v>536</v>
      </c>
      <c r="AA84" s="1">
        <v>270000</v>
      </c>
      <c r="AB84" s="13">
        <v>0</v>
      </c>
      <c r="AC84" s="13">
        <v>0</v>
      </c>
      <c r="AD84" s="13">
        <v>1</v>
      </c>
      <c r="AE84" s="13">
        <v>1.2222222222222223</v>
      </c>
      <c r="AF84" s="13">
        <v>0</v>
      </c>
      <c r="AG84" s="13">
        <v>0</v>
      </c>
      <c r="AH84" s="13">
        <v>0</v>
      </c>
    </row>
    <row r="85" spans="1:34" x14ac:dyDescent="0.25">
      <c r="A85" t="s">
        <v>107</v>
      </c>
      <c r="B85" t="s">
        <v>108</v>
      </c>
      <c r="C85" t="s">
        <v>426</v>
      </c>
      <c r="D85">
        <v>47.14</v>
      </c>
      <c r="E85">
        <v>1</v>
      </c>
      <c r="F85">
        <v>2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2</v>
      </c>
      <c r="T85" s="1">
        <v>370000</v>
      </c>
      <c r="U85" s="1">
        <v>130000</v>
      </c>
      <c r="V85" s="1" t="s">
        <v>536</v>
      </c>
      <c r="W85" s="1" t="s">
        <v>536</v>
      </c>
      <c r="X85" s="1" t="s">
        <v>536</v>
      </c>
      <c r="Y85" s="1">
        <v>110000</v>
      </c>
      <c r="Z85" s="1" t="s">
        <v>536</v>
      </c>
      <c r="AA85" s="1">
        <v>110000</v>
      </c>
      <c r="AB85" s="13">
        <v>3.3636363636363638</v>
      </c>
      <c r="AC85" s="13">
        <v>1.1818181818181819</v>
      </c>
      <c r="AD85" s="13">
        <v>0</v>
      </c>
      <c r="AE85" s="13">
        <v>0</v>
      </c>
      <c r="AF85" s="13">
        <v>0</v>
      </c>
      <c r="AG85" s="13">
        <v>1</v>
      </c>
      <c r="AH85" s="13">
        <v>0</v>
      </c>
    </row>
    <row r="86" spans="1:34" x14ac:dyDescent="0.25">
      <c r="A86" t="s">
        <v>140</v>
      </c>
      <c r="B86" t="s">
        <v>141</v>
      </c>
      <c r="C86" t="s">
        <v>427</v>
      </c>
      <c r="D86">
        <v>15.39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2</v>
      </c>
      <c r="Q86">
        <v>1</v>
      </c>
      <c r="R86">
        <v>1</v>
      </c>
      <c r="S86">
        <v>2</v>
      </c>
      <c r="T86" s="1" t="s">
        <v>536</v>
      </c>
      <c r="U86" s="1">
        <v>2600000</v>
      </c>
      <c r="V86" s="1" t="s">
        <v>536</v>
      </c>
      <c r="W86" s="1" t="s">
        <v>536</v>
      </c>
      <c r="X86" s="1" t="s">
        <v>536</v>
      </c>
      <c r="Y86" s="1">
        <v>9000000</v>
      </c>
      <c r="Z86" s="1">
        <v>4400000</v>
      </c>
      <c r="AA86" s="1">
        <v>2600000</v>
      </c>
      <c r="AB86" s="13">
        <v>0</v>
      </c>
      <c r="AC86" s="13">
        <v>1</v>
      </c>
      <c r="AD86" s="13">
        <v>0</v>
      </c>
      <c r="AE86" s="13">
        <v>0</v>
      </c>
      <c r="AF86" s="13">
        <v>0</v>
      </c>
      <c r="AG86" s="13">
        <v>3.4615384615384617</v>
      </c>
      <c r="AH86" s="13">
        <v>1.6923076923076923</v>
      </c>
    </row>
    <row r="87" spans="1:34" x14ac:dyDescent="0.25">
      <c r="A87" t="s">
        <v>173</v>
      </c>
      <c r="B87" t="s">
        <v>174</v>
      </c>
      <c r="C87" t="s">
        <v>428</v>
      </c>
      <c r="D87">
        <v>66.989999999999995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 s="1" t="s">
        <v>536</v>
      </c>
      <c r="U87" s="1" t="s">
        <v>536</v>
      </c>
      <c r="V87" s="1">
        <v>160000</v>
      </c>
      <c r="W87" s="1">
        <v>120000</v>
      </c>
      <c r="X87" s="1" t="s">
        <v>536</v>
      </c>
      <c r="Y87" s="1">
        <v>260000</v>
      </c>
      <c r="Z87" s="1">
        <v>270000</v>
      </c>
      <c r="AA87" s="1">
        <v>120000</v>
      </c>
      <c r="AB87" s="13">
        <v>0</v>
      </c>
      <c r="AC87" s="13">
        <v>0</v>
      </c>
      <c r="AD87" s="13">
        <v>1.3333333333333333</v>
      </c>
      <c r="AE87" s="13">
        <v>1</v>
      </c>
      <c r="AF87" s="13">
        <v>0</v>
      </c>
      <c r="AG87" s="13">
        <v>2.1666666666666665</v>
      </c>
      <c r="AH87" s="13">
        <v>2.25</v>
      </c>
    </row>
    <row r="88" spans="1:34" x14ac:dyDescent="0.25">
      <c r="A88" t="s">
        <v>97</v>
      </c>
      <c r="B88" t="s">
        <v>98</v>
      </c>
      <c r="C88" t="s">
        <v>429</v>
      </c>
      <c r="D88">
        <v>70.010000000000005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1</v>
      </c>
      <c r="R88">
        <v>1</v>
      </c>
      <c r="S88">
        <v>1</v>
      </c>
      <c r="T88" s="1">
        <v>98000</v>
      </c>
      <c r="U88" s="1">
        <v>210000</v>
      </c>
      <c r="V88" s="1" t="s">
        <v>536</v>
      </c>
      <c r="W88" s="1" t="s">
        <v>536</v>
      </c>
      <c r="X88" s="1" t="s">
        <v>536</v>
      </c>
      <c r="Y88" s="1">
        <v>290000</v>
      </c>
      <c r="Z88" s="1">
        <v>350000</v>
      </c>
      <c r="AA88" s="1">
        <v>98000</v>
      </c>
      <c r="AB88" s="13">
        <v>1</v>
      </c>
      <c r="AC88" s="13">
        <v>2.1428571428571428</v>
      </c>
      <c r="AD88" s="13">
        <v>0</v>
      </c>
      <c r="AE88" s="13">
        <v>0</v>
      </c>
      <c r="AF88" s="13">
        <v>0</v>
      </c>
      <c r="AG88" s="13">
        <v>2.9591836734693877</v>
      </c>
      <c r="AH88" s="13">
        <v>3.5714285714285716</v>
      </c>
    </row>
    <row r="89" spans="1:34" x14ac:dyDescent="0.25">
      <c r="A89" t="s">
        <v>89</v>
      </c>
      <c r="B89" t="s">
        <v>90</v>
      </c>
      <c r="C89" t="s">
        <v>430</v>
      </c>
      <c r="D89">
        <v>15.63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 s="1">
        <v>5300000</v>
      </c>
      <c r="U89" s="1">
        <v>4900000</v>
      </c>
      <c r="V89" s="1" t="s">
        <v>536</v>
      </c>
      <c r="W89" s="1" t="s">
        <v>536</v>
      </c>
      <c r="X89" s="1" t="s">
        <v>536</v>
      </c>
      <c r="Y89" s="1">
        <v>1800000</v>
      </c>
      <c r="Z89" s="1">
        <v>1800000</v>
      </c>
      <c r="AA89" s="1">
        <v>1800000</v>
      </c>
      <c r="AB89" s="13">
        <v>2.9444444444444446</v>
      </c>
      <c r="AC89" s="13">
        <v>2.7222222222222223</v>
      </c>
      <c r="AD89" s="13">
        <v>0</v>
      </c>
      <c r="AE89" s="13">
        <v>0</v>
      </c>
      <c r="AF89" s="13">
        <v>0</v>
      </c>
      <c r="AG89" s="13">
        <v>1</v>
      </c>
      <c r="AH89" s="13">
        <v>1</v>
      </c>
    </row>
    <row r="90" spans="1:34" x14ac:dyDescent="0.25">
      <c r="A90" t="s">
        <v>123</v>
      </c>
      <c r="B90" t="s">
        <v>124</v>
      </c>
      <c r="C90" t="s">
        <v>431</v>
      </c>
      <c r="D90">
        <v>51.49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2</v>
      </c>
      <c r="S90">
        <v>2</v>
      </c>
      <c r="T90" s="1">
        <v>180000</v>
      </c>
      <c r="U90" s="1" t="s">
        <v>536</v>
      </c>
      <c r="V90" s="1" t="s">
        <v>536</v>
      </c>
      <c r="W90" s="1" t="s">
        <v>536</v>
      </c>
      <c r="X90" s="1" t="s">
        <v>536</v>
      </c>
      <c r="Y90" s="1" t="s">
        <v>536</v>
      </c>
      <c r="Z90" s="1">
        <v>920000</v>
      </c>
      <c r="AA90" s="1">
        <v>180000</v>
      </c>
      <c r="AB90" s="13">
        <v>1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5.1111111111111107</v>
      </c>
    </row>
    <row r="91" spans="1:34" x14ac:dyDescent="0.25">
      <c r="A91" t="s">
        <v>113</v>
      </c>
      <c r="B91" t="s">
        <v>114</v>
      </c>
      <c r="C91" t="s">
        <v>432</v>
      </c>
      <c r="D91">
        <v>53.62</v>
      </c>
      <c r="E91">
        <v>1</v>
      </c>
      <c r="F91">
        <v>2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s="1">
        <v>110000</v>
      </c>
      <c r="U91" s="1">
        <v>37000</v>
      </c>
      <c r="V91" s="1" t="s">
        <v>536</v>
      </c>
      <c r="W91" s="1" t="s">
        <v>536</v>
      </c>
      <c r="X91" s="1" t="s">
        <v>536</v>
      </c>
      <c r="Y91" s="1" t="s">
        <v>536</v>
      </c>
      <c r="Z91" s="1" t="s">
        <v>536</v>
      </c>
      <c r="AA91" s="1">
        <v>37000</v>
      </c>
      <c r="AB91" s="13">
        <v>2.9729729729729728</v>
      </c>
      <c r="AC91" s="13">
        <v>1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</row>
    <row r="92" spans="1:34" x14ac:dyDescent="0.25">
      <c r="A92" t="s">
        <v>268</v>
      </c>
      <c r="B92" t="s">
        <v>269</v>
      </c>
      <c r="C92" t="s">
        <v>433</v>
      </c>
      <c r="D92">
        <v>13.91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2</v>
      </c>
      <c r="Q92">
        <v>1</v>
      </c>
      <c r="R92">
        <v>1</v>
      </c>
      <c r="S92">
        <v>2</v>
      </c>
      <c r="T92" s="1" t="s">
        <v>536</v>
      </c>
      <c r="U92" s="1" t="s">
        <v>536</v>
      </c>
      <c r="V92" s="1" t="s">
        <v>536</v>
      </c>
      <c r="W92" s="1" t="s">
        <v>536</v>
      </c>
      <c r="X92" s="1" t="s">
        <v>536</v>
      </c>
      <c r="Y92" s="1">
        <v>1100000</v>
      </c>
      <c r="Z92" s="1">
        <v>590000</v>
      </c>
      <c r="AA92" s="1">
        <v>590000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1.8644067796610169</v>
      </c>
      <c r="AH92" s="13">
        <v>1</v>
      </c>
    </row>
    <row r="93" spans="1:34" x14ac:dyDescent="0.25">
      <c r="A93" t="s">
        <v>85</v>
      </c>
      <c r="B93" t="s">
        <v>86</v>
      </c>
      <c r="C93" t="s">
        <v>434</v>
      </c>
      <c r="D93">
        <v>23.05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 s="1">
        <v>14000000</v>
      </c>
      <c r="U93" s="1">
        <v>14000000</v>
      </c>
      <c r="V93" s="1" t="s">
        <v>536</v>
      </c>
      <c r="W93" s="1">
        <v>4700000</v>
      </c>
      <c r="X93" s="1" t="s">
        <v>536</v>
      </c>
      <c r="Y93" s="1" t="s">
        <v>536</v>
      </c>
      <c r="Z93" s="1" t="s">
        <v>536</v>
      </c>
      <c r="AA93" s="1">
        <v>4700000</v>
      </c>
      <c r="AB93" s="13">
        <v>2.978723404255319</v>
      </c>
      <c r="AC93" s="13">
        <v>2.978723404255319</v>
      </c>
      <c r="AD93" s="13">
        <v>0</v>
      </c>
      <c r="AE93" s="13">
        <v>1</v>
      </c>
      <c r="AF93" s="13">
        <v>0</v>
      </c>
      <c r="AG93" s="13">
        <v>0</v>
      </c>
      <c r="AH93" s="13">
        <v>0</v>
      </c>
    </row>
    <row r="94" spans="1:34" x14ac:dyDescent="0.25">
      <c r="A94" t="s">
        <v>234</v>
      </c>
      <c r="B94" t="s">
        <v>235</v>
      </c>
      <c r="C94" t="s">
        <v>435</v>
      </c>
      <c r="D94">
        <v>67.680000000000007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1</v>
      </c>
      <c r="R94">
        <v>2</v>
      </c>
      <c r="S94">
        <v>2</v>
      </c>
      <c r="T94" s="1" t="s">
        <v>536</v>
      </c>
      <c r="U94" s="1" t="s">
        <v>536</v>
      </c>
      <c r="V94" s="1" t="s">
        <v>536</v>
      </c>
      <c r="W94" s="1" t="s">
        <v>536</v>
      </c>
      <c r="X94" s="1" t="s">
        <v>536</v>
      </c>
      <c r="Y94" s="1">
        <v>9000000</v>
      </c>
      <c r="Z94" s="1">
        <v>8000000</v>
      </c>
      <c r="AA94" s="1">
        <v>8000000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1.125</v>
      </c>
      <c r="AH94" s="13">
        <v>1</v>
      </c>
    </row>
    <row r="95" spans="1:34" x14ac:dyDescent="0.25">
      <c r="A95" t="s">
        <v>175</v>
      </c>
      <c r="B95" t="s">
        <v>176</v>
      </c>
      <c r="C95" t="s">
        <v>436</v>
      </c>
      <c r="D95">
        <v>25.76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 s="1" t="s">
        <v>536</v>
      </c>
      <c r="U95" s="1" t="s">
        <v>536</v>
      </c>
      <c r="V95" s="1">
        <v>170000</v>
      </c>
      <c r="W95" s="1">
        <v>150000</v>
      </c>
      <c r="X95" s="1" t="s">
        <v>536</v>
      </c>
      <c r="Y95" s="1" t="s">
        <v>536</v>
      </c>
      <c r="Z95" s="1" t="s">
        <v>536</v>
      </c>
      <c r="AA95" s="1">
        <v>150000</v>
      </c>
      <c r="AB95" s="13">
        <v>0</v>
      </c>
      <c r="AC95" s="13">
        <v>0</v>
      </c>
      <c r="AD95" s="13">
        <v>1.1333333333333333</v>
      </c>
      <c r="AE95" s="13">
        <v>1</v>
      </c>
      <c r="AF95" s="13">
        <v>0</v>
      </c>
      <c r="AG95" s="13">
        <v>0</v>
      </c>
      <c r="AH95" s="13">
        <v>0</v>
      </c>
    </row>
    <row r="96" spans="1:34" x14ac:dyDescent="0.25">
      <c r="A96" t="s">
        <v>276</v>
      </c>
      <c r="B96" t="s">
        <v>277</v>
      </c>
      <c r="C96" t="s">
        <v>437</v>
      </c>
      <c r="D96">
        <v>125.79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1</v>
      </c>
      <c r="T96" s="1" t="s">
        <v>536</v>
      </c>
      <c r="U96" s="1" t="s">
        <v>536</v>
      </c>
      <c r="V96" s="1" t="s">
        <v>536</v>
      </c>
      <c r="W96" s="1" t="s">
        <v>536</v>
      </c>
      <c r="X96" s="1" t="s">
        <v>536</v>
      </c>
      <c r="Y96" s="1">
        <v>350000</v>
      </c>
      <c r="Z96" s="1">
        <v>380000</v>
      </c>
      <c r="AA96" s="1">
        <v>350000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1</v>
      </c>
      <c r="AH96" s="13">
        <v>1.0857142857142856</v>
      </c>
    </row>
    <row r="97" spans="1:34" x14ac:dyDescent="0.25">
      <c r="A97" t="s">
        <v>177</v>
      </c>
      <c r="B97" t="s">
        <v>178</v>
      </c>
      <c r="C97" t="s">
        <v>438</v>
      </c>
      <c r="D97">
        <v>26.7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 s="1" t="s">
        <v>536</v>
      </c>
      <c r="U97" s="1" t="s">
        <v>536</v>
      </c>
      <c r="V97" s="1">
        <v>390000</v>
      </c>
      <c r="W97" s="1">
        <v>540000</v>
      </c>
      <c r="X97" s="1" t="s">
        <v>536</v>
      </c>
      <c r="Y97" s="1" t="s">
        <v>536</v>
      </c>
      <c r="Z97" s="1" t="s">
        <v>536</v>
      </c>
      <c r="AA97" s="1">
        <v>390000</v>
      </c>
      <c r="AB97" s="13">
        <v>0</v>
      </c>
      <c r="AC97" s="13">
        <v>0</v>
      </c>
      <c r="AD97" s="13">
        <v>1</v>
      </c>
      <c r="AE97" s="13">
        <v>1.3846153846153846</v>
      </c>
      <c r="AF97" s="13">
        <v>0</v>
      </c>
      <c r="AG97" s="13">
        <v>0</v>
      </c>
      <c r="AH97" s="13">
        <v>0</v>
      </c>
    </row>
    <row r="98" spans="1:34" x14ac:dyDescent="0.25">
      <c r="A98" t="s">
        <v>117</v>
      </c>
      <c r="B98" t="s">
        <v>118</v>
      </c>
      <c r="C98" t="s">
        <v>439</v>
      </c>
      <c r="D98">
        <v>61.02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 s="1">
        <v>73000</v>
      </c>
      <c r="U98" s="1">
        <v>89000</v>
      </c>
      <c r="V98" s="1" t="s">
        <v>536</v>
      </c>
      <c r="W98" s="1" t="s">
        <v>536</v>
      </c>
      <c r="X98" s="1" t="s">
        <v>536</v>
      </c>
      <c r="Y98" s="1" t="s">
        <v>536</v>
      </c>
      <c r="Z98" s="1" t="s">
        <v>536</v>
      </c>
      <c r="AA98" s="1">
        <v>73000</v>
      </c>
      <c r="AB98" s="13">
        <v>1</v>
      </c>
      <c r="AC98" s="13">
        <v>1.2191780821917808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</row>
    <row r="99" spans="1:34" x14ac:dyDescent="0.25">
      <c r="A99" t="s">
        <v>264</v>
      </c>
      <c r="B99" t="s">
        <v>265</v>
      </c>
      <c r="C99" t="s">
        <v>440</v>
      </c>
      <c r="D99">
        <v>44.36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>
        <v>1</v>
      </c>
      <c r="T99" s="1" t="s">
        <v>536</v>
      </c>
      <c r="U99" s="1" t="s">
        <v>536</v>
      </c>
      <c r="V99" s="1" t="s">
        <v>536</v>
      </c>
      <c r="W99" s="1" t="s">
        <v>536</v>
      </c>
      <c r="X99" s="1" t="s">
        <v>536</v>
      </c>
      <c r="Y99" s="1">
        <v>360000</v>
      </c>
      <c r="Z99" s="1">
        <v>420000</v>
      </c>
      <c r="AA99" s="1">
        <v>360000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1</v>
      </c>
      <c r="AH99" s="13">
        <v>1.1666666666666667</v>
      </c>
    </row>
    <row r="100" spans="1:34" x14ac:dyDescent="0.25">
      <c r="A100" t="s">
        <v>282</v>
      </c>
      <c r="B100" t="s">
        <v>283</v>
      </c>
      <c r="C100" t="s">
        <v>441</v>
      </c>
      <c r="D100">
        <v>65.430000000000007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1</v>
      </c>
      <c r="T100" s="1" t="s">
        <v>536</v>
      </c>
      <c r="U100" s="1" t="s">
        <v>536</v>
      </c>
      <c r="V100" s="1" t="s">
        <v>536</v>
      </c>
      <c r="W100" s="1" t="s">
        <v>536</v>
      </c>
      <c r="X100" s="1" t="s">
        <v>536</v>
      </c>
      <c r="Y100" s="1">
        <v>55000</v>
      </c>
      <c r="Z100" s="1">
        <v>77000</v>
      </c>
      <c r="AA100" s="1">
        <v>55000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1</v>
      </c>
      <c r="AH100" s="13">
        <v>1.4</v>
      </c>
    </row>
    <row r="101" spans="1:34" x14ac:dyDescent="0.25">
      <c r="A101" t="s">
        <v>150</v>
      </c>
      <c r="B101" t="s">
        <v>151</v>
      </c>
      <c r="C101" t="s">
        <v>442</v>
      </c>
      <c r="D101">
        <v>50.12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1</v>
      </c>
      <c r="T101" s="1" t="s">
        <v>536</v>
      </c>
      <c r="U101" s="1">
        <v>72000</v>
      </c>
      <c r="V101" s="1" t="s">
        <v>536</v>
      </c>
      <c r="W101" s="1" t="s">
        <v>536</v>
      </c>
      <c r="X101" s="1" t="s">
        <v>536</v>
      </c>
      <c r="Y101" s="1">
        <v>130000</v>
      </c>
      <c r="Z101" s="1" t="s">
        <v>536</v>
      </c>
      <c r="AA101" s="1">
        <v>72000</v>
      </c>
      <c r="AB101" s="13">
        <v>0</v>
      </c>
      <c r="AC101" s="13">
        <v>1</v>
      </c>
      <c r="AD101" s="13">
        <v>0</v>
      </c>
      <c r="AE101" s="13">
        <v>0</v>
      </c>
      <c r="AF101" s="13">
        <v>0</v>
      </c>
      <c r="AG101" s="13">
        <v>1.8055555555555556</v>
      </c>
      <c r="AH101" s="13">
        <v>0</v>
      </c>
    </row>
    <row r="102" spans="1:34" x14ac:dyDescent="0.25">
      <c r="A102" t="s">
        <v>103</v>
      </c>
      <c r="B102" t="s">
        <v>104</v>
      </c>
      <c r="C102" t="s">
        <v>443</v>
      </c>
      <c r="D102">
        <v>216.9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 s="1">
        <v>200000</v>
      </c>
      <c r="U102" s="1">
        <v>79000</v>
      </c>
      <c r="V102" s="1" t="s">
        <v>536</v>
      </c>
      <c r="W102" s="1" t="s">
        <v>536</v>
      </c>
      <c r="X102" s="1" t="s">
        <v>536</v>
      </c>
      <c r="Y102" s="1" t="s">
        <v>536</v>
      </c>
      <c r="Z102" s="1" t="s">
        <v>536</v>
      </c>
      <c r="AA102" s="1">
        <v>79000</v>
      </c>
      <c r="AB102" s="13">
        <v>2.5316455696202533</v>
      </c>
      <c r="AC102" s="13">
        <v>1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</row>
    <row r="103" spans="1:34" x14ac:dyDescent="0.25">
      <c r="A103" t="s">
        <v>171</v>
      </c>
      <c r="B103" t="s">
        <v>172</v>
      </c>
      <c r="C103" t="s">
        <v>444</v>
      </c>
      <c r="D103">
        <v>20.010000000000002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 s="1" t="s">
        <v>536</v>
      </c>
      <c r="U103" s="1" t="s">
        <v>536</v>
      </c>
      <c r="V103" s="1">
        <v>240000</v>
      </c>
      <c r="W103" s="1">
        <v>250000</v>
      </c>
      <c r="X103" s="1" t="s">
        <v>536</v>
      </c>
      <c r="Y103" s="1" t="s">
        <v>536</v>
      </c>
      <c r="Z103" s="1" t="s">
        <v>536</v>
      </c>
      <c r="AA103" s="1">
        <v>240000</v>
      </c>
      <c r="AB103" s="13">
        <v>0</v>
      </c>
      <c r="AC103" s="13">
        <v>0</v>
      </c>
      <c r="AD103" s="13">
        <v>1</v>
      </c>
      <c r="AE103" s="13">
        <v>1.0416666666666667</v>
      </c>
      <c r="AF103" s="13">
        <v>0</v>
      </c>
      <c r="AG103" s="13">
        <v>0</v>
      </c>
      <c r="AH103" s="13">
        <v>0</v>
      </c>
    </row>
    <row r="104" spans="1:34" x14ac:dyDescent="0.25">
      <c r="A104" t="s">
        <v>125</v>
      </c>
      <c r="B104" t="s">
        <v>126</v>
      </c>
      <c r="C104" t="s">
        <v>445</v>
      </c>
      <c r="D104">
        <v>260.57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 s="1">
        <v>91000</v>
      </c>
      <c r="U104" s="1">
        <v>63000</v>
      </c>
      <c r="V104" s="1" t="s">
        <v>536</v>
      </c>
      <c r="W104" s="1" t="s">
        <v>536</v>
      </c>
      <c r="X104" s="1" t="s">
        <v>536</v>
      </c>
      <c r="Y104" s="1" t="s">
        <v>536</v>
      </c>
      <c r="Z104" s="1" t="s">
        <v>536</v>
      </c>
      <c r="AA104" s="1">
        <v>63000</v>
      </c>
      <c r="AB104" s="13">
        <v>1.4444444444444444</v>
      </c>
      <c r="AC104" s="13">
        <v>1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</row>
    <row r="105" spans="1:34" x14ac:dyDescent="0.25">
      <c r="A105" t="s">
        <v>169</v>
      </c>
      <c r="B105" t="s">
        <v>170</v>
      </c>
      <c r="C105" t="s">
        <v>446</v>
      </c>
      <c r="D105">
        <v>27.64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 s="1" t="s">
        <v>536</v>
      </c>
      <c r="U105" s="1" t="s">
        <v>536</v>
      </c>
      <c r="V105" s="1">
        <v>770000</v>
      </c>
      <c r="W105" s="1">
        <v>410000</v>
      </c>
      <c r="X105" s="1" t="s">
        <v>536</v>
      </c>
      <c r="Y105" s="1" t="s">
        <v>536</v>
      </c>
      <c r="Z105" s="1" t="s">
        <v>536</v>
      </c>
      <c r="AA105" s="1">
        <v>410000</v>
      </c>
      <c r="AB105" s="13">
        <v>0</v>
      </c>
      <c r="AC105" s="13">
        <v>0</v>
      </c>
      <c r="AD105" s="13">
        <v>1.8780487804878048</v>
      </c>
      <c r="AE105" s="13">
        <v>1</v>
      </c>
      <c r="AF105" s="13">
        <v>0</v>
      </c>
      <c r="AG105" s="13">
        <v>0</v>
      </c>
      <c r="AH105" s="13">
        <v>0</v>
      </c>
    </row>
    <row r="106" spans="1:34" x14ac:dyDescent="0.25">
      <c r="A106" t="s">
        <v>129</v>
      </c>
      <c r="B106" t="s">
        <v>130</v>
      </c>
      <c r="C106" t="s">
        <v>447</v>
      </c>
      <c r="D106">
        <v>36.19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 s="1">
        <v>170000</v>
      </c>
      <c r="U106" s="1">
        <v>140000</v>
      </c>
      <c r="V106" s="1" t="s">
        <v>536</v>
      </c>
      <c r="W106" s="1" t="s">
        <v>536</v>
      </c>
      <c r="X106" s="1" t="s">
        <v>536</v>
      </c>
      <c r="Y106" s="1" t="s">
        <v>536</v>
      </c>
      <c r="Z106" s="1" t="s">
        <v>536</v>
      </c>
      <c r="AA106" s="1">
        <v>140000</v>
      </c>
      <c r="AB106" s="13">
        <v>1.2142857142857142</v>
      </c>
      <c r="AC106" s="13">
        <v>1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</row>
    <row r="107" spans="1:34" x14ac:dyDescent="0.25">
      <c r="A107" t="s">
        <v>67</v>
      </c>
      <c r="B107" t="s">
        <v>68</v>
      </c>
      <c r="C107" t="s">
        <v>448</v>
      </c>
      <c r="D107">
        <v>11.73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1</v>
      </c>
      <c r="T107" s="1">
        <v>120000</v>
      </c>
      <c r="U107" s="1" t="s">
        <v>536</v>
      </c>
      <c r="V107" s="1" t="s">
        <v>536</v>
      </c>
      <c r="W107" s="1" t="s">
        <v>536</v>
      </c>
      <c r="X107" s="1" t="s">
        <v>536</v>
      </c>
      <c r="Y107" s="1" t="s">
        <v>536</v>
      </c>
      <c r="Z107" s="1">
        <v>160000</v>
      </c>
      <c r="AA107" s="1">
        <v>120000</v>
      </c>
      <c r="AB107" s="13">
        <v>1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1.3333333333333333</v>
      </c>
    </row>
    <row r="108" spans="1:34" x14ac:dyDescent="0.25">
      <c r="A108" t="s">
        <v>137</v>
      </c>
      <c r="B108" t="s">
        <v>138</v>
      </c>
      <c r="C108" t="s">
        <v>449</v>
      </c>
      <c r="D108">
        <v>12.49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s="1">
        <v>350000</v>
      </c>
      <c r="U108" s="1">
        <v>310000</v>
      </c>
      <c r="V108" s="1" t="s">
        <v>536</v>
      </c>
      <c r="W108" s="1" t="s">
        <v>536</v>
      </c>
      <c r="X108" s="1" t="s">
        <v>536</v>
      </c>
      <c r="Y108" s="1" t="s">
        <v>536</v>
      </c>
      <c r="Z108" s="1" t="s">
        <v>536</v>
      </c>
      <c r="AA108" s="1">
        <v>310000</v>
      </c>
      <c r="AB108" s="13">
        <v>1.1290322580645162</v>
      </c>
      <c r="AC108" s="13">
        <v>1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</row>
    <row r="109" spans="1:34" x14ac:dyDescent="0.25">
      <c r="A109" t="s">
        <v>242</v>
      </c>
      <c r="B109" t="s">
        <v>243</v>
      </c>
      <c r="C109" t="s">
        <v>450</v>
      </c>
      <c r="D109">
        <v>60.31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1</v>
      </c>
      <c r="T109" s="1" t="s">
        <v>536</v>
      </c>
      <c r="U109" s="1" t="s">
        <v>536</v>
      </c>
      <c r="V109" s="1" t="s">
        <v>536</v>
      </c>
      <c r="W109" s="1" t="s">
        <v>536</v>
      </c>
      <c r="X109" s="1" t="s">
        <v>536</v>
      </c>
      <c r="Y109" s="1">
        <v>170000</v>
      </c>
      <c r="Z109" s="1">
        <v>120000</v>
      </c>
      <c r="AA109" s="1">
        <v>120000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1.4166666666666667</v>
      </c>
      <c r="AH109" s="13">
        <v>1</v>
      </c>
    </row>
    <row r="110" spans="1:34" x14ac:dyDescent="0.25">
      <c r="A110" t="s">
        <v>236</v>
      </c>
      <c r="B110" t="s">
        <v>237</v>
      </c>
      <c r="C110" t="s">
        <v>451</v>
      </c>
      <c r="D110">
        <v>564.80999999999995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 s="1" t="s">
        <v>536</v>
      </c>
      <c r="U110" s="1" t="s">
        <v>536</v>
      </c>
      <c r="V110" s="1" t="s">
        <v>536</v>
      </c>
      <c r="W110" s="1" t="s">
        <v>536</v>
      </c>
      <c r="X110" s="1" t="s">
        <v>536</v>
      </c>
      <c r="Y110" s="1">
        <v>15000000</v>
      </c>
      <c r="Z110" s="1">
        <v>17000000</v>
      </c>
      <c r="AA110" s="1">
        <v>15000000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1</v>
      </c>
      <c r="AH110" s="13">
        <v>1.1333333333333333</v>
      </c>
    </row>
    <row r="111" spans="1:34" x14ac:dyDescent="0.25">
      <c r="A111" t="s">
        <v>292</v>
      </c>
      <c r="B111" t="s">
        <v>37</v>
      </c>
      <c r="C111" t="s">
        <v>452</v>
      </c>
      <c r="D111">
        <v>19.940000000000001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 s="1" t="s">
        <v>536</v>
      </c>
      <c r="U111" s="1" t="s">
        <v>536</v>
      </c>
      <c r="V111" s="1" t="s">
        <v>536</v>
      </c>
      <c r="W111" s="1" t="s">
        <v>536</v>
      </c>
      <c r="X111" s="1" t="s">
        <v>536</v>
      </c>
      <c r="Y111" s="1">
        <v>550000</v>
      </c>
      <c r="Z111" s="1">
        <v>600000</v>
      </c>
      <c r="AA111" s="1">
        <v>550000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1</v>
      </c>
      <c r="AH111" s="13">
        <v>1.0909090909090908</v>
      </c>
    </row>
    <row r="112" spans="1:34" x14ac:dyDescent="0.25">
      <c r="A112" t="s">
        <v>248</v>
      </c>
      <c r="B112" t="s">
        <v>249</v>
      </c>
      <c r="C112" t="s">
        <v>453</v>
      </c>
      <c r="D112">
        <v>76.62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1</v>
      </c>
      <c r="T112" s="1" t="s">
        <v>536</v>
      </c>
      <c r="U112" s="1" t="s">
        <v>536</v>
      </c>
      <c r="V112" s="1" t="s">
        <v>536</v>
      </c>
      <c r="W112" s="1" t="s">
        <v>536</v>
      </c>
      <c r="X112" s="1" t="s">
        <v>536</v>
      </c>
      <c r="Y112" s="1">
        <v>100000</v>
      </c>
      <c r="Z112" s="1">
        <v>180000</v>
      </c>
      <c r="AA112" s="1">
        <v>100000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1</v>
      </c>
      <c r="AH112" s="13">
        <v>1.8</v>
      </c>
    </row>
    <row r="113" spans="1:34" x14ac:dyDescent="0.25">
      <c r="A113" t="s">
        <v>75</v>
      </c>
      <c r="B113" t="s">
        <v>76</v>
      </c>
      <c r="C113" t="s">
        <v>454</v>
      </c>
      <c r="D113">
        <v>33.9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 s="1">
        <v>110000</v>
      </c>
      <c r="U113" s="1" t="s">
        <v>536</v>
      </c>
      <c r="V113" s="1" t="s">
        <v>536</v>
      </c>
      <c r="W113" s="1" t="s">
        <v>536</v>
      </c>
      <c r="X113" s="1" t="s">
        <v>536</v>
      </c>
      <c r="Y113" s="1">
        <v>120000</v>
      </c>
      <c r="Z113" s="1" t="s">
        <v>536</v>
      </c>
      <c r="AA113" s="1">
        <v>110000</v>
      </c>
      <c r="AB113" s="13">
        <v>1</v>
      </c>
      <c r="AC113" s="13">
        <v>0</v>
      </c>
      <c r="AD113" s="13">
        <v>0</v>
      </c>
      <c r="AE113" s="13">
        <v>0</v>
      </c>
      <c r="AF113" s="13">
        <v>0</v>
      </c>
      <c r="AG113" s="13">
        <v>1.0909090909090908</v>
      </c>
      <c r="AH113" s="13">
        <v>0</v>
      </c>
    </row>
    <row r="114" spans="1:34" x14ac:dyDescent="0.25">
      <c r="A114" t="s">
        <v>250</v>
      </c>
      <c r="B114" t="s">
        <v>251</v>
      </c>
      <c r="C114" t="s">
        <v>455</v>
      </c>
      <c r="D114">
        <v>58.81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</v>
      </c>
      <c r="T114" s="1" t="s">
        <v>536</v>
      </c>
      <c r="U114" s="1" t="s">
        <v>536</v>
      </c>
      <c r="V114" s="1" t="s">
        <v>536</v>
      </c>
      <c r="W114" s="1" t="s">
        <v>536</v>
      </c>
      <c r="X114" s="1" t="s">
        <v>536</v>
      </c>
      <c r="Y114" s="1">
        <v>170000</v>
      </c>
      <c r="Z114" s="1">
        <v>270000</v>
      </c>
      <c r="AA114" s="1">
        <v>170000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1</v>
      </c>
      <c r="AH114" s="13">
        <v>1.588235294117647</v>
      </c>
    </row>
    <row r="115" spans="1:34" x14ac:dyDescent="0.25">
      <c r="A115" t="s">
        <v>91</v>
      </c>
      <c r="B115" t="s">
        <v>92</v>
      </c>
      <c r="C115" t="s">
        <v>456</v>
      </c>
      <c r="D115">
        <v>12.95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s="1">
        <v>300000</v>
      </c>
      <c r="U115" s="1">
        <v>590000</v>
      </c>
      <c r="V115" s="1" t="s">
        <v>536</v>
      </c>
      <c r="W115" s="1" t="s">
        <v>536</v>
      </c>
      <c r="X115" s="1" t="s">
        <v>536</v>
      </c>
      <c r="Y115" s="1" t="s">
        <v>536</v>
      </c>
      <c r="Z115" s="1" t="s">
        <v>536</v>
      </c>
      <c r="AA115" s="1">
        <v>300000</v>
      </c>
      <c r="AB115" s="13">
        <v>1</v>
      </c>
      <c r="AC115" s="13">
        <v>1.9666666666666666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</row>
    <row r="116" spans="1:34" x14ac:dyDescent="0.25">
      <c r="A116" t="s">
        <v>244</v>
      </c>
      <c r="B116" t="s">
        <v>245</v>
      </c>
      <c r="C116" t="s">
        <v>457</v>
      </c>
      <c r="D116">
        <v>18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1</v>
      </c>
      <c r="T116" s="1" t="s">
        <v>536</v>
      </c>
      <c r="U116" s="1" t="s">
        <v>536</v>
      </c>
      <c r="V116" s="1" t="s">
        <v>536</v>
      </c>
      <c r="W116" s="1" t="s">
        <v>536</v>
      </c>
      <c r="X116" s="1" t="s">
        <v>536</v>
      </c>
      <c r="Y116" s="1">
        <v>300000</v>
      </c>
      <c r="Z116" s="1">
        <v>310000</v>
      </c>
      <c r="AA116" s="1">
        <v>300000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1</v>
      </c>
      <c r="AH116" s="13">
        <v>1.0333333333333334</v>
      </c>
    </row>
    <row r="117" spans="1:34" x14ac:dyDescent="0.25">
      <c r="A117" t="s">
        <v>252</v>
      </c>
      <c r="B117" t="s">
        <v>253</v>
      </c>
      <c r="C117" t="s">
        <v>458</v>
      </c>
      <c r="D117">
        <v>123.82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1</v>
      </c>
      <c r="S117">
        <v>1</v>
      </c>
      <c r="T117" s="1" t="s">
        <v>536</v>
      </c>
      <c r="U117" s="1" t="s">
        <v>536</v>
      </c>
      <c r="V117" s="1" t="s">
        <v>536</v>
      </c>
      <c r="W117" s="1" t="s">
        <v>536</v>
      </c>
      <c r="X117" s="1" t="s">
        <v>536</v>
      </c>
      <c r="Y117" s="1">
        <v>1200000</v>
      </c>
      <c r="Z117" s="1">
        <v>970000</v>
      </c>
      <c r="AA117" s="1">
        <v>970000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1.2371134020618557</v>
      </c>
      <c r="AH117" s="13">
        <v>1</v>
      </c>
    </row>
    <row r="118" spans="1:34" x14ac:dyDescent="0.25">
      <c r="A118" t="s">
        <v>87</v>
      </c>
      <c r="B118" t="s">
        <v>88</v>
      </c>
      <c r="C118" t="s">
        <v>459</v>
      </c>
      <c r="D118">
        <v>101.33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s="1">
        <v>190000</v>
      </c>
      <c r="U118" s="1" t="s">
        <v>536</v>
      </c>
      <c r="V118" s="1" t="s">
        <v>536</v>
      </c>
      <c r="W118" s="1">
        <v>78000</v>
      </c>
      <c r="X118" s="1" t="s">
        <v>536</v>
      </c>
      <c r="Y118" s="1" t="s">
        <v>536</v>
      </c>
      <c r="Z118" s="1" t="s">
        <v>536</v>
      </c>
      <c r="AA118" s="1">
        <v>78000</v>
      </c>
      <c r="AB118" s="13">
        <v>2.4358974358974357</v>
      </c>
      <c r="AC118" s="13">
        <v>0</v>
      </c>
      <c r="AD118" s="13">
        <v>0</v>
      </c>
      <c r="AE118" s="13">
        <v>1</v>
      </c>
      <c r="AF118" s="13">
        <v>0</v>
      </c>
      <c r="AG118" s="13">
        <v>0</v>
      </c>
      <c r="AH118" s="13">
        <v>0</v>
      </c>
    </row>
    <row r="119" spans="1:34" x14ac:dyDescent="0.25">
      <c r="A119" t="s">
        <v>260</v>
      </c>
      <c r="B119" t="s">
        <v>261</v>
      </c>
      <c r="C119" t="s">
        <v>460</v>
      </c>
      <c r="D119">
        <v>97.33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1</v>
      </c>
      <c r="T119" s="1" t="s">
        <v>536</v>
      </c>
      <c r="U119" s="1" t="s">
        <v>536</v>
      </c>
      <c r="V119" s="1" t="s">
        <v>536</v>
      </c>
      <c r="W119" s="1" t="s">
        <v>536</v>
      </c>
      <c r="X119" s="1" t="s">
        <v>536</v>
      </c>
      <c r="Y119" s="1">
        <v>84000</v>
      </c>
      <c r="Z119" s="1">
        <v>130000</v>
      </c>
      <c r="AA119" s="1">
        <v>84000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1</v>
      </c>
      <c r="AH119" s="13">
        <v>1.5476190476190477</v>
      </c>
    </row>
    <row r="120" spans="1:34" x14ac:dyDescent="0.25">
      <c r="A120" t="s">
        <v>270</v>
      </c>
      <c r="B120" t="s">
        <v>271</v>
      </c>
      <c r="C120" t="s">
        <v>461</v>
      </c>
      <c r="D120">
        <v>32.83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1</v>
      </c>
      <c r="T120" s="1" t="s">
        <v>536</v>
      </c>
      <c r="U120" s="1" t="s">
        <v>536</v>
      </c>
      <c r="V120" s="1" t="s">
        <v>536</v>
      </c>
      <c r="W120" s="1" t="s">
        <v>536</v>
      </c>
      <c r="X120" s="1" t="s">
        <v>536</v>
      </c>
      <c r="Y120" s="1">
        <v>120000</v>
      </c>
      <c r="Z120" s="1" t="s">
        <v>536</v>
      </c>
      <c r="AA120" s="1">
        <v>120000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1</v>
      </c>
      <c r="AH120" s="13">
        <v>0</v>
      </c>
    </row>
    <row r="121" spans="1:34" x14ac:dyDescent="0.25">
      <c r="A121" t="s">
        <v>302</v>
      </c>
      <c r="B121" t="s">
        <v>303</v>
      </c>
      <c r="C121" t="s">
        <v>462</v>
      </c>
      <c r="D121">
        <v>38.58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1</v>
      </c>
      <c r="T121" s="1" t="s">
        <v>536</v>
      </c>
      <c r="U121" s="1" t="s">
        <v>536</v>
      </c>
      <c r="V121" s="1" t="s">
        <v>536</v>
      </c>
      <c r="W121" s="1" t="s">
        <v>536</v>
      </c>
      <c r="X121" s="1" t="s">
        <v>536</v>
      </c>
      <c r="Y121" s="1" t="s">
        <v>536</v>
      </c>
      <c r="Z121" s="1">
        <v>140000</v>
      </c>
      <c r="AA121" s="1">
        <v>140000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1</v>
      </c>
    </row>
    <row r="122" spans="1:34" x14ac:dyDescent="0.25">
      <c r="A122" t="s">
        <v>272</v>
      </c>
      <c r="B122" t="s">
        <v>273</v>
      </c>
      <c r="C122" t="s">
        <v>463</v>
      </c>
      <c r="D122">
        <v>151.16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1</v>
      </c>
      <c r="T122" s="1" t="s">
        <v>536</v>
      </c>
      <c r="U122" s="1" t="s">
        <v>536</v>
      </c>
      <c r="V122" s="1" t="s">
        <v>536</v>
      </c>
      <c r="W122" s="1" t="s">
        <v>536</v>
      </c>
      <c r="X122" s="1" t="s">
        <v>536</v>
      </c>
      <c r="Y122" s="1">
        <v>130000</v>
      </c>
      <c r="Z122" s="1" t="s">
        <v>536</v>
      </c>
      <c r="AA122" s="1">
        <v>130000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1</v>
      </c>
      <c r="AH122" s="13">
        <v>0</v>
      </c>
    </row>
    <row r="123" spans="1:34" x14ac:dyDescent="0.25">
      <c r="A123" t="s">
        <v>304</v>
      </c>
      <c r="B123" t="s">
        <v>305</v>
      </c>
      <c r="C123" t="s">
        <v>464</v>
      </c>
      <c r="D123">
        <v>59.72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1</v>
      </c>
      <c r="T123" s="1" t="s">
        <v>536</v>
      </c>
      <c r="U123" s="1" t="s">
        <v>536</v>
      </c>
      <c r="V123" s="1" t="s">
        <v>536</v>
      </c>
      <c r="W123" s="1" t="s">
        <v>536</v>
      </c>
      <c r="X123" s="1" t="s">
        <v>536</v>
      </c>
      <c r="Y123" s="1" t="s">
        <v>536</v>
      </c>
      <c r="Z123" s="1">
        <v>250000</v>
      </c>
      <c r="AA123" s="1">
        <v>250000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1</v>
      </c>
    </row>
    <row r="124" spans="1:34" x14ac:dyDescent="0.25">
      <c r="A124" t="s">
        <v>280</v>
      </c>
      <c r="B124" t="s">
        <v>281</v>
      </c>
      <c r="C124" t="s">
        <v>465</v>
      </c>
      <c r="D124">
        <v>184.53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 s="1" t="s">
        <v>536</v>
      </c>
      <c r="U124" s="1" t="s">
        <v>536</v>
      </c>
      <c r="V124" s="1" t="s">
        <v>536</v>
      </c>
      <c r="W124" s="1" t="s">
        <v>536</v>
      </c>
      <c r="X124" s="1" t="s">
        <v>536</v>
      </c>
      <c r="Y124" s="1">
        <v>220000</v>
      </c>
      <c r="Z124" s="1" t="s">
        <v>536</v>
      </c>
      <c r="AA124" s="1">
        <v>220000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1</v>
      </c>
      <c r="AH124" s="13">
        <v>0</v>
      </c>
    </row>
    <row r="125" spans="1:34" x14ac:dyDescent="0.25">
      <c r="A125" t="s">
        <v>154</v>
      </c>
      <c r="B125" t="s">
        <v>155</v>
      </c>
      <c r="C125" t="s">
        <v>466</v>
      </c>
      <c r="D125">
        <v>49.64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s="1" t="s">
        <v>536</v>
      </c>
      <c r="U125" s="1">
        <v>82000</v>
      </c>
      <c r="V125" s="1" t="s">
        <v>536</v>
      </c>
      <c r="W125" s="1" t="s">
        <v>536</v>
      </c>
      <c r="X125" s="1" t="s">
        <v>536</v>
      </c>
      <c r="Y125" s="1" t="s">
        <v>536</v>
      </c>
      <c r="Z125" s="1" t="s">
        <v>536</v>
      </c>
      <c r="AA125" s="1">
        <v>82000</v>
      </c>
      <c r="AB125" s="13">
        <v>0</v>
      </c>
      <c r="AC125" s="13">
        <v>1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</row>
    <row r="126" spans="1:34" x14ac:dyDescent="0.25">
      <c r="A126" t="s">
        <v>306</v>
      </c>
      <c r="B126" t="s">
        <v>307</v>
      </c>
      <c r="C126" t="s">
        <v>467</v>
      </c>
      <c r="D126">
        <v>60.92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1</v>
      </c>
      <c r="T126" s="1" t="s">
        <v>536</v>
      </c>
      <c r="U126" s="1" t="s">
        <v>536</v>
      </c>
      <c r="V126" s="1" t="s">
        <v>536</v>
      </c>
      <c r="W126" s="1" t="s">
        <v>536</v>
      </c>
      <c r="X126" s="1" t="s">
        <v>536</v>
      </c>
      <c r="Y126" s="1" t="s">
        <v>536</v>
      </c>
      <c r="Z126" s="1">
        <v>2700000</v>
      </c>
      <c r="AA126" s="1">
        <v>2700000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1</v>
      </c>
    </row>
    <row r="127" spans="1:34" x14ac:dyDescent="0.25">
      <c r="A127" t="s">
        <v>152</v>
      </c>
      <c r="B127" t="s">
        <v>153</v>
      </c>
      <c r="C127" t="s">
        <v>468</v>
      </c>
      <c r="D127">
        <v>11.28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 s="1" t="s">
        <v>536</v>
      </c>
      <c r="U127" s="1">
        <v>160000</v>
      </c>
      <c r="V127" s="1" t="s">
        <v>536</v>
      </c>
      <c r="W127" s="1" t="s">
        <v>536</v>
      </c>
      <c r="X127" s="1" t="s">
        <v>536</v>
      </c>
      <c r="Y127" s="1" t="s">
        <v>536</v>
      </c>
      <c r="Z127" s="1" t="s">
        <v>536</v>
      </c>
      <c r="AA127" s="1">
        <v>160000</v>
      </c>
      <c r="AB127" s="13">
        <v>0</v>
      </c>
      <c r="AC127" s="13">
        <v>1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</row>
    <row r="128" spans="1:34" x14ac:dyDescent="0.25">
      <c r="A128" t="s">
        <v>133</v>
      </c>
      <c r="B128" t="s">
        <v>134</v>
      </c>
      <c r="C128" t="s">
        <v>469</v>
      </c>
      <c r="D128">
        <v>29.99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 s="1">
        <v>25000</v>
      </c>
      <c r="U128" s="1" t="s">
        <v>536</v>
      </c>
      <c r="V128" s="1" t="s">
        <v>536</v>
      </c>
      <c r="W128" s="1" t="s">
        <v>536</v>
      </c>
      <c r="X128" s="1" t="s">
        <v>536</v>
      </c>
      <c r="Y128" s="1" t="s">
        <v>536</v>
      </c>
      <c r="Z128" s="1" t="s">
        <v>536</v>
      </c>
      <c r="AA128" s="1">
        <v>25000</v>
      </c>
      <c r="AB128" s="13">
        <v>1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</row>
    <row r="129" spans="1:34" x14ac:dyDescent="0.25">
      <c r="A129" t="s">
        <v>167</v>
      </c>
      <c r="B129" t="s">
        <v>168</v>
      </c>
      <c r="C129" t="s">
        <v>470</v>
      </c>
      <c r="D129">
        <v>90.34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 s="1" t="s">
        <v>536</v>
      </c>
      <c r="U129" s="1" t="s">
        <v>536</v>
      </c>
      <c r="V129" s="1">
        <v>700000</v>
      </c>
      <c r="W129" s="1" t="s">
        <v>536</v>
      </c>
      <c r="X129" s="1" t="s">
        <v>536</v>
      </c>
      <c r="Y129" s="1" t="s">
        <v>536</v>
      </c>
      <c r="Z129" s="1" t="s">
        <v>536</v>
      </c>
      <c r="AA129" s="1">
        <v>700000</v>
      </c>
      <c r="AB129" s="13">
        <v>0</v>
      </c>
      <c r="AC129" s="13">
        <v>0</v>
      </c>
      <c r="AD129" s="13">
        <v>1</v>
      </c>
      <c r="AE129" s="13">
        <v>0</v>
      </c>
      <c r="AF129" s="13">
        <v>0</v>
      </c>
      <c r="AG129" s="13">
        <v>0</v>
      </c>
      <c r="AH129" s="13">
        <v>0</v>
      </c>
    </row>
    <row r="130" spans="1:34" x14ac:dyDescent="0.25">
      <c r="A130" t="s">
        <v>148</v>
      </c>
      <c r="B130" t="s">
        <v>149</v>
      </c>
      <c r="C130" t="s">
        <v>471</v>
      </c>
      <c r="D130">
        <v>37.630000000000003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 s="1" t="s">
        <v>536</v>
      </c>
      <c r="U130" s="1">
        <v>130000</v>
      </c>
      <c r="V130" s="1" t="s">
        <v>536</v>
      </c>
      <c r="W130" s="1" t="s">
        <v>536</v>
      </c>
      <c r="X130" s="1" t="s">
        <v>536</v>
      </c>
      <c r="Y130" s="1" t="s">
        <v>536</v>
      </c>
      <c r="Z130" s="1" t="s">
        <v>536</v>
      </c>
      <c r="AA130" s="1">
        <v>130000</v>
      </c>
      <c r="AB130" s="13">
        <v>0</v>
      </c>
      <c r="AC130" s="13">
        <v>1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</row>
    <row r="131" spans="1:34" x14ac:dyDescent="0.25">
      <c r="A131" t="s">
        <v>288</v>
      </c>
      <c r="B131" t="s">
        <v>289</v>
      </c>
      <c r="C131" t="s">
        <v>472</v>
      </c>
      <c r="D131">
        <v>60.5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1</v>
      </c>
      <c r="T131" s="1" t="s">
        <v>536</v>
      </c>
      <c r="U131" s="1" t="s">
        <v>536</v>
      </c>
      <c r="V131" s="1" t="s">
        <v>536</v>
      </c>
      <c r="W131" s="1" t="s">
        <v>536</v>
      </c>
      <c r="X131" s="1" t="s">
        <v>536</v>
      </c>
      <c r="Y131" s="1">
        <v>140000</v>
      </c>
      <c r="Z131" s="1" t="s">
        <v>536</v>
      </c>
      <c r="AA131" s="1">
        <v>140000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1</v>
      </c>
      <c r="AH131" s="13">
        <v>0</v>
      </c>
    </row>
    <row r="132" spans="1:34" x14ac:dyDescent="0.25">
      <c r="A132" t="s">
        <v>290</v>
      </c>
      <c r="B132" t="s">
        <v>291</v>
      </c>
      <c r="C132" t="s">
        <v>473</v>
      </c>
      <c r="D132">
        <v>13.52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1</v>
      </c>
      <c r="T132" s="1" t="s">
        <v>536</v>
      </c>
      <c r="U132" s="1" t="s">
        <v>536</v>
      </c>
      <c r="V132" s="1" t="s">
        <v>536</v>
      </c>
      <c r="W132" s="1" t="s">
        <v>536</v>
      </c>
      <c r="X132" s="1" t="s">
        <v>536</v>
      </c>
      <c r="Y132" s="1">
        <v>210000</v>
      </c>
      <c r="Z132" s="1" t="s">
        <v>536</v>
      </c>
      <c r="AA132" s="1">
        <v>210000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1</v>
      </c>
      <c r="AH132" s="13">
        <v>0</v>
      </c>
    </row>
    <row r="133" spans="1:34" x14ac:dyDescent="0.25">
      <c r="A133" t="s">
        <v>308</v>
      </c>
      <c r="B133" t="s">
        <v>309</v>
      </c>
      <c r="C133" t="s">
        <v>474</v>
      </c>
      <c r="D133">
        <v>241.89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1</v>
      </c>
      <c r="T133" s="1" t="s">
        <v>536</v>
      </c>
      <c r="U133" s="1" t="s">
        <v>536</v>
      </c>
      <c r="V133" s="1" t="s">
        <v>536</v>
      </c>
      <c r="W133" s="1" t="s">
        <v>536</v>
      </c>
      <c r="X133" s="1" t="s">
        <v>536</v>
      </c>
      <c r="Y133" s="1" t="s">
        <v>536</v>
      </c>
      <c r="Z133" s="1">
        <v>160000</v>
      </c>
      <c r="AA133" s="1">
        <v>160000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1</v>
      </c>
    </row>
    <row r="134" spans="1:34" x14ac:dyDescent="0.25">
      <c r="A134" t="s">
        <v>192</v>
      </c>
      <c r="B134" t="s">
        <v>193</v>
      </c>
      <c r="C134" t="s">
        <v>475</v>
      </c>
      <c r="D134">
        <v>77.180000000000007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 s="1" t="s">
        <v>536</v>
      </c>
      <c r="U134" s="1" t="s">
        <v>536</v>
      </c>
      <c r="V134" s="1" t="s">
        <v>536</v>
      </c>
      <c r="W134" s="1">
        <v>8700000</v>
      </c>
      <c r="X134" s="1" t="s">
        <v>536</v>
      </c>
      <c r="Y134" s="1" t="s">
        <v>536</v>
      </c>
      <c r="Z134" s="1" t="s">
        <v>536</v>
      </c>
      <c r="AA134" s="1">
        <v>8700000</v>
      </c>
      <c r="AB134" s="13">
        <v>0</v>
      </c>
      <c r="AC134" s="13">
        <v>0</v>
      </c>
      <c r="AD134" s="13">
        <v>0</v>
      </c>
      <c r="AE134" s="13">
        <v>1</v>
      </c>
      <c r="AF134" s="13">
        <v>0</v>
      </c>
      <c r="AG134" s="13">
        <v>0</v>
      </c>
      <c r="AH134" s="13">
        <v>0</v>
      </c>
    </row>
    <row r="135" spans="1:34" x14ac:dyDescent="0.25">
      <c r="A135" t="s">
        <v>73</v>
      </c>
      <c r="B135" t="s">
        <v>74</v>
      </c>
      <c r="C135" t="s">
        <v>476</v>
      </c>
      <c r="D135">
        <v>56.52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 s="1">
        <v>32000</v>
      </c>
      <c r="U135" s="1" t="s">
        <v>536</v>
      </c>
      <c r="V135" s="1" t="s">
        <v>536</v>
      </c>
      <c r="W135" s="1" t="s">
        <v>536</v>
      </c>
      <c r="X135" s="1" t="s">
        <v>536</v>
      </c>
      <c r="Y135" s="1" t="s">
        <v>536</v>
      </c>
      <c r="Z135" s="1" t="s">
        <v>536</v>
      </c>
      <c r="AA135" s="1">
        <v>32000</v>
      </c>
      <c r="AB135" s="13">
        <v>1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</row>
    <row r="136" spans="1:34" x14ac:dyDescent="0.25">
      <c r="A136" t="s">
        <v>293</v>
      </c>
      <c r="B136" t="s">
        <v>294</v>
      </c>
      <c r="C136" t="s">
        <v>477</v>
      </c>
      <c r="D136">
        <v>37.409999999999997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1</v>
      </c>
      <c r="T136" s="1" t="s">
        <v>536</v>
      </c>
      <c r="U136" s="1" t="s">
        <v>536</v>
      </c>
      <c r="V136" s="1" t="s">
        <v>536</v>
      </c>
      <c r="W136" s="1" t="s">
        <v>536</v>
      </c>
      <c r="X136" s="1" t="s">
        <v>536</v>
      </c>
      <c r="Y136" s="1">
        <v>120000</v>
      </c>
      <c r="Z136" s="1" t="s">
        <v>536</v>
      </c>
      <c r="AA136" s="1">
        <v>120000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1</v>
      </c>
      <c r="AH136" s="13">
        <v>0</v>
      </c>
    </row>
    <row r="137" spans="1:34" x14ac:dyDescent="0.25">
      <c r="A137" t="s">
        <v>142</v>
      </c>
      <c r="B137" t="s">
        <v>143</v>
      </c>
      <c r="C137" t="s">
        <v>478</v>
      </c>
      <c r="D137">
        <v>45.34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 s="1" t="s">
        <v>536</v>
      </c>
      <c r="U137" s="1">
        <v>540000</v>
      </c>
      <c r="V137" s="1" t="s">
        <v>536</v>
      </c>
      <c r="W137" s="1" t="s">
        <v>536</v>
      </c>
      <c r="X137" s="1" t="s">
        <v>536</v>
      </c>
      <c r="Y137" s="1" t="s">
        <v>536</v>
      </c>
      <c r="Z137" s="1" t="s">
        <v>536</v>
      </c>
      <c r="AA137" s="1">
        <v>540000</v>
      </c>
      <c r="AB137" s="13">
        <v>0</v>
      </c>
      <c r="AC137" s="13">
        <v>1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</row>
    <row r="138" spans="1:34" x14ac:dyDescent="0.25">
      <c r="A138" t="s">
        <v>310</v>
      </c>
      <c r="B138" t="s">
        <v>311</v>
      </c>
      <c r="C138" t="s">
        <v>479</v>
      </c>
      <c r="D138">
        <v>20.99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v>1</v>
      </c>
      <c r="T138" s="1" t="s">
        <v>536</v>
      </c>
      <c r="U138" s="1" t="s">
        <v>536</v>
      </c>
      <c r="V138" s="1" t="s">
        <v>536</v>
      </c>
      <c r="W138" s="1" t="s">
        <v>536</v>
      </c>
      <c r="X138" s="1" t="s">
        <v>536</v>
      </c>
      <c r="Y138" s="1" t="s">
        <v>536</v>
      </c>
      <c r="Z138" s="1">
        <v>160000</v>
      </c>
      <c r="AA138" s="1">
        <v>160000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1</v>
      </c>
    </row>
    <row r="139" spans="1:34" x14ac:dyDescent="0.25">
      <c r="A139" t="s">
        <v>79</v>
      </c>
      <c r="B139" t="s">
        <v>80</v>
      </c>
      <c r="C139" t="s">
        <v>480</v>
      </c>
      <c r="D139">
        <v>29.11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 s="1">
        <v>100000</v>
      </c>
      <c r="U139" s="1" t="s">
        <v>536</v>
      </c>
      <c r="V139" s="1" t="s">
        <v>536</v>
      </c>
      <c r="W139" s="1" t="s">
        <v>536</v>
      </c>
      <c r="X139" s="1" t="s">
        <v>536</v>
      </c>
      <c r="Y139" s="1" t="s">
        <v>536</v>
      </c>
      <c r="Z139" s="1" t="s">
        <v>536</v>
      </c>
      <c r="AA139" s="1">
        <v>100000</v>
      </c>
      <c r="AB139" s="13">
        <v>1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</row>
    <row r="140" spans="1:34" x14ac:dyDescent="0.25">
      <c r="A140" t="s">
        <v>238</v>
      </c>
      <c r="B140" t="s">
        <v>239</v>
      </c>
      <c r="C140" t="s">
        <v>481</v>
      </c>
      <c r="D140">
        <v>49.55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S140">
        <v>1</v>
      </c>
      <c r="T140" s="1" t="s">
        <v>536</v>
      </c>
      <c r="U140" s="1" t="s">
        <v>536</v>
      </c>
      <c r="V140" s="1" t="s">
        <v>536</v>
      </c>
      <c r="W140" s="1" t="s">
        <v>536</v>
      </c>
      <c r="X140" s="1" t="s">
        <v>536</v>
      </c>
      <c r="Y140" s="1">
        <v>60000</v>
      </c>
      <c r="Z140" s="1" t="s">
        <v>536</v>
      </c>
      <c r="AA140" s="1">
        <v>60000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1</v>
      </c>
      <c r="AH140" s="13">
        <v>0</v>
      </c>
    </row>
    <row r="141" spans="1:34" x14ac:dyDescent="0.25">
      <c r="A141" t="s">
        <v>144</v>
      </c>
      <c r="B141" t="s">
        <v>145</v>
      </c>
      <c r="C141" t="s">
        <v>482</v>
      </c>
      <c r="D141">
        <v>47.94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 s="1" t="s">
        <v>536</v>
      </c>
      <c r="U141" s="1">
        <v>69000</v>
      </c>
      <c r="V141" s="1" t="s">
        <v>536</v>
      </c>
      <c r="W141" s="1" t="s">
        <v>536</v>
      </c>
      <c r="X141" s="1" t="s">
        <v>536</v>
      </c>
      <c r="Y141" s="1" t="s">
        <v>536</v>
      </c>
      <c r="Z141" s="1" t="s">
        <v>536</v>
      </c>
      <c r="AA141" s="1">
        <v>69000</v>
      </c>
      <c r="AB141" s="13">
        <v>0</v>
      </c>
      <c r="AC141" s="13">
        <v>1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</row>
    <row r="142" spans="1:34" x14ac:dyDescent="0.25">
      <c r="A142" t="s">
        <v>83</v>
      </c>
      <c r="B142" t="s">
        <v>84</v>
      </c>
      <c r="C142" t="s">
        <v>483</v>
      </c>
      <c r="D142">
        <v>106.4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 s="1">
        <v>150000</v>
      </c>
      <c r="U142" s="1" t="s">
        <v>536</v>
      </c>
      <c r="V142" s="1" t="s">
        <v>536</v>
      </c>
      <c r="W142" s="1" t="s">
        <v>536</v>
      </c>
      <c r="X142" s="1" t="s">
        <v>536</v>
      </c>
      <c r="Y142" s="1" t="s">
        <v>536</v>
      </c>
      <c r="Z142" s="1" t="s">
        <v>536</v>
      </c>
      <c r="AA142" s="1">
        <v>150000</v>
      </c>
      <c r="AB142" s="13">
        <v>1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</row>
    <row r="143" spans="1:34" x14ac:dyDescent="0.25">
      <c r="A143" t="s">
        <v>312</v>
      </c>
      <c r="B143" t="s">
        <v>313</v>
      </c>
      <c r="C143" t="s">
        <v>484</v>
      </c>
      <c r="D143">
        <v>21.88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1</v>
      </c>
      <c r="S143">
        <v>1</v>
      </c>
      <c r="T143" s="1" t="s">
        <v>536</v>
      </c>
      <c r="U143" s="1" t="s">
        <v>536</v>
      </c>
      <c r="V143" s="1" t="s">
        <v>536</v>
      </c>
      <c r="W143" s="1" t="s">
        <v>536</v>
      </c>
      <c r="X143" s="1" t="s">
        <v>536</v>
      </c>
      <c r="Y143" s="1" t="s">
        <v>536</v>
      </c>
      <c r="Z143" s="1">
        <v>64000</v>
      </c>
      <c r="AA143" s="1">
        <v>64000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1</v>
      </c>
    </row>
    <row r="144" spans="1:34" x14ac:dyDescent="0.25">
      <c r="A144" t="s">
        <v>232</v>
      </c>
      <c r="B144" t="s">
        <v>233</v>
      </c>
      <c r="C144" t="s">
        <v>485</v>
      </c>
      <c r="D144">
        <v>73.069999999999993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1</v>
      </c>
      <c r="T144" s="1" t="s">
        <v>536</v>
      </c>
      <c r="U144" s="1" t="s">
        <v>536</v>
      </c>
      <c r="V144" s="1" t="s">
        <v>536</v>
      </c>
      <c r="W144" s="1" t="s">
        <v>536</v>
      </c>
      <c r="X144" s="1" t="s">
        <v>536</v>
      </c>
      <c r="Y144" s="1">
        <v>110000</v>
      </c>
      <c r="Z144" s="1" t="s">
        <v>536</v>
      </c>
      <c r="AA144" s="1">
        <v>110000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1</v>
      </c>
      <c r="AH144" s="13">
        <v>0</v>
      </c>
    </row>
    <row r="145" spans="1:34" x14ac:dyDescent="0.25">
      <c r="A145" t="s">
        <v>314</v>
      </c>
      <c r="B145" t="s">
        <v>315</v>
      </c>
      <c r="C145" t="s">
        <v>486</v>
      </c>
      <c r="D145">
        <v>72.64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1</v>
      </c>
      <c r="S145">
        <v>1</v>
      </c>
      <c r="T145" s="1" t="s">
        <v>536</v>
      </c>
      <c r="U145" s="1" t="s">
        <v>536</v>
      </c>
      <c r="V145" s="1" t="s">
        <v>536</v>
      </c>
      <c r="W145" s="1" t="s">
        <v>536</v>
      </c>
      <c r="X145" s="1" t="s">
        <v>536</v>
      </c>
      <c r="Y145" s="1" t="s">
        <v>536</v>
      </c>
      <c r="Z145" s="1">
        <v>95000</v>
      </c>
      <c r="AA145" s="1">
        <v>95000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1</v>
      </c>
    </row>
    <row r="146" spans="1:34" x14ac:dyDescent="0.25">
      <c r="A146" t="s">
        <v>316</v>
      </c>
      <c r="B146" t="s">
        <v>317</v>
      </c>
      <c r="C146" t="s">
        <v>487</v>
      </c>
      <c r="D146">
        <v>12.4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1</v>
      </c>
      <c r="T146" s="1" t="s">
        <v>536</v>
      </c>
      <c r="U146" s="1" t="s">
        <v>536</v>
      </c>
      <c r="V146" s="1" t="s">
        <v>536</v>
      </c>
      <c r="W146" s="1" t="s">
        <v>536</v>
      </c>
      <c r="X146" s="1" t="s">
        <v>536</v>
      </c>
      <c r="Y146" s="1" t="s">
        <v>536</v>
      </c>
      <c r="Z146" s="1">
        <v>300000</v>
      </c>
      <c r="AA146" s="1">
        <v>300000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1</v>
      </c>
    </row>
    <row r="147" spans="1:34" x14ac:dyDescent="0.25">
      <c r="A147" t="s">
        <v>246</v>
      </c>
      <c r="B147" t="s">
        <v>247</v>
      </c>
      <c r="C147" t="s">
        <v>488</v>
      </c>
      <c r="D147">
        <v>74.09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 s="1" t="s">
        <v>536</v>
      </c>
      <c r="U147" s="1" t="s">
        <v>536</v>
      </c>
      <c r="V147" s="1" t="s">
        <v>536</v>
      </c>
      <c r="W147" s="1" t="s">
        <v>536</v>
      </c>
      <c r="X147" s="1" t="s">
        <v>536</v>
      </c>
      <c r="Y147" s="1">
        <v>3700000</v>
      </c>
      <c r="Z147" s="1" t="s">
        <v>536</v>
      </c>
      <c r="AA147" s="1">
        <v>3700000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1</v>
      </c>
      <c r="AH147" s="13">
        <v>0</v>
      </c>
    </row>
    <row r="148" spans="1:34" x14ac:dyDescent="0.25">
      <c r="A148" t="s">
        <v>254</v>
      </c>
      <c r="B148" t="s">
        <v>255</v>
      </c>
      <c r="C148" t="s">
        <v>489</v>
      </c>
      <c r="D148">
        <v>44.59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 s="1" t="s">
        <v>536</v>
      </c>
      <c r="U148" s="1" t="s">
        <v>536</v>
      </c>
      <c r="V148" s="1" t="s">
        <v>536</v>
      </c>
      <c r="W148" s="1" t="s">
        <v>536</v>
      </c>
      <c r="X148" s="1" t="s">
        <v>536</v>
      </c>
      <c r="Y148" s="1">
        <v>96000</v>
      </c>
      <c r="Z148" s="1" t="s">
        <v>536</v>
      </c>
      <c r="AA148" s="1">
        <v>96000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1</v>
      </c>
      <c r="AH148" s="13">
        <v>0</v>
      </c>
    </row>
    <row r="149" spans="1:34" x14ac:dyDescent="0.25">
      <c r="A149" t="s">
        <v>93</v>
      </c>
      <c r="B149" t="s">
        <v>94</v>
      </c>
      <c r="C149" t="s">
        <v>490</v>
      </c>
      <c r="D149">
        <v>216.72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 s="1">
        <v>39000000</v>
      </c>
      <c r="U149" s="1" t="s">
        <v>536</v>
      </c>
      <c r="V149" s="1" t="s">
        <v>536</v>
      </c>
      <c r="W149" s="1" t="s">
        <v>536</v>
      </c>
      <c r="X149" s="1" t="s">
        <v>536</v>
      </c>
      <c r="Y149" s="1" t="s">
        <v>536</v>
      </c>
      <c r="Z149" s="1" t="s">
        <v>536</v>
      </c>
      <c r="AA149" s="1">
        <v>39000000</v>
      </c>
      <c r="AB149" s="13">
        <v>1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</row>
    <row r="150" spans="1:34" x14ac:dyDescent="0.25">
      <c r="A150" t="s">
        <v>95</v>
      </c>
      <c r="B150" t="s">
        <v>96</v>
      </c>
      <c r="C150" t="s">
        <v>491</v>
      </c>
      <c r="D150">
        <v>9.33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 s="1">
        <v>94000</v>
      </c>
      <c r="U150" s="1" t="s">
        <v>536</v>
      </c>
      <c r="V150" s="1" t="s">
        <v>536</v>
      </c>
      <c r="W150" s="1" t="s">
        <v>536</v>
      </c>
      <c r="X150" s="1" t="s">
        <v>536</v>
      </c>
      <c r="Y150" s="1" t="s">
        <v>536</v>
      </c>
      <c r="Z150" s="1" t="s">
        <v>536</v>
      </c>
      <c r="AA150" s="1">
        <v>94000</v>
      </c>
      <c r="AB150" s="13">
        <v>1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</row>
    <row r="151" spans="1:34" x14ac:dyDescent="0.25">
      <c r="A151" t="s">
        <v>189</v>
      </c>
      <c r="B151" t="s">
        <v>162</v>
      </c>
      <c r="C151" t="s">
        <v>492</v>
      </c>
      <c r="D151">
        <v>13.54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 s="1" t="s">
        <v>536</v>
      </c>
      <c r="U151" s="1" t="s">
        <v>536</v>
      </c>
      <c r="V151" s="1" t="s">
        <v>536</v>
      </c>
      <c r="W151" s="1">
        <v>950000</v>
      </c>
      <c r="X151" s="1" t="s">
        <v>536</v>
      </c>
      <c r="Y151" s="1" t="s">
        <v>536</v>
      </c>
      <c r="Z151" s="1" t="s">
        <v>536</v>
      </c>
      <c r="AA151" s="1">
        <v>950000</v>
      </c>
      <c r="AB151" s="13">
        <v>0</v>
      </c>
      <c r="AC151" s="13">
        <v>0</v>
      </c>
      <c r="AD151" s="13">
        <v>0</v>
      </c>
      <c r="AE151" s="13">
        <v>1</v>
      </c>
      <c r="AF151" s="13">
        <v>0</v>
      </c>
      <c r="AG151" s="13">
        <v>0</v>
      </c>
      <c r="AH151" s="13">
        <v>0</v>
      </c>
    </row>
    <row r="152" spans="1:34" x14ac:dyDescent="0.25">
      <c r="A152" t="s">
        <v>318</v>
      </c>
      <c r="B152" t="s">
        <v>319</v>
      </c>
      <c r="C152" t="s">
        <v>493</v>
      </c>
      <c r="D152">
        <v>83.29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1</v>
      </c>
      <c r="S152">
        <v>1</v>
      </c>
      <c r="T152" s="1" t="s">
        <v>536</v>
      </c>
      <c r="U152" s="1" t="s">
        <v>536</v>
      </c>
      <c r="V152" s="1" t="s">
        <v>536</v>
      </c>
      <c r="W152" s="1" t="s">
        <v>536</v>
      </c>
      <c r="X152" s="1" t="s">
        <v>536</v>
      </c>
      <c r="Y152" s="1" t="s">
        <v>536</v>
      </c>
      <c r="Z152" s="1">
        <v>1200000</v>
      </c>
      <c r="AA152" s="1">
        <v>1200000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1</v>
      </c>
    </row>
    <row r="153" spans="1:34" x14ac:dyDescent="0.25">
      <c r="A153" t="s">
        <v>320</v>
      </c>
      <c r="B153" t="s">
        <v>321</v>
      </c>
      <c r="C153" t="s">
        <v>494</v>
      </c>
      <c r="D153">
        <v>88.39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1</v>
      </c>
      <c r="S153">
        <v>1</v>
      </c>
      <c r="T153" s="1" t="s">
        <v>536</v>
      </c>
      <c r="U153" s="1" t="s">
        <v>536</v>
      </c>
      <c r="V153" s="1" t="s">
        <v>536</v>
      </c>
      <c r="W153" s="1" t="s">
        <v>536</v>
      </c>
      <c r="X153" s="1" t="s">
        <v>536</v>
      </c>
      <c r="Y153" s="1" t="s">
        <v>536</v>
      </c>
      <c r="Z153" s="1">
        <v>280000</v>
      </c>
      <c r="AA153" s="1">
        <v>280000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1</v>
      </c>
    </row>
    <row r="154" spans="1:34" x14ac:dyDescent="0.25">
      <c r="A154" t="s">
        <v>322</v>
      </c>
      <c r="B154" t="s">
        <v>323</v>
      </c>
      <c r="C154" t="s">
        <v>495</v>
      </c>
      <c r="D154">
        <v>97.11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1</v>
      </c>
      <c r="S154">
        <v>1</v>
      </c>
      <c r="T154" s="1" t="s">
        <v>536</v>
      </c>
      <c r="U154" s="1" t="s">
        <v>536</v>
      </c>
      <c r="V154" s="1" t="s">
        <v>536</v>
      </c>
      <c r="W154" s="1" t="s">
        <v>536</v>
      </c>
      <c r="X154" s="1" t="s">
        <v>536</v>
      </c>
      <c r="Y154" s="1" t="s">
        <v>536</v>
      </c>
      <c r="Z154" s="1">
        <v>57000</v>
      </c>
      <c r="AA154" s="1">
        <v>57000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1</v>
      </c>
    </row>
    <row r="155" spans="1:34" x14ac:dyDescent="0.25">
      <c r="A155" t="s">
        <v>324</v>
      </c>
      <c r="B155" t="s">
        <v>325</v>
      </c>
      <c r="C155" t="s">
        <v>496</v>
      </c>
      <c r="D155">
        <v>17.38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1</v>
      </c>
      <c r="S155">
        <v>1</v>
      </c>
      <c r="T155" s="1" t="s">
        <v>536</v>
      </c>
      <c r="U155" s="1" t="s">
        <v>536</v>
      </c>
      <c r="V155" s="1" t="s">
        <v>536</v>
      </c>
      <c r="W155" s="1" t="s">
        <v>536</v>
      </c>
      <c r="X155" s="1" t="s">
        <v>536</v>
      </c>
      <c r="Y155" s="1" t="s">
        <v>536</v>
      </c>
      <c r="Z155" s="1">
        <v>120000</v>
      </c>
      <c r="AA155" s="1">
        <v>120000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1</v>
      </c>
    </row>
    <row r="156" spans="1:34" x14ac:dyDescent="0.25">
      <c r="A156" t="s">
        <v>326</v>
      </c>
      <c r="B156" t="s">
        <v>327</v>
      </c>
      <c r="C156" t="s">
        <v>497</v>
      </c>
      <c r="D156">
        <v>14.29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1</v>
      </c>
      <c r="S156">
        <v>1</v>
      </c>
      <c r="T156" s="1" t="s">
        <v>536</v>
      </c>
      <c r="U156" s="1" t="s">
        <v>536</v>
      </c>
      <c r="V156" s="1" t="s">
        <v>536</v>
      </c>
      <c r="W156" s="1" t="s">
        <v>536</v>
      </c>
      <c r="X156" s="1" t="s">
        <v>536</v>
      </c>
      <c r="Y156" s="1" t="s">
        <v>536</v>
      </c>
      <c r="Z156" s="1">
        <v>1000000</v>
      </c>
      <c r="AA156" s="1">
        <v>1000000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1</v>
      </c>
    </row>
    <row r="157" spans="1:34" x14ac:dyDescent="0.25">
      <c r="A157" t="s">
        <v>328</v>
      </c>
      <c r="B157" t="s">
        <v>329</v>
      </c>
      <c r="C157" t="s">
        <v>498</v>
      </c>
      <c r="D157">
        <v>47.25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1</v>
      </c>
      <c r="T157" s="1" t="s">
        <v>536</v>
      </c>
      <c r="U157" s="1" t="s">
        <v>536</v>
      </c>
      <c r="V157" s="1" t="s">
        <v>536</v>
      </c>
      <c r="W157" s="1" t="s">
        <v>536</v>
      </c>
      <c r="X157" s="1" t="s">
        <v>536</v>
      </c>
      <c r="Y157" s="1" t="s">
        <v>536</v>
      </c>
      <c r="Z157" s="1">
        <v>2900000</v>
      </c>
      <c r="AA157" s="1">
        <v>2900000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1</v>
      </c>
    </row>
    <row r="158" spans="1:34" x14ac:dyDescent="0.25">
      <c r="A158" t="s">
        <v>99</v>
      </c>
      <c r="B158" t="s">
        <v>100</v>
      </c>
      <c r="C158" t="s">
        <v>499</v>
      </c>
      <c r="D158">
        <v>34.24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 s="1">
        <v>65000</v>
      </c>
      <c r="U158" s="1" t="s">
        <v>536</v>
      </c>
      <c r="V158" s="1" t="s">
        <v>536</v>
      </c>
      <c r="W158" s="1" t="s">
        <v>536</v>
      </c>
      <c r="X158" s="1" t="s">
        <v>536</v>
      </c>
      <c r="Y158" s="1" t="s">
        <v>536</v>
      </c>
      <c r="Z158" s="1" t="s">
        <v>536</v>
      </c>
      <c r="AA158" s="1">
        <v>65000</v>
      </c>
      <c r="AB158" s="13">
        <v>1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</row>
    <row r="159" spans="1:34" x14ac:dyDescent="0.25">
      <c r="A159" t="s">
        <v>330</v>
      </c>
      <c r="B159" t="s">
        <v>331</v>
      </c>
      <c r="C159" t="s">
        <v>500</v>
      </c>
      <c r="D159">
        <v>55.96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1</v>
      </c>
      <c r="T159" s="1" t="s">
        <v>536</v>
      </c>
      <c r="U159" s="1" t="s">
        <v>536</v>
      </c>
      <c r="V159" s="1" t="s">
        <v>536</v>
      </c>
      <c r="W159" s="1" t="s">
        <v>536</v>
      </c>
      <c r="X159" s="1" t="s">
        <v>536</v>
      </c>
      <c r="Y159" s="1" t="s">
        <v>536</v>
      </c>
      <c r="Z159" s="1">
        <v>120000</v>
      </c>
      <c r="AA159" s="1">
        <v>120000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1</v>
      </c>
    </row>
    <row r="160" spans="1:34" x14ac:dyDescent="0.25">
      <c r="A160" t="s">
        <v>256</v>
      </c>
      <c r="B160" t="s">
        <v>257</v>
      </c>
      <c r="C160" t="s">
        <v>501</v>
      </c>
      <c r="D160">
        <v>54.25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1</v>
      </c>
      <c r="T160" s="1" t="s">
        <v>536</v>
      </c>
      <c r="U160" s="1" t="s">
        <v>536</v>
      </c>
      <c r="V160" s="1" t="s">
        <v>536</v>
      </c>
      <c r="W160" s="1" t="s">
        <v>536</v>
      </c>
      <c r="X160" s="1" t="s">
        <v>536</v>
      </c>
      <c r="Y160" s="1">
        <v>400000</v>
      </c>
      <c r="Z160" s="1" t="s">
        <v>536</v>
      </c>
      <c r="AA160" s="1">
        <v>400000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1</v>
      </c>
      <c r="AH160" s="13">
        <v>0</v>
      </c>
    </row>
    <row r="161" spans="1:34" x14ac:dyDescent="0.25">
      <c r="A161" t="s">
        <v>332</v>
      </c>
      <c r="B161" t="s">
        <v>333</v>
      </c>
      <c r="C161" t="s">
        <v>502</v>
      </c>
      <c r="D161">
        <v>49.55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1</v>
      </c>
      <c r="T161" s="1" t="s">
        <v>536</v>
      </c>
      <c r="U161" s="1" t="s">
        <v>536</v>
      </c>
      <c r="V161" s="1" t="s">
        <v>536</v>
      </c>
      <c r="W161" s="1" t="s">
        <v>536</v>
      </c>
      <c r="X161" s="1" t="s">
        <v>536</v>
      </c>
      <c r="Y161" s="1" t="s">
        <v>536</v>
      </c>
      <c r="Z161" s="1">
        <v>1700000</v>
      </c>
      <c r="AA161" s="1">
        <v>1700000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1</v>
      </c>
    </row>
    <row r="162" spans="1:34" x14ac:dyDescent="0.25">
      <c r="A162" t="s">
        <v>334</v>
      </c>
      <c r="B162" t="s">
        <v>335</v>
      </c>
      <c r="C162" t="s">
        <v>503</v>
      </c>
      <c r="D162">
        <v>52.53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v>1</v>
      </c>
      <c r="T162" s="1" t="s">
        <v>536</v>
      </c>
      <c r="U162" s="1" t="s">
        <v>536</v>
      </c>
      <c r="V162" s="1" t="s">
        <v>536</v>
      </c>
      <c r="W162" s="1" t="s">
        <v>536</v>
      </c>
      <c r="X162" s="1" t="s">
        <v>536</v>
      </c>
      <c r="Y162" s="1" t="s">
        <v>536</v>
      </c>
      <c r="Z162" s="1">
        <v>140000</v>
      </c>
      <c r="AA162" s="1">
        <v>140000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1</v>
      </c>
    </row>
    <row r="163" spans="1:34" x14ac:dyDescent="0.25">
      <c r="A163" t="s">
        <v>336</v>
      </c>
      <c r="B163" t="s">
        <v>337</v>
      </c>
      <c r="C163" t="s">
        <v>504</v>
      </c>
      <c r="D163">
        <v>14.35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1</v>
      </c>
      <c r="S163">
        <v>1</v>
      </c>
      <c r="T163" s="1" t="s">
        <v>536</v>
      </c>
      <c r="U163" s="1" t="s">
        <v>536</v>
      </c>
      <c r="V163" s="1" t="s">
        <v>536</v>
      </c>
      <c r="W163" s="1" t="s">
        <v>536</v>
      </c>
      <c r="X163" s="1" t="s">
        <v>536</v>
      </c>
      <c r="Y163" s="1" t="s">
        <v>536</v>
      </c>
      <c r="Z163" s="1">
        <v>170000</v>
      </c>
      <c r="AA163" s="1">
        <v>170000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1</v>
      </c>
    </row>
    <row r="164" spans="1:34" x14ac:dyDescent="0.25">
      <c r="A164" t="s">
        <v>338</v>
      </c>
      <c r="B164" t="s">
        <v>339</v>
      </c>
      <c r="C164" t="s">
        <v>505</v>
      </c>
      <c r="D164">
        <v>19.61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 s="1" t="s">
        <v>536</v>
      </c>
      <c r="U164" s="1" t="s">
        <v>536</v>
      </c>
      <c r="V164" s="1" t="s">
        <v>536</v>
      </c>
      <c r="W164" s="1" t="s">
        <v>536</v>
      </c>
      <c r="X164" s="1" t="s">
        <v>536</v>
      </c>
      <c r="Y164" s="1" t="s">
        <v>536</v>
      </c>
      <c r="Z164" s="1">
        <v>480000</v>
      </c>
      <c r="AA164" s="1">
        <v>480000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1</v>
      </c>
    </row>
    <row r="165" spans="1:34" x14ac:dyDescent="0.25">
      <c r="A165" t="s">
        <v>258</v>
      </c>
      <c r="B165" t="s">
        <v>259</v>
      </c>
      <c r="C165" t="s">
        <v>506</v>
      </c>
      <c r="D165">
        <v>50.09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 s="1" t="s">
        <v>536</v>
      </c>
      <c r="U165" s="1" t="s">
        <v>536</v>
      </c>
      <c r="V165" s="1" t="s">
        <v>536</v>
      </c>
      <c r="W165" s="1" t="s">
        <v>536</v>
      </c>
      <c r="X165" s="1" t="s">
        <v>536</v>
      </c>
      <c r="Y165" s="1">
        <v>120000</v>
      </c>
      <c r="Z165" s="1" t="s">
        <v>536</v>
      </c>
      <c r="AA165" s="1">
        <v>120000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1</v>
      </c>
      <c r="AH165" s="13">
        <v>0</v>
      </c>
    </row>
    <row r="166" spans="1:34" x14ac:dyDescent="0.25">
      <c r="A166" t="s">
        <v>101</v>
      </c>
      <c r="B166" t="s">
        <v>102</v>
      </c>
      <c r="C166" t="s">
        <v>507</v>
      </c>
      <c r="D166">
        <v>330.27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s="1">
        <v>310000</v>
      </c>
      <c r="U166" s="1" t="s">
        <v>536</v>
      </c>
      <c r="V166" s="1" t="s">
        <v>536</v>
      </c>
      <c r="W166" s="1" t="s">
        <v>536</v>
      </c>
      <c r="X166" s="1" t="s">
        <v>536</v>
      </c>
      <c r="Y166" s="1" t="s">
        <v>536</v>
      </c>
      <c r="Z166" s="1" t="s">
        <v>536</v>
      </c>
      <c r="AA166" s="1">
        <v>310000</v>
      </c>
      <c r="AB166" s="13">
        <v>1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</row>
    <row r="167" spans="1:34" x14ac:dyDescent="0.25">
      <c r="A167" t="s">
        <v>340</v>
      </c>
      <c r="B167" t="s">
        <v>341</v>
      </c>
      <c r="C167" t="s">
        <v>508</v>
      </c>
      <c r="D167">
        <v>151.57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1</v>
      </c>
      <c r="S167">
        <v>1</v>
      </c>
      <c r="T167" s="1" t="s">
        <v>536</v>
      </c>
      <c r="U167" s="1" t="s">
        <v>536</v>
      </c>
      <c r="V167" s="1" t="s">
        <v>536</v>
      </c>
      <c r="W167" s="1" t="s">
        <v>536</v>
      </c>
      <c r="X167" s="1" t="s">
        <v>536</v>
      </c>
      <c r="Y167" s="1" t="s">
        <v>536</v>
      </c>
      <c r="Z167" s="1">
        <v>530000</v>
      </c>
      <c r="AA167" s="1">
        <v>530000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1</v>
      </c>
    </row>
    <row r="168" spans="1:34" x14ac:dyDescent="0.25">
      <c r="A168" t="s">
        <v>342</v>
      </c>
      <c r="B168" t="s">
        <v>343</v>
      </c>
      <c r="C168" t="s">
        <v>509</v>
      </c>
      <c r="D168">
        <v>49.22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1</v>
      </c>
      <c r="T168" s="1" t="s">
        <v>536</v>
      </c>
      <c r="U168" s="1" t="s">
        <v>536</v>
      </c>
      <c r="V168" s="1" t="s">
        <v>536</v>
      </c>
      <c r="W168" s="1" t="s">
        <v>536</v>
      </c>
      <c r="X168" s="1" t="s">
        <v>536</v>
      </c>
      <c r="Y168" s="1" t="s">
        <v>536</v>
      </c>
      <c r="Z168" s="1">
        <v>480000</v>
      </c>
      <c r="AA168" s="1">
        <v>480000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1</v>
      </c>
    </row>
    <row r="169" spans="1:34" x14ac:dyDescent="0.25">
      <c r="A169" t="s">
        <v>262</v>
      </c>
      <c r="B169" t="s">
        <v>263</v>
      </c>
      <c r="C169" t="s">
        <v>510</v>
      </c>
      <c r="D169">
        <v>57.08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1</v>
      </c>
      <c r="T169" s="1" t="s">
        <v>536</v>
      </c>
      <c r="U169" s="1" t="s">
        <v>536</v>
      </c>
      <c r="V169" s="1" t="s">
        <v>536</v>
      </c>
      <c r="W169" s="1" t="s">
        <v>536</v>
      </c>
      <c r="X169" s="1" t="s">
        <v>536</v>
      </c>
      <c r="Y169" s="1">
        <v>190000</v>
      </c>
      <c r="Z169" s="1" t="s">
        <v>536</v>
      </c>
      <c r="AA169" s="1">
        <v>190000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1</v>
      </c>
      <c r="AH169" s="13">
        <v>0</v>
      </c>
    </row>
    <row r="170" spans="1:34" x14ac:dyDescent="0.25">
      <c r="A170" t="s">
        <v>187</v>
      </c>
      <c r="B170" t="s">
        <v>188</v>
      </c>
      <c r="C170" t="s">
        <v>511</v>
      </c>
      <c r="D170">
        <v>388.14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s="1" t="s">
        <v>536</v>
      </c>
      <c r="U170" s="1" t="s">
        <v>536</v>
      </c>
      <c r="V170" s="1" t="s">
        <v>536</v>
      </c>
      <c r="W170" s="1">
        <v>93000</v>
      </c>
      <c r="X170" s="1" t="s">
        <v>536</v>
      </c>
      <c r="Y170" s="1" t="s">
        <v>536</v>
      </c>
      <c r="Z170" s="1" t="s">
        <v>536</v>
      </c>
      <c r="AA170" s="1">
        <v>93000</v>
      </c>
      <c r="AB170" s="13">
        <v>0</v>
      </c>
      <c r="AC170" s="13">
        <v>0</v>
      </c>
      <c r="AD170" s="13">
        <v>0</v>
      </c>
      <c r="AE170" s="13">
        <v>1</v>
      </c>
      <c r="AF170" s="13">
        <v>0</v>
      </c>
      <c r="AG170" s="13">
        <v>0</v>
      </c>
      <c r="AH170" s="13">
        <v>0</v>
      </c>
    </row>
    <row r="171" spans="1:34" x14ac:dyDescent="0.25">
      <c r="A171" t="s">
        <v>69</v>
      </c>
      <c r="B171" t="s">
        <v>70</v>
      </c>
      <c r="C171" t="s">
        <v>512</v>
      </c>
      <c r="D171">
        <v>25.83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s="1">
        <v>100000</v>
      </c>
      <c r="U171" s="1" t="s">
        <v>536</v>
      </c>
      <c r="V171" s="1" t="s">
        <v>536</v>
      </c>
      <c r="W171" s="1" t="s">
        <v>536</v>
      </c>
      <c r="X171" s="1" t="s">
        <v>536</v>
      </c>
      <c r="Y171" s="1" t="s">
        <v>536</v>
      </c>
      <c r="Z171" s="1" t="s">
        <v>536</v>
      </c>
      <c r="AA171" s="1">
        <v>100000</v>
      </c>
      <c r="AB171" s="13">
        <v>1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mz1</dc:creator>
  <cp:lastModifiedBy>mz1</cp:lastModifiedBy>
  <dcterms:created xsi:type="dcterms:W3CDTF">2024-09-20T20:28:34Z</dcterms:created>
  <dcterms:modified xsi:type="dcterms:W3CDTF">2024-09-20T20:37:11Z</dcterms:modified>
</cp:coreProperties>
</file>