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filterPrivacy="1" codeName="ThisWorkbook"/>
  <xr:revisionPtr revIDLastSave="0" documentId="13_ncr:1_{4187437B-9022-4570-9997-0F4F97366B1D}" xr6:coauthVersionLast="47" xr6:coauthVersionMax="47" xr10:uidLastSave="{00000000-0000-0000-0000-000000000000}"/>
  <bookViews>
    <workbookView xWindow="-108" yWindow="-108" windowWidth="23256" windowHeight="13176" xr2:uid="{00000000-000D-0000-FFFF-FFFF00000000}"/>
  </bookViews>
  <sheets>
    <sheet name="ProjectSchedule" sheetId="11" r:id="rId1"/>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5" i="11" l="1"/>
  <c r="E14" i="11"/>
  <c r="D14" i="11"/>
  <c r="E27" i="11"/>
  <c r="E26" i="11"/>
  <c r="E30" i="11"/>
  <c r="E29" i="11"/>
  <c r="E28" i="11"/>
  <c r="E11" i="11"/>
  <c r="G7" i="11"/>
  <c r="E20" i="11" l="1"/>
  <c r="D21" i="11" s="1"/>
  <c r="E21" i="11" l="1"/>
  <c r="G21" i="11" s="1"/>
  <c r="D22" i="11"/>
  <c r="H5" i="11"/>
  <c r="G32" i="11"/>
  <c r="G31" i="11"/>
  <c r="G27" i="11"/>
  <c r="G26" i="11"/>
  <c r="G25" i="11"/>
  <c r="G23" i="11"/>
  <c r="G20" i="11"/>
  <c r="G19" i="11"/>
  <c r="G12" i="11"/>
  <c r="G8" i="11"/>
  <c r="G9" i="11" l="1"/>
  <c r="E22" i="11"/>
  <c r="H6" i="11"/>
  <c r="G24" i="11" l="1"/>
  <c r="G10" i="11"/>
  <c r="G22" i="11"/>
  <c r="E13" i="11"/>
  <c r="I5" i="11"/>
  <c r="J5" i="11" s="1"/>
  <c r="K5" i="11" s="1"/>
  <c r="L5" i="11" s="1"/>
  <c r="M5" i="11" s="1"/>
  <c r="N5" i="11" s="1"/>
  <c r="O5" i="11" s="1"/>
  <c r="H4" i="11"/>
  <c r="G13" i="11" l="1"/>
  <c r="G11" i="11"/>
  <c r="O4" i="11"/>
  <c r="P5" i="11"/>
  <c r="Q5" i="11" s="1"/>
  <c r="R5" i="11" s="1"/>
  <c r="S5" i="11" s="1"/>
  <c r="T5" i="11" s="1"/>
  <c r="U5" i="11" s="1"/>
  <c r="V5" i="11" s="1"/>
  <c r="I6" i="11"/>
  <c r="E15" i="11" l="1"/>
  <c r="G15" i="11" s="1"/>
  <c r="V4" i="11"/>
  <c r="W5" i="11"/>
  <c r="X5" i="11" s="1"/>
  <c r="Y5" i="11" s="1"/>
  <c r="Z5" i="11" s="1"/>
  <c r="AA5" i="11" s="1"/>
  <c r="AB5" i="11" s="1"/>
  <c r="AC5" i="11" s="1"/>
  <c r="J6" i="11"/>
  <c r="D16" i="11" l="1"/>
  <c r="E16" i="11" s="1"/>
  <c r="D17" i="11" s="1"/>
  <c r="E17" i="11" s="1"/>
  <c r="AD5" i="11"/>
  <c r="AE5" i="11" s="1"/>
  <c r="AF5" i="11" s="1"/>
  <c r="AG5" i="11" s="1"/>
  <c r="AH5" i="11" s="1"/>
  <c r="AI5" i="11" s="1"/>
  <c r="AC4" i="11"/>
  <c r="K6" i="11"/>
  <c r="G16" i="11" l="1"/>
  <c r="G17" i="11"/>
  <c r="D18" i="11"/>
  <c r="E18" i="11" s="1"/>
  <c r="G18" i="11" s="1"/>
  <c r="AJ5" i="11"/>
  <c r="AK5" i="11" s="1"/>
  <c r="AL5" i="11" s="1"/>
  <c r="AM5" i="11" s="1"/>
  <c r="AN5" i="11" s="1"/>
  <c r="AO5" i="11" s="1"/>
  <c r="AP5" i="11" s="1"/>
  <c r="L6" i="11"/>
  <c r="AQ5" i="11" l="1"/>
  <c r="AR5" i="11" s="1"/>
  <c r="AJ4" i="11"/>
  <c r="M6" i="11"/>
  <c r="AS5" i="11" l="1"/>
  <c r="AR6" i="11"/>
  <c r="AQ4" i="11"/>
  <c r="N6" i="11"/>
  <c r="AT5" i="11" l="1"/>
  <c r="AS6" i="11"/>
  <c r="AU5" i="11" l="1"/>
  <c r="AT6" i="11"/>
  <c r="O6" i="11"/>
  <c r="P6" i="11"/>
  <c r="AV5" i="11" l="1"/>
  <c r="AU6" i="11"/>
  <c r="Q6" i="11"/>
  <c r="AW5" i="11" l="1"/>
  <c r="AX5" i="11" s="1"/>
  <c r="AV6" i="11"/>
  <c r="R6" i="11"/>
  <c r="AX6" i="11" l="1"/>
  <c r="AY5" i="11"/>
  <c r="AX4" i="11"/>
  <c r="AW6" i="11"/>
  <c r="S6" i="11"/>
  <c r="AZ5" i="11" l="1"/>
  <c r="AY6" i="11"/>
  <c r="T6" i="11"/>
  <c r="AZ6" i="11" l="1"/>
  <c r="BA5" i="11"/>
  <c r="U6" i="11"/>
  <c r="BA6" i="11" l="1"/>
  <c r="BB5" i="11"/>
  <c r="V6" i="11"/>
  <c r="BB6" i="11" l="1"/>
  <c r="BC5" i="11"/>
  <c r="W6" i="11"/>
  <c r="BD5" i="11" l="1"/>
  <c r="BC6" i="11"/>
  <c r="X6" i="11"/>
  <c r="BD6" i="11" l="1"/>
  <c r="BE5" i="11"/>
  <c r="Y6" i="11"/>
  <c r="BE6" i="11" l="1"/>
  <c r="BF5" i="11"/>
  <c r="BE4" i="11"/>
  <c r="Z6" i="11"/>
  <c r="BF6" i="11" l="1"/>
  <c r="BG5" i="11"/>
  <c r="AA6" i="11"/>
  <c r="BH5" i="11" l="1"/>
  <c r="BG6" i="11"/>
  <c r="AB6" i="11"/>
  <c r="BI5" i="11" l="1"/>
  <c r="BH6" i="11"/>
  <c r="AC6" i="11"/>
  <c r="BJ5" i="11" l="1"/>
  <c r="BI6" i="11"/>
  <c r="AD6" i="11"/>
  <c r="BK5" i="11" l="1"/>
  <c r="BJ6" i="11"/>
  <c r="AE6" i="11"/>
  <c r="BK6" i="11" l="1"/>
  <c r="AF6" i="11"/>
  <c r="AG6" i="11" l="1"/>
  <c r="AH6" i="11" l="1"/>
  <c r="AI6" i="11" l="1"/>
  <c r="AJ6" i="11" l="1"/>
  <c r="AK6" i="11" l="1"/>
  <c r="AL6" i="11" l="1"/>
  <c r="AM6" i="11" l="1"/>
  <c r="AN6" i="11" l="1"/>
  <c r="AO6" i="11" l="1"/>
  <c r="AP6" i="11" l="1"/>
  <c r="AQ6" i="11" l="1"/>
</calcChain>
</file>

<file path=xl/sharedStrings.xml><?xml version="1.0" encoding="utf-8"?>
<sst xmlns="http://schemas.openxmlformats.org/spreadsheetml/2006/main" count="51" uniqueCount="49">
  <si>
    <t>Insert new rows ABOVE this one</t>
  </si>
  <si>
    <t>PROGRESS</t>
  </si>
  <si>
    <t>PROJECT TITLE</t>
  </si>
  <si>
    <t>START</t>
  </si>
  <si>
    <t>END</t>
  </si>
  <si>
    <t>DAYS</t>
  </si>
  <si>
    <t>TASK</t>
  </si>
  <si>
    <t>SIMPLE GANTT CHART by Vertex42.com</t>
  </si>
  <si>
    <t>https://www.vertex42.com/ExcelTemplates/simple-gantt-chart.html</t>
  </si>
  <si>
    <t>Company Name</t>
  </si>
  <si>
    <t>Project Lead</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</si>
  <si>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</si>
  <si>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</si>
  <si>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</si>
  <si>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</si>
  <si>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</si>
  <si>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</si>
  <si>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</si>
  <si>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</si>
  <si>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</si>
  <si>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</si>
  <si>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</si>
  <si>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</si>
  <si>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</si>
  <si>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</si>
  <si>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</si>
  <si>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Setup</t>
  </si>
  <si>
    <t>Overleaf for skeleton report</t>
  </si>
  <si>
    <t>VPN for FEKO software</t>
  </si>
  <si>
    <t>Literature Review</t>
  </si>
  <si>
    <t>Related work and Short commings</t>
  </si>
  <si>
    <t>Type of Antennas</t>
  </si>
  <si>
    <t>Formation of Antennas</t>
  </si>
  <si>
    <t>Factors for grating lobes</t>
  </si>
  <si>
    <t>Beam Stearing</t>
  </si>
  <si>
    <t>Design and Simulation</t>
  </si>
  <si>
    <t>FEKO simulations</t>
  </si>
  <si>
    <t>MATLAB Antenna Array Toolkit</t>
  </si>
  <si>
    <t>Genetic Algorithm</t>
  </si>
  <si>
    <t>Results</t>
  </si>
  <si>
    <t>Finalize</t>
  </si>
  <si>
    <t>Improvements after feedback</t>
  </si>
  <si>
    <t>First draft submittion</t>
  </si>
  <si>
    <t>Final draft submittion</t>
  </si>
  <si>
    <t>Oral examination</t>
  </si>
  <si>
    <t>Present Poster open day</t>
  </si>
  <si>
    <t>Document findings in report</t>
  </si>
  <si>
    <t>Github</t>
  </si>
  <si>
    <t>Background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</si>
</sst>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7"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11"/>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5" tint="0.39997558519241921"/>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15"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74">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4" fillId="6" borderId="2" xfId="0" applyNumberFormat="1"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4" fillId="5" borderId="2" xfId="0" applyNumberFormat="1"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5" fillId="0" borderId="0" xfId="3"/>
    <xf numFmtId="0" fontId="15" fillId="0" borderId="0" xfId="3" applyAlignment="1">
      <alignment wrapText="1"/>
    </xf>
    <xf numFmtId="0" fontId="15"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3" borderId="2" xfId="10" applyFill="1">
      <alignment horizontal="center" vertical="center"/>
    </xf>
    <xf numFmtId="165" fontId="8" fillId="4" borderId="2" xfId="10" applyFill="1">
      <alignment horizontal="center" vertical="center"/>
    </xf>
    <xf numFmtId="165" fontId="8" fillId="11" borderId="2" xfId="10" applyFill="1">
      <alignment horizontal="center" vertical="center"/>
    </xf>
    <xf numFmtId="165" fontId="8" fillId="10" borderId="2" xfId="10" applyFill="1">
      <alignment horizontal="center" vertical="center"/>
    </xf>
    <xf numFmtId="165" fontId="8" fillId="0" borderId="2" xfId="10">
      <alignment horizontal="center" vertical="center"/>
    </xf>
    <xf numFmtId="0" fontId="8" fillId="3" borderId="2" xfId="12" applyFill="1">
      <alignment horizontal="left" vertical="center" indent="2"/>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8" fillId="0" borderId="3" xfId="9">
      <alignment horizontal="center" vertical="center"/>
    </xf>
    <xf numFmtId="0" fontId="0" fillId="0" borderId="10" xfId="0" applyBorder="1"/>
    <xf numFmtId="9" fontId="4" fillId="14" borderId="2" xfId="2" applyFont="1" applyFill="1" applyBorder="1" applyAlignment="1">
      <alignment horizontal="center" vertical="center"/>
    </xf>
    <xf numFmtId="165" fontId="8" fillId="14" borderId="2" xfId="10" applyFill="1">
      <alignment horizontal="center" vertical="center"/>
    </xf>
    <xf numFmtId="0" fontId="8" fillId="9" borderId="2" xfId="12" applyFill="1">
      <alignment horizontal="left" vertical="center" indent="2"/>
    </xf>
    <xf numFmtId="165" fontId="8" fillId="9" borderId="2" xfId="10" applyFill="1">
      <alignment horizontal="center" vertical="center"/>
    </xf>
    <xf numFmtId="0" fontId="5" fillId="14" borderId="2" xfId="12" applyFont="1" applyFill="1">
      <alignment horizontal="left" vertical="center" indent="2"/>
    </xf>
    <xf numFmtId="9" fontId="16" fillId="9" borderId="2" xfId="2" applyFont="1" applyFill="1" applyBorder="1" applyAlignment="1">
      <alignment horizontal="center" vertical="center"/>
    </xf>
    <xf numFmtId="165" fontId="5" fillId="9" borderId="2" xfId="0" applyNumberFormat="1" applyFont="1" applyFill="1" applyBorder="1" applyAlignment="1">
      <alignment horizontal="center" vertical="center"/>
    </xf>
    <xf numFmtId="165" fontId="16" fillId="9" borderId="2" xfId="0" applyNumberFormat="1" applyFont="1" applyFill="1" applyBorder="1" applyAlignment="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K34"/>
  <sheetViews>
    <sheetView showGridLines="0" tabSelected="1" showRuler="0" zoomScaleNormal="100" zoomScalePageLayoutView="70" workbookViewId="0">
      <pane ySplit="6" topLeftCell="A7" activePane="bottomLeft" state="frozen"/>
      <selection pane="bottomLeft" activeCell="B5" sqref="B5:F5"/>
    </sheetView>
  </sheetViews>
  <sheetFormatPr defaultRowHeight="30" customHeight="1" x14ac:dyDescent="0.3"/>
  <cols>
    <col min="1" max="1" width="2.6640625" style="43" customWidth="1"/>
    <col min="2" max="2" width="31.33203125" customWidth="1"/>
    <col min="3" max="3" width="10.6640625" customWidth="1"/>
    <col min="4" max="4" width="10.44140625" style="4" customWidth="1"/>
    <col min="5" max="5" width="10.44140625" customWidth="1"/>
    <col min="6" max="6" width="2.6640625" customWidth="1"/>
    <col min="7" max="7" width="6.109375" hidden="1" customWidth="1"/>
    <col min="8" max="63" width="2.5546875" customWidth="1"/>
    <col min="68" max="69" width="10.33203125"/>
  </cols>
  <sheetData>
    <row r="1" spans="1:63" ht="30" customHeight="1" x14ac:dyDescent="0.55000000000000004">
      <c r="A1" s="44" t="s">
        <v>17</v>
      </c>
      <c r="B1" s="47" t="s">
        <v>2</v>
      </c>
      <c r="C1" s="1"/>
      <c r="D1" s="3"/>
      <c r="E1" s="42"/>
      <c r="G1" s="1"/>
      <c r="H1" s="13" t="s">
        <v>7</v>
      </c>
    </row>
    <row r="2" spans="1:63" ht="30" customHeight="1" x14ac:dyDescent="0.35">
      <c r="A2" s="43" t="s">
        <v>11</v>
      </c>
      <c r="B2" s="48" t="s">
        <v>9</v>
      </c>
      <c r="H2" s="46" t="s">
        <v>8</v>
      </c>
    </row>
    <row r="3" spans="1:63" ht="30" customHeight="1" x14ac:dyDescent="0.3">
      <c r="A3" s="43" t="s">
        <v>18</v>
      </c>
      <c r="B3" s="49" t="s">
        <v>10</v>
      </c>
      <c r="C3" s="60"/>
      <c r="D3" s="64">
        <v>44411</v>
      </c>
      <c r="E3" s="64"/>
    </row>
    <row r="4" spans="1:63" ht="30" customHeight="1" x14ac:dyDescent="0.3">
      <c r="A4" s="44" t="s">
        <v>19</v>
      </c>
      <c r="C4" s="60"/>
      <c r="D4" s="6">
        <v>1</v>
      </c>
      <c r="H4" s="61">
        <f>H5</f>
        <v>44410</v>
      </c>
      <c r="I4" s="62"/>
      <c r="J4" s="62"/>
      <c r="K4" s="62"/>
      <c r="L4" s="62"/>
      <c r="M4" s="62"/>
      <c r="N4" s="63"/>
      <c r="O4" s="61">
        <f>O5</f>
        <v>44417</v>
      </c>
      <c r="P4" s="62"/>
      <c r="Q4" s="62"/>
      <c r="R4" s="62"/>
      <c r="S4" s="62"/>
      <c r="T4" s="62"/>
      <c r="U4" s="63"/>
      <c r="V4" s="61">
        <f>V5</f>
        <v>44424</v>
      </c>
      <c r="W4" s="62"/>
      <c r="X4" s="62"/>
      <c r="Y4" s="62"/>
      <c r="Z4" s="62"/>
      <c r="AA4" s="62"/>
      <c r="AB4" s="63"/>
      <c r="AC4" s="61">
        <f>AC5</f>
        <v>44431</v>
      </c>
      <c r="AD4" s="62"/>
      <c r="AE4" s="62"/>
      <c r="AF4" s="62"/>
      <c r="AG4" s="62"/>
      <c r="AH4" s="62"/>
      <c r="AI4" s="63"/>
      <c r="AJ4" s="61">
        <f>AJ5</f>
        <v>44438</v>
      </c>
      <c r="AK4" s="62"/>
      <c r="AL4" s="62"/>
      <c r="AM4" s="62"/>
      <c r="AN4" s="62"/>
      <c r="AO4" s="62"/>
      <c r="AP4" s="63"/>
      <c r="AQ4" s="61">
        <f>AQ5</f>
        <v>44445</v>
      </c>
      <c r="AR4" s="62"/>
      <c r="AS4" s="62"/>
      <c r="AT4" s="62"/>
      <c r="AU4" s="62"/>
      <c r="AV4" s="62"/>
      <c r="AW4" s="63"/>
      <c r="AX4" s="61">
        <f>AX5</f>
        <v>44452</v>
      </c>
      <c r="AY4" s="62"/>
      <c r="AZ4" s="62"/>
      <c r="BA4" s="62"/>
      <c r="BB4" s="62"/>
      <c r="BC4" s="62"/>
      <c r="BD4" s="63"/>
      <c r="BE4" s="61">
        <f>BE5</f>
        <v>44459</v>
      </c>
      <c r="BF4" s="62"/>
      <c r="BG4" s="62"/>
      <c r="BH4" s="62"/>
      <c r="BI4" s="62"/>
      <c r="BJ4" s="62"/>
      <c r="BK4" s="63"/>
    </row>
    <row r="5" spans="1:63" ht="15" customHeight="1" x14ac:dyDescent="0.3">
      <c r="A5" s="44" t="s">
        <v>20</v>
      </c>
      <c r="B5" s="65"/>
      <c r="C5" s="65"/>
      <c r="D5" s="65"/>
      <c r="E5" s="65"/>
      <c r="F5" s="65"/>
      <c r="H5" s="10">
        <f>Project_Start-WEEKDAY(Project_Start,1)+2+7*(Display_Week-1)</f>
        <v>44410</v>
      </c>
      <c r="I5" s="9">
        <f>H5+1</f>
        <v>44411</v>
      </c>
      <c r="J5" s="9">
        <f t="shared" ref="J5:AW5" si="0">I5+1</f>
        <v>44412</v>
      </c>
      <c r="K5" s="9">
        <f t="shared" si="0"/>
        <v>44413</v>
      </c>
      <c r="L5" s="9">
        <f t="shared" si="0"/>
        <v>44414</v>
      </c>
      <c r="M5" s="9">
        <f t="shared" si="0"/>
        <v>44415</v>
      </c>
      <c r="N5" s="11">
        <f t="shared" si="0"/>
        <v>44416</v>
      </c>
      <c r="O5" s="10">
        <f>N5+1</f>
        <v>44417</v>
      </c>
      <c r="P5" s="9">
        <f>O5+1</f>
        <v>44418</v>
      </c>
      <c r="Q5" s="9">
        <f t="shared" si="0"/>
        <v>44419</v>
      </c>
      <c r="R5" s="9">
        <f t="shared" si="0"/>
        <v>44420</v>
      </c>
      <c r="S5" s="9">
        <f t="shared" si="0"/>
        <v>44421</v>
      </c>
      <c r="T5" s="9">
        <f t="shared" si="0"/>
        <v>44422</v>
      </c>
      <c r="U5" s="11">
        <f t="shared" si="0"/>
        <v>44423</v>
      </c>
      <c r="V5" s="10">
        <f>U5+1</f>
        <v>44424</v>
      </c>
      <c r="W5" s="9">
        <f>V5+1</f>
        <v>44425</v>
      </c>
      <c r="X5" s="9">
        <f t="shared" si="0"/>
        <v>44426</v>
      </c>
      <c r="Y5" s="9">
        <f t="shared" si="0"/>
        <v>44427</v>
      </c>
      <c r="Z5" s="9">
        <f t="shared" si="0"/>
        <v>44428</v>
      </c>
      <c r="AA5" s="9">
        <f t="shared" si="0"/>
        <v>44429</v>
      </c>
      <c r="AB5" s="11">
        <f t="shared" si="0"/>
        <v>44430</v>
      </c>
      <c r="AC5" s="10">
        <f>AB5+1</f>
        <v>44431</v>
      </c>
      <c r="AD5" s="9">
        <f>AC5+1</f>
        <v>44432</v>
      </c>
      <c r="AE5" s="9">
        <f t="shared" si="0"/>
        <v>44433</v>
      </c>
      <c r="AF5" s="9">
        <f t="shared" si="0"/>
        <v>44434</v>
      </c>
      <c r="AG5" s="9">
        <f t="shared" si="0"/>
        <v>44435</v>
      </c>
      <c r="AH5" s="9">
        <f t="shared" si="0"/>
        <v>44436</v>
      </c>
      <c r="AI5" s="11">
        <f t="shared" si="0"/>
        <v>44437</v>
      </c>
      <c r="AJ5" s="10">
        <f>AI5+1</f>
        <v>44438</v>
      </c>
      <c r="AK5" s="9">
        <f>AJ5+1</f>
        <v>44439</v>
      </c>
      <c r="AL5" s="9">
        <f t="shared" si="0"/>
        <v>44440</v>
      </c>
      <c r="AM5" s="9">
        <f t="shared" si="0"/>
        <v>44441</v>
      </c>
      <c r="AN5" s="9">
        <f t="shared" si="0"/>
        <v>44442</v>
      </c>
      <c r="AO5" s="9">
        <f t="shared" si="0"/>
        <v>44443</v>
      </c>
      <c r="AP5" s="11">
        <f t="shared" si="0"/>
        <v>44444</v>
      </c>
      <c r="AQ5" s="10">
        <f>AP5+1</f>
        <v>44445</v>
      </c>
      <c r="AR5" s="9">
        <f>AQ5+1</f>
        <v>44446</v>
      </c>
      <c r="AS5" s="9">
        <f t="shared" si="0"/>
        <v>44447</v>
      </c>
      <c r="AT5" s="9">
        <f t="shared" si="0"/>
        <v>44448</v>
      </c>
      <c r="AU5" s="9">
        <f t="shared" si="0"/>
        <v>44449</v>
      </c>
      <c r="AV5" s="9">
        <f t="shared" si="0"/>
        <v>44450</v>
      </c>
      <c r="AW5" s="11">
        <f t="shared" si="0"/>
        <v>44451</v>
      </c>
      <c r="AX5" s="10">
        <f>AW5+1</f>
        <v>44452</v>
      </c>
      <c r="AY5" s="9">
        <f>AX5+1</f>
        <v>44453</v>
      </c>
      <c r="AZ5" s="9">
        <f t="shared" ref="AZ5:BD5" si="1">AY5+1</f>
        <v>44454</v>
      </c>
      <c r="BA5" s="9">
        <f t="shared" si="1"/>
        <v>44455</v>
      </c>
      <c r="BB5" s="9">
        <f t="shared" si="1"/>
        <v>44456</v>
      </c>
      <c r="BC5" s="9">
        <f t="shared" si="1"/>
        <v>44457</v>
      </c>
      <c r="BD5" s="11">
        <f t="shared" si="1"/>
        <v>44458</v>
      </c>
      <c r="BE5" s="10">
        <f>BD5+1</f>
        <v>44459</v>
      </c>
      <c r="BF5" s="9">
        <f>BE5+1</f>
        <v>44460</v>
      </c>
      <c r="BG5" s="9">
        <f t="shared" ref="BG5:BK5" si="2">BF5+1</f>
        <v>44461</v>
      </c>
      <c r="BH5" s="9">
        <f t="shared" si="2"/>
        <v>44462</v>
      </c>
      <c r="BI5" s="9">
        <f t="shared" si="2"/>
        <v>44463</v>
      </c>
      <c r="BJ5" s="9">
        <f t="shared" si="2"/>
        <v>44464</v>
      </c>
      <c r="BK5" s="11">
        <f t="shared" si="2"/>
        <v>44465</v>
      </c>
    </row>
    <row r="6" spans="1:63" ht="30" customHeight="1" thickBot="1" x14ac:dyDescent="0.35">
      <c r="A6" s="44" t="s">
        <v>21</v>
      </c>
      <c r="B6" s="7" t="s">
        <v>6</v>
      </c>
      <c r="C6" s="8" t="s">
        <v>1</v>
      </c>
      <c r="D6" s="8" t="s">
        <v>3</v>
      </c>
      <c r="E6" s="8" t="s">
        <v>4</v>
      </c>
      <c r="F6" s="8"/>
      <c r="G6" s="8" t="s">
        <v>5</v>
      </c>
      <c r="H6" s="12" t="str">
        <f t="shared" ref="H6" si="3">LEFT(TEXT(H5,"ddd"),1)</f>
        <v>M</v>
      </c>
      <c r="I6" s="12" t="str">
        <f t="shared" ref="I6:AQ6" si="4">LEFT(TEXT(I5,"ddd"),1)</f>
        <v>T</v>
      </c>
      <c r="J6" s="12" t="str">
        <f t="shared" si="4"/>
        <v>W</v>
      </c>
      <c r="K6" s="12" t="str">
        <f t="shared" si="4"/>
        <v>T</v>
      </c>
      <c r="L6" s="12" t="str">
        <f t="shared" si="4"/>
        <v>F</v>
      </c>
      <c r="M6" s="12" t="str">
        <f t="shared" si="4"/>
        <v>S</v>
      </c>
      <c r="N6" s="12" t="str">
        <f t="shared" si="4"/>
        <v>S</v>
      </c>
      <c r="O6" s="12" t="str">
        <f t="shared" si="4"/>
        <v>M</v>
      </c>
      <c r="P6" s="12" t="str">
        <f t="shared" si="4"/>
        <v>T</v>
      </c>
      <c r="Q6" s="12" t="str">
        <f t="shared" si="4"/>
        <v>W</v>
      </c>
      <c r="R6" s="12" t="str">
        <f t="shared" si="4"/>
        <v>T</v>
      </c>
      <c r="S6" s="12" t="str">
        <f t="shared" si="4"/>
        <v>F</v>
      </c>
      <c r="T6" s="12" t="str">
        <f t="shared" si="4"/>
        <v>S</v>
      </c>
      <c r="U6" s="12" t="str">
        <f t="shared" si="4"/>
        <v>S</v>
      </c>
      <c r="V6" s="12" t="str">
        <f t="shared" si="4"/>
        <v>M</v>
      </c>
      <c r="W6" s="12" t="str">
        <f t="shared" si="4"/>
        <v>T</v>
      </c>
      <c r="X6" s="12" t="str">
        <f t="shared" si="4"/>
        <v>W</v>
      </c>
      <c r="Y6" s="12" t="str">
        <f t="shared" si="4"/>
        <v>T</v>
      </c>
      <c r="Z6" s="12" t="str">
        <f t="shared" si="4"/>
        <v>F</v>
      </c>
      <c r="AA6" s="12" t="str">
        <f t="shared" si="4"/>
        <v>S</v>
      </c>
      <c r="AB6" s="12" t="str">
        <f t="shared" si="4"/>
        <v>S</v>
      </c>
      <c r="AC6" s="12" t="str">
        <f t="shared" si="4"/>
        <v>M</v>
      </c>
      <c r="AD6" s="12" t="str">
        <f t="shared" si="4"/>
        <v>T</v>
      </c>
      <c r="AE6" s="12" t="str">
        <f t="shared" si="4"/>
        <v>W</v>
      </c>
      <c r="AF6" s="12" t="str">
        <f t="shared" si="4"/>
        <v>T</v>
      </c>
      <c r="AG6" s="12" t="str">
        <f t="shared" si="4"/>
        <v>F</v>
      </c>
      <c r="AH6" s="12" t="str">
        <f t="shared" si="4"/>
        <v>S</v>
      </c>
      <c r="AI6" s="12" t="str">
        <f t="shared" si="4"/>
        <v>S</v>
      </c>
      <c r="AJ6" s="12" t="str">
        <f t="shared" si="4"/>
        <v>M</v>
      </c>
      <c r="AK6" s="12" t="str">
        <f t="shared" si="4"/>
        <v>T</v>
      </c>
      <c r="AL6" s="12" t="str">
        <f t="shared" si="4"/>
        <v>W</v>
      </c>
      <c r="AM6" s="12" t="str">
        <f t="shared" si="4"/>
        <v>T</v>
      </c>
      <c r="AN6" s="12" t="str">
        <f t="shared" si="4"/>
        <v>F</v>
      </c>
      <c r="AO6" s="12" t="str">
        <f t="shared" si="4"/>
        <v>S</v>
      </c>
      <c r="AP6" s="12" t="str">
        <f t="shared" si="4"/>
        <v>S</v>
      </c>
      <c r="AQ6" s="12" t="str">
        <f t="shared" si="4"/>
        <v>M</v>
      </c>
      <c r="AR6" s="12" t="str">
        <f t="shared" ref="AR6:BK6" si="5">LEFT(TEXT(AR5,"ddd"),1)</f>
        <v>T</v>
      </c>
      <c r="AS6" s="12" t="str">
        <f t="shared" si="5"/>
        <v>W</v>
      </c>
      <c r="AT6" s="12" t="str">
        <f t="shared" si="5"/>
        <v>T</v>
      </c>
      <c r="AU6" s="12" t="str">
        <f t="shared" si="5"/>
        <v>F</v>
      </c>
      <c r="AV6" s="12" t="str">
        <f t="shared" si="5"/>
        <v>S</v>
      </c>
      <c r="AW6" s="12" t="str">
        <f t="shared" si="5"/>
        <v>S</v>
      </c>
      <c r="AX6" s="12" t="str">
        <f t="shared" si="5"/>
        <v>M</v>
      </c>
      <c r="AY6" s="12" t="str">
        <f t="shared" si="5"/>
        <v>T</v>
      </c>
      <c r="AZ6" s="12" t="str">
        <f t="shared" si="5"/>
        <v>W</v>
      </c>
      <c r="BA6" s="12" t="str">
        <f t="shared" si="5"/>
        <v>T</v>
      </c>
      <c r="BB6" s="12" t="str">
        <f t="shared" si="5"/>
        <v>F</v>
      </c>
      <c r="BC6" s="12" t="str">
        <f t="shared" si="5"/>
        <v>S</v>
      </c>
      <c r="BD6" s="12" t="str">
        <f t="shared" si="5"/>
        <v>S</v>
      </c>
      <c r="BE6" s="12" t="str">
        <f t="shared" si="5"/>
        <v>M</v>
      </c>
      <c r="BF6" s="12" t="str">
        <f t="shared" si="5"/>
        <v>T</v>
      </c>
      <c r="BG6" s="12" t="str">
        <f t="shared" si="5"/>
        <v>W</v>
      </c>
      <c r="BH6" s="12" t="str">
        <f t="shared" si="5"/>
        <v>T</v>
      </c>
      <c r="BI6" s="12" t="str">
        <f t="shared" si="5"/>
        <v>F</v>
      </c>
      <c r="BJ6" s="12" t="str">
        <f t="shared" si="5"/>
        <v>S</v>
      </c>
      <c r="BK6" s="12" t="str">
        <f t="shared" si="5"/>
        <v>S</v>
      </c>
    </row>
    <row r="7" spans="1:63" ht="30" hidden="1" customHeight="1" thickBot="1" x14ac:dyDescent="0.35">
      <c r="A7" s="43" t="s">
        <v>16</v>
      </c>
      <c r="D7"/>
      <c r="G7" t="str">
        <f>IF(OR(ISBLANK(task_start),ISBLANK(task_end)),"",task_end-task_start+1)</f>
        <v/>
      </c>
      <c r="H7" s="39"/>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row>
    <row r="8" spans="1:63" s="2" customFormat="1" ht="30" customHeight="1" thickBot="1" x14ac:dyDescent="0.35">
      <c r="A8" s="44" t="s">
        <v>22</v>
      </c>
      <c r="B8" s="16" t="s">
        <v>26</v>
      </c>
      <c r="C8" s="17"/>
      <c r="D8" s="18"/>
      <c r="E8" s="19"/>
      <c r="F8" s="15"/>
      <c r="G8" s="15" t="str">
        <f t="shared" ref="G8:G32" si="6">IF(OR(ISBLANK(task_start),ISBLANK(task_end)),"",task_end-task_start+1)</f>
        <v/>
      </c>
      <c r="H8" s="39"/>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row>
    <row r="9" spans="1:63" s="2" customFormat="1" ht="30" customHeight="1" thickBot="1" x14ac:dyDescent="0.35">
      <c r="A9" s="44" t="s">
        <v>23</v>
      </c>
      <c r="B9" s="55" t="s">
        <v>47</v>
      </c>
      <c r="C9" s="20">
        <v>1</v>
      </c>
      <c r="D9" s="50">
        <v>44411</v>
      </c>
      <c r="E9" s="50">
        <v>44412</v>
      </c>
      <c r="F9" s="15"/>
      <c r="G9" s="15">
        <f t="shared" si="6"/>
        <v>2</v>
      </c>
      <c r="H9" s="39"/>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row>
    <row r="10" spans="1:63" s="2" customFormat="1" ht="30" customHeight="1" thickBot="1" x14ac:dyDescent="0.35">
      <c r="A10" s="44" t="s">
        <v>24</v>
      </c>
      <c r="B10" s="55" t="s">
        <v>27</v>
      </c>
      <c r="C10" s="20">
        <v>1</v>
      </c>
      <c r="D10" s="50">
        <v>44411</v>
      </c>
      <c r="E10" s="50">
        <v>44412</v>
      </c>
      <c r="F10" s="15"/>
      <c r="G10" s="15">
        <f t="shared" si="6"/>
        <v>2</v>
      </c>
      <c r="H10" s="39"/>
      <c r="I10" s="39"/>
      <c r="J10" s="39"/>
      <c r="K10" s="39"/>
      <c r="L10" s="39"/>
      <c r="M10" s="39"/>
      <c r="N10" s="39"/>
      <c r="O10" s="39"/>
      <c r="P10" s="39"/>
      <c r="Q10" s="39"/>
      <c r="R10" s="39"/>
      <c r="S10" s="39"/>
      <c r="T10" s="40"/>
      <c r="U10" s="40"/>
      <c r="V10" s="39"/>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row>
    <row r="11" spans="1:63" s="2" customFormat="1" ht="30" customHeight="1" thickBot="1" x14ac:dyDescent="0.35">
      <c r="A11" s="43"/>
      <c r="B11" s="55" t="s">
        <v>28</v>
      </c>
      <c r="C11" s="20">
        <v>0</v>
      </c>
      <c r="D11" s="50">
        <v>44431</v>
      </c>
      <c r="E11" s="50">
        <f>D11+1</f>
        <v>44432</v>
      </c>
      <c r="F11" s="15"/>
      <c r="G11" s="15">
        <f t="shared" si="6"/>
        <v>2</v>
      </c>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row>
    <row r="12" spans="1:63" s="2" customFormat="1" ht="30" customHeight="1" thickBot="1" x14ac:dyDescent="0.35">
      <c r="A12" s="44" t="s">
        <v>25</v>
      </c>
      <c r="B12" s="21" t="s">
        <v>29</v>
      </c>
      <c r="C12" s="71"/>
      <c r="D12" s="72"/>
      <c r="E12" s="73"/>
      <c r="F12" s="15"/>
      <c r="G12" s="15" t="str">
        <f t="shared" si="6"/>
        <v/>
      </c>
      <c r="H12" s="39"/>
      <c r="I12" s="39"/>
      <c r="J12" s="39"/>
      <c r="K12" s="39"/>
      <c r="L12" s="39"/>
      <c r="M12" s="39"/>
      <c r="N12" s="39"/>
      <c r="O12" s="39"/>
      <c r="P12" s="39"/>
      <c r="Q12" s="39"/>
      <c r="R12" s="39"/>
      <c r="S12" s="39"/>
      <c r="T12" s="39"/>
      <c r="U12" s="39"/>
      <c r="V12" s="39"/>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row>
    <row r="13" spans="1:63" s="2" customFormat="1" ht="30" customHeight="1" thickBot="1" x14ac:dyDescent="0.35">
      <c r="A13" s="44"/>
      <c r="B13" s="56" t="s">
        <v>30</v>
      </c>
      <c r="C13" s="23">
        <v>0</v>
      </c>
      <c r="D13" s="51">
        <v>44416</v>
      </c>
      <c r="E13" s="51">
        <f>D13+4</f>
        <v>44420</v>
      </c>
      <c r="F13" s="15"/>
      <c r="G13" s="15">
        <f t="shared" si="6"/>
        <v>5</v>
      </c>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row>
    <row r="14" spans="1:63" s="2" customFormat="1" ht="30" customHeight="1" thickBot="1" x14ac:dyDescent="0.35">
      <c r="A14" s="44"/>
      <c r="B14" s="56" t="s">
        <v>48</v>
      </c>
      <c r="C14" s="23">
        <v>0</v>
      </c>
      <c r="D14" s="51">
        <f>E13</f>
        <v>44420</v>
      </c>
      <c r="E14" s="51">
        <f>D14+3</f>
        <v>44423</v>
      </c>
      <c r="F14" s="15"/>
      <c r="G14" s="15"/>
      <c r="H14" s="39"/>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row>
    <row r="15" spans="1:63" s="2" customFormat="1" ht="30" customHeight="1" thickBot="1" x14ac:dyDescent="0.35">
      <c r="A15" s="43"/>
      <c r="B15" s="56" t="s">
        <v>31</v>
      </c>
      <c r="C15" s="23">
        <v>0</v>
      </c>
      <c r="D15" s="51">
        <f>E14</f>
        <v>44423</v>
      </c>
      <c r="E15" s="51">
        <f>D15+3</f>
        <v>44426</v>
      </c>
      <c r="F15" s="15"/>
      <c r="G15" s="15">
        <f t="shared" si="6"/>
        <v>4</v>
      </c>
      <c r="H15" s="39"/>
      <c r="I15" s="39"/>
      <c r="J15" s="39"/>
      <c r="K15" s="39"/>
      <c r="L15" s="39"/>
      <c r="M15" s="39"/>
      <c r="N15" s="39"/>
      <c r="O15" s="39"/>
      <c r="P15" s="39"/>
      <c r="Q15" s="39"/>
      <c r="R15" s="39"/>
      <c r="S15" s="39"/>
      <c r="T15" s="40"/>
      <c r="U15" s="40"/>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row>
    <row r="16" spans="1:63" s="2" customFormat="1" ht="30" customHeight="1" thickBot="1" x14ac:dyDescent="0.35">
      <c r="A16" s="43"/>
      <c r="B16" s="56" t="s">
        <v>32</v>
      </c>
      <c r="C16" s="23">
        <v>0</v>
      </c>
      <c r="D16" s="51">
        <f>E15</f>
        <v>44426</v>
      </c>
      <c r="E16" s="51">
        <f>D16+3</f>
        <v>44429</v>
      </c>
      <c r="F16" s="15"/>
      <c r="G16" s="15">
        <f t="shared" si="6"/>
        <v>4</v>
      </c>
      <c r="H16" s="39"/>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row>
    <row r="17" spans="1:63" s="2" customFormat="1" ht="30" customHeight="1" thickBot="1" x14ac:dyDescent="0.35">
      <c r="A17" s="43"/>
      <c r="B17" s="56" t="s">
        <v>33</v>
      </c>
      <c r="C17" s="23">
        <v>0</v>
      </c>
      <c r="D17" s="51">
        <f>E16</f>
        <v>44429</v>
      </c>
      <c r="E17" s="51">
        <f>D17+2</f>
        <v>44431</v>
      </c>
      <c r="F17" s="15"/>
      <c r="G17" s="15">
        <f t="shared" si="6"/>
        <v>3</v>
      </c>
      <c r="H17" s="39"/>
      <c r="I17" s="39"/>
      <c r="J17" s="39"/>
      <c r="K17" s="39"/>
      <c r="L17" s="39"/>
      <c r="M17" s="39"/>
      <c r="N17" s="39"/>
      <c r="O17" s="39"/>
      <c r="P17" s="39"/>
      <c r="Q17" s="39"/>
      <c r="R17" s="39"/>
      <c r="S17" s="39"/>
      <c r="T17" s="39"/>
      <c r="U17" s="39"/>
      <c r="V17" s="39"/>
      <c r="W17" s="39"/>
      <c r="X17" s="40"/>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row>
    <row r="18" spans="1:63" s="2" customFormat="1" ht="30" customHeight="1" thickBot="1" x14ac:dyDescent="0.35">
      <c r="A18" s="43"/>
      <c r="B18" s="56" t="s">
        <v>34</v>
      </c>
      <c r="C18" s="23">
        <v>0</v>
      </c>
      <c r="D18" s="51">
        <f>E17</f>
        <v>44431</v>
      </c>
      <c r="E18" s="51">
        <f>D18+3</f>
        <v>44434</v>
      </c>
      <c r="F18" s="15"/>
      <c r="G18" s="15">
        <f t="shared" si="6"/>
        <v>4</v>
      </c>
      <c r="H18" s="39"/>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row>
    <row r="19" spans="1:63" s="2" customFormat="1" ht="30" customHeight="1" thickBot="1" x14ac:dyDescent="0.35">
      <c r="A19" s="43" t="s">
        <v>13</v>
      </c>
      <c r="B19" s="24" t="s">
        <v>35</v>
      </c>
      <c r="C19" s="25"/>
      <c r="D19" s="26"/>
      <c r="E19" s="27"/>
      <c r="F19" s="15"/>
      <c r="G19" s="15" t="str">
        <f t="shared" si="6"/>
        <v/>
      </c>
      <c r="H19" s="39"/>
      <c r="I19" s="39"/>
      <c r="J19" s="39"/>
      <c r="K19" s="39"/>
      <c r="L19" s="39"/>
      <c r="M19" s="39"/>
      <c r="N19" s="39"/>
      <c r="O19" s="39"/>
      <c r="P19" s="39"/>
      <c r="Q19" s="39"/>
      <c r="R19" s="39"/>
      <c r="S19" s="39"/>
      <c r="T19" s="39"/>
      <c r="U19" s="39"/>
      <c r="V19" s="39"/>
      <c r="W19" s="39"/>
      <c r="X19" s="39"/>
      <c r="Y19" s="39"/>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row>
    <row r="20" spans="1:63" s="2" customFormat="1" ht="30" customHeight="1" thickBot="1" x14ac:dyDescent="0.35">
      <c r="A20" s="43"/>
      <c r="B20" s="57" t="s">
        <v>36</v>
      </c>
      <c r="C20" s="28">
        <v>0</v>
      </c>
      <c r="D20" s="52">
        <v>44434</v>
      </c>
      <c r="E20" s="52">
        <f>D20+5</f>
        <v>44439</v>
      </c>
      <c r="F20" s="15"/>
      <c r="G20" s="15">
        <f t="shared" si="6"/>
        <v>6</v>
      </c>
      <c r="H20" s="39"/>
      <c r="I20" s="39"/>
      <c r="J20" s="39"/>
      <c r="K20" s="39"/>
      <c r="L20" s="39"/>
      <c r="M20" s="39"/>
      <c r="N20" s="39"/>
      <c r="O20" s="39"/>
      <c r="P20" s="39"/>
      <c r="Q20" s="39"/>
      <c r="R20" s="39"/>
      <c r="S20" s="39"/>
      <c r="T20" s="39"/>
      <c r="U20" s="39"/>
      <c r="V20" s="39"/>
      <c r="W20" s="39"/>
      <c r="X20" s="39"/>
      <c r="Y20" s="39"/>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row>
    <row r="21" spans="1:63" s="2" customFormat="1" ht="30" customHeight="1" thickBot="1" x14ac:dyDescent="0.35">
      <c r="A21" s="43"/>
      <c r="B21" s="57" t="s">
        <v>37</v>
      </c>
      <c r="C21" s="28">
        <v>0</v>
      </c>
      <c r="D21" s="52">
        <f>E20+1</f>
        <v>44440</v>
      </c>
      <c r="E21" s="52">
        <f>D21+4</f>
        <v>44444</v>
      </c>
      <c r="F21" s="15"/>
      <c r="G21" s="15">
        <f t="shared" si="6"/>
        <v>5</v>
      </c>
      <c r="H21" s="39"/>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row>
    <row r="22" spans="1:63" s="2" customFormat="1" ht="30" customHeight="1" thickBot="1" x14ac:dyDescent="0.35">
      <c r="A22" s="43"/>
      <c r="B22" s="57" t="s">
        <v>38</v>
      </c>
      <c r="C22" s="28">
        <v>0</v>
      </c>
      <c r="D22" s="52">
        <f>D21+5</f>
        <v>44445</v>
      </c>
      <c r="E22" s="52">
        <f>D22+5</f>
        <v>44450</v>
      </c>
      <c r="F22" s="15"/>
      <c r="G22" s="15">
        <f t="shared" si="6"/>
        <v>6</v>
      </c>
      <c r="H22" s="39"/>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row>
    <row r="23" spans="1:63" s="2" customFormat="1" ht="30" customHeight="1" thickBot="1" x14ac:dyDescent="0.35">
      <c r="A23" s="43" t="s">
        <v>13</v>
      </c>
      <c r="B23" s="29" t="s">
        <v>39</v>
      </c>
      <c r="C23" s="30"/>
      <c r="D23" s="31"/>
      <c r="E23" s="32"/>
      <c r="F23" s="15"/>
      <c r="G23" s="15" t="str">
        <f t="shared" si="6"/>
        <v/>
      </c>
      <c r="H23" s="39"/>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row>
    <row r="24" spans="1:63" s="2" customFormat="1" ht="30" customHeight="1" thickBot="1" x14ac:dyDescent="0.35">
      <c r="A24" s="43"/>
      <c r="B24" s="58" t="s">
        <v>46</v>
      </c>
      <c r="C24" s="33">
        <v>0</v>
      </c>
      <c r="D24" s="53">
        <v>44428</v>
      </c>
      <c r="E24" s="53">
        <v>44509</v>
      </c>
      <c r="F24" s="15"/>
      <c r="G24" s="15">
        <f t="shared" si="6"/>
        <v>82</v>
      </c>
      <c r="H24" s="39"/>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row>
    <row r="25" spans="1:63" s="2" customFormat="1" ht="30" customHeight="1" thickBot="1" x14ac:dyDescent="0.35">
      <c r="A25" s="43"/>
      <c r="B25" s="70" t="s">
        <v>40</v>
      </c>
      <c r="C25" s="66"/>
      <c r="D25" s="67" t="s">
        <v>12</v>
      </c>
      <c r="E25" s="67" t="s">
        <v>12</v>
      </c>
      <c r="F25" s="15"/>
      <c r="G25" s="15" t="e">
        <f t="shared" si="6"/>
        <v>#VALUE!</v>
      </c>
      <c r="H25" s="39"/>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row>
    <row r="26" spans="1:63" s="2" customFormat="1" ht="30" customHeight="1" thickBot="1" x14ac:dyDescent="0.35">
      <c r="A26" s="43"/>
      <c r="B26" s="68" t="s">
        <v>42</v>
      </c>
      <c r="C26" s="22">
        <v>0</v>
      </c>
      <c r="D26" s="69">
        <v>44459</v>
      </c>
      <c r="E26" s="69">
        <f>D26+1</f>
        <v>44460</v>
      </c>
      <c r="F26" s="15"/>
      <c r="G26" s="15">
        <f t="shared" si="6"/>
        <v>2</v>
      </c>
      <c r="H26" s="39"/>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row>
    <row r="27" spans="1:63" s="2" customFormat="1" ht="30" customHeight="1" thickBot="1" x14ac:dyDescent="0.35">
      <c r="A27" s="43"/>
      <c r="B27" s="68" t="s">
        <v>41</v>
      </c>
      <c r="C27" s="22">
        <v>0</v>
      </c>
      <c r="D27" s="69">
        <v>44505</v>
      </c>
      <c r="E27" s="69">
        <f>D28</f>
        <v>44509</v>
      </c>
      <c r="F27" s="15"/>
      <c r="G27" s="15">
        <f t="shared" si="6"/>
        <v>5</v>
      </c>
      <c r="H27" s="39"/>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row>
    <row r="28" spans="1:63" s="2" customFormat="1" ht="30" customHeight="1" thickBot="1" x14ac:dyDescent="0.35">
      <c r="A28" s="43"/>
      <c r="B28" s="68" t="s">
        <v>43</v>
      </c>
      <c r="C28" s="22">
        <v>0</v>
      </c>
      <c r="D28" s="69">
        <v>44509</v>
      </c>
      <c r="E28" s="69">
        <f>D28 +1</f>
        <v>44510</v>
      </c>
      <c r="F28" s="15"/>
      <c r="G28" s="15"/>
      <c r="H28" s="39"/>
      <c r="I28" s="39"/>
      <c r="J28" s="39"/>
      <c r="K28" s="39"/>
      <c r="L28" s="39"/>
      <c r="M28" s="39"/>
      <c r="N28" s="39"/>
      <c r="O28" s="39"/>
      <c r="P28" s="39"/>
      <c r="Q28" s="39"/>
      <c r="R28" s="39"/>
      <c r="S28" s="39"/>
      <c r="T28" s="39"/>
      <c r="U28" s="39"/>
      <c r="V28" s="39"/>
      <c r="W28" s="39"/>
      <c r="X28" s="39"/>
      <c r="Y28" s="39"/>
      <c r="Z28" s="39"/>
      <c r="AA28" s="39"/>
      <c r="AB28" s="39"/>
      <c r="AC28" s="39"/>
      <c r="AD28" s="39"/>
      <c r="AE28" s="39"/>
      <c r="AF28" s="39"/>
      <c r="AG28" s="39"/>
      <c r="AH28" s="39"/>
      <c r="AI28" s="39"/>
      <c r="AJ28" s="39"/>
      <c r="AK28" s="39"/>
      <c r="AL28" s="39"/>
      <c r="AM28" s="39"/>
      <c r="AN28" s="39"/>
      <c r="AO28" s="39"/>
      <c r="AP28" s="39"/>
      <c r="AQ28" s="39"/>
      <c r="AR28" s="39"/>
      <c r="AS28" s="39"/>
      <c r="AT28" s="39"/>
      <c r="AU28" s="39"/>
      <c r="AV28" s="39"/>
      <c r="AW28" s="39"/>
      <c r="AX28" s="39"/>
      <c r="AY28" s="39"/>
      <c r="AZ28" s="39"/>
      <c r="BA28" s="39"/>
      <c r="BB28" s="39"/>
      <c r="BC28" s="39"/>
      <c r="BD28" s="39"/>
      <c r="BE28" s="39"/>
      <c r="BF28" s="39"/>
      <c r="BG28" s="39"/>
      <c r="BH28" s="39"/>
      <c r="BI28" s="39"/>
      <c r="BJ28" s="39"/>
      <c r="BK28" s="39"/>
    </row>
    <row r="29" spans="1:63" s="2" customFormat="1" ht="30" customHeight="1" thickBot="1" x14ac:dyDescent="0.35">
      <c r="A29" s="43"/>
      <c r="B29" s="68" t="s">
        <v>44</v>
      </c>
      <c r="C29" s="22">
        <v>0</v>
      </c>
      <c r="D29" s="69">
        <v>44516</v>
      </c>
      <c r="E29" s="69">
        <f xml:space="preserve"> D29+1</f>
        <v>44517</v>
      </c>
      <c r="F29" s="15"/>
      <c r="G29" s="15"/>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39"/>
      <c r="AH29" s="39"/>
      <c r="AI29" s="39"/>
      <c r="AJ29" s="39"/>
      <c r="AK29" s="39"/>
      <c r="AL29" s="39"/>
      <c r="AM29" s="39"/>
      <c r="AN29" s="39"/>
      <c r="AO29" s="39"/>
      <c r="AP29" s="39"/>
      <c r="AQ29" s="39"/>
      <c r="AR29" s="39"/>
      <c r="AS29" s="39"/>
      <c r="AT29" s="39"/>
      <c r="AU29" s="39"/>
      <c r="AV29" s="39"/>
      <c r="AW29" s="39"/>
      <c r="AX29" s="39"/>
      <c r="AY29" s="39"/>
      <c r="AZ29" s="39"/>
      <c r="BA29" s="39"/>
      <c r="BB29" s="39"/>
      <c r="BC29" s="39"/>
      <c r="BD29" s="39"/>
      <c r="BE29" s="39"/>
      <c r="BF29" s="39"/>
      <c r="BG29" s="39"/>
      <c r="BH29" s="39"/>
      <c r="BI29" s="39"/>
      <c r="BJ29" s="39"/>
      <c r="BK29" s="39"/>
    </row>
    <row r="30" spans="1:63" s="2" customFormat="1" ht="30" customHeight="1" thickBot="1" x14ac:dyDescent="0.35">
      <c r="A30" s="43"/>
      <c r="B30" s="68" t="s">
        <v>45</v>
      </c>
      <c r="C30" s="22">
        <v>0</v>
      </c>
      <c r="D30" s="69">
        <v>44525</v>
      </c>
      <c r="E30" s="69">
        <f>D30+1</f>
        <v>44526</v>
      </c>
      <c r="F30" s="15"/>
      <c r="G30" s="15"/>
      <c r="H30" s="39"/>
      <c r="I30" s="39"/>
      <c r="J30" s="39"/>
      <c r="K30" s="39"/>
      <c r="L30" s="39"/>
      <c r="M30" s="39"/>
      <c r="N30" s="39"/>
      <c r="O30" s="39"/>
      <c r="P30" s="39"/>
      <c r="Q30" s="39"/>
      <c r="R30" s="39"/>
      <c r="S30" s="39"/>
      <c r="T30" s="39"/>
      <c r="U30" s="39"/>
      <c r="V30" s="39"/>
      <c r="W30" s="39"/>
      <c r="X30" s="39"/>
      <c r="Y30" s="39"/>
      <c r="Z30" s="39"/>
      <c r="AA30" s="39"/>
      <c r="AB30" s="39"/>
      <c r="AC30" s="39"/>
      <c r="AD30" s="39"/>
      <c r="AE30" s="39"/>
      <c r="AF30" s="39"/>
      <c r="AG30" s="39"/>
      <c r="AH30" s="39"/>
      <c r="AI30" s="39"/>
      <c r="AJ30" s="39"/>
      <c r="AK30" s="39"/>
      <c r="AL30" s="39"/>
      <c r="AM30" s="39"/>
      <c r="AN30" s="39"/>
      <c r="AO30" s="39"/>
      <c r="AP30" s="39"/>
      <c r="AQ30" s="39"/>
      <c r="AR30" s="39"/>
      <c r="AS30" s="39"/>
      <c r="AT30" s="39"/>
      <c r="AU30" s="39"/>
      <c r="AV30" s="39"/>
      <c r="AW30" s="39"/>
      <c r="AX30" s="39"/>
      <c r="AY30" s="39"/>
      <c r="AZ30" s="39"/>
      <c r="BA30" s="39"/>
      <c r="BB30" s="39"/>
      <c r="BC30" s="39"/>
      <c r="BD30" s="39"/>
      <c r="BE30" s="39"/>
      <c r="BF30" s="39"/>
      <c r="BG30" s="39"/>
      <c r="BH30" s="39"/>
      <c r="BI30" s="39"/>
      <c r="BJ30" s="39"/>
      <c r="BK30" s="39"/>
    </row>
    <row r="31" spans="1:63" s="2" customFormat="1" ht="30" customHeight="1" thickBot="1" x14ac:dyDescent="0.35">
      <c r="A31" s="43" t="s">
        <v>15</v>
      </c>
      <c r="B31" s="59"/>
      <c r="C31" s="14"/>
      <c r="D31" s="54"/>
      <c r="E31" s="54"/>
      <c r="F31" s="15"/>
      <c r="G31" s="15" t="str">
        <f t="shared" si="6"/>
        <v/>
      </c>
      <c r="H31" s="39"/>
      <c r="I31" s="39"/>
      <c r="J31" s="39"/>
      <c r="K31" s="39"/>
      <c r="L31" s="39"/>
      <c r="M31" s="39"/>
      <c r="N31" s="39"/>
      <c r="O31" s="39"/>
      <c r="P31" s="39"/>
      <c r="Q31" s="39"/>
      <c r="R31" s="39"/>
      <c r="S31" s="39"/>
      <c r="T31" s="39"/>
      <c r="U31" s="39"/>
      <c r="V31" s="39"/>
      <c r="W31" s="39"/>
      <c r="X31" s="39"/>
      <c r="Y31" s="39"/>
      <c r="Z31" s="39"/>
      <c r="AA31" s="39"/>
      <c r="AB31" s="39"/>
      <c r="AC31" s="39"/>
      <c r="AD31" s="39"/>
      <c r="AE31" s="39"/>
      <c r="AF31" s="39"/>
      <c r="AG31" s="39"/>
      <c r="AH31" s="39"/>
      <c r="AI31" s="39"/>
      <c r="AJ31" s="39"/>
      <c r="AK31" s="39"/>
      <c r="AL31" s="39"/>
      <c r="AM31" s="39"/>
      <c r="AN31" s="39"/>
      <c r="AO31" s="39"/>
      <c r="AP31" s="39"/>
      <c r="AQ31" s="39"/>
      <c r="AR31" s="39"/>
      <c r="AS31" s="39"/>
      <c r="AT31" s="39"/>
      <c r="AU31" s="39"/>
      <c r="AV31" s="39"/>
      <c r="AW31" s="39"/>
      <c r="AX31" s="39"/>
      <c r="AY31" s="39"/>
      <c r="AZ31" s="39"/>
      <c r="BA31" s="39"/>
      <c r="BB31" s="39"/>
      <c r="BC31" s="39"/>
      <c r="BD31" s="39"/>
      <c r="BE31" s="39"/>
      <c r="BF31" s="39"/>
      <c r="BG31" s="39"/>
      <c r="BH31" s="39"/>
      <c r="BI31" s="39"/>
      <c r="BJ31" s="39"/>
      <c r="BK31" s="39"/>
    </row>
    <row r="32" spans="1:63" s="2" customFormat="1" ht="30" customHeight="1" thickBot="1" x14ac:dyDescent="0.35">
      <c r="A32" s="44" t="s">
        <v>14</v>
      </c>
      <c r="B32" s="34" t="s">
        <v>0</v>
      </c>
      <c r="C32" s="35"/>
      <c r="D32" s="36"/>
      <c r="E32" s="37"/>
      <c r="F32" s="38"/>
      <c r="G32" s="38" t="str">
        <f t="shared" si="6"/>
        <v/>
      </c>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c r="AJ32" s="41"/>
      <c r="AK32" s="41"/>
      <c r="AL32" s="41"/>
      <c r="AM32" s="41"/>
      <c r="AN32" s="41"/>
      <c r="AO32" s="41"/>
      <c r="AP32" s="41"/>
      <c r="AQ32" s="41"/>
      <c r="AR32" s="41"/>
      <c r="AS32" s="41"/>
      <c r="AT32" s="41"/>
      <c r="AU32" s="41"/>
      <c r="AV32" s="41"/>
      <c r="AW32" s="41"/>
      <c r="AX32" s="41"/>
      <c r="AY32" s="41"/>
      <c r="AZ32" s="41"/>
      <c r="BA32" s="41"/>
      <c r="BB32" s="41"/>
      <c r="BC32" s="41"/>
      <c r="BD32" s="41"/>
      <c r="BE32" s="41"/>
      <c r="BF32" s="41"/>
      <c r="BG32" s="41"/>
      <c r="BH32" s="41"/>
      <c r="BI32" s="41"/>
      <c r="BJ32" s="41"/>
      <c r="BK32" s="41"/>
    </row>
    <row r="33" spans="5:6" ht="30" customHeight="1" x14ac:dyDescent="0.3">
      <c r="F33" s="5"/>
    </row>
    <row r="34" spans="5:6" ht="30" customHeight="1" x14ac:dyDescent="0.3">
      <c r="E34" s="45"/>
    </row>
  </sheetData>
  <mergeCells count="10">
    <mergeCell ref="B5:F5"/>
    <mergeCell ref="AJ4:AP4"/>
    <mergeCell ref="AQ4:AW4"/>
    <mergeCell ref="AX4:BD4"/>
    <mergeCell ref="BE4:BK4"/>
    <mergeCell ref="D3:E3"/>
    <mergeCell ref="H4:N4"/>
    <mergeCell ref="O4:U4"/>
    <mergeCell ref="V4:AB4"/>
    <mergeCell ref="AC4:AI4"/>
  </mergeCells>
  <conditionalFormatting sqref="C7:C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5:BK32">
    <cfRule type="expression" dxfId="2" priority="33">
      <formula>AND(TODAY()&gt;=H$5,TODAY()&lt;I$5)</formula>
    </cfRule>
  </conditionalFormatting>
  <conditionalFormatting sqref="H7:BK32">
    <cfRule type="expression" dxfId="1" priority="27">
      <formula>AND(task_start&lt;=H$5,ROUNDDOWN((task_end-task_start+1)*task_progress,0)+task_start-1&gt;=H$5)</formula>
    </cfRule>
    <cfRule type="expression" dxfId="0" priority="28" stopIfTrue="1">
      <formula>AND(task_end&gt;=H$5,task_start&lt;I$5)</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H2" r:id="rId1" xr:uid="{00000000-0004-0000-0000-000000000000}"/>
    <hyperlink ref="H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17 E21:E22 D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ProjectSchedule</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2021-08-10T09:05:20Z</dcterms:modified>
</cp:coreProperties>
</file>