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undi\Downloads\"/>
    </mc:Choice>
  </mc:AlternateContent>
  <xr:revisionPtr revIDLastSave="0" documentId="13_ncr:1_{EB19227E-F1F3-43D4-9E2F-A696D5BD3CCC}" xr6:coauthVersionLast="47" xr6:coauthVersionMax="47" xr10:uidLastSave="{00000000-0000-0000-0000-000000000000}"/>
  <bookViews>
    <workbookView xWindow="-28920" yWindow="-2085" windowWidth="29040" windowHeight="15720" firstSheet="7" activeTab="9" xr2:uid="{EA1A6926-34F8-49F0-AF01-8438DACBD47D}"/>
  </bookViews>
  <sheets>
    <sheet name="2016" sheetId="1" state="hidden" r:id="rId1"/>
    <sheet name="2017" sheetId="2" state="hidden" r:id="rId2"/>
    <sheet name="2018" sheetId="3" state="hidden" r:id="rId3"/>
    <sheet name="2023" sheetId="4" state="hidden" r:id="rId4"/>
    <sheet name="2024" sheetId="5" state="hidden" r:id="rId5"/>
    <sheet name="2025" sheetId="6" state="hidden" r:id="rId6"/>
    <sheet name="Sheet1" sheetId="7" state="hidden" r:id="rId7"/>
    <sheet name="Sheet2" sheetId="8" r:id="rId8"/>
    <sheet name="Sheet4" sheetId="12" state="hidden" r:id="rId9"/>
    <sheet name="Electricity Analysi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iUqCv+Rlk/Ste/QkMxbgp13XLgcAh9JTixB1oEjMFwg="/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 s="1"/>
  <c r="S15" i="10" s="1"/>
  <c r="S19" i="10" s="1"/>
  <c r="S10" i="10"/>
  <c r="S11" i="10"/>
  <c r="S12" i="10"/>
  <c r="S13" i="10"/>
  <c r="F44" i="10"/>
  <c r="G44" i="10"/>
  <c r="H44" i="10"/>
  <c r="I44" i="10"/>
  <c r="J44" i="10"/>
  <c r="K44" i="10"/>
  <c r="L44" i="10"/>
  <c r="M44" i="10"/>
  <c r="N44" i="10"/>
  <c r="O44" i="10"/>
  <c r="P44" i="10"/>
  <c r="E44" i="10"/>
  <c r="F38" i="10"/>
  <c r="D38" i="10" s="1"/>
  <c r="G38" i="10"/>
  <c r="H38" i="10"/>
  <c r="I38" i="10"/>
  <c r="J38" i="10"/>
  <c r="K38" i="10"/>
  <c r="L38" i="10"/>
  <c r="M38" i="10"/>
  <c r="N38" i="10"/>
  <c r="O38" i="10"/>
  <c r="P38" i="10"/>
  <c r="E38" i="10"/>
  <c r="P33" i="10"/>
  <c r="O33" i="10"/>
  <c r="N33" i="10"/>
  <c r="M33" i="10"/>
  <c r="L33" i="10"/>
  <c r="K33" i="10"/>
  <c r="J33" i="10"/>
  <c r="H33" i="10"/>
  <c r="G33" i="10"/>
  <c r="F33" i="10"/>
  <c r="E33" i="10"/>
  <c r="D33" i="10"/>
  <c r="I33" i="10"/>
  <c r="AN15" i="8"/>
  <c r="H111" i="7"/>
  <c r="O110" i="7"/>
  <c r="O108" i="7"/>
  <c r="D110" i="7"/>
  <c r="C111" i="7" s="1"/>
  <c r="E110" i="7"/>
  <c r="D111" i="7" s="1"/>
  <c r="F110" i="7"/>
  <c r="G110" i="7"/>
  <c r="H110" i="7"/>
  <c r="I110" i="7"/>
  <c r="J110" i="7"/>
  <c r="I111" i="7" s="1"/>
  <c r="K110" i="7"/>
  <c r="J111" i="7" s="1"/>
  <c r="L110" i="7"/>
  <c r="K111" i="7" s="1"/>
  <c r="M110" i="7"/>
  <c r="L111" i="7" s="1"/>
  <c r="N110" i="7"/>
  <c r="D108" i="7"/>
  <c r="D109" i="7" s="1"/>
  <c r="E108" i="7"/>
  <c r="F108" i="7"/>
  <c r="E109" i="7" s="1"/>
  <c r="G108" i="7"/>
  <c r="H108" i="7"/>
  <c r="G109" i="7" s="1"/>
  <c r="I108" i="7"/>
  <c r="H109" i="7" s="1"/>
  <c r="J108" i="7"/>
  <c r="I109" i="7" s="1"/>
  <c r="K108" i="7"/>
  <c r="L108" i="7"/>
  <c r="L109" i="7" s="1"/>
  <c r="M108" i="7"/>
  <c r="N108" i="7"/>
  <c r="C110" i="7"/>
  <c r="B111" i="7" s="1"/>
  <c r="C108" i="7"/>
  <c r="B109" i="7" s="1"/>
  <c r="B110" i="7"/>
  <c r="B108" i="7"/>
  <c r="O106" i="7"/>
  <c r="D106" i="7"/>
  <c r="C107" i="7" s="1"/>
  <c r="E106" i="7"/>
  <c r="F106" i="7"/>
  <c r="E107" i="7" s="1"/>
  <c r="G106" i="7"/>
  <c r="H106" i="7"/>
  <c r="I106" i="7"/>
  <c r="H107" i="7" s="1"/>
  <c r="J106" i="7"/>
  <c r="I107" i="7" s="1"/>
  <c r="K106" i="7"/>
  <c r="J107" i="7" s="1"/>
  <c r="L106" i="7"/>
  <c r="M106" i="7"/>
  <c r="N106" i="7"/>
  <c r="C106" i="7"/>
  <c r="B107" i="7" s="1"/>
  <c r="B106" i="7"/>
  <c r="B105" i="7"/>
  <c r="O104" i="7"/>
  <c r="N105" i="7" s="1"/>
  <c r="D104" i="7"/>
  <c r="C105" i="7" s="1"/>
  <c r="E104" i="7"/>
  <c r="F104" i="7"/>
  <c r="F105" i="7" s="1"/>
  <c r="G104" i="7"/>
  <c r="H104" i="7"/>
  <c r="G105" i="7" s="1"/>
  <c r="I104" i="7"/>
  <c r="H105" i="7" s="1"/>
  <c r="J104" i="7"/>
  <c r="I105" i="7" s="1"/>
  <c r="K104" i="7"/>
  <c r="J105" i="7" s="1"/>
  <c r="L104" i="7"/>
  <c r="K105" i="7" s="1"/>
  <c r="M104" i="7"/>
  <c r="N104" i="7"/>
  <c r="M105" i="7" s="1"/>
  <c r="C104" i="7"/>
  <c r="B104" i="7"/>
  <c r="O102" i="7"/>
  <c r="N102" i="7"/>
  <c r="D102" i="7"/>
  <c r="E102" i="7"/>
  <c r="F102" i="7"/>
  <c r="E103" i="7" s="1"/>
  <c r="G102" i="7"/>
  <c r="H102" i="7"/>
  <c r="I102" i="7"/>
  <c r="H103" i="7" s="1"/>
  <c r="J102" i="7"/>
  <c r="K102" i="7"/>
  <c r="L102" i="7"/>
  <c r="K103" i="7" s="1"/>
  <c r="M102" i="7"/>
  <c r="C102" i="7"/>
  <c r="B102" i="7"/>
  <c r="O100" i="7"/>
  <c r="D100" i="7"/>
  <c r="E100" i="7"/>
  <c r="D101" i="7" s="1"/>
  <c r="F100" i="7"/>
  <c r="G100" i="7"/>
  <c r="H100" i="7"/>
  <c r="I100" i="7"/>
  <c r="H101" i="7" s="1"/>
  <c r="J100" i="7"/>
  <c r="K100" i="7"/>
  <c r="J101" i="7" s="1"/>
  <c r="L100" i="7"/>
  <c r="K101" i="7" s="1"/>
  <c r="M100" i="7"/>
  <c r="L101" i="7" s="1"/>
  <c r="N100" i="7"/>
  <c r="C100" i="7"/>
  <c r="B101" i="7" s="1"/>
  <c r="B100" i="7"/>
  <c r="B99" i="7"/>
  <c r="O98" i="7"/>
  <c r="D98" i="7"/>
  <c r="E98" i="7"/>
  <c r="F98" i="7"/>
  <c r="E99" i="7" s="1"/>
  <c r="G98" i="7"/>
  <c r="H98" i="7"/>
  <c r="G99" i="7" s="1"/>
  <c r="I98" i="7"/>
  <c r="J98" i="7"/>
  <c r="I99" i="7" s="1"/>
  <c r="K98" i="7"/>
  <c r="L98" i="7"/>
  <c r="M98" i="7"/>
  <c r="N98" i="7"/>
  <c r="M99" i="7" s="1"/>
  <c r="C98" i="7"/>
  <c r="B98" i="7"/>
  <c r="L97" i="7"/>
  <c r="M97" i="7"/>
  <c r="O96" i="7"/>
  <c r="N97" i="7" s="1"/>
  <c r="D96" i="7"/>
  <c r="C97" i="7" s="1"/>
  <c r="E96" i="7"/>
  <c r="E97" i="7" s="1"/>
  <c r="F96" i="7"/>
  <c r="G96" i="7"/>
  <c r="F97" i="7" s="1"/>
  <c r="H96" i="7"/>
  <c r="G97" i="7" s="1"/>
  <c r="I96" i="7"/>
  <c r="H97" i="7" s="1"/>
  <c r="J96" i="7"/>
  <c r="I97" i="7" s="1"/>
  <c r="K96" i="7"/>
  <c r="K97" i="7" s="1"/>
  <c r="L96" i="7"/>
  <c r="M96" i="7"/>
  <c r="N96" i="7"/>
  <c r="C96" i="7"/>
  <c r="B97" i="7" s="1"/>
  <c r="B96" i="7"/>
  <c r="H95" i="7"/>
  <c r="O94" i="7"/>
  <c r="D94" i="7"/>
  <c r="E94" i="7"/>
  <c r="F94" i="7"/>
  <c r="G94" i="7"/>
  <c r="H94" i="7"/>
  <c r="G95" i="7" s="1"/>
  <c r="I94" i="7"/>
  <c r="J94" i="7"/>
  <c r="I95" i="7" s="1"/>
  <c r="K94" i="7"/>
  <c r="L94" i="7"/>
  <c r="M94" i="7"/>
  <c r="N94" i="7"/>
  <c r="C94" i="7"/>
  <c r="B94" i="7"/>
  <c r="M93" i="7"/>
  <c r="O92" i="7"/>
  <c r="N93" i="7" s="1"/>
  <c r="D92" i="7"/>
  <c r="E92" i="7"/>
  <c r="F92" i="7"/>
  <c r="E93" i="7" s="1"/>
  <c r="G92" i="7"/>
  <c r="H92" i="7"/>
  <c r="G93" i="7" s="1"/>
  <c r="I92" i="7"/>
  <c r="H93" i="7" s="1"/>
  <c r="J92" i="7"/>
  <c r="K92" i="7"/>
  <c r="L92" i="7"/>
  <c r="L93" i="7" s="1"/>
  <c r="M92" i="7"/>
  <c r="N92" i="7"/>
  <c r="C92" i="7"/>
  <c r="B92" i="7"/>
  <c r="D2" i="10"/>
  <c r="F12" i="10"/>
  <c r="G12" i="10"/>
  <c r="H12" i="10"/>
  <c r="I12" i="10"/>
  <c r="J12" i="10"/>
  <c r="K12" i="10"/>
  <c r="L12" i="10"/>
  <c r="M12" i="10"/>
  <c r="N12" i="10"/>
  <c r="O12" i="10"/>
  <c r="P12" i="10"/>
  <c r="E12" i="10"/>
  <c r="F6" i="10"/>
  <c r="G6" i="10"/>
  <c r="H6" i="10"/>
  <c r="I6" i="10"/>
  <c r="J6" i="10"/>
  <c r="K6" i="10"/>
  <c r="L6" i="10"/>
  <c r="M6" i="10"/>
  <c r="N6" i="10"/>
  <c r="O6" i="10"/>
  <c r="P6" i="10"/>
  <c r="E6" i="10"/>
  <c r="D3" i="10"/>
  <c r="D5" i="10"/>
  <c r="D4" i="10"/>
  <c r="D7" i="10"/>
  <c r="D8" i="10"/>
  <c r="D9" i="10"/>
  <c r="D10" i="10"/>
  <c r="D11" i="10"/>
  <c r="D13" i="10"/>
  <c r="D14" i="10"/>
  <c r="D15" i="10"/>
  <c r="D16" i="10"/>
  <c r="D17" i="10"/>
  <c r="D18" i="10"/>
  <c r="D19" i="10"/>
  <c r="D20" i="10"/>
  <c r="D21" i="10"/>
  <c r="D22" i="10"/>
  <c r="D24" i="10"/>
  <c r="D23" i="10"/>
  <c r="D25" i="10"/>
  <c r="D26" i="10"/>
  <c r="D29" i="10"/>
  <c r="D30" i="10"/>
  <c r="D35" i="10"/>
  <c r="D36" i="10"/>
  <c r="D34" i="10"/>
  <c r="D41" i="10"/>
  <c r="D40" i="10"/>
  <c r="D46" i="10"/>
  <c r="D32" i="10"/>
  <c r="D31" i="10"/>
  <c r="P15" i="8"/>
  <c r="B14" i="8"/>
  <c r="B13" i="8"/>
  <c r="B12" i="8"/>
  <c r="B11" i="8"/>
  <c r="B10" i="8"/>
  <c r="B9" i="8"/>
  <c r="B8" i="8"/>
  <c r="B7" i="8"/>
  <c r="B6" i="8"/>
  <c r="B5" i="8"/>
  <c r="B4" i="8"/>
  <c r="B3" i="8"/>
  <c r="O88" i="7"/>
  <c r="D88" i="7"/>
  <c r="E88" i="7"/>
  <c r="F88" i="7"/>
  <c r="G88" i="7"/>
  <c r="H88" i="7"/>
  <c r="I88" i="7"/>
  <c r="H89" i="7" s="1"/>
  <c r="AA8" i="8" s="1"/>
  <c r="J88" i="7"/>
  <c r="K88" i="7"/>
  <c r="L88" i="7"/>
  <c r="M88" i="7"/>
  <c r="N88" i="7"/>
  <c r="C88" i="7"/>
  <c r="B89" i="7" s="1"/>
  <c r="B88" i="7"/>
  <c r="O86" i="7"/>
  <c r="D86" i="7"/>
  <c r="E86" i="7"/>
  <c r="F86" i="7"/>
  <c r="G86" i="7"/>
  <c r="H86" i="7"/>
  <c r="I86" i="7"/>
  <c r="J86" i="7"/>
  <c r="K86" i="7"/>
  <c r="L86" i="7"/>
  <c r="K87" i="7" s="1"/>
  <c r="Z11" i="8" s="1"/>
  <c r="M86" i="7"/>
  <c r="N86" i="7"/>
  <c r="C86" i="7"/>
  <c r="C87" i="7" s="1"/>
  <c r="Z3" i="8" s="1"/>
  <c r="B86" i="7"/>
  <c r="O84" i="7"/>
  <c r="D84" i="7"/>
  <c r="E84" i="7"/>
  <c r="D85" i="7" s="1"/>
  <c r="X4" i="8" s="1"/>
  <c r="F84" i="7"/>
  <c r="G84" i="7"/>
  <c r="H84" i="7"/>
  <c r="G85" i="7" s="1"/>
  <c r="X7" i="8" s="1"/>
  <c r="I84" i="7"/>
  <c r="J84" i="7"/>
  <c r="I85" i="7" s="1"/>
  <c r="X9" i="8" s="1"/>
  <c r="K84" i="7"/>
  <c r="L84" i="7"/>
  <c r="M84" i="7"/>
  <c r="L85" i="7" s="1"/>
  <c r="X12" i="8" s="1"/>
  <c r="N84" i="7"/>
  <c r="C84" i="7"/>
  <c r="B85" i="7" s="1"/>
  <c r="B84" i="7"/>
  <c r="O82" i="7"/>
  <c r="D82" i="7"/>
  <c r="E82" i="7"/>
  <c r="D83" i="7" s="1"/>
  <c r="AM4" i="8" s="1"/>
  <c r="F82" i="7"/>
  <c r="E83" i="7" s="1"/>
  <c r="AM5" i="8" s="1"/>
  <c r="G82" i="7"/>
  <c r="F83" i="7" s="1"/>
  <c r="AM6" i="8" s="1"/>
  <c r="H82" i="7"/>
  <c r="I82" i="7"/>
  <c r="H83" i="7" s="1"/>
  <c r="AM8" i="8" s="1"/>
  <c r="J82" i="7"/>
  <c r="K82" i="7"/>
  <c r="K83" i="7" s="1"/>
  <c r="AM11" i="8" s="1"/>
  <c r="M82" i="7"/>
  <c r="L83" i="7" s="1"/>
  <c r="AM12" i="8" s="1"/>
  <c r="N82" i="7"/>
  <c r="M83" i="7" s="1"/>
  <c r="AM13" i="8" s="1"/>
  <c r="C82" i="7"/>
  <c r="B83" i="7" s="1"/>
  <c r="B82" i="7"/>
  <c r="K81" i="7"/>
  <c r="Q11" i="8" s="1"/>
  <c r="L81" i="7"/>
  <c r="Q12" i="8" s="1"/>
  <c r="O80" i="7"/>
  <c r="D80" i="7"/>
  <c r="E80" i="7"/>
  <c r="D81" i="7" s="1"/>
  <c r="Q4" i="8" s="1"/>
  <c r="F80" i="7"/>
  <c r="E81" i="7" s="1"/>
  <c r="Q5" i="8" s="1"/>
  <c r="G80" i="7"/>
  <c r="F81" i="7" s="1"/>
  <c r="Q6" i="8" s="1"/>
  <c r="H80" i="7"/>
  <c r="G81" i="7" s="1"/>
  <c r="Q7" i="8" s="1"/>
  <c r="I80" i="7"/>
  <c r="J80" i="7"/>
  <c r="K80" i="7"/>
  <c r="L80" i="7"/>
  <c r="M80" i="7"/>
  <c r="N80" i="7"/>
  <c r="M81" i="7" s="1"/>
  <c r="Q13" i="8" s="1"/>
  <c r="C80" i="7"/>
  <c r="B81" i="7" s="1"/>
  <c r="B80" i="7"/>
  <c r="O78" i="7"/>
  <c r="D78" i="7"/>
  <c r="E78" i="7"/>
  <c r="F78" i="7"/>
  <c r="G78" i="7"/>
  <c r="H78" i="7"/>
  <c r="G79" i="7" s="1"/>
  <c r="AI7" i="8" s="1"/>
  <c r="I78" i="7"/>
  <c r="H79" i="7" s="1"/>
  <c r="AI8" i="8" s="1"/>
  <c r="J78" i="7"/>
  <c r="K78" i="7"/>
  <c r="L78" i="7"/>
  <c r="M78" i="7"/>
  <c r="N78" i="7"/>
  <c r="C78" i="7"/>
  <c r="B78" i="7"/>
  <c r="O72" i="7"/>
  <c r="D72" i="7"/>
  <c r="E72" i="7"/>
  <c r="F72" i="7"/>
  <c r="G72" i="7"/>
  <c r="H72" i="7"/>
  <c r="I72" i="7"/>
  <c r="J72" i="7"/>
  <c r="I73" i="7" s="1"/>
  <c r="AK9" i="8" s="1"/>
  <c r="K72" i="7"/>
  <c r="J73" i="7" s="1"/>
  <c r="AK10" i="8" s="1"/>
  <c r="L72" i="7"/>
  <c r="M72" i="7"/>
  <c r="N72" i="7"/>
  <c r="C72" i="7"/>
  <c r="B72" i="7"/>
  <c r="O66" i="7"/>
  <c r="D66" i="7"/>
  <c r="E66" i="7"/>
  <c r="F66" i="7"/>
  <c r="G66" i="7"/>
  <c r="H66" i="7"/>
  <c r="I66" i="7"/>
  <c r="J66" i="7"/>
  <c r="K66" i="7"/>
  <c r="L66" i="7"/>
  <c r="M66" i="7"/>
  <c r="N66" i="7"/>
  <c r="C66" i="7"/>
  <c r="B66" i="7"/>
  <c r="O62" i="7"/>
  <c r="D62" i="7"/>
  <c r="E62" i="7"/>
  <c r="F62" i="7"/>
  <c r="G62" i="7"/>
  <c r="H62" i="7"/>
  <c r="I62" i="7"/>
  <c r="J62" i="7"/>
  <c r="K62" i="7"/>
  <c r="L62" i="7"/>
  <c r="M62" i="7"/>
  <c r="N62" i="7"/>
  <c r="C62" i="7"/>
  <c r="B62" i="7"/>
  <c r="B60" i="7"/>
  <c r="O60" i="7"/>
  <c r="N61" i="7" s="1"/>
  <c r="AH14" i="8" s="1"/>
  <c r="D60" i="7"/>
  <c r="E60" i="7"/>
  <c r="F60" i="7"/>
  <c r="G60" i="7"/>
  <c r="F61" i="7" s="1"/>
  <c r="AH6" i="8" s="1"/>
  <c r="H60" i="7"/>
  <c r="I60" i="7"/>
  <c r="J60" i="7"/>
  <c r="K60" i="7"/>
  <c r="L60" i="7"/>
  <c r="M60" i="7"/>
  <c r="M61" i="7" s="1"/>
  <c r="AH13" i="8" s="1"/>
  <c r="C60" i="7"/>
  <c r="B58" i="7"/>
  <c r="O55" i="7"/>
  <c r="D55" i="7"/>
  <c r="E55" i="7"/>
  <c r="F55" i="7"/>
  <c r="G55" i="7"/>
  <c r="H55" i="7"/>
  <c r="I55" i="7"/>
  <c r="J55" i="7"/>
  <c r="K55" i="7"/>
  <c r="L55" i="7"/>
  <c r="M55" i="7"/>
  <c r="N55" i="7"/>
  <c r="C55" i="7"/>
  <c r="B55" i="7"/>
  <c r="O51" i="7"/>
  <c r="N52" i="7" s="1"/>
  <c r="AD14" i="8" s="1"/>
  <c r="D51" i="7"/>
  <c r="E51" i="7"/>
  <c r="F51" i="7"/>
  <c r="G51" i="7"/>
  <c r="H51" i="7"/>
  <c r="I51" i="7"/>
  <c r="J51" i="7"/>
  <c r="K51" i="7"/>
  <c r="L51" i="7"/>
  <c r="K52" i="7" s="1"/>
  <c r="AD11" i="8" s="1"/>
  <c r="M51" i="7"/>
  <c r="M52" i="7" s="1"/>
  <c r="AD13" i="8" s="1"/>
  <c r="C51" i="7"/>
  <c r="B51" i="7"/>
  <c r="O49" i="7"/>
  <c r="D49" i="7"/>
  <c r="E49" i="7"/>
  <c r="F49" i="7"/>
  <c r="G49" i="7"/>
  <c r="H49" i="7"/>
  <c r="I49" i="7"/>
  <c r="J49" i="7"/>
  <c r="K49" i="7"/>
  <c r="L49" i="7"/>
  <c r="N49" i="7"/>
  <c r="M50" i="7" s="1"/>
  <c r="AC13" i="8" s="1"/>
  <c r="C49" i="7"/>
  <c r="B49" i="7"/>
  <c r="O47" i="7"/>
  <c r="D47" i="7"/>
  <c r="E47" i="7"/>
  <c r="F47" i="7"/>
  <c r="G47" i="7"/>
  <c r="H47" i="7"/>
  <c r="I47" i="7"/>
  <c r="J47" i="7"/>
  <c r="I48" i="7" s="1"/>
  <c r="Y9" i="8" s="1"/>
  <c r="K47" i="7"/>
  <c r="L47" i="7"/>
  <c r="M47" i="7"/>
  <c r="N47" i="7"/>
  <c r="C47" i="7"/>
  <c r="B47" i="7"/>
  <c r="O45" i="7"/>
  <c r="D45" i="7"/>
  <c r="E45" i="7"/>
  <c r="F45" i="7"/>
  <c r="G45" i="7"/>
  <c r="H45" i="7"/>
  <c r="I45" i="7"/>
  <c r="J45" i="7"/>
  <c r="K45" i="7"/>
  <c r="L45" i="7"/>
  <c r="M45" i="7"/>
  <c r="N45" i="7"/>
  <c r="C45" i="7"/>
  <c r="B45" i="7"/>
  <c r="O43" i="7"/>
  <c r="D43" i="7"/>
  <c r="E43" i="7"/>
  <c r="F43" i="7"/>
  <c r="G43" i="7"/>
  <c r="H43" i="7"/>
  <c r="I43" i="7"/>
  <c r="J43" i="7"/>
  <c r="K43" i="7"/>
  <c r="L43" i="7"/>
  <c r="M43" i="7"/>
  <c r="N43" i="7"/>
  <c r="C43" i="7"/>
  <c r="B43" i="7"/>
  <c r="O41" i="7"/>
  <c r="D41" i="7"/>
  <c r="E41" i="7"/>
  <c r="F41" i="7"/>
  <c r="G41" i="7"/>
  <c r="H41" i="7"/>
  <c r="I41" i="7"/>
  <c r="J41" i="7"/>
  <c r="K41" i="7"/>
  <c r="L41" i="7"/>
  <c r="M41" i="7"/>
  <c r="N41" i="7"/>
  <c r="C41" i="7"/>
  <c r="B41" i="7"/>
  <c r="O39" i="7"/>
  <c r="D39" i="7"/>
  <c r="E39" i="7"/>
  <c r="F39" i="7"/>
  <c r="G39" i="7"/>
  <c r="H39" i="7"/>
  <c r="I39" i="7"/>
  <c r="J39" i="7"/>
  <c r="K39" i="7"/>
  <c r="L39" i="7"/>
  <c r="M39" i="7"/>
  <c r="N39" i="7"/>
  <c r="C39" i="7"/>
  <c r="B39" i="7"/>
  <c r="O37" i="7"/>
  <c r="D37" i="7"/>
  <c r="E37" i="7"/>
  <c r="F37" i="7"/>
  <c r="G37" i="7"/>
  <c r="H37" i="7"/>
  <c r="I37" i="7"/>
  <c r="J37" i="7"/>
  <c r="K37" i="7"/>
  <c r="L37" i="7"/>
  <c r="M37" i="7"/>
  <c r="N37" i="7"/>
  <c r="C37" i="7"/>
  <c r="B37" i="7"/>
  <c r="O35" i="7"/>
  <c r="D35" i="7"/>
  <c r="E35" i="7"/>
  <c r="F35" i="7"/>
  <c r="G35" i="7"/>
  <c r="H35" i="7"/>
  <c r="I35" i="7"/>
  <c r="J35" i="7"/>
  <c r="K35" i="7"/>
  <c r="L35" i="7"/>
  <c r="M35" i="7"/>
  <c r="N35" i="7"/>
  <c r="C35" i="7"/>
  <c r="B35" i="7"/>
  <c r="O33" i="7"/>
  <c r="D33" i="7"/>
  <c r="E33" i="7"/>
  <c r="F33" i="7"/>
  <c r="G33" i="7"/>
  <c r="H33" i="7"/>
  <c r="I33" i="7"/>
  <c r="J33" i="7"/>
  <c r="K33" i="7"/>
  <c r="L33" i="7"/>
  <c r="M33" i="7"/>
  <c r="N33" i="7"/>
  <c r="C33" i="7"/>
  <c r="B33" i="7"/>
  <c r="O31" i="7"/>
  <c r="D31" i="7"/>
  <c r="E31" i="7"/>
  <c r="F31" i="7"/>
  <c r="G31" i="7"/>
  <c r="H31" i="7"/>
  <c r="I31" i="7"/>
  <c r="J31" i="7"/>
  <c r="K31" i="7"/>
  <c r="L31" i="7"/>
  <c r="M31" i="7"/>
  <c r="N31" i="7"/>
  <c r="C31" i="7"/>
  <c r="B31" i="7"/>
  <c r="L20" i="7"/>
  <c r="N10" i="7"/>
  <c r="O8" i="7"/>
  <c r="N8" i="7"/>
  <c r="O29" i="7"/>
  <c r="D29" i="7"/>
  <c r="E29" i="7"/>
  <c r="F29" i="7"/>
  <c r="G29" i="7"/>
  <c r="H29" i="7"/>
  <c r="I29" i="7"/>
  <c r="J29" i="7"/>
  <c r="K29" i="7"/>
  <c r="L29" i="7"/>
  <c r="M29" i="7"/>
  <c r="N29" i="7"/>
  <c r="B29" i="7"/>
  <c r="C29" i="7"/>
  <c r="O27" i="7"/>
  <c r="D27" i="7"/>
  <c r="E27" i="7"/>
  <c r="F27" i="7"/>
  <c r="G27" i="7"/>
  <c r="H27" i="7"/>
  <c r="I27" i="7"/>
  <c r="J27" i="7"/>
  <c r="K27" i="7"/>
  <c r="L27" i="7"/>
  <c r="M27" i="7"/>
  <c r="N27" i="7"/>
  <c r="C27" i="7"/>
  <c r="B27" i="7"/>
  <c r="O24" i="7"/>
  <c r="D24" i="7"/>
  <c r="E24" i="7"/>
  <c r="F24" i="7"/>
  <c r="G24" i="7"/>
  <c r="H24" i="7"/>
  <c r="I24" i="7"/>
  <c r="J24" i="7"/>
  <c r="K24" i="7"/>
  <c r="L24" i="7"/>
  <c r="M24" i="7"/>
  <c r="N24" i="7"/>
  <c r="C24" i="7"/>
  <c r="B24" i="7"/>
  <c r="O22" i="7"/>
  <c r="D22" i="7"/>
  <c r="E22" i="7"/>
  <c r="F22" i="7"/>
  <c r="G22" i="7"/>
  <c r="H22" i="7"/>
  <c r="I22" i="7"/>
  <c r="J22" i="7"/>
  <c r="K22" i="7"/>
  <c r="L22" i="7"/>
  <c r="M22" i="7"/>
  <c r="N22" i="7"/>
  <c r="C22" i="7"/>
  <c r="B22" i="7"/>
  <c r="O20" i="7"/>
  <c r="D20" i="7"/>
  <c r="E20" i="7"/>
  <c r="F20" i="7"/>
  <c r="G20" i="7"/>
  <c r="H20" i="7"/>
  <c r="I20" i="7"/>
  <c r="J20" i="7"/>
  <c r="K20" i="7"/>
  <c r="M20" i="7"/>
  <c r="N20" i="7"/>
  <c r="C20" i="7"/>
  <c r="B20" i="7"/>
  <c r="O16" i="7"/>
  <c r="D16" i="7"/>
  <c r="E16" i="7"/>
  <c r="F16" i="7"/>
  <c r="G16" i="7"/>
  <c r="H16" i="7"/>
  <c r="I16" i="7"/>
  <c r="J16" i="7"/>
  <c r="K16" i="7"/>
  <c r="L16" i="7"/>
  <c r="M16" i="7"/>
  <c r="N16" i="7"/>
  <c r="C16" i="7"/>
  <c r="B16" i="7"/>
  <c r="O13" i="7"/>
  <c r="D13" i="7"/>
  <c r="E13" i="7"/>
  <c r="F13" i="7"/>
  <c r="G13" i="7"/>
  <c r="H13" i="7"/>
  <c r="I13" i="7"/>
  <c r="J13" i="7"/>
  <c r="K13" i="7"/>
  <c r="L13" i="7"/>
  <c r="M13" i="7"/>
  <c r="N13" i="7"/>
  <c r="C13" i="7"/>
  <c r="B13" i="7"/>
  <c r="O10" i="7"/>
  <c r="D10" i="7"/>
  <c r="E10" i="7"/>
  <c r="F10" i="7"/>
  <c r="G10" i="7"/>
  <c r="H10" i="7"/>
  <c r="I10" i="7"/>
  <c r="J10" i="7"/>
  <c r="K10" i="7"/>
  <c r="L10" i="7"/>
  <c r="M10" i="7"/>
  <c r="C10" i="7"/>
  <c r="B10" i="7"/>
  <c r="B8" i="7"/>
  <c r="D8" i="7"/>
  <c r="E8" i="7"/>
  <c r="F8" i="7"/>
  <c r="G8" i="7"/>
  <c r="H8" i="7"/>
  <c r="I8" i="7"/>
  <c r="J8" i="7"/>
  <c r="K8" i="7"/>
  <c r="L8" i="7"/>
  <c r="M8" i="7"/>
  <c r="C8" i="7"/>
  <c r="O6" i="7"/>
  <c r="D6" i="7"/>
  <c r="E6" i="7"/>
  <c r="F6" i="7"/>
  <c r="G6" i="7"/>
  <c r="H6" i="7"/>
  <c r="I6" i="7"/>
  <c r="J6" i="7"/>
  <c r="K6" i="7"/>
  <c r="L6" i="7"/>
  <c r="M6" i="7"/>
  <c r="N6" i="7"/>
  <c r="C6" i="7"/>
  <c r="B6" i="7"/>
  <c r="C4" i="7"/>
  <c r="D4" i="7"/>
  <c r="E4" i="7"/>
  <c r="F4" i="7"/>
  <c r="G4" i="7"/>
  <c r="H4" i="7"/>
  <c r="I4" i="7"/>
  <c r="J4" i="7"/>
  <c r="K4" i="7"/>
  <c r="L4" i="7"/>
  <c r="M4" i="7"/>
  <c r="N4" i="7"/>
  <c r="B4" i="7"/>
  <c r="N109" i="7" l="1"/>
  <c r="N103" i="7"/>
  <c r="N89" i="7"/>
  <c r="AA14" i="8" s="1"/>
  <c r="F89" i="7"/>
  <c r="AA6" i="8" s="1"/>
  <c r="C81" i="7"/>
  <c r="Q3" i="8" s="1"/>
  <c r="D97" i="7"/>
  <c r="J87" i="7"/>
  <c r="Z10" i="8" s="1"/>
  <c r="B87" i="7"/>
  <c r="I89" i="7"/>
  <c r="AA9" i="8" s="1"/>
  <c r="F93" i="7"/>
  <c r="C95" i="7"/>
  <c r="H99" i="7"/>
  <c r="N99" i="7"/>
  <c r="I101" i="7"/>
  <c r="G103" i="7"/>
  <c r="F107" i="7"/>
  <c r="F109" i="7"/>
  <c r="N81" i="7"/>
  <c r="Q14" i="8" s="1"/>
  <c r="C103" i="7"/>
  <c r="H81" i="7"/>
  <c r="Q8" i="8" s="1"/>
  <c r="I83" i="7"/>
  <c r="AM9" i="8" s="1"/>
  <c r="H85" i="7"/>
  <c r="X8" i="8" s="1"/>
  <c r="G87" i="7"/>
  <c r="Z7" i="8" s="1"/>
  <c r="G89" i="7"/>
  <c r="AA7" i="8" s="1"/>
  <c r="D93" i="7"/>
  <c r="L95" i="7"/>
  <c r="D95" i="7"/>
  <c r="F99" i="7"/>
  <c r="M103" i="7"/>
  <c r="D103" i="7"/>
  <c r="D107" i="7"/>
  <c r="K89" i="7"/>
  <c r="AA11" i="8" s="1"/>
  <c r="L87" i="7"/>
  <c r="Z12" i="8" s="1"/>
  <c r="D87" i="7"/>
  <c r="Z4" i="8" s="1"/>
  <c r="C89" i="7"/>
  <c r="AA3" i="8" s="1"/>
  <c r="J95" i="7"/>
  <c r="J97" i="7"/>
  <c r="I103" i="7"/>
  <c r="M109" i="7"/>
  <c r="F103" i="7"/>
  <c r="N83" i="7"/>
  <c r="AM14" i="8" s="1"/>
  <c r="C85" i="7"/>
  <c r="B95" i="7"/>
  <c r="C99" i="7"/>
  <c r="B103" i="7"/>
  <c r="I87" i="7"/>
  <c r="Z9" i="8" s="1"/>
  <c r="G46" i="7"/>
  <c r="W7" i="8" s="1"/>
  <c r="G52" i="7"/>
  <c r="AD7" i="8" s="1"/>
  <c r="M56" i="7"/>
  <c r="AE13" i="8" s="1"/>
  <c r="E56" i="7"/>
  <c r="AE5" i="8" s="1"/>
  <c r="J61" i="7"/>
  <c r="AH10" i="8" s="1"/>
  <c r="K79" i="7"/>
  <c r="AI11" i="8" s="1"/>
  <c r="I81" i="7"/>
  <c r="Q9" i="8" s="1"/>
  <c r="G83" i="7"/>
  <c r="AM7" i="8" s="1"/>
  <c r="J85" i="7"/>
  <c r="X10" i="8" s="1"/>
  <c r="E89" i="7"/>
  <c r="AA5" i="8" s="1"/>
  <c r="D89" i="7"/>
  <c r="AA4" i="8" s="1"/>
  <c r="J99" i="7"/>
  <c r="E101" i="7"/>
  <c r="G107" i="7"/>
  <c r="K109" i="7"/>
  <c r="E111" i="7"/>
  <c r="N85" i="7"/>
  <c r="X14" i="8" s="1"/>
  <c r="M85" i="7"/>
  <c r="X13" i="8" s="1"/>
  <c r="M87" i="7"/>
  <c r="Z13" i="8" s="1"/>
  <c r="N87" i="7"/>
  <c r="Z14" i="8" s="1"/>
  <c r="M95" i="7"/>
  <c r="N95" i="7"/>
  <c r="J89" i="7"/>
  <c r="AA10" i="8" s="1"/>
  <c r="K107" i="7"/>
  <c r="L107" i="7"/>
  <c r="M101" i="7"/>
  <c r="N101" i="7"/>
  <c r="M111" i="7"/>
  <c r="N111" i="7"/>
  <c r="F85" i="7"/>
  <c r="X6" i="8" s="1"/>
  <c r="E85" i="7"/>
  <c r="X5" i="8" s="1"/>
  <c r="H87" i="7"/>
  <c r="Z8" i="8" s="1"/>
  <c r="E87" i="7"/>
  <c r="Z5" i="8" s="1"/>
  <c r="F87" i="7"/>
  <c r="Z6" i="8" s="1"/>
  <c r="E95" i="7"/>
  <c r="F95" i="7"/>
  <c r="J83" i="7"/>
  <c r="AM10" i="8" s="1"/>
  <c r="K85" i="7"/>
  <c r="X11" i="8" s="1"/>
  <c r="L89" i="7"/>
  <c r="AA12" i="8" s="1"/>
  <c r="M89" i="7"/>
  <c r="AA13" i="8" s="1"/>
  <c r="F101" i="7"/>
  <c r="J109" i="7"/>
  <c r="C93" i="7"/>
  <c r="B93" i="7"/>
  <c r="C101" i="7"/>
  <c r="L103" i="7"/>
  <c r="K95" i="7"/>
  <c r="L105" i="7"/>
  <c r="D105" i="7"/>
  <c r="E105" i="7"/>
  <c r="C109" i="7"/>
  <c r="L79" i="7"/>
  <c r="AI12" i="8" s="1"/>
  <c r="D79" i="7"/>
  <c r="AI4" i="8" s="1"/>
  <c r="J81" i="7"/>
  <c r="Q10" i="8" s="1"/>
  <c r="C83" i="7"/>
  <c r="AM3" i="8" s="1"/>
  <c r="K99" i="7"/>
  <c r="G101" i="7"/>
  <c r="J93" i="7"/>
  <c r="K93" i="7"/>
  <c r="M107" i="7"/>
  <c r="N107" i="7"/>
  <c r="F79" i="7"/>
  <c r="AI6" i="8" s="1"/>
  <c r="AJ6" i="8" s="1"/>
  <c r="I93" i="7"/>
  <c r="L99" i="7"/>
  <c r="D99" i="7"/>
  <c r="F111" i="7"/>
  <c r="J103" i="7"/>
  <c r="G111" i="7"/>
  <c r="D44" i="10"/>
  <c r="D12" i="10"/>
  <c r="D6" i="10"/>
  <c r="AF13" i="8"/>
  <c r="B15" i="8"/>
  <c r="C18" i="8" s="1"/>
  <c r="I63" i="7"/>
  <c r="AL9" i="8" s="1"/>
  <c r="B79" i="7"/>
  <c r="I50" i="7"/>
  <c r="AC9" i="8" s="1"/>
  <c r="F52" i="7"/>
  <c r="AD6" i="8" s="1"/>
  <c r="L56" i="7"/>
  <c r="AE12" i="8" s="1"/>
  <c r="D56" i="7"/>
  <c r="AE4" i="8" s="1"/>
  <c r="H63" i="7"/>
  <c r="AL8" i="8" s="1"/>
  <c r="F67" i="7"/>
  <c r="AG6" i="8" s="1"/>
  <c r="J79" i="7"/>
  <c r="AI10" i="8" s="1"/>
  <c r="AJ10" i="8" s="1"/>
  <c r="B73" i="7"/>
  <c r="C79" i="7"/>
  <c r="AI3" i="8" s="1"/>
  <c r="N79" i="7"/>
  <c r="AI14" i="8" s="1"/>
  <c r="AJ14" i="8" s="1"/>
  <c r="G63" i="7"/>
  <c r="AL7" i="8" s="1"/>
  <c r="M67" i="7"/>
  <c r="AG13" i="8" s="1"/>
  <c r="E67" i="7"/>
  <c r="AG5" i="8" s="1"/>
  <c r="K73" i="7"/>
  <c r="AK11" i="8" s="1"/>
  <c r="I79" i="7"/>
  <c r="AI9" i="8" s="1"/>
  <c r="C73" i="7"/>
  <c r="AK3" i="8" s="1"/>
  <c r="G73" i="7"/>
  <c r="AK7" i="8" s="1"/>
  <c r="M79" i="7"/>
  <c r="AI13" i="8" s="1"/>
  <c r="AJ13" i="8" s="1"/>
  <c r="E79" i="7"/>
  <c r="AI5" i="8" s="1"/>
  <c r="K67" i="7"/>
  <c r="AG11" i="8" s="1"/>
  <c r="J67" i="7"/>
  <c r="AG10" i="8" s="1"/>
  <c r="H73" i="7"/>
  <c r="AK8" i="8" s="1"/>
  <c r="N73" i="7"/>
  <c r="AK14" i="8" s="1"/>
  <c r="K61" i="7"/>
  <c r="AH11" i="8" s="1"/>
  <c r="J63" i="7"/>
  <c r="AL10" i="8" s="1"/>
  <c r="H67" i="7"/>
  <c r="AG8" i="8" s="1"/>
  <c r="F73" i="7"/>
  <c r="AK6" i="8" s="1"/>
  <c r="H42" i="7"/>
  <c r="U8" i="8" s="1"/>
  <c r="F44" i="7"/>
  <c r="V6" i="8" s="1"/>
  <c r="G50" i="7"/>
  <c r="AC7" i="8" s="1"/>
  <c r="D52" i="7"/>
  <c r="AD4" i="8" s="1"/>
  <c r="AF4" i="8" s="1"/>
  <c r="J56" i="7"/>
  <c r="AE10" i="8" s="1"/>
  <c r="G61" i="7"/>
  <c r="AH7" i="8" s="1"/>
  <c r="AJ7" i="8" s="1"/>
  <c r="F63" i="7"/>
  <c r="AL6" i="8" s="1"/>
  <c r="L67" i="7"/>
  <c r="AG12" i="8" s="1"/>
  <c r="D67" i="7"/>
  <c r="AG4" i="8" s="1"/>
  <c r="L73" i="7"/>
  <c r="AK12" i="8" s="1"/>
  <c r="E73" i="7"/>
  <c r="AK5" i="8" s="1"/>
  <c r="B67" i="7"/>
  <c r="I67" i="7"/>
  <c r="AG9" i="8" s="1"/>
  <c r="B63" i="7"/>
  <c r="M73" i="7"/>
  <c r="AK13" i="8" s="1"/>
  <c r="H56" i="7"/>
  <c r="AE8" i="8" s="1"/>
  <c r="N67" i="7"/>
  <c r="AG14" i="8" s="1"/>
  <c r="D73" i="7"/>
  <c r="AK4" i="8" s="1"/>
  <c r="K63" i="7"/>
  <c r="AL11" i="8" s="1"/>
  <c r="C67" i="7"/>
  <c r="AG3" i="8" s="1"/>
  <c r="C63" i="7"/>
  <c r="AL3" i="8" s="1"/>
  <c r="B56" i="7"/>
  <c r="N63" i="7"/>
  <c r="AL14" i="8" s="1"/>
  <c r="G67" i="7"/>
  <c r="AG7" i="8" s="1"/>
  <c r="K40" i="7"/>
  <c r="T11" i="8" s="1"/>
  <c r="I42" i="7"/>
  <c r="U9" i="8" s="1"/>
  <c r="J9" i="7"/>
  <c r="D10" i="8" s="1"/>
  <c r="M14" i="7"/>
  <c r="G13" i="8" s="1"/>
  <c r="E14" i="7"/>
  <c r="G5" i="8" s="1"/>
  <c r="K17" i="7"/>
  <c r="H11" i="8" s="1"/>
  <c r="H21" i="7"/>
  <c r="I8" i="8" s="1"/>
  <c r="J28" i="7"/>
  <c r="M10" i="8" s="1"/>
  <c r="D38" i="7"/>
  <c r="S4" i="8" s="1"/>
  <c r="G44" i="7"/>
  <c r="V7" i="8" s="1"/>
  <c r="E46" i="7"/>
  <c r="W5" i="8" s="1"/>
  <c r="E52" i="7"/>
  <c r="AD5" i="8" s="1"/>
  <c r="AF5" i="8" s="1"/>
  <c r="K56" i="7"/>
  <c r="AE11" i="8" s="1"/>
  <c r="AF11" i="8" s="1"/>
  <c r="H61" i="7"/>
  <c r="AH8" i="8" s="1"/>
  <c r="AJ8" i="8" s="1"/>
  <c r="J44" i="7"/>
  <c r="V10" i="8" s="1"/>
  <c r="H46" i="7"/>
  <c r="W8" i="8" s="1"/>
  <c r="B48" i="7"/>
  <c r="K50" i="7"/>
  <c r="AC11" i="8" s="1"/>
  <c r="H52" i="7"/>
  <c r="AD8" i="8" s="1"/>
  <c r="G56" i="7"/>
  <c r="AE7" i="8" s="1"/>
  <c r="AF7" i="8" s="1"/>
  <c r="B61" i="7"/>
  <c r="E61" i="7"/>
  <c r="AH5" i="8" s="1"/>
  <c r="M63" i="7"/>
  <c r="AL13" i="8" s="1"/>
  <c r="D63" i="7"/>
  <c r="AL4" i="8" s="1"/>
  <c r="C61" i="7"/>
  <c r="AH3" i="8" s="1"/>
  <c r="E63" i="7"/>
  <c r="AL5" i="8" s="1"/>
  <c r="N56" i="7"/>
  <c r="AE14" i="8" s="1"/>
  <c r="AF14" i="8" s="1"/>
  <c r="L63" i="7"/>
  <c r="AL12" i="8" s="1"/>
  <c r="B46" i="7"/>
  <c r="D30" i="7"/>
  <c r="N4" i="8" s="1"/>
  <c r="F32" i="7"/>
  <c r="O6" i="8" s="1"/>
  <c r="J36" i="7"/>
  <c r="R10" i="8" s="1"/>
  <c r="I46" i="7"/>
  <c r="W9" i="8" s="1"/>
  <c r="D50" i="7"/>
  <c r="AC4" i="8" s="1"/>
  <c r="I52" i="7"/>
  <c r="AD9" i="8" s="1"/>
  <c r="L52" i="7"/>
  <c r="AD12" i="8" s="1"/>
  <c r="I56" i="7"/>
  <c r="AE9" i="8" s="1"/>
  <c r="I61" i="7"/>
  <c r="AH9" i="8" s="1"/>
  <c r="B52" i="7"/>
  <c r="D61" i="7"/>
  <c r="AH4" i="8" s="1"/>
  <c r="L44" i="7"/>
  <c r="V12" i="8" s="1"/>
  <c r="N44" i="7"/>
  <c r="V14" i="8" s="1"/>
  <c r="H48" i="7"/>
  <c r="Y8" i="8" s="1"/>
  <c r="J52" i="7"/>
  <c r="AD10" i="8" s="1"/>
  <c r="F56" i="7"/>
  <c r="AE6" i="8" s="1"/>
  <c r="L61" i="7"/>
  <c r="AH12" i="8" s="1"/>
  <c r="D44" i="7"/>
  <c r="V4" i="8" s="1"/>
  <c r="I11" i="7"/>
  <c r="E9" i="8" s="1"/>
  <c r="H23" i="7"/>
  <c r="J8" i="8" s="1"/>
  <c r="F25" i="7"/>
  <c r="K6" i="8" s="1"/>
  <c r="L28" i="7"/>
  <c r="M12" i="8" s="1"/>
  <c r="D28" i="7"/>
  <c r="M4" i="8" s="1"/>
  <c r="L32" i="7"/>
  <c r="O12" i="8" s="1"/>
  <c r="D32" i="7"/>
  <c r="O4" i="8" s="1"/>
  <c r="J34" i="7"/>
  <c r="F38" i="7"/>
  <c r="S6" i="8" s="1"/>
  <c r="J42" i="7"/>
  <c r="U10" i="8" s="1"/>
  <c r="I44" i="7"/>
  <c r="V9" i="8" s="1"/>
  <c r="G48" i="7"/>
  <c r="Y7" i="8" s="1"/>
  <c r="E50" i="7"/>
  <c r="AC5" i="8" s="1"/>
  <c r="C56" i="7"/>
  <c r="AE3" i="8" s="1"/>
  <c r="C52" i="7"/>
  <c r="AD3" i="8" s="1"/>
  <c r="AF3" i="8" s="1"/>
  <c r="F42" i="7"/>
  <c r="U6" i="8" s="1"/>
  <c r="M44" i="7"/>
  <c r="V13" i="8" s="1"/>
  <c r="E44" i="7"/>
  <c r="V5" i="8" s="1"/>
  <c r="K48" i="7"/>
  <c r="Y11" i="8" s="1"/>
  <c r="C48" i="7"/>
  <c r="Y3" i="8" s="1"/>
  <c r="J46" i="7"/>
  <c r="W10" i="8" s="1"/>
  <c r="N46" i="7"/>
  <c r="W14" i="8" s="1"/>
  <c r="J48" i="7"/>
  <c r="Y10" i="8" s="1"/>
  <c r="N48" i="7"/>
  <c r="Y14" i="8" s="1"/>
  <c r="M46" i="7"/>
  <c r="W13" i="8" s="1"/>
  <c r="M48" i="7"/>
  <c r="Y13" i="8" s="1"/>
  <c r="E48" i="7"/>
  <c r="Y5" i="8" s="1"/>
  <c r="B50" i="7"/>
  <c r="E30" i="7"/>
  <c r="N5" i="8" s="1"/>
  <c r="G40" i="7"/>
  <c r="T7" i="8" s="1"/>
  <c r="E42" i="7"/>
  <c r="U5" i="8" s="1"/>
  <c r="L46" i="7"/>
  <c r="W12" i="8" s="1"/>
  <c r="D46" i="7"/>
  <c r="W4" i="8" s="1"/>
  <c r="J50" i="7"/>
  <c r="AC10" i="8" s="1"/>
  <c r="F46" i="7"/>
  <c r="W6" i="8" s="1"/>
  <c r="K44" i="7"/>
  <c r="V11" i="8" s="1"/>
  <c r="N50" i="7"/>
  <c r="AC14" i="8" s="1"/>
  <c r="B44" i="7"/>
  <c r="L50" i="7"/>
  <c r="AC12" i="8" s="1"/>
  <c r="B42" i="7"/>
  <c r="I7" i="7"/>
  <c r="C9" i="8" s="1"/>
  <c r="E9" i="7"/>
  <c r="D5" i="8" s="1"/>
  <c r="F17" i="7"/>
  <c r="H6" i="8" s="1"/>
  <c r="M28" i="7"/>
  <c r="M13" i="8" s="1"/>
  <c r="E28" i="7"/>
  <c r="M5" i="8" s="1"/>
  <c r="M32" i="7"/>
  <c r="O13" i="8" s="1"/>
  <c r="E32" i="7"/>
  <c r="O5" i="8" s="1"/>
  <c r="G38" i="7"/>
  <c r="S7" i="8" s="1"/>
  <c r="F40" i="7"/>
  <c r="T6" i="8" s="1"/>
  <c r="C46" i="7"/>
  <c r="W3" i="8" s="1"/>
  <c r="L48" i="7"/>
  <c r="Y12" i="8" s="1"/>
  <c r="D48" i="7"/>
  <c r="Y4" i="8" s="1"/>
  <c r="F50" i="7"/>
  <c r="AC6" i="8" s="1"/>
  <c r="C44" i="7"/>
  <c r="V3" i="8" s="1"/>
  <c r="C50" i="7"/>
  <c r="AC3" i="8" s="1"/>
  <c r="M42" i="7"/>
  <c r="U13" i="8" s="1"/>
  <c r="H44" i="7"/>
  <c r="V8" i="8" s="1"/>
  <c r="K46" i="7"/>
  <c r="W11" i="8" s="1"/>
  <c r="F48" i="7"/>
  <c r="Y6" i="8" s="1"/>
  <c r="H50" i="7"/>
  <c r="AC8" i="8" s="1"/>
  <c r="K14" i="7"/>
  <c r="G11" i="8" s="1"/>
  <c r="I17" i="7"/>
  <c r="H9" i="8" s="1"/>
  <c r="H32" i="7"/>
  <c r="O8" i="8" s="1"/>
  <c r="B34" i="7"/>
  <c r="F34" i="7"/>
  <c r="L36" i="7"/>
  <c r="R12" i="8" s="1"/>
  <c r="D36" i="7"/>
  <c r="R4" i="8" s="1"/>
  <c r="M34" i="7"/>
  <c r="E34" i="7"/>
  <c r="K36" i="7"/>
  <c r="R11" i="8" s="1"/>
  <c r="H40" i="7"/>
  <c r="T8" i="8" s="1"/>
  <c r="N42" i="7"/>
  <c r="U14" i="8" s="1"/>
  <c r="L42" i="7"/>
  <c r="U12" i="8" s="1"/>
  <c r="K42" i="7"/>
  <c r="U11" i="8" s="1"/>
  <c r="G42" i="7"/>
  <c r="U7" i="8" s="1"/>
  <c r="D42" i="7"/>
  <c r="U4" i="8" s="1"/>
  <c r="C42" i="7"/>
  <c r="U3" i="8" s="1"/>
  <c r="B40" i="7"/>
  <c r="B38" i="7"/>
  <c r="I34" i="7"/>
  <c r="B28" i="7"/>
  <c r="M23" i="7"/>
  <c r="J13" i="8" s="1"/>
  <c r="E23" i="7"/>
  <c r="J5" i="8" s="1"/>
  <c r="K25" i="7"/>
  <c r="K11" i="8" s="1"/>
  <c r="I28" i="7"/>
  <c r="M9" i="8" s="1"/>
  <c r="M36" i="7"/>
  <c r="R13" i="8" s="1"/>
  <c r="E36" i="7"/>
  <c r="R5" i="8" s="1"/>
  <c r="K38" i="7"/>
  <c r="S11" i="8" s="1"/>
  <c r="B32" i="7"/>
  <c r="L34" i="7"/>
  <c r="N30" i="7"/>
  <c r="N14" i="8" s="1"/>
  <c r="N34" i="7"/>
  <c r="C32" i="7"/>
  <c r="O3" i="8" s="1"/>
  <c r="N38" i="7"/>
  <c r="S14" i="8" s="1"/>
  <c r="C40" i="7"/>
  <c r="T3" i="8" s="1"/>
  <c r="H28" i="7"/>
  <c r="M8" i="8" s="1"/>
  <c r="B30" i="7"/>
  <c r="G30" i="7"/>
  <c r="N7" i="8" s="1"/>
  <c r="H34" i="7"/>
  <c r="J40" i="7"/>
  <c r="T10" i="8" s="1"/>
  <c r="N40" i="7"/>
  <c r="T14" i="8" s="1"/>
  <c r="C28" i="7"/>
  <c r="M3" i="8" s="1"/>
  <c r="C34" i="7"/>
  <c r="M38" i="7"/>
  <c r="S13" i="8" s="1"/>
  <c r="N28" i="7"/>
  <c r="M14" i="8" s="1"/>
  <c r="M40" i="7"/>
  <c r="T13" i="8" s="1"/>
  <c r="N36" i="7"/>
  <c r="R14" i="8" s="1"/>
  <c r="L11" i="7"/>
  <c r="E12" i="8" s="1"/>
  <c r="D11" i="7"/>
  <c r="E4" i="8" s="1"/>
  <c r="K23" i="7"/>
  <c r="J11" i="8" s="1"/>
  <c r="G28" i="7"/>
  <c r="M7" i="8" s="1"/>
  <c r="F30" i="7"/>
  <c r="N6" i="8" s="1"/>
  <c r="I32" i="7"/>
  <c r="O9" i="8" s="1"/>
  <c r="G34" i="7"/>
  <c r="H36" i="7"/>
  <c r="R8" i="8" s="1"/>
  <c r="H38" i="7"/>
  <c r="S8" i="8" s="1"/>
  <c r="I40" i="7"/>
  <c r="T9" i="8" s="1"/>
  <c r="C38" i="7"/>
  <c r="S3" i="8" s="1"/>
  <c r="L38" i="7"/>
  <c r="S12" i="8" s="1"/>
  <c r="K28" i="7"/>
  <c r="M11" i="8" s="1"/>
  <c r="B36" i="7"/>
  <c r="G36" i="7"/>
  <c r="R7" i="8" s="1"/>
  <c r="I36" i="7"/>
  <c r="R9" i="8" s="1"/>
  <c r="E38" i="7"/>
  <c r="S5" i="8" s="1"/>
  <c r="J38" i="7"/>
  <c r="S10" i="8" s="1"/>
  <c r="K32" i="7"/>
  <c r="O11" i="8" s="1"/>
  <c r="N32" i="7"/>
  <c r="O14" i="8" s="1"/>
  <c r="H30" i="7"/>
  <c r="N8" i="8" s="1"/>
  <c r="G32" i="7"/>
  <c r="O7" i="8" s="1"/>
  <c r="D40" i="7"/>
  <c r="T4" i="8" s="1"/>
  <c r="C36" i="7"/>
  <c r="R3" i="8" s="1"/>
  <c r="C30" i="7"/>
  <c r="N3" i="8" s="1"/>
  <c r="F28" i="7"/>
  <c r="M6" i="8" s="1"/>
  <c r="D34" i="7"/>
  <c r="E40" i="7"/>
  <c r="T5" i="8" s="1"/>
  <c r="K34" i="7"/>
  <c r="F36" i="7"/>
  <c r="R6" i="8" s="1"/>
  <c r="I38" i="7"/>
  <c r="S9" i="8" s="1"/>
  <c r="L40" i="7"/>
  <c r="T12" i="8" s="1"/>
  <c r="J23" i="7"/>
  <c r="J10" i="8" s="1"/>
  <c r="H25" i="7"/>
  <c r="K8" i="8" s="1"/>
  <c r="I30" i="7"/>
  <c r="N9" i="8" s="1"/>
  <c r="J32" i="7"/>
  <c r="O10" i="8" s="1"/>
  <c r="M30" i="7"/>
  <c r="N13" i="8" s="1"/>
  <c r="L30" i="7"/>
  <c r="N12" i="8" s="1"/>
  <c r="K30" i="7"/>
  <c r="N11" i="8" s="1"/>
  <c r="J30" i="7"/>
  <c r="N10" i="8" s="1"/>
  <c r="G21" i="7"/>
  <c r="I7" i="8" s="1"/>
  <c r="B25" i="7"/>
  <c r="F23" i="7"/>
  <c r="J6" i="8" s="1"/>
  <c r="L25" i="7"/>
  <c r="K12" i="8" s="1"/>
  <c r="D25" i="7"/>
  <c r="K4" i="8" s="1"/>
  <c r="J14" i="7"/>
  <c r="G10" i="8" s="1"/>
  <c r="H17" i="7"/>
  <c r="H8" i="8" s="1"/>
  <c r="E21" i="7"/>
  <c r="I5" i="8" s="1"/>
  <c r="L5" i="8" s="1"/>
  <c r="L23" i="7"/>
  <c r="J12" i="8" s="1"/>
  <c r="D23" i="7"/>
  <c r="J4" i="8" s="1"/>
  <c r="J25" i="7"/>
  <c r="K10" i="8" s="1"/>
  <c r="B17" i="7"/>
  <c r="N23" i="7"/>
  <c r="J14" i="8" s="1"/>
  <c r="N25" i="7"/>
  <c r="K14" i="8" s="1"/>
  <c r="G11" i="7"/>
  <c r="E7" i="8" s="1"/>
  <c r="B21" i="7"/>
  <c r="C25" i="7"/>
  <c r="K3" i="8" s="1"/>
  <c r="I25" i="7"/>
  <c r="K9" i="8" s="1"/>
  <c r="G25" i="7"/>
  <c r="K7" i="8" s="1"/>
  <c r="C21" i="7"/>
  <c r="I3" i="8" s="1"/>
  <c r="B23" i="7"/>
  <c r="I23" i="7"/>
  <c r="J9" i="8" s="1"/>
  <c r="C17" i="7"/>
  <c r="H3" i="8" s="1"/>
  <c r="K21" i="7"/>
  <c r="I11" i="8" s="1"/>
  <c r="N21" i="7"/>
  <c r="I14" i="8" s="1"/>
  <c r="D14" i="7"/>
  <c r="G4" i="8" s="1"/>
  <c r="J17" i="7"/>
  <c r="H10" i="8" s="1"/>
  <c r="N17" i="7"/>
  <c r="H14" i="8" s="1"/>
  <c r="I21" i="7"/>
  <c r="I9" i="8" s="1"/>
  <c r="M25" i="7"/>
  <c r="K13" i="8" s="1"/>
  <c r="E25" i="7"/>
  <c r="K5" i="8" s="1"/>
  <c r="M21" i="7"/>
  <c r="I13" i="8" s="1"/>
  <c r="G17" i="7"/>
  <c r="H7" i="8" s="1"/>
  <c r="F21" i="7"/>
  <c r="I6" i="8" s="1"/>
  <c r="G7" i="7"/>
  <c r="C7" i="8" s="1"/>
  <c r="K9" i="7"/>
  <c r="D11" i="8" s="1"/>
  <c r="J11" i="7"/>
  <c r="E10" i="8" s="1"/>
  <c r="N11" i="7"/>
  <c r="E14" i="8" s="1"/>
  <c r="C23" i="7"/>
  <c r="J3" i="8" s="1"/>
  <c r="D21" i="7"/>
  <c r="I4" i="8" s="1"/>
  <c r="J21" i="7"/>
  <c r="I10" i="8" s="1"/>
  <c r="L10" i="8" s="1"/>
  <c r="G23" i="7"/>
  <c r="J7" i="8" s="1"/>
  <c r="L21" i="7"/>
  <c r="I12" i="8" s="1"/>
  <c r="F7" i="7"/>
  <c r="C6" i="8" s="1"/>
  <c r="M11" i="7"/>
  <c r="E13" i="8" s="1"/>
  <c r="M7" i="7"/>
  <c r="C13" i="8" s="1"/>
  <c r="E7" i="7"/>
  <c r="C5" i="8" s="1"/>
  <c r="I9" i="7"/>
  <c r="D9" i="8" s="1"/>
  <c r="K7" i="7"/>
  <c r="C11" i="8" s="1"/>
  <c r="G9" i="7"/>
  <c r="D7" i="8" s="1"/>
  <c r="F11" i="7"/>
  <c r="E6" i="8" s="1"/>
  <c r="B14" i="7"/>
  <c r="F14" i="7"/>
  <c r="G6" i="8" s="1"/>
  <c r="L17" i="7"/>
  <c r="H12" i="8" s="1"/>
  <c r="D17" i="7"/>
  <c r="H4" i="8" s="1"/>
  <c r="K11" i="7"/>
  <c r="E11" i="8" s="1"/>
  <c r="J7" i="7"/>
  <c r="C10" i="8" s="1"/>
  <c r="F9" i="7"/>
  <c r="D6" i="8" s="1"/>
  <c r="E11" i="7"/>
  <c r="E5" i="8" s="1"/>
  <c r="I14" i="7"/>
  <c r="G9" i="8" s="1"/>
  <c r="M17" i="7"/>
  <c r="H13" i="8" s="1"/>
  <c r="E17" i="7"/>
  <c r="H5" i="8" s="1"/>
  <c r="B9" i="7"/>
  <c r="H7" i="7"/>
  <c r="C8" i="8" s="1"/>
  <c r="L9" i="7"/>
  <c r="D12" i="8" s="1"/>
  <c r="F12" i="8" s="1"/>
  <c r="D9" i="7"/>
  <c r="D4" i="8" s="1"/>
  <c r="G14" i="7"/>
  <c r="G7" i="8" s="1"/>
  <c r="B11" i="7"/>
  <c r="C7" i="7"/>
  <c r="C3" i="8" s="1"/>
  <c r="N7" i="7"/>
  <c r="C14" i="8" s="1"/>
  <c r="C9" i="7"/>
  <c r="D3" i="8" s="1"/>
  <c r="C14" i="7"/>
  <c r="G3" i="8" s="1"/>
  <c r="M9" i="7"/>
  <c r="D13" i="8" s="1"/>
  <c r="N14" i="7"/>
  <c r="G14" i="8" s="1"/>
  <c r="N9" i="7"/>
  <c r="D14" i="8" s="1"/>
  <c r="H9" i="7"/>
  <c r="D8" i="8" s="1"/>
  <c r="H14" i="7"/>
  <c r="G8" i="8" s="1"/>
  <c r="C11" i="7"/>
  <c r="E3" i="8" s="1"/>
  <c r="L7" i="7"/>
  <c r="C12" i="8" s="1"/>
  <c r="D7" i="7"/>
  <c r="C4" i="8" s="1"/>
  <c r="L14" i="7"/>
  <c r="G12" i="8" s="1"/>
  <c r="H11" i="7"/>
  <c r="E8" i="8" s="1"/>
  <c r="AM15" i="8" l="1"/>
  <c r="C30" i="8" s="1"/>
  <c r="L14" i="8"/>
  <c r="AA15" i="8"/>
  <c r="F6" i="8"/>
  <c r="F11" i="8"/>
  <c r="I15" i="8"/>
  <c r="R15" i="8"/>
  <c r="AC15" i="8"/>
  <c r="C24" i="8" s="1"/>
  <c r="U15" i="8"/>
  <c r="AJ12" i="8"/>
  <c r="AJ9" i="8"/>
  <c r="AJ5" i="8"/>
  <c r="X15" i="8"/>
  <c r="F4" i="8"/>
  <c r="Q15" i="8"/>
  <c r="F8" i="8"/>
  <c r="F5" i="8"/>
  <c r="F7" i="8"/>
  <c r="L11" i="8"/>
  <c r="AJ11" i="8"/>
  <c r="T15" i="8"/>
  <c r="L12" i="8"/>
  <c r="S15" i="8"/>
  <c r="AB3" i="8"/>
  <c r="AL15" i="8"/>
  <c r="C29" i="8" s="1"/>
  <c r="D15" i="8"/>
  <c r="G15" i="8"/>
  <c r="C20" i="8" s="1"/>
  <c r="AB6" i="8"/>
  <c r="O15" i="8"/>
  <c r="L7" i="8"/>
  <c r="AF9" i="8"/>
  <c r="E15" i="8"/>
  <c r="F14" i="8"/>
  <c r="H15" i="8"/>
  <c r="C21" i="8" s="1"/>
  <c r="F13" i="8"/>
  <c r="L13" i="8"/>
  <c r="AB7" i="8"/>
  <c r="AB14" i="8"/>
  <c r="F9" i="8"/>
  <c r="W15" i="8"/>
  <c r="AJ4" i="8"/>
  <c r="AB10" i="8"/>
  <c r="AG15" i="8"/>
  <c r="C26" i="8" s="1"/>
  <c r="AF8" i="8"/>
  <c r="AF12" i="8"/>
  <c r="Z15" i="8"/>
  <c r="AK15" i="8"/>
  <c r="C28" i="8" s="1"/>
  <c r="L6" i="8"/>
  <c r="J15" i="8"/>
  <c r="AB9" i="8"/>
  <c r="AB5" i="8"/>
  <c r="AB4" i="8"/>
  <c r="N15" i="8"/>
  <c r="AB13" i="8"/>
  <c r="C15" i="8"/>
  <c r="F10" i="8"/>
  <c r="L9" i="8"/>
  <c r="K15" i="8"/>
  <c r="AB11" i="8"/>
  <c r="AB8" i="8"/>
  <c r="Y15" i="8"/>
  <c r="V15" i="8"/>
  <c r="L8" i="8"/>
  <c r="AF6" i="8"/>
  <c r="F3" i="8"/>
  <c r="L3" i="8"/>
  <c r="L4" i="8"/>
  <c r="M15" i="8"/>
  <c r="AH15" i="8"/>
  <c r="AE15" i="8"/>
  <c r="AD15" i="8"/>
  <c r="AI15" i="8"/>
  <c r="AF10" i="8"/>
  <c r="AB12" i="8"/>
  <c r="AJ3" i="8"/>
  <c r="AJ15" i="8" l="1"/>
  <c r="C27" i="8" s="1"/>
  <c r="L15" i="8"/>
  <c r="C22" i="8" s="1"/>
  <c r="F15" i="8"/>
  <c r="C19" i="8" s="1"/>
  <c r="AF15" i="8"/>
  <c r="C25" i="8" s="1"/>
  <c r="AB15" i="8"/>
  <c r="C23" i="8" s="1"/>
</calcChain>
</file>

<file path=xl/sharedStrings.xml><?xml version="1.0" encoding="utf-8"?>
<sst xmlns="http://schemas.openxmlformats.org/spreadsheetml/2006/main" count="3409" uniqueCount="1864">
  <si>
    <t>Site</t>
  </si>
  <si>
    <t>Meter no.</t>
  </si>
  <si>
    <t>Date of installation</t>
  </si>
  <si>
    <t>Apr  05/04</t>
  </si>
  <si>
    <t>May 06/05</t>
  </si>
  <si>
    <t>May 31/05</t>
  </si>
  <si>
    <t>Jully 1/07</t>
  </si>
  <si>
    <t>Jully 31/08</t>
  </si>
  <si>
    <t>Sep30th</t>
  </si>
  <si>
    <t>10/31/</t>
  </si>
  <si>
    <t>jan/2/</t>
  </si>
  <si>
    <t>jan/31/</t>
  </si>
  <si>
    <t>31/03</t>
  </si>
  <si>
    <t>Mbagathi</t>
  </si>
  <si>
    <t>13/04/2011</t>
  </si>
  <si>
    <t>77,734kwh</t>
  </si>
  <si>
    <t>79876kwh</t>
  </si>
  <si>
    <t>81550kwh</t>
  </si>
  <si>
    <t>83759kwh</t>
  </si>
  <si>
    <t>85737kwh</t>
  </si>
  <si>
    <t>87542kwh</t>
  </si>
  <si>
    <t>89,861kwh</t>
  </si>
  <si>
    <t>92106kwh</t>
  </si>
  <si>
    <t>94418kwh</t>
  </si>
  <si>
    <t>98611kw</t>
  </si>
  <si>
    <t>760kwh</t>
  </si>
  <si>
    <t>2428kwh</t>
  </si>
  <si>
    <t>4198kwh</t>
  </si>
  <si>
    <t>6348kwh</t>
  </si>
  <si>
    <t>8391kwh</t>
  </si>
  <si>
    <t>10762kwh</t>
  </si>
  <si>
    <t>13299kwh</t>
  </si>
  <si>
    <t>15612kwh</t>
  </si>
  <si>
    <t>17682kwh</t>
  </si>
  <si>
    <t>19720kwh</t>
  </si>
  <si>
    <t>21485kwh</t>
  </si>
  <si>
    <t>22709kwh</t>
  </si>
  <si>
    <t>24153kwh</t>
  </si>
  <si>
    <t>25714kwk</t>
  </si>
  <si>
    <t>27628kwh</t>
  </si>
  <si>
    <t>29459kwh</t>
  </si>
  <si>
    <t>31174kwh</t>
  </si>
  <si>
    <t>33192kwh</t>
  </si>
  <si>
    <t>35103kwh</t>
  </si>
  <si>
    <t>37159kwh</t>
  </si>
  <si>
    <t>38474kwh</t>
  </si>
  <si>
    <t>40554kwh</t>
  </si>
  <si>
    <t>41822kwh</t>
  </si>
  <si>
    <t>43365kwh</t>
  </si>
  <si>
    <t>Mvule :</t>
  </si>
  <si>
    <t>-kitchen</t>
  </si>
  <si>
    <t>19,388kwh</t>
  </si>
  <si>
    <t>22792kwh</t>
  </si>
  <si>
    <t>25401kwh</t>
  </si>
  <si>
    <t>28962kwh</t>
  </si>
  <si>
    <t>32209kwh</t>
  </si>
  <si>
    <t>35379kwh</t>
  </si>
  <si>
    <t>3,884kwh</t>
  </si>
  <si>
    <t>42345kwh</t>
  </si>
  <si>
    <t>45090kwh</t>
  </si>
  <si>
    <t>48109kwh</t>
  </si>
  <si>
    <t>49692kwh</t>
  </si>
  <si>
    <t>51331kwh</t>
  </si>
  <si>
    <t>53176kwh</t>
  </si>
  <si>
    <t>55370kwh</t>
  </si>
  <si>
    <t>57129kwh</t>
  </si>
  <si>
    <t>59141kwh</t>
  </si>
  <si>
    <t>60876kwh</t>
  </si>
  <si>
    <t>62402kwh</t>
  </si>
  <si>
    <t>63960kwh</t>
  </si>
  <si>
    <t>65915kwh</t>
  </si>
  <si>
    <t>67693kwh</t>
  </si>
  <si>
    <t>69165kwh</t>
  </si>
  <si>
    <t>700709kw</t>
  </si>
  <si>
    <t>72293kwh</t>
  </si>
  <si>
    <t>74036kwh</t>
  </si>
  <si>
    <t>75516kwh</t>
  </si>
  <si>
    <t>76926kwh</t>
  </si>
  <si>
    <t>78766kwh</t>
  </si>
  <si>
    <t>80426kwh</t>
  </si>
  <si>
    <t>82287kwh</t>
  </si>
  <si>
    <t>83640kwh</t>
  </si>
  <si>
    <t>85765kwh</t>
  </si>
  <si>
    <t>87193kwh</t>
  </si>
  <si>
    <t>88811kwh</t>
  </si>
  <si>
    <t>-laundry</t>
  </si>
  <si>
    <t>12,628kwh</t>
  </si>
  <si>
    <t>12911kwh</t>
  </si>
  <si>
    <t>13154kwh</t>
  </si>
  <si>
    <t>13945kwh</t>
  </si>
  <si>
    <t>13827kwh</t>
  </si>
  <si>
    <t>141669kwh</t>
  </si>
  <si>
    <t>14,468kwh</t>
  </si>
  <si>
    <t>14756kwh</t>
  </si>
  <si>
    <t>15057kwh</t>
  </si>
  <si>
    <t>15648kwh</t>
  </si>
  <si>
    <t>15921kwh</t>
  </si>
  <si>
    <t>16214kwh</t>
  </si>
  <si>
    <t>16494kwh</t>
  </si>
  <si>
    <t>16864kwh</t>
  </si>
  <si>
    <t>17202kwh</t>
  </si>
  <si>
    <t>17557kwh</t>
  </si>
  <si>
    <t>17937kwh</t>
  </si>
  <si>
    <t>18288kwh</t>
  </si>
  <si>
    <t>18615kwh</t>
  </si>
  <si>
    <t>19013kwh</t>
  </si>
  <si>
    <t>19389kwh</t>
  </si>
  <si>
    <t>19666kwh</t>
  </si>
  <si>
    <t>19926kwh</t>
  </si>
  <si>
    <t>20199kwh</t>
  </si>
  <si>
    <t>20499kwh</t>
  </si>
  <si>
    <t>20830kwh</t>
  </si>
  <si>
    <t>21152kwh</t>
  </si>
  <si>
    <t>21535kwh</t>
  </si>
  <si>
    <t>21880kwh</t>
  </si>
  <si>
    <t>22256kwh</t>
  </si>
  <si>
    <t>22511kwh</t>
  </si>
  <si>
    <t>22901kwh</t>
  </si>
  <si>
    <t>23185kwh</t>
  </si>
  <si>
    <t>23495kwh</t>
  </si>
  <si>
    <t>-main hse</t>
  </si>
  <si>
    <t>13/04/2013</t>
  </si>
  <si>
    <t>46,027kwh</t>
  </si>
  <si>
    <t>46492kwh</t>
  </si>
  <si>
    <t>46890kwh</t>
  </si>
  <si>
    <t>47274kwh</t>
  </si>
  <si>
    <t>47679kwh</t>
  </si>
  <si>
    <t>48,531kwh</t>
  </si>
  <si>
    <t>48983kwh</t>
  </si>
  <si>
    <t>49467kwh</t>
  </si>
  <si>
    <t>50193kwh</t>
  </si>
  <si>
    <t>50647kwh</t>
  </si>
  <si>
    <t>51081kwh</t>
  </si>
  <si>
    <t>51488kwh</t>
  </si>
  <si>
    <t>52075kwh</t>
  </si>
  <si>
    <t>52496kwh</t>
  </si>
  <si>
    <t>52931kwh</t>
  </si>
  <si>
    <t>53427kwh</t>
  </si>
  <si>
    <t>53888kwh</t>
  </si>
  <si>
    <t>54394kwh</t>
  </si>
  <si>
    <t>55027kwh</t>
  </si>
  <si>
    <t>55494kwh</t>
  </si>
  <si>
    <t>55956kwh</t>
  </si>
  <si>
    <t>56448kwh</t>
  </si>
  <si>
    <t>56955kwh</t>
  </si>
  <si>
    <t>57465kwh</t>
  </si>
  <si>
    <t>58018kwh</t>
  </si>
  <si>
    <t>58437kwh</t>
  </si>
  <si>
    <t>59051kwh</t>
  </si>
  <si>
    <t>59651kwh</t>
  </si>
  <si>
    <t>60326kwh</t>
  </si>
  <si>
    <t>60907kwh</t>
  </si>
  <si>
    <t>61957kwh</t>
  </si>
  <si>
    <t>62442kwh</t>
  </si>
  <si>
    <t>63057kwh</t>
  </si>
  <si>
    <t>keri</t>
  </si>
  <si>
    <t>28/03/2013</t>
  </si>
  <si>
    <t>375kwh</t>
  </si>
  <si>
    <t>2097kwh</t>
  </si>
  <si>
    <t>3500kwh</t>
  </si>
  <si>
    <t>5337kwh</t>
  </si>
  <si>
    <t>7378kwh</t>
  </si>
  <si>
    <t>9389kwh</t>
  </si>
  <si>
    <t>11,186kwh</t>
  </si>
  <si>
    <t>12787kwh</t>
  </si>
  <si>
    <t>14604kwh</t>
  </si>
  <si>
    <t>17436kwh</t>
  </si>
  <si>
    <t>19126kwh</t>
  </si>
  <si>
    <t>20645kwh</t>
  </si>
  <si>
    <t>22189kwh</t>
  </si>
  <si>
    <t>24222kwh</t>
  </si>
  <si>
    <t>25893kwh</t>
  </si>
  <si>
    <t>27778kwh</t>
  </si>
  <si>
    <t>29821kwh</t>
  </si>
  <si>
    <t>31654kwh</t>
  </si>
  <si>
    <t>33274kw</t>
  </si>
  <si>
    <t>35028kwh</t>
  </si>
  <si>
    <t>36126kwh</t>
  </si>
  <si>
    <t>36933kwh</t>
  </si>
  <si>
    <t>37735kwh</t>
  </si>
  <si>
    <t>37772kwh</t>
  </si>
  <si>
    <t>37785kwh</t>
  </si>
  <si>
    <t>37798kwh</t>
  </si>
  <si>
    <t>37814kwh</t>
  </si>
  <si>
    <t>38088kwh</t>
  </si>
  <si>
    <t>38112kwh</t>
  </si>
  <si>
    <t>38128kwh</t>
  </si>
  <si>
    <t>38907kwh</t>
  </si>
  <si>
    <t>41246kwh</t>
  </si>
  <si>
    <t>42275kwh</t>
  </si>
  <si>
    <t>43803kwh</t>
  </si>
  <si>
    <t>Olokaria</t>
  </si>
  <si>
    <t>290 kwh</t>
  </si>
  <si>
    <t>1551kwh</t>
  </si>
  <si>
    <t>2611kwh</t>
  </si>
  <si>
    <t>4057kwh</t>
  </si>
  <si>
    <t>5461kwh</t>
  </si>
  <si>
    <t>6782kwh</t>
  </si>
  <si>
    <t>80,000kwh</t>
  </si>
  <si>
    <t>8992kwh</t>
  </si>
  <si>
    <t>10073kwh</t>
  </si>
  <si>
    <t>12090kwh</t>
  </si>
  <si>
    <t>12922kwh</t>
  </si>
  <si>
    <t>13756kwh</t>
  </si>
  <si>
    <t>14695kwh</t>
  </si>
  <si>
    <t>15971kwh</t>
  </si>
  <si>
    <t>17007kwh</t>
  </si>
  <si>
    <t>18267kwh</t>
  </si>
  <si>
    <t>19522khw</t>
  </si>
  <si>
    <t>20575kwh</t>
  </si>
  <si>
    <t>21640kwh</t>
  </si>
  <si>
    <t>22582kwh</t>
  </si>
  <si>
    <t>23516kwh</t>
  </si>
  <si>
    <t>24272kwh</t>
  </si>
  <si>
    <t>24998kwh</t>
  </si>
  <si>
    <t>25777kwh</t>
  </si>
  <si>
    <t>26811kwh</t>
  </si>
  <si>
    <t>27794kwh</t>
  </si>
  <si>
    <t>2887kwh</t>
  </si>
  <si>
    <t>30028kwh</t>
  </si>
  <si>
    <t>31358kwh</t>
  </si>
  <si>
    <t>32621kwh</t>
  </si>
  <si>
    <t>33415kwh</t>
  </si>
  <si>
    <t>34844kwh</t>
  </si>
  <si>
    <t>35711kwh</t>
  </si>
  <si>
    <t>36625kwh</t>
  </si>
  <si>
    <t>Salandra:</t>
  </si>
  <si>
    <t>905kwh</t>
  </si>
  <si>
    <t>4025kwh</t>
  </si>
  <si>
    <t>4020kwh</t>
  </si>
  <si>
    <t>11878kwh</t>
  </si>
  <si>
    <t>15565kwh</t>
  </si>
  <si>
    <t>18047kwh</t>
  </si>
  <si>
    <t>20,788kwh</t>
  </si>
  <si>
    <t>23584kwh</t>
  </si>
  <si>
    <t>26305kwh</t>
  </si>
  <si>
    <t>31396kwh</t>
  </si>
  <si>
    <t>34174kwh</t>
  </si>
  <si>
    <t>36587kwh</t>
  </si>
  <si>
    <t>39233kwh</t>
  </si>
  <si>
    <t>42211kwh</t>
  </si>
  <si>
    <t>44544kwh</t>
  </si>
  <si>
    <t>47222kwh</t>
  </si>
  <si>
    <t>50069khw</t>
  </si>
  <si>
    <t>52693kwh</t>
  </si>
  <si>
    <t>55289kwh</t>
  </si>
  <si>
    <t>58307kwh</t>
  </si>
  <si>
    <t>61223kwh</t>
  </si>
  <si>
    <t>63884kwh</t>
  </si>
  <si>
    <t>66621kwh</t>
  </si>
  <si>
    <t>69248kwh</t>
  </si>
  <si>
    <t>71833kwh</t>
  </si>
  <si>
    <t>74184kwh</t>
  </si>
  <si>
    <t>76629kwh</t>
  </si>
  <si>
    <t>79657kwh</t>
  </si>
  <si>
    <t>82311kwh</t>
  </si>
  <si>
    <t>85474kwh</t>
  </si>
  <si>
    <t>87707kwh</t>
  </si>
  <si>
    <t>91536kwh</t>
  </si>
  <si>
    <t>93880kwh</t>
  </si>
  <si>
    <t>96527kwh</t>
  </si>
  <si>
    <t>84kwh</t>
  </si>
  <si>
    <t>387kwh</t>
  </si>
  <si>
    <t>800kwh</t>
  </si>
  <si>
    <t>2287kwh</t>
  </si>
  <si>
    <t>3956kwh</t>
  </si>
  <si>
    <t>5541kwh</t>
  </si>
  <si>
    <t>7,114kwh</t>
  </si>
  <si>
    <t>8550kwh</t>
  </si>
  <si>
    <t>10146kwh</t>
  </si>
  <si>
    <t>12711kwh</t>
  </si>
  <si>
    <t>14135kwh</t>
  </si>
  <si>
    <t>15395kwh</t>
  </si>
  <si>
    <t>16624kwh</t>
  </si>
  <si>
    <t>18568kwh</t>
  </si>
  <si>
    <t>20036kww</t>
  </si>
  <si>
    <t>21694kwh</t>
  </si>
  <si>
    <t>23256kwh</t>
  </si>
  <si>
    <t>24636kwh</t>
  </si>
  <si>
    <t>26023kwh</t>
  </si>
  <si>
    <t>27556kwh</t>
  </si>
  <si>
    <t>28647kwh</t>
  </si>
  <si>
    <t>29897kwh</t>
  </si>
  <si>
    <t>31352kwh</t>
  </si>
  <si>
    <t>32810kwh</t>
  </si>
  <si>
    <t>34199kwh</t>
  </si>
  <si>
    <t>35679kwh</t>
  </si>
  <si>
    <t>37295kwh</t>
  </si>
  <si>
    <t>39123kwh</t>
  </si>
  <si>
    <t>40837kwh</t>
  </si>
  <si>
    <t>42593kwh</t>
  </si>
  <si>
    <t>43811kwh</t>
  </si>
  <si>
    <t>45886kwh</t>
  </si>
  <si>
    <t>47032kwh</t>
  </si>
  <si>
    <t>48423kwh</t>
  </si>
  <si>
    <t>383kwh</t>
  </si>
  <si>
    <t>2291kwh</t>
  </si>
  <si>
    <t>6021kwh</t>
  </si>
  <si>
    <t>8592kwh</t>
  </si>
  <si>
    <t>11416kwh</t>
  </si>
  <si>
    <t>14,461kwh</t>
  </si>
  <si>
    <t>17163kwh</t>
  </si>
  <si>
    <t>19802kwh</t>
  </si>
  <si>
    <t>24594kwh</t>
  </si>
  <si>
    <t>27218kwh</t>
  </si>
  <si>
    <t>29701kwh</t>
  </si>
  <si>
    <t>32389kwh</t>
  </si>
  <si>
    <t>35543kwh</t>
  </si>
  <si>
    <t>38136kwh</t>
  </si>
  <si>
    <t>41043kwh</t>
  </si>
  <si>
    <t>43866kwh</t>
  </si>
  <si>
    <t>45893kwh</t>
  </si>
  <si>
    <t>47877kwh</t>
  </si>
  <si>
    <t>49522kwh</t>
  </si>
  <si>
    <t>50442kwh</t>
  </si>
  <si>
    <t>52249kwh</t>
  </si>
  <si>
    <t>54007kwh</t>
  </si>
  <si>
    <t>56108kwh</t>
  </si>
  <si>
    <t>5955kwh</t>
  </si>
  <si>
    <t>60761kwh</t>
  </si>
  <si>
    <t>63169kwh</t>
  </si>
  <si>
    <t>65507kwh</t>
  </si>
  <si>
    <t>67881kwh</t>
  </si>
  <si>
    <t>70677kwh</t>
  </si>
  <si>
    <t>72634kwh</t>
  </si>
  <si>
    <t>75740kwh</t>
  </si>
  <si>
    <t>77360kwh</t>
  </si>
  <si>
    <t>79492kwh</t>
  </si>
  <si>
    <t>Shop no 1</t>
  </si>
  <si>
    <t>3399kwh</t>
  </si>
  <si>
    <t>1399kwh</t>
  </si>
  <si>
    <t>1403kwh</t>
  </si>
  <si>
    <t>1406kwh</t>
  </si>
  <si>
    <t>1,414kwh</t>
  </si>
  <si>
    <t>1416kwh</t>
  </si>
  <si>
    <t>1430kwh</t>
  </si>
  <si>
    <t>1482kwh</t>
  </si>
  <si>
    <t>1517kwh</t>
  </si>
  <si>
    <t>1550kwh</t>
  </si>
  <si>
    <t>1583kwh</t>
  </si>
  <si>
    <t>1630kwh</t>
  </si>
  <si>
    <t>1670kwh</t>
  </si>
  <si>
    <t>1711kwh</t>
  </si>
  <si>
    <t>1759kwh</t>
  </si>
  <si>
    <t>1811kwh</t>
  </si>
  <si>
    <t>1851kwh</t>
  </si>
  <si>
    <t>1889kwh</t>
  </si>
  <si>
    <t>1897kwh</t>
  </si>
  <si>
    <t>1898kwh</t>
  </si>
  <si>
    <t>1906kwh</t>
  </si>
  <si>
    <t>16831kwh</t>
  </si>
  <si>
    <t>2025kwh</t>
  </si>
  <si>
    <t>2096kwh</t>
  </si>
  <si>
    <t>2190kwh</t>
  </si>
  <si>
    <t>2293kwh</t>
  </si>
  <si>
    <t>2406kwh</t>
  </si>
  <si>
    <t>2481kwh</t>
  </si>
  <si>
    <t>2620kwh</t>
  </si>
  <si>
    <t>2674kwh</t>
  </si>
  <si>
    <t>2808kwh</t>
  </si>
  <si>
    <t>Shop no 2</t>
  </si>
  <si>
    <t>5824kwh</t>
  </si>
  <si>
    <t>6227kwh</t>
  </si>
  <si>
    <t>6660kwh</t>
  </si>
  <si>
    <t>7201kwh</t>
  </si>
  <si>
    <t>7677kwh</t>
  </si>
  <si>
    <t>8,023kwh</t>
  </si>
  <si>
    <t>8524kwh</t>
  </si>
  <si>
    <t>8970kwh</t>
  </si>
  <si>
    <t>9702kwh</t>
  </si>
  <si>
    <t>10021kwh</t>
  </si>
  <si>
    <t>10375kwh</t>
  </si>
  <si>
    <t>10667kwh</t>
  </si>
  <si>
    <t>11120kwh</t>
  </si>
  <si>
    <t>11591kwh</t>
  </si>
  <si>
    <t>12113kwh</t>
  </si>
  <si>
    <t>12646kwh</t>
  </si>
  <si>
    <t>13211kwh</t>
  </si>
  <si>
    <t>13746kwh</t>
  </si>
  <si>
    <t>14302kwh</t>
  </si>
  <si>
    <t>14688kwh</t>
  </si>
  <si>
    <t>15143kwh</t>
  </si>
  <si>
    <t>15668kwh</t>
  </si>
  <si>
    <t>16229kwh</t>
  </si>
  <si>
    <t>17200kwh</t>
  </si>
  <si>
    <t>17399kwh</t>
  </si>
  <si>
    <t>17904kwh</t>
  </si>
  <si>
    <t>18472kwh</t>
  </si>
  <si>
    <t>19085kwh</t>
  </si>
  <si>
    <t>19763kwh</t>
  </si>
  <si>
    <t>20251kwh</t>
  </si>
  <si>
    <t>20892kwh</t>
  </si>
  <si>
    <t>21267kwh</t>
  </si>
  <si>
    <t>21807kwh</t>
  </si>
  <si>
    <t>Shop no 3</t>
  </si>
  <si>
    <t>8414kwh</t>
  </si>
  <si>
    <t>9355kwh</t>
  </si>
  <si>
    <t>10464kwh</t>
  </si>
  <si>
    <t>12130kwh</t>
  </si>
  <si>
    <t>12900kwh</t>
  </si>
  <si>
    <t>14,153kwh</t>
  </si>
  <si>
    <t>15165kwh</t>
  </si>
  <si>
    <t>16254kwh</t>
  </si>
  <si>
    <t>17961kwh</t>
  </si>
  <si>
    <t>19240kwh</t>
  </si>
  <si>
    <t>20327kwh</t>
  </si>
  <si>
    <t>21277kwh</t>
  </si>
  <si>
    <t>22355kw</t>
  </si>
  <si>
    <t>23302kwh</t>
  </si>
  <si>
    <t>24605kwh</t>
  </si>
  <si>
    <t>25932kwh</t>
  </si>
  <si>
    <t>27213kwh</t>
  </si>
  <si>
    <t>28193kwh</t>
  </si>
  <si>
    <t>29282kwh</t>
  </si>
  <si>
    <t>29807kwh</t>
  </si>
  <si>
    <t>30616kwh</t>
  </si>
  <si>
    <t>31577kwh</t>
  </si>
  <si>
    <t>32223kwh</t>
  </si>
  <si>
    <t>32880kwh</t>
  </si>
  <si>
    <t>33604kwh</t>
  </si>
  <si>
    <t>34269kwh</t>
  </si>
  <si>
    <t>35068kwh</t>
  </si>
  <si>
    <t>35854kwh</t>
  </si>
  <si>
    <t>3661kwh</t>
  </si>
  <si>
    <t>37283kwh</t>
  </si>
  <si>
    <t>38167kwh</t>
  </si>
  <si>
    <t>38638kwh</t>
  </si>
  <si>
    <t>39628kwh</t>
  </si>
  <si>
    <t>Shop no 4</t>
  </si>
  <si>
    <t>2052kwh</t>
  </si>
  <si>
    <t>2280kwh</t>
  </si>
  <si>
    <t>2527kwh</t>
  </si>
  <si>
    <t>2825kwh</t>
  </si>
  <si>
    <t>3089kwh</t>
  </si>
  <si>
    <t>3,383kwh</t>
  </si>
  <si>
    <t>3727kwh</t>
  </si>
  <si>
    <t>3982kwh</t>
  </si>
  <si>
    <t>4327kwh</t>
  </si>
  <si>
    <t>4418kwh</t>
  </si>
  <si>
    <t>4588kwh</t>
  </si>
  <si>
    <t>4763kwh</t>
  </si>
  <si>
    <t>4874kwh</t>
  </si>
  <si>
    <t>5087kwh</t>
  </si>
  <si>
    <t>5399kwh</t>
  </si>
  <si>
    <t>5736kwh</t>
  </si>
  <si>
    <t>5970kwh</t>
  </si>
  <si>
    <t>5993kwh</t>
  </si>
  <si>
    <t>6002kwh</t>
  </si>
  <si>
    <t>6027kwh</t>
  </si>
  <si>
    <t>6185kwh</t>
  </si>
  <si>
    <t>6344kwh</t>
  </si>
  <si>
    <t>6399kwh</t>
  </si>
  <si>
    <t>6412kwh</t>
  </si>
  <si>
    <t>6559kwh</t>
  </si>
  <si>
    <t>6728kwh</t>
  </si>
  <si>
    <t>6824kwh</t>
  </si>
  <si>
    <t>6829kwh</t>
  </si>
  <si>
    <t>6842kwh</t>
  </si>
  <si>
    <t>Shop no 5</t>
  </si>
  <si>
    <t>28kwh</t>
  </si>
  <si>
    <t>39kwh</t>
  </si>
  <si>
    <t>48kwh</t>
  </si>
  <si>
    <t>68kwh</t>
  </si>
  <si>
    <t>83kwh</t>
  </si>
  <si>
    <t>91kwh</t>
  </si>
  <si>
    <t>92kwh</t>
  </si>
  <si>
    <t>93kwh</t>
  </si>
  <si>
    <t>102kwh</t>
  </si>
  <si>
    <t>106kwh</t>
  </si>
  <si>
    <t>127kwh</t>
  </si>
  <si>
    <t>146kwh</t>
  </si>
  <si>
    <t>175kwh</t>
  </si>
  <si>
    <t>208kwh</t>
  </si>
  <si>
    <t>249kwh</t>
  </si>
  <si>
    <t>308kwh</t>
  </si>
  <si>
    <t>368kwh</t>
  </si>
  <si>
    <t>408kwh</t>
  </si>
  <si>
    <t>448kwh</t>
  </si>
  <si>
    <t>484khw</t>
  </si>
  <si>
    <t>519kwh</t>
  </si>
  <si>
    <t>550kwh</t>
  </si>
  <si>
    <t>579kwh</t>
  </si>
  <si>
    <t>609kwh</t>
  </si>
  <si>
    <t>651kwh</t>
  </si>
  <si>
    <t>694kwh</t>
  </si>
  <si>
    <t>729kwh</t>
  </si>
  <si>
    <t>759kwh</t>
  </si>
  <si>
    <t>807kwh</t>
  </si>
  <si>
    <t>811kwh</t>
  </si>
  <si>
    <t>Shop no 6</t>
  </si>
  <si>
    <t>2473kwh</t>
  </si>
  <si>
    <t>2609kwh</t>
  </si>
  <si>
    <t>2763khw</t>
  </si>
  <si>
    <t>2968kwh</t>
  </si>
  <si>
    <t>3164kwh</t>
  </si>
  <si>
    <t>3,354kwh</t>
  </si>
  <si>
    <t>3516kwh</t>
  </si>
  <si>
    <t>3692kwh</t>
  </si>
  <si>
    <t>3944kwh</t>
  </si>
  <si>
    <t>4116kwh</t>
  </si>
  <si>
    <t>4297kwh</t>
  </si>
  <si>
    <t>4461kwh</t>
  </si>
  <si>
    <t>4630kwh</t>
  </si>
  <si>
    <t>4766kwh</t>
  </si>
  <si>
    <t>4916kwh</t>
  </si>
  <si>
    <t>4999kwh</t>
  </si>
  <si>
    <t>50000kwh</t>
  </si>
  <si>
    <t>5000kwh</t>
  </si>
  <si>
    <t>5040kwh</t>
  </si>
  <si>
    <t>5191kwh</t>
  </si>
  <si>
    <t>5298kwh</t>
  </si>
  <si>
    <t>5411kwh</t>
  </si>
  <si>
    <t>5554kwh</t>
  </si>
  <si>
    <t>5690kwh</t>
  </si>
  <si>
    <t>5836kwh</t>
  </si>
  <si>
    <t>5918kwh</t>
  </si>
  <si>
    <t>5999kwh</t>
  </si>
  <si>
    <t>6000kwh</t>
  </si>
  <si>
    <t>Shop no 7</t>
  </si>
  <si>
    <t>264kwh</t>
  </si>
  <si>
    <t>268kwh</t>
  </si>
  <si>
    <t>281kwh</t>
  </si>
  <si>
    <t>337kwh</t>
  </si>
  <si>
    <t>393kwh</t>
  </si>
  <si>
    <t>567kwh</t>
  </si>
  <si>
    <t>795kwh</t>
  </si>
  <si>
    <t>1021kwh</t>
  </si>
  <si>
    <t>1449kwh</t>
  </si>
  <si>
    <t>1837kwh</t>
  </si>
  <si>
    <t>2196kwh</t>
  </si>
  <si>
    <t>2583kwh</t>
  </si>
  <si>
    <t>3044kwh</t>
  </si>
  <si>
    <t>3536kwh</t>
  </si>
  <si>
    <t>4175kwh</t>
  </si>
  <si>
    <t>4910kwh</t>
  </si>
  <si>
    <t>5657kwh</t>
  </si>
  <si>
    <t>6217kwh</t>
  </si>
  <si>
    <t>6965kwh</t>
  </si>
  <si>
    <t>7386kwh</t>
  </si>
  <si>
    <t>7998kwh</t>
  </si>
  <si>
    <t>8709kwh</t>
  </si>
  <si>
    <t>9354kwh</t>
  </si>
  <si>
    <t>9978kwh</t>
  </si>
  <si>
    <t>10000kwh</t>
  </si>
  <si>
    <t>100000kwh</t>
  </si>
  <si>
    <t>Shop no 8</t>
  </si>
  <si>
    <t>3083kwh</t>
  </si>
  <si>
    <t>3380kwh</t>
  </si>
  <si>
    <t>3687kwh</t>
  </si>
  <si>
    <t>4128kwh</t>
  </si>
  <si>
    <t>4562kwh</t>
  </si>
  <si>
    <t>5,245kwh</t>
  </si>
  <si>
    <t>5979kw</t>
  </si>
  <si>
    <t>6740kwh</t>
  </si>
  <si>
    <t>8022kwh</t>
  </si>
  <si>
    <t>8866kwh</t>
  </si>
  <si>
    <t>9641kwh</t>
  </si>
  <si>
    <t>10389kwh</t>
  </si>
  <si>
    <t>11313kwh</t>
  </si>
  <si>
    <t>11948kwh</t>
  </si>
  <si>
    <t>12887kwh</t>
  </si>
  <si>
    <t>13934kwh</t>
  </si>
  <si>
    <t>15031kwh</t>
  </si>
  <si>
    <t>16030kwh</t>
  </si>
  <si>
    <t>17179kwh</t>
  </si>
  <si>
    <t>17890kwh</t>
  </si>
  <si>
    <t>19004kwh</t>
  </si>
  <si>
    <t>20281kwh</t>
  </si>
  <si>
    <t>21234kwh</t>
  </si>
  <si>
    <t>22212kwh</t>
  </si>
  <si>
    <t>23167kwh</t>
  </si>
  <si>
    <t>24045kwh</t>
  </si>
  <si>
    <t>25236kwh</t>
  </si>
  <si>
    <t>26471kwh</t>
  </si>
  <si>
    <t>27822kwh</t>
  </si>
  <si>
    <t>28685kwh</t>
  </si>
  <si>
    <t>29978kwh</t>
  </si>
  <si>
    <t>30380kwh</t>
  </si>
  <si>
    <t>31501kwh</t>
  </si>
  <si>
    <t>Shop no 9</t>
  </si>
  <si>
    <t>4081khw</t>
  </si>
  <si>
    <t>4487kwh</t>
  </si>
  <si>
    <t>4923kwh</t>
  </si>
  <si>
    <t>5475kwh</t>
  </si>
  <si>
    <t>5973kwh</t>
  </si>
  <si>
    <t>6,515kwh</t>
  </si>
  <si>
    <t>7039kwh</t>
  </si>
  <si>
    <t>7588kwh</t>
  </si>
  <si>
    <t>8543kwh</t>
  </si>
  <si>
    <t>9136kwh</t>
  </si>
  <si>
    <t>9625kwh</t>
  </si>
  <si>
    <t>9981kwh</t>
  </si>
  <si>
    <t>10351kwh</t>
  </si>
  <si>
    <t>10657kwh</t>
  </si>
  <si>
    <t>11152kwh</t>
  </si>
  <si>
    <t>11676kwh</t>
  </si>
  <si>
    <t>12208kwh</t>
  </si>
  <si>
    <t>12599kwh</t>
  </si>
  <si>
    <t>13041kwh</t>
  </si>
  <si>
    <t>13280kwh</t>
  </si>
  <si>
    <t>14198kwh</t>
  </si>
  <si>
    <t>14629kwh</t>
  </si>
  <si>
    <t>15028kwh</t>
  </si>
  <si>
    <t>15428kwh</t>
  </si>
  <si>
    <t>15779kwh</t>
  </si>
  <si>
    <t>16255kwh</t>
  </si>
  <si>
    <t>16736kwh</t>
  </si>
  <si>
    <t>17285kwh</t>
  </si>
  <si>
    <t>17628kwh</t>
  </si>
  <si>
    <t>18107kwh</t>
  </si>
  <si>
    <t>18291kwh</t>
  </si>
  <si>
    <t>18762kwh</t>
  </si>
  <si>
    <t>Shop no 10</t>
  </si>
  <si>
    <t>1026kwh</t>
  </si>
  <si>
    <t>1127kwh</t>
  </si>
  <si>
    <t>1267kwh</t>
  </si>
  <si>
    <t>1356kwh</t>
  </si>
  <si>
    <t>1509kwh</t>
  </si>
  <si>
    <t>1,710kwh</t>
  </si>
  <si>
    <t>1920kwh</t>
  </si>
  <si>
    <t>2201kwh</t>
  </si>
  <si>
    <t>2692kwh</t>
  </si>
  <si>
    <t>3039kwh</t>
  </si>
  <si>
    <t>3372kwh</t>
  </si>
  <si>
    <t>3677kwh</t>
  </si>
  <si>
    <t>4302kwh</t>
  </si>
  <si>
    <t>4615kwh</t>
  </si>
  <si>
    <t>5004kwh</t>
  </si>
  <si>
    <t>5517kwh</t>
  </si>
  <si>
    <t>5966kwh</t>
  </si>
  <si>
    <t>6420kwh</t>
  </si>
  <si>
    <t>6667kwh</t>
  </si>
  <si>
    <t>7185kwh</t>
  </si>
  <si>
    <t>7704kwh</t>
  </si>
  <si>
    <t>8183kwh</t>
  </si>
  <si>
    <t>8649kwh</t>
  </si>
  <si>
    <t>9061kwh</t>
  </si>
  <si>
    <t>9449kwh</t>
  </si>
  <si>
    <t>9926kwh</t>
  </si>
  <si>
    <t>10418kwh</t>
  </si>
  <si>
    <t>11100kwh</t>
  </si>
  <si>
    <t>11557kwh</t>
  </si>
  <si>
    <t>12025kwh</t>
  </si>
  <si>
    <t>12253kwh</t>
  </si>
  <si>
    <t>12752kwh</t>
  </si>
  <si>
    <t>Shop no 11</t>
  </si>
  <si>
    <t>01kwh</t>
  </si>
  <si>
    <t>2kwh</t>
  </si>
  <si>
    <t>27kwh</t>
  </si>
  <si>
    <t>65kwh</t>
  </si>
  <si>
    <t>100kwh</t>
  </si>
  <si>
    <t>135kwh</t>
  </si>
  <si>
    <t>177kwh</t>
  </si>
  <si>
    <t>229kwh</t>
  </si>
  <si>
    <t>261kwh</t>
  </si>
  <si>
    <t>290kwh</t>
  </si>
  <si>
    <t>320kwh</t>
  </si>
  <si>
    <t>362kwh</t>
  </si>
  <si>
    <t>394kwh</t>
  </si>
  <si>
    <t>427kwh</t>
  </si>
  <si>
    <t>459kwh</t>
  </si>
  <si>
    <t>487kwh</t>
  </si>
  <si>
    <t>518kwh</t>
  </si>
  <si>
    <t>524kwh</t>
  </si>
  <si>
    <t>530kwh</t>
  </si>
  <si>
    <t>553kwh</t>
  </si>
  <si>
    <t>581kwh</t>
  </si>
  <si>
    <t>605kwh</t>
  </si>
  <si>
    <t>626kwh</t>
  </si>
  <si>
    <t>644kwh</t>
  </si>
  <si>
    <t>658kwh</t>
  </si>
  <si>
    <t>674kwh</t>
  </si>
  <si>
    <t>696kwh</t>
  </si>
  <si>
    <t>715kwh</t>
  </si>
  <si>
    <t>726kwh</t>
  </si>
  <si>
    <t>742kwh</t>
  </si>
  <si>
    <t>748kwh</t>
  </si>
  <si>
    <t>749kwh</t>
  </si>
  <si>
    <t>Bank</t>
  </si>
  <si>
    <t>076kwh</t>
  </si>
  <si>
    <t>936kwh</t>
  </si>
  <si>
    <t>1410kwh</t>
  </si>
  <si>
    <t>3158kwh</t>
  </si>
  <si>
    <t>4,037kwh</t>
  </si>
  <si>
    <t>5270kwh</t>
  </si>
  <si>
    <t>6439kwh</t>
  </si>
  <si>
    <t>9040kwh</t>
  </si>
  <si>
    <t>10516kwh</t>
  </si>
  <si>
    <t>11927kwh</t>
  </si>
  <si>
    <t>13134kwh</t>
  </si>
  <si>
    <t>14214kwh</t>
  </si>
  <si>
    <t>15059kwh</t>
  </si>
  <si>
    <t>15893kwh</t>
  </si>
  <si>
    <t>16712kwh</t>
  </si>
  <si>
    <t>17700kwh</t>
  </si>
  <si>
    <t>19250kwh</t>
  </si>
  <si>
    <t>20754kwh</t>
  </si>
  <si>
    <t>22324kwh</t>
  </si>
  <si>
    <t>22131kwh</t>
  </si>
  <si>
    <t>25935kwh</t>
  </si>
  <si>
    <t>27655kwh</t>
  </si>
  <si>
    <t>29348kwh</t>
  </si>
  <si>
    <t>30851kwh</t>
  </si>
  <si>
    <t>31621kwh</t>
  </si>
  <si>
    <t>32730kwh</t>
  </si>
  <si>
    <t>33816kwh</t>
  </si>
  <si>
    <t>35435kwh</t>
  </si>
  <si>
    <t>36845kwh</t>
  </si>
  <si>
    <t>39008kwh</t>
  </si>
  <si>
    <t>40117kwh</t>
  </si>
  <si>
    <t>41704kwh</t>
  </si>
  <si>
    <t>sc kitchen 1</t>
  </si>
  <si>
    <t>950kwh</t>
  </si>
  <si>
    <t>2046kwh</t>
  </si>
  <si>
    <t>3086kwh</t>
  </si>
  <si>
    <t>4309kwh</t>
  </si>
  <si>
    <t>5329kwh</t>
  </si>
  <si>
    <t>6,388kwh</t>
  </si>
  <si>
    <t>7320kwh</t>
  </si>
  <si>
    <t>8456kwh</t>
  </si>
  <si>
    <t>10087kwh</t>
  </si>
  <si>
    <t>11187kwh</t>
  </si>
  <si>
    <t>11139kwh</t>
  </si>
  <si>
    <t>13016kwh</t>
  </si>
  <si>
    <t>14277kwh</t>
  </si>
  <si>
    <t>15671kwh</t>
  </si>
  <si>
    <t>16970kwh</t>
  </si>
  <si>
    <t>18201kwh</t>
  </si>
  <si>
    <t>19451kwh</t>
  </si>
  <si>
    <t>20785kwh</t>
  </si>
  <si>
    <t>22168kwh</t>
  </si>
  <si>
    <t>22877kwh</t>
  </si>
  <si>
    <t>24061kwh</t>
  </si>
  <si>
    <t>25256kwh</t>
  </si>
  <si>
    <t>26543kwh</t>
  </si>
  <si>
    <t>27839kwh</t>
  </si>
  <si>
    <t>29376kwh</t>
  </si>
  <si>
    <t>30852kwh</t>
  </si>
  <si>
    <t>32227kwh</t>
  </si>
  <si>
    <t>33720kwh</t>
  </si>
  <si>
    <t>35401kwh</t>
  </si>
  <si>
    <t>36730kwh</t>
  </si>
  <si>
    <t>38552kwh</t>
  </si>
  <si>
    <t>38897kwh</t>
  </si>
  <si>
    <t>40315kwh</t>
  </si>
  <si>
    <t>CTH KITCHEN</t>
  </si>
  <si>
    <t>99249KWH</t>
  </si>
  <si>
    <t>99125kwh</t>
  </si>
  <si>
    <t>99023kwh</t>
  </si>
  <si>
    <t>98880kwh</t>
  </si>
  <si>
    <t>98631kwh</t>
  </si>
  <si>
    <t>98399kwh</t>
  </si>
  <si>
    <t>98269kwh</t>
  </si>
  <si>
    <t>98108kwh</t>
  </si>
  <si>
    <t>91965kwh</t>
  </si>
  <si>
    <t>97796kwh</t>
  </si>
  <si>
    <t>97545kwh</t>
  </si>
  <si>
    <t>97325kwh</t>
  </si>
  <si>
    <t>97130kwh</t>
  </si>
  <si>
    <t>96980kwh</t>
  </si>
  <si>
    <t>96000kwh</t>
  </si>
  <si>
    <t>96563kwh</t>
  </si>
  <si>
    <t>96341kwh</t>
  </si>
  <si>
    <t>96097kwh</t>
  </si>
  <si>
    <t>95980kwh</t>
  </si>
  <si>
    <t>95750kwh</t>
  </si>
  <si>
    <t>95617kwh</t>
  </si>
  <si>
    <t>95476kwh</t>
  </si>
  <si>
    <t xml:space="preserve">Sc main kitchen </t>
  </si>
  <si>
    <t>194kwh</t>
  </si>
  <si>
    <t>302khw</t>
  </si>
  <si>
    <t>445kwh</t>
  </si>
  <si>
    <t>531kwh</t>
  </si>
  <si>
    <t>655kwh</t>
  </si>
  <si>
    <t>776kwh</t>
  </si>
  <si>
    <t>901kwh</t>
  </si>
  <si>
    <t>1072kwh</t>
  </si>
  <si>
    <t>1187kwh</t>
  </si>
  <si>
    <t>1295kwh</t>
  </si>
  <si>
    <t>1395kwh</t>
  </si>
  <si>
    <t>1512kwh</t>
  </si>
  <si>
    <t>1615kwh</t>
  </si>
  <si>
    <t>1727kwh</t>
  </si>
  <si>
    <t>1844kwh</t>
  </si>
  <si>
    <t>1959kwh</t>
  </si>
  <si>
    <t>2071kwh</t>
  </si>
  <si>
    <t>2255kwh</t>
  </si>
  <si>
    <t>2354kwh</t>
  </si>
  <si>
    <t>2468kwh</t>
  </si>
  <si>
    <t>2581kwh</t>
  </si>
  <si>
    <t>2698kwh</t>
  </si>
  <si>
    <t>2818kwh</t>
  </si>
  <si>
    <t>2933kwh</t>
  </si>
  <si>
    <t>3059kwh</t>
  </si>
  <si>
    <t>3189kwh</t>
  </si>
  <si>
    <t>3333kwh</t>
  </si>
  <si>
    <t>3433kwh</t>
  </si>
  <si>
    <t>3583kwh</t>
  </si>
  <si>
    <t>3628kwh</t>
  </si>
  <si>
    <t>3744kwh</t>
  </si>
  <si>
    <t>Cic sbs</t>
  </si>
  <si>
    <t>may</t>
  </si>
  <si>
    <t>424kwh</t>
  </si>
  <si>
    <t>818kwh</t>
  </si>
  <si>
    <t>1494kwh</t>
  </si>
  <si>
    <t>2130kwh</t>
  </si>
  <si>
    <t>2,774kwh</t>
  </si>
  <si>
    <t>3373kwh</t>
  </si>
  <si>
    <t>4110kwh</t>
  </si>
  <si>
    <t>5493kwh</t>
  </si>
  <si>
    <t>6293kwh</t>
  </si>
  <si>
    <t>7060kwh</t>
  </si>
  <si>
    <t>7832kwh</t>
  </si>
  <si>
    <t>8739kwh</t>
  </si>
  <si>
    <t>9591kwh</t>
  </si>
  <si>
    <t>10468kwh</t>
  </si>
  <si>
    <t>11214kwh</t>
  </si>
  <si>
    <t>11975kwh</t>
  </si>
  <si>
    <t>12738kwh</t>
  </si>
  <si>
    <t>13067kwh</t>
  </si>
  <si>
    <t>14292kwh</t>
  </si>
  <si>
    <t>14973kwh</t>
  </si>
  <si>
    <t>15639kwh</t>
  </si>
  <si>
    <t>16272kwh</t>
  </si>
  <si>
    <t>16926kwh</t>
  </si>
  <si>
    <t>17445kwh</t>
  </si>
  <si>
    <t>17898kwh</t>
  </si>
  <si>
    <t>18428kwh</t>
  </si>
  <si>
    <t>18966kwh</t>
  </si>
  <si>
    <t>19604kwh</t>
  </si>
  <si>
    <t>19992kwh</t>
  </si>
  <si>
    <t>20480kwh</t>
  </si>
  <si>
    <t>20685kwh</t>
  </si>
  <si>
    <t>20955kwh</t>
  </si>
  <si>
    <t>Kiva sbs</t>
  </si>
  <si>
    <t>1245kwh</t>
  </si>
  <si>
    <t>1441kwh</t>
  </si>
  <si>
    <t>1579kwh</t>
  </si>
  <si>
    <t>1,832kwh</t>
  </si>
  <si>
    <t>2111kwh</t>
  </si>
  <si>
    <t>2263kwh</t>
  </si>
  <si>
    <t>2484kwh</t>
  </si>
  <si>
    <t>2579kwh</t>
  </si>
  <si>
    <t>2719kwh</t>
  </si>
  <si>
    <t>2831kwh</t>
  </si>
  <si>
    <t>2995kwh</t>
  </si>
  <si>
    <t>3112kwh</t>
  </si>
  <si>
    <t>3245kwh</t>
  </si>
  <si>
    <t>3401kwh</t>
  </si>
  <si>
    <t>3475kwh</t>
  </si>
  <si>
    <t>3619kwh</t>
  </si>
  <si>
    <t>3822kwh</t>
  </si>
  <si>
    <t>3898kwh</t>
  </si>
  <si>
    <t>4103kwh</t>
  </si>
  <si>
    <t>4254kwh</t>
  </si>
  <si>
    <t>4445kwh</t>
  </si>
  <si>
    <t>4598kwh</t>
  </si>
  <si>
    <t>4781kwh</t>
  </si>
  <si>
    <t>4969kwh</t>
  </si>
  <si>
    <t>5081kwh</t>
  </si>
  <si>
    <t>5190kwh</t>
  </si>
  <si>
    <t>5295kwh</t>
  </si>
  <si>
    <t>5568kwh</t>
  </si>
  <si>
    <t>5683kwh</t>
  </si>
  <si>
    <t>5791kwh</t>
  </si>
  <si>
    <t>medical</t>
  </si>
  <si>
    <t>28/03</t>
  </si>
  <si>
    <t>4488kwh</t>
  </si>
  <si>
    <t>6477kwh</t>
  </si>
  <si>
    <t>8467kwh</t>
  </si>
  <si>
    <t>10,865kwh</t>
  </si>
  <si>
    <t>12967kwh</t>
  </si>
  <si>
    <t>14958kwh</t>
  </si>
  <si>
    <t>18419kwh</t>
  </si>
  <si>
    <t>20486kwh</t>
  </si>
  <si>
    <t>24511kwh</t>
  </si>
  <si>
    <t>26430kwh</t>
  </si>
  <si>
    <t>28260kwh</t>
  </si>
  <si>
    <t>28895kwk</t>
  </si>
  <si>
    <t>30019kwh</t>
  </si>
  <si>
    <t>31212kwh</t>
  </si>
  <si>
    <t>32176kwh</t>
  </si>
  <si>
    <t>33321kwh</t>
  </si>
  <si>
    <t>34628kwh</t>
  </si>
  <si>
    <t>36064kwh</t>
  </si>
  <si>
    <t>37306kwh</t>
  </si>
  <si>
    <t>38753kwh</t>
  </si>
  <si>
    <t>39974kwh</t>
  </si>
  <si>
    <t>41286kwh</t>
  </si>
  <si>
    <t>421870kwh</t>
  </si>
  <si>
    <t>51245kwh</t>
  </si>
  <si>
    <t>54654kwh</t>
  </si>
  <si>
    <t>57092kwh</t>
  </si>
  <si>
    <t>60753kwh</t>
  </si>
  <si>
    <t>65282kwh</t>
  </si>
  <si>
    <t>bookshop</t>
  </si>
  <si>
    <t>3858kwh</t>
  </si>
  <si>
    <t>4316kwh</t>
  </si>
  <si>
    <t>4717kwh</t>
  </si>
  <si>
    <t>5,223kwh</t>
  </si>
  <si>
    <t>5768kwh</t>
  </si>
  <si>
    <t>6292kwh</t>
  </si>
  <si>
    <t>6901kwh</t>
  </si>
  <si>
    <t>7275kwh</t>
  </si>
  <si>
    <t>7602kwh</t>
  </si>
  <si>
    <t>7917kwh</t>
  </si>
  <si>
    <t>8287kwh</t>
  </si>
  <si>
    <t>8581kwh</t>
  </si>
  <si>
    <t>8925kwh</t>
  </si>
  <si>
    <t>9240kwh</t>
  </si>
  <si>
    <t>9539kwh</t>
  </si>
  <si>
    <t>9842kwh</t>
  </si>
  <si>
    <t>10159kwh</t>
  </si>
  <si>
    <t>10322kwh</t>
  </si>
  <si>
    <t>10637kwh</t>
  </si>
  <si>
    <t>10019kwh</t>
  </si>
  <si>
    <t>11403kwh</t>
  </si>
  <si>
    <t>11704kwh</t>
  </si>
  <si>
    <t>12001kh</t>
  </si>
  <si>
    <t>12293kwh</t>
  </si>
  <si>
    <t>12611kwh</t>
  </si>
  <si>
    <t>12959kwh</t>
  </si>
  <si>
    <t>13403kwh</t>
  </si>
  <si>
    <t>13758kwh</t>
  </si>
  <si>
    <t>14269kwh</t>
  </si>
  <si>
    <t>14439kwh</t>
  </si>
  <si>
    <t>14934kwh</t>
  </si>
  <si>
    <t>Ethics inst sbs</t>
  </si>
  <si>
    <t>49kwh</t>
  </si>
  <si>
    <t>Sc main house</t>
  </si>
  <si>
    <t>5733kwh</t>
  </si>
  <si>
    <t>6231kwh</t>
  </si>
  <si>
    <t>6523kwh</t>
  </si>
  <si>
    <t>6954kwh</t>
  </si>
  <si>
    <t>7374kwh</t>
  </si>
  <si>
    <t>7810kwh</t>
  </si>
  <si>
    <t>8449kwh</t>
  </si>
  <si>
    <t>88898kwh</t>
  </si>
  <si>
    <t>9309kwh</t>
  </si>
  <si>
    <t>9694kwh</t>
  </si>
  <si>
    <t>10164kwh</t>
  </si>
  <si>
    <t>10537kwh</t>
  </si>
  <si>
    <t>10917kwh</t>
  </si>
  <si>
    <t>11711kwh</t>
  </si>
  <si>
    <t>12062kwh</t>
  </si>
  <si>
    <t>12481kwh</t>
  </si>
  <si>
    <t>12656kwh</t>
  </si>
  <si>
    <t>12950kwh</t>
  </si>
  <si>
    <t>13625kwh</t>
  </si>
  <si>
    <t>14005kwh</t>
  </si>
  <si>
    <t>14441kwh</t>
  </si>
  <si>
    <t>14802kwh</t>
  </si>
  <si>
    <t>15263kwh</t>
  </si>
  <si>
    <t>15692kwh</t>
  </si>
  <si>
    <t>16148kwh</t>
  </si>
  <si>
    <t>16487kwh</t>
  </si>
  <si>
    <t>17036kwh</t>
  </si>
  <si>
    <t>17214kwh</t>
  </si>
  <si>
    <t>17619kwh</t>
  </si>
  <si>
    <t>Quest</t>
  </si>
  <si>
    <t>305kwh</t>
  </si>
  <si>
    <t>336kwh</t>
  </si>
  <si>
    <t>370kwh</t>
  </si>
  <si>
    <t>431kwh</t>
  </si>
  <si>
    <t>456kwh</t>
  </si>
  <si>
    <t>560kwh</t>
  </si>
  <si>
    <t>580kwh</t>
  </si>
  <si>
    <t>1339kwh</t>
  </si>
  <si>
    <t>3361kwh</t>
  </si>
  <si>
    <t>3440kwh</t>
  </si>
  <si>
    <t>NEW METER READING BELOW</t>
  </si>
  <si>
    <t>4500KWH</t>
  </si>
  <si>
    <t>10690kwh</t>
  </si>
  <si>
    <t>16600kwh</t>
  </si>
  <si>
    <t>22200kwh</t>
  </si>
  <si>
    <t>28300kwh</t>
  </si>
  <si>
    <t>54700kwh</t>
  </si>
  <si>
    <t>65000kwh</t>
  </si>
  <si>
    <t>70000kwh</t>
  </si>
  <si>
    <t>73500kwh</t>
  </si>
  <si>
    <t>78450kwh</t>
  </si>
  <si>
    <t>79600kwh</t>
  </si>
  <si>
    <t>81400kwh</t>
  </si>
  <si>
    <t>82800kwh</t>
  </si>
  <si>
    <t>works</t>
  </si>
  <si>
    <t>Water</t>
  </si>
  <si>
    <t>meter</t>
  </si>
  <si>
    <t>readings</t>
  </si>
  <si>
    <t>meter no.</t>
  </si>
  <si>
    <t>220190-13</t>
  </si>
  <si>
    <t>from last</t>
  </si>
  <si>
    <t>year</t>
  </si>
  <si>
    <t>1370units</t>
  </si>
  <si>
    <t>1594units</t>
  </si>
  <si>
    <t>1910units</t>
  </si>
  <si>
    <t>2530units</t>
  </si>
  <si>
    <t>3100units</t>
  </si>
  <si>
    <t>3600units</t>
  </si>
  <si>
    <t>4350units</t>
  </si>
  <si>
    <t>4751units</t>
  </si>
  <si>
    <t>4860units</t>
  </si>
  <si>
    <t>4940units</t>
  </si>
  <si>
    <t>5130units</t>
  </si>
  <si>
    <t>8545units</t>
  </si>
  <si>
    <t>8595units</t>
  </si>
  <si>
    <t>8665units</t>
  </si>
  <si>
    <t>8732units</t>
  </si>
  <si>
    <t>8807units</t>
  </si>
  <si>
    <t>8865units</t>
  </si>
  <si>
    <t>9058kwh</t>
  </si>
  <si>
    <t>9136units</t>
  </si>
  <si>
    <t>9226units</t>
  </si>
  <si>
    <t>9264units</t>
  </si>
  <si>
    <t>9333units</t>
  </si>
  <si>
    <t>Iso4050</t>
  </si>
  <si>
    <t>3units</t>
  </si>
  <si>
    <t>20units</t>
  </si>
  <si>
    <t>27units</t>
  </si>
  <si>
    <t>61units</t>
  </si>
  <si>
    <t>79units</t>
  </si>
  <si>
    <t>92units</t>
  </si>
  <si>
    <t>93units</t>
  </si>
  <si>
    <t>112kwh</t>
  </si>
  <si>
    <t>117units</t>
  </si>
  <si>
    <t>129units</t>
  </si>
  <si>
    <t>134units</t>
  </si>
  <si>
    <t>143units</t>
  </si>
  <si>
    <t>carwash</t>
  </si>
  <si>
    <t>power</t>
  </si>
  <si>
    <t>50kwh</t>
  </si>
  <si>
    <t>51kwh</t>
  </si>
  <si>
    <t>57kwh</t>
  </si>
  <si>
    <t>59kwh</t>
  </si>
  <si>
    <t>60kwh</t>
  </si>
  <si>
    <t>water</t>
  </si>
  <si>
    <t>99units</t>
  </si>
  <si>
    <t>110 units</t>
  </si>
  <si>
    <t>125units</t>
  </si>
  <si>
    <t>241units</t>
  </si>
  <si>
    <t>302units</t>
  </si>
  <si>
    <t>329units</t>
  </si>
  <si>
    <t>6/4/206</t>
  </si>
  <si>
    <t>17/07/2017</t>
  </si>
  <si>
    <t>30/10/2017</t>
  </si>
  <si>
    <t>44954kwh</t>
  </si>
  <si>
    <t>46631kwh</t>
  </si>
  <si>
    <t>48166kwh</t>
  </si>
  <si>
    <t>49720kwh</t>
  </si>
  <si>
    <t>51549kwh</t>
  </si>
  <si>
    <t>53329KWH</t>
  </si>
  <si>
    <t>55034kwh</t>
  </si>
  <si>
    <t>56926kwh</t>
  </si>
  <si>
    <t>58532kwh</t>
  </si>
  <si>
    <t>60193KWH</t>
  </si>
  <si>
    <t>61963kwh</t>
  </si>
  <si>
    <t>63329kwh</t>
  </si>
  <si>
    <t>64708kwh</t>
  </si>
  <si>
    <t>66471kwh</t>
  </si>
  <si>
    <t>68096kwh</t>
  </si>
  <si>
    <t>70042kwh</t>
  </si>
  <si>
    <t>72000kwh</t>
  </si>
  <si>
    <t>73203kwh</t>
  </si>
  <si>
    <t>75280kwh</t>
  </si>
  <si>
    <t>76845kwh</t>
  </si>
  <si>
    <t>78311kwh</t>
  </si>
  <si>
    <t>90441kwh</t>
  </si>
  <si>
    <t>92336kwh</t>
  </si>
  <si>
    <t>93903kwh</t>
  </si>
  <si>
    <t>95561kwh</t>
  </si>
  <si>
    <t>97416kwh</t>
  </si>
  <si>
    <t>99199KWH</t>
  </si>
  <si>
    <t>12686kwh</t>
  </si>
  <si>
    <t>14321kwh</t>
  </si>
  <si>
    <t>15868KWH</t>
  </si>
  <si>
    <t>17611kwh</t>
  </si>
  <si>
    <t>18600kwh</t>
  </si>
  <si>
    <t>19884kwh</t>
  </si>
  <si>
    <t>20340kwh</t>
  </si>
  <si>
    <t>21431kwh</t>
  </si>
  <si>
    <t>22135kwh</t>
  </si>
  <si>
    <t>23120kwh</t>
  </si>
  <si>
    <t>24300kwh</t>
  </si>
  <si>
    <t>25056kwh</t>
  </si>
  <si>
    <t>26100kwh</t>
  </si>
  <si>
    <t>27567kwh</t>
  </si>
  <si>
    <t>23803kwh</t>
  </si>
  <si>
    <t>24130kwh</t>
  </si>
  <si>
    <t>24379kwh</t>
  </si>
  <si>
    <t>24688kwh</t>
  </si>
  <si>
    <t>25041kwh</t>
  </si>
  <si>
    <t>25316KWH</t>
  </si>
  <si>
    <t>25623kwh</t>
  </si>
  <si>
    <t>25958kwh</t>
  </si>
  <si>
    <t>26260kwh</t>
  </si>
  <si>
    <t>26526KWH</t>
  </si>
  <si>
    <t>26828kwh</t>
  </si>
  <si>
    <t>27065kwh</t>
  </si>
  <si>
    <t>27260kwh</t>
  </si>
  <si>
    <t>27485kwh</t>
  </si>
  <si>
    <t>27672kwh</t>
  </si>
  <si>
    <t>27933kwh</t>
  </si>
  <si>
    <t>28200kwh</t>
  </si>
  <si>
    <t>28407kwh</t>
  </si>
  <si>
    <t>28809kwh</t>
  </si>
  <si>
    <t>29172kwh</t>
  </si>
  <si>
    <t>29567kwh</t>
  </si>
  <si>
    <t>63697kwh</t>
  </si>
  <si>
    <t>64391kwh</t>
  </si>
  <si>
    <t>64954kwh</t>
  </si>
  <si>
    <t>65615kwh</t>
  </si>
  <si>
    <t>66373kwh</t>
  </si>
  <si>
    <t>67122KWH</t>
  </si>
  <si>
    <t>67810kwh</t>
  </si>
  <si>
    <t>68513kwh</t>
  </si>
  <si>
    <t>69171 kwh</t>
  </si>
  <si>
    <t>69171KWH</t>
  </si>
  <si>
    <t>70399kwh</t>
  </si>
  <si>
    <t>70934khw</t>
  </si>
  <si>
    <t>71363kwh</t>
  </si>
  <si>
    <t>71969kwh</t>
  </si>
  <si>
    <t>72296kwh</t>
  </si>
  <si>
    <t>73177kwh</t>
  </si>
  <si>
    <t>74250kwh</t>
  </si>
  <si>
    <t>74292kwh</t>
  </si>
  <si>
    <t>74980kwh</t>
  </si>
  <si>
    <t>75502kwh</t>
  </si>
  <si>
    <t>76003kwh</t>
  </si>
  <si>
    <t>45353kwh</t>
  </si>
  <si>
    <t>46999kwh</t>
  </si>
  <si>
    <t>48029kwh</t>
  </si>
  <si>
    <t>49487kwh</t>
  </si>
  <si>
    <t>51264kwh</t>
  </si>
  <si>
    <t>53595KWH</t>
  </si>
  <si>
    <t>55717kwh</t>
  </si>
  <si>
    <t>57970kwh</t>
  </si>
  <si>
    <t>59663kwh</t>
  </si>
  <si>
    <t>61657KWH</t>
  </si>
  <si>
    <t>62720kwh</t>
  </si>
  <si>
    <t>64179kwh</t>
  </si>
  <si>
    <t>65470kwh</t>
  </si>
  <si>
    <t>66577kwh</t>
  </si>
  <si>
    <t>67775kwh</t>
  </si>
  <si>
    <t>69445kwh</t>
  </si>
  <si>
    <t>71200kwh</t>
  </si>
  <si>
    <t>72078kwh</t>
  </si>
  <si>
    <t>74066kwh</t>
  </si>
  <si>
    <t>75660kwh</t>
  </si>
  <si>
    <t>77037kwh</t>
  </si>
  <si>
    <t>37526kwh</t>
  </si>
  <si>
    <t>38485kwh</t>
  </si>
  <si>
    <t>39304kwh</t>
  </si>
  <si>
    <t>40211kwh</t>
  </si>
  <si>
    <t>41418kwh</t>
  </si>
  <si>
    <t>42997KWH</t>
  </si>
  <si>
    <t>44527kwh</t>
  </si>
  <si>
    <t>46068kwh</t>
  </si>
  <si>
    <t>47238kwh</t>
  </si>
  <si>
    <t>48425KWH</t>
  </si>
  <si>
    <t>49560kwh</t>
  </si>
  <si>
    <t>50543kwh</t>
  </si>
  <si>
    <t>51314kwh</t>
  </si>
  <si>
    <t>52381kwh</t>
  </si>
  <si>
    <t>53185kwh</t>
  </si>
  <si>
    <t>54420kwh</t>
  </si>
  <si>
    <t>55400kwh</t>
  </si>
  <si>
    <t>56737kwh</t>
  </si>
  <si>
    <t>58149kwh</t>
  </si>
  <si>
    <t>59147kwh</t>
  </si>
  <si>
    <t>60049kwh</t>
  </si>
  <si>
    <t>99358kwh</t>
  </si>
  <si>
    <t>102740kwh</t>
  </si>
  <si>
    <t>105377kwh</t>
  </si>
  <si>
    <t>108056kwh</t>
  </si>
  <si>
    <t>110300kwh</t>
  </si>
  <si>
    <t>113989KWH</t>
  </si>
  <si>
    <t>116683kwh</t>
  </si>
  <si>
    <t>119622kwh</t>
  </si>
  <si>
    <t>122227kwh</t>
  </si>
  <si>
    <t>124747KWH</t>
  </si>
  <si>
    <t>127424kwh</t>
  </si>
  <si>
    <t>130021kwh</t>
  </si>
  <si>
    <t>132366kwh</t>
  </si>
  <si>
    <t>13559kwh</t>
  </si>
  <si>
    <t>138396kwh</t>
  </si>
  <si>
    <t>141773kwh</t>
  </si>
  <si>
    <t>15180kwh</t>
  </si>
  <si>
    <t>147615kwh</t>
  </si>
  <si>
    <t>151220kwh</t>
  </si>
  <si>
    <t>153957kwh</t>
  </si>
  <si>
    <t>156686kwh</t>
  </si>
  <si>
    <t>50024kwh</t>
  </si>
  <si>
    <t>51443kwh</t>
  </si>
  <si>
    <t>52542kwh</t>
  </si>
  <si>
    <t>53836kwh</t>
  </si>
  <si>
    <t>55490kwh</t>
  </si>
  <si>
    <t>57071KWH</t>
  </si>
  <si>
    <t>58401kwh</t>
  </si>
  <si>
    <t>59995kwh</t>
  </si>
  <si>
    <t>61450kwh</t>
  </si>
  <si>
    <t>62422KWH</t>
  </si>
  <si>
    <t>64388kwh</t>
  </si>
  <si>
    <t>65715kwh</t>
  </si>
  <si>
    <t>66979kwh</t>
  </si>
  <si>
    <t>68490kwh</t>
  </si>
  <si>
    <t>69996kwh</t>
  </si>
  <si>
    <t>71792kwh</t>
  </si>
  <si>
    <t>72800kwh</t>
  </si>
  <si>
    <t>74522kwh</t>
  </si>
  <si>
    <t>76436kwh</t>
  </si>
  <si>
    <t>77940kwh</t>
  </si>
  <si>
    <t>79336kwh</t>
  </si>
  <si>
    <t>81711kwh</t>
  </si>
  <si>
    <t>83968kwh</t>
  </si>
  <si>
    <t>85863kwh</t>
  </si>
  <si>
    <t>87958kwh</t>
  </si>
  <si>
    <t>89794kwh</t>
  </si>
  <si>
    <t>91502KWH</t>
  </si>
  <si>
    <t>93469kwh</t>
  </si>
  <si>
    <t>95235kwh</t>
  </si>
  <si>
    <t>96809kwh</t>
  </si>
  <si>
    <t>98229KWH</t>
  </si>
  <si>
    <t>99909kwh</t>
  </si>
  <si>
    <t>101532kwh</t>
  </si>
  <si>
    <t>102532kwh</t>
  </si>
  <si>
    <t>104694kwh</t>
  </si>
  <si>
    <t>105730kwh</t>
  </si>
  <si>
    <t>107866kwh</t>
  </si>
  <si>
    <t>10900kwh</t>
  </si>
  <si>
    <t>111487kwh</t>
  </si>
  <si>
    <t>113481kwh</t>
  </si>
  <si>
    <t>114807kwh</t>
  </si>
  <si>
    <t>116096kwh</t>
  </si>
  <si>
    <t>2947kwh</t>
  </si>
  <si>
    <t>3084kwh</t>
  </si>
  <si>
    <t>3213kwh</t>
  </si>
  <si>
    <t>3359kwh</t>
  </si>
  <si>
    <t>3497kwh</t>
  </si>
  <si>
    <t>3519KWH</t>
  </si>
  <si>
    <t>3520kwh</t>
  </si>
  <si>
    <t>3539kwh</t>
  </si>
  <si>
    <t>3550kwh</t>
  </si>
  <si>
    <t>3580KWH</t>
  </si>
  <si>
    <t>3590kwh</t>
  </si>
  <si>
    <t>3552kwh</t>
  </si>
  <si>
    <t>3519kwh</t>
  </si>
  <si>
    <t>3650kwh</t>
  </si>
  <si>
    <t>3680kwh</t>
  </si>
  <si>
    <t>3690kwh</t>
  </si>
  <si>
    <t>3710kwh</t>
  </si>
  <si>
    <t>22449kwh</t>
  </si>
  <si>
    <t>23008kwh</t>
  </si>
  <si>
    <t>23349kwh</t>
  </si>
  <si>
    <t>23785kwh</t>
  </si>
  <si>
    <t>24366kwh</t>
  </si>
  <si>
    <t>24927KWH</t>
  </si>
  <si>
    <t>25451kwh</t>
  </si>
  <si>
    <t>26039kwh</t>
  </si>
  <si>
    <t>26623kwh</t>
  </si>
  <si>
    <t>27420KWH</t>
  </si>
  <si>
    <t>27585kwh</t>
  </si>
  <si>
    <t>28113kwh</t>
  </si>
  <si>
    <t>28585kwh</t>
  </si>
  <si>
    <t>29166kwh</t>
  </si>
  <si>
    <t>29566kwh</t>
  </si>
  <si>
    <t>30044kwh</t>
  </si>
  <si>
    <t>31200kwh</t>
  </si>
  <si>
    <t>31220kwh</t>
  </si>
  <si>
    <t>31486kwh</t>
  </si>
  <si>
    <t>31976kwh</t>
  </si>
  <si>
    <t>32491kwh</t>
  </si>
  <si>
    <t>40777kwh</t>
  </si>
  <si>
    <t>41654kwh</t>
  </si>
  <si>
    <t>42442kwh</t>
  </si>
  <si>
    <t>43462kwh</t>
  </si>
  <si>
    <t>44496kwh</t>
  </si>
  <si>
    <t>45778KWH</t>
  </si>
  <si>
    <t>47121kwh</t>
  </si>
  <si>
    <t>48565kwh</t>
  </si>
  <si>
    <t>49885kwh</t>
  </si>
  <si>
    <t>51172KWH</t>
  </si>
  <si>
    <t>51801kwh</t>
  </si>
  <si>
    <t>52870kwh</t>
  </si>
  <si>
    <t>53842kwh</t>
  </si>
  <si>
    <t>54822kwh</t>
  </si>
  <si>
    <t>55727kwh</t>
  </si>
  <si>
    <t>56986kwh</t>
  </si>
  <si>
    <t>57900kwh</t>
  </si>
  <si>
    <t>59506kwh</t>
  </si>
  <si>
    <t>60699kwh</t>
  </si>
  <si>
    <t>61947kwh</t>
  </si>
  <si>
    <t>63000kwh</t>
  </si>
  <si>
    <t>6890kwh</t>
  </si>
  <si>
    <t>6931kwh</t>
  </si>
  <si>
    <t>6905kwh</t>
  </si>
  <si>
    <t>6959kwh</t>
  </si>
  <si>
    <t>6964kwh</t>
  </si>
  <si>
    <t>6971KWH</t>
  </si>
  <si>
    <t>6976kwh</t>
  </si>
  <si>
    <t>6979kwh</t>
  </si>
  <si>
    <t>6985kwh</t>
  </si>
  <si>
    <t>6995KWH</t>
  </si>
  <si>
    <t>6996kwh</t>
  </si>
  <si>
    <t>7001kwh</t>
  </si>
  <si>
    <t>7005kwh</t>
  </si>
  <si>
    <t>7010kwh</t>
  </si>
  <si>
    <t>7012kwh</t>
  </si>
  <si>
    <t>7011kwh</t>
  </si>
  <si>
    <t>7030kwh</t>
  </si>
  <si>
    <t>7040kwh</t>
  </si>
  <si>
    <t>7043kwh</t>
  </si>
  <si>
    <t>7074kwh</t>
  </si>
  <si>
    <t>823kwh</t>
  </si>
  <si>
    <t>824kwh</t>
  </si>
  <si>
    <t>838kwh</t>
  </si>
  <si>
    <t>889KWH</t>
  </si>
  <si>
    <t>934kwh</t>
  </si>
  <si>
    <t>986kwh</t>
  </si>
  <si>
    <t>1017kwh</t>
  </si>
  <si>
    <t>1047KWH</t>
  </si>
  <si>
    <t>1056kwh</t>
  </si>
  <si>
    <t>1067kwh</t>
  </si>
  <si>
    <t>1109kwh</t>
  </si>
  <si>
    <t>1118kwh</t>
  </si>
  <si>
    <t>1153kwh</t>
  </si>
  <si>
    <t>1170kwh</t>
  </si>
  <si>
    <t>1190kwh</t>
  </si>
  <si>
    <t>1220kwh</t>
  </si>
  <si>
    <t>1320kwh</t>
  </si>
  <si>
    <t>1330kwh</t>
  </si>
  <si>
    <t>6011kwh</t>
  </si>
  <si>
    <t>6205kwh</t>
  </si>
  <si>
    <t>6448kwh</t>
  </si>
  <si>
    <t>6694kwh</t>
  </si>
  <si>
    <t>6922KWH</t>
  </si>
  <si>
    <t>6999kwh</t>
  </si>
  <si>
    <t>7200kwh</t>
  </si>
  <si>
    <t>72400kwh</t>
  </si>
  <si>
    <t>72880KWH</t>
  </si>
  <si>
    <t>73080kwh</t>
  </si>
  <si>
    <t>7533kwh</t>
  </si>
  <si>
    <t>7108kwh</t>
  </si>
  <si>
    <t>newmeter 20/08     283kwh</t>
  </si>
  <si>
    <t>656kwh</t>
  </si>
  <si>
    <t>970kwh</t>
  </si>
  <si>
    <t>new meter 15/05/</t>
  </si>
  <si>
    <t>2x642kwh</t>
  </si>
  <si>
    <t>1417kwh</t>
  </si>
  <si>
    <t>2277KWH</t>
  </si>
  <si>
    <t>3132kwh</t>
  </si>
  <si>
    <t>4093kwh</t>
  </si>
  <si>
    <t>5030kwh</t>
  </si>
  <si>
    <t>6048KWH</t>
  </si>
  <si>
    <t>6535kwh</t>
  </si>
  <si>
    <t>7495kwh</t>
  </si>
  <si>
    <t>8372kwh</t>
  </si>
  <si>
    <t>9434kwh</t>
  </si>
  <si>
    <t>10132kwh</t>
  </si>
  <si>
    <t>11198kwh</t>
  </si>
  <si>
    <t>12200kwh</t>
  </si>
  <si>
    <t>12947kwh</t>
  </si>
  <si>
    <t>13708kwh</t>
  </si>
  <si>
    <t>14708kwh</t>
  </si>
  <si>
    <t>15572kwh</t>
  </si>
  <si>
    <t>32751kwh</t>
  </si>
  <si>
    <t>33854kwh</t>
  </si>
  <si>
    <t>35910kwh</t>
  </si>
  <si>
    <t>37110kwh</t>
  </si>
  <si>
    <t>38361KWH</t>
  </si>
  <si>
    <t>39547kwh</t>
  </si>
  <si>
    <t>40755kwh</t>
  </si>
  <si>
    <t>41922kwh</t>
  </si>
  <si>
    <t>43068KWH</t>
  </si>
  <si>
    <t>43436kwh</t>
  </si>
  <si>
    <t>44509kwh</t>
  </si>
  <si>
    <t>45507kwh</t>
  </si>
  <si>
    <t>46744kwh</t>
  </si>
  <si>
    <t>47704kwh</t>
  </si>
  <si>
    <t>49047kwh</t>
  </si>
  <si>
    <t>51100kwh</t>
  </si>
  <si>
    <t>51326kwh</t>
  </si>
  <si>
    <t>52077kwh</t>
  </si>
  <si>
    <t>53117kwh</t>
  </si>
  <si>
    <t>54021kwh</t>
  </si>
  <si>
    <t>19392kwh</t>
  </si>
  <si>
    <t>20052kwh</t>
  </si>
  <si>
    <t>20654kwh</t>
  </si>
  <si>
    <t>21263kwh</t>
  </si>
  <si>
    <t>22106kwh</t>
  </si>
  <si>
    <t>23150KWH</t>
  </si>
  <si>
    <t>24301kwh</t>
  </si>
  <si>
    <t>25416kwh</t>
  </si>
  <si>
    <t>25848kwh</t>
  </si>
  <si>
    <t>26495KWH</t>
  </si>
  <si>
    <t>26819kwh</t>
  </si>
  <si>
    <t>27596kwh</t>
  </si>
  <si>
    <t>28242kwh</t>
  </si>
  <si>
    <t>28937kwh</t>
  </si>
  <si>
    <t>29492kwh</t>
  </si>
  <si>
    <t>20179kwh</t>
  </si>
  <si>
    <t>31237kwh</t>
  </si>
  <si>
    <t>31641kwh</t>
  </si>
  <si>
    <t>32243kwh</t>
  </si>
  <si>
    <t>32850kwh</t>
  </si>
  <si>
    <t>13333kwh</t>
  </si>
  <si>
    <t>13888kwh</t>
  </si>
  <si>
    <t>14271kwh</t>
  </si>
  <si>
    <t>14960kwh</t>
  </si>
  <si>
    <t>15303KWH</t>
  </si>
  <si>
    <t>15706kwh</t>
  </si>
  <si>
    <t>16360kwh</t>
  </si>
  <si>
    <t>17056kwh</t>
  </si>
  <si>
    <t>17627KWH</t>
  </si>
  <si>
    <t>17847kwh</t>
  </si>
  <si>
    <t>18592kwh</t>
  </si>
  <si>
    <t>19248kwh</t>
  </si>
  <si>
    <t>20102kwh</t>
  </si>
  <si>
    <t>20759kwh</t>
  </si>
  <si>
    <t>21516kwh</t>
  </si>
  <si>
    <t>22600kwh</t>
  </si>
  <si>
    <t>22784kwh</t>
  </si>
  <si>
    <t>23432kwh</t>
  </si>
  <si>
    <t>23995kwh</t>
  </si>
  <si>
    <t>24541kwh</t>
  </si>
  <si>
    <t>773kwh</t>
  </si>
  <si>
    <t>791kwh</t>
  </si>
  <si>
    <t>802kwh</t>
  </si>
  <si>
    <t>829kwh</t>
  </si>
  <si>
    <t>851KWH</t>
  </si>
  <si>
    <t>874kwh</t>
  </si>
  <si>
    <t>903kwh</t>
  </si>
  <si>
    <t>973kwh</t>
  </si>
  <si>
    <t>948KWH</t>
  </si>
  <si>
    <t>959kwhkwh</t>
  </si>
  <si>
    <t>978kwh</t>
  </si>
  <si>
    <t>991kwh</t>
  </si>
  <si>
    <t>1033kwh</t>
  </si>
  <si>
    <t>1052kwh</t>
  </si>
  <si>
    <t>1070kwh</t>
  </si>
  <si>
    <t>1088kwh</t>
  </si>
  <si>
    <t>1093kwh</t>
  </si>
  <si>
    <t>1094kwh</t>
  </si>
  <si>
    <t>43594kwh</t>
  </si>
  <si>
    <t>45600kwh</t>
  </si>
  <si>
    <t>48209kwh</t>
  </si>
  <si>
    <t>48135kwh</t>
  </si>
  <si>
    <t>49001KWH</t>
  </si>
  <si>
    <t>49791kwh</t>
  </si>
  <si>
    <t>50925kwh</t>
  </si>
  <si>
    <t>52141kwh</t>
  </si>
  <si>
    <t>53124KWH</t>
  </si>
  <si>
    <t>54069kwh</t>
  </si>
  <si>
    <t>55076kwh</t>
  </si>
  <si>
    <t>55404kwh</t>
  </si>
  <si>
    <t>56100kwh</t>
  </si>
  <si>
    <t>56542kwh</t>
  </si>
  <si>
    <t>56835kwh</t>
  </si>
  <si>
    <t>57000kwh</t>
  </si>
  <si>
    <t>57309kwh</t>
  </si>
  <si>
    <t>57468kwh</t>
  </si>
  <si>
    <t>57621kwh</t>
  </si>
  <si>
    <t>57962kwh</t>
  </si>
  <si>
    <t>41910kwh</t>
  </si>
  <si>
    <t>43394kwh</t>
  </si>
  <si>
    <t>44888kwh</t>
  </si>
  <si>
    <t>46630kwh</t>
  </si>
  <si>
    <t>48547kwh</t>
  </si>
  <si>
    <t>50475KWH</t>
  </si>
  <si>
    <t>52228kwh</t>
  </si>
  <si>
    <t>54189kwh</t>
  </si>
  <si>
    <t>55970kwh</t>
  </si>
  <si>
    <t>57965KWH</t>
  </si>
  <si>
    <t>59119kwh</t>
  </si>
  <si>
    <t>61192kwh</t>
  </si>
  <si>
    <t>newreading</t>
  </si>
  <si>
    <t>15000kwh         15000kwh</t>
  </si>
  <si>
    <t>16500kwh</t>
  </si>
  <si>
    <t>17000kwh</t>
  </si>
  <si>
    <t>15000kwh</t>
  </si>
  <si>
    <t>95236kwh</t>
  </si>
  <si>
    <t>95078kwh</t>
  </si>
  <si>
    <t>94932kwh</t>
  </si>
  <si>
    <t>98785kwh</t>
  </si>
  <si>
    <t>94607kwh</t>
  </si>
  <si>
    <t>94420KWH</t>
  </si>
  <si>
    <t>94155kwh</t>
  </si>
  <si>
    <t>95932kwh</t>
  </si>
  <si>
    <t>NEW METER</t>
  </si>
  <si>
    <t>246KWH</t>
  </si>
  <si>
    <t>463kwh</t>
  </si>
  <si>
    <t>683kwh</t>
  </si>
  <si>
    <t>939kwh</t>
  </si>
  <si>
    <t>1202kwh</t>
  </si>
  <si>
    <t>1597kwh</t>
  </si>
  <si>
    <t>1658kwh</t>
  </si>
  <si>
    <t>1750kwh</t>
  </si>
  <si>
    <t>2117kwh</t>
  </si>
  <si>
    <t>2344kwh</t>
  </si>
  <si>
    <t>2658kwh</t>
  </si>
  <si>
    <t>2960kwh</t>
  </si>
  <si>
    <t>3873kwh</t>
  </si>
  <si>
    <t>3994kwh</t>
  </si>
  <si>
    <t>4104kwh</t>
  </si>
  <si>
    <t>4220kwh</t>
  </si>
  <si>
    <t>4342kwh</t>
  </si>
  <si>
    <t>4426KWH</t>
  </si>
  <si>
    <t>4583kwh</t>
  </si>
  <si>
    <t>4709kwh</t>
  </si>
  <si>
    <t>4830kwh</t>
  </si>
  <si>
    <t>4960KWH</t>
  </si>
  <si>
    <t>5063kwh</t>
  </si>
  <si>
    <t>5159kwh</t>
  </si>
  <si>
    <t>5275kwh</t>
  </si>
  <si>
    <t>21218kwh</t>
  </si>
  <si>
    <t>21446kwh</t>
  </si>
  <si>
    <t>21887kwh</t>
  </si>
  <si>
    <t>22364kwh</t>
  </si>
  <si>
    <t>23082kwh</t>
  </si>
  <si>
    <t>23749KWH</t>
  </si>
  <si>
    <t>24156kwh</t>
  </si>
  <si>
    <t>24777kwh</t>
  </si>
  <si>
    <t>25011kwh</t>
  </si>
  <si>
    <t>25504KWH</t>
  </si>
  <si>
    <t>25889kwh</t>
  </si>
  <si>
    <t>26398kwh</t>
  </si>
  <si>
    <t>26853kwh</t>
  </si>
  <si>
    <t>27374kwh</t>
  </si>
  <si>
    <t>27707kwh</t>
  </si>
  <si>
    <t>28124kwh</t>
  </si>
  <si>
    <t>29000kwh</t>
  </si>
  <si>
    <t>29081kwh</t>
  </si>
  <si>
    <t>29520kwh</t>
  </si>
  <si>
    <t>29967kwh</t>
  </si>
  <si>
    <t>30329kwh</t>
  </si>
  <si>
    <t>5883kwh</t>
  </si>
  <si>
    <t>5944kwh</t>
  </si>
  <si>
    <t>5962kwh</t>
  </si>
  <si>
    <t>5964kwh</t>
  </si>
  <si>
    <t>8574kwh</t>
  </si>
  <si>
    <t>8732kwh</t>
  </si>
  <si>
    <t>8915kwh</t>
  </si>
  <si>
    <t>9096kwh</t>
  </si>
  <si>
    <t>15494kwh</t>
  </si>
  <si>
    <t>16071kwh</t>
  </si>
  <si>
    <t>16508kwh</t>
  </si>
  <si>
    <t>16929kwh</t>
  </si>
  <si>
    <t>17382kwh</t>
  </si>
  <si>
    <t>17868KWH</t>
  </si>
  <si>
    <t>18327kwh</t>
  </si>
  <si>
    <t>18859kwh</t>
  </si>
  <si>
    <t>19438kwh</t>
  </si>
  <si>
    <t>19995KWH</t>
  </si>
  <si>
    <t>20290kwh</t>
  </si>
  <si>
    <t>20912kwh</t>
  </si>
  <si>
    <t>21466kwh</t>
  </si>
  <si>
    <t>22165kwh</t>
  </si>
  <si>
    <t>22726kwh</t>
  </si>
  <si>
    <t>23459kwh</t>
  </si>
  <si>
    <t>24400kwh</t>
  </si>
  <si>
    <t>24535kwh</t>
  </si>
  <si>
    <t>24968kwh</t>
  </si>
  <si>
    <t>25437kwh</t>
  </si>
  <si>
    <t>25902kwh</t>
  </si>
  <si>
    <t>49kw</t>
  </si>
  <si>
    <t>18060kwh</t>
  </si>
  <si>
    <t>18454kwh</t>
  </si>
  <si>
    <t>18826kwh</t>
  </si>
  <si>
    <t>19249kwh</t>
  </si>
  <si>
    <t>19717kwh</t>
  </si>
  <si>
    <t>83400kwh</t>
  </si>
  <si>
    <t>83900kwh</t>
  </si>
  <si>
    <t>Quest Works warehouse meter  reading   new one                          332kwh</t>
  </si>
  <si>
    <t>5240units</t>
  </si>
  <si>
    <t>5320units</t>
  </si>
  <si>
    <t>5400units</t>
  </si>
  <si>
    <t>9421units</t>
  </si>
  <si>
    <t>9515units</t>
  </si>
  <si>
    <t>9596units</t>
  </si>
  <si>
    <t>9689units</t>
  </si>
  <si>
    <t>9720units</t>
  </si>
  <si>
    <t>145units</t>
  </si>
  <si>
    <t>146units</t>
  </si>
  <si>
    <t>70kwh</t>
  </si>
  <si>
    <t>75kwh</t>
  </si>
  <si>
    <t>72kwh</t>
  </si>
  <si>
    <t>78kwh</t>
  </si>
  <si>
    <t>80kwh</t>
  </si>
  <si>
    <t>81kwh</t>
  </si>
  <si>
    <t>82kwh</t>
  </si>
  <si>
    <t>85kwh</t>
  </si>
  <si>
    <t>87kwh</t>
  </si>
  <si>
    <t>89kwh</t>
  </si>
  <si>
    <t>400 units</t>
  </si>
  <si>
    <t>440units</t>
  </si>
  <si>
    <t>500units</t>
  </si>
  <si>
    <t>520units</t>
  </si>
  <si>
    <t>549units</t>
  </si>
  <si>
    <t>650units</t>
  </si>
  <si>
    <t>841units</t>
  </si>
  <si>
    <t>865 units</t>
  </si>
  <si>
    <t>910units</t>
  </si>
  <si>
    <t>914units</t>
  </si>
  <si>
    <t>972units</t>
  </si>
  <si>
    <t>996units</t>
  </si>
  <si>
    <t>1035units</t>
  </si>
  <si>
    <t>1062units</t>
  </si>
  <si>
    <t>Mbagathi water meter</t>
  </si>
  <si>
    <t>1260units</t>
  </si>
  <si>
    <t>1304units</t>
  </si>
  <si>
    <t>1356units</t>
  </si>
  <si>
    <t>1385units</t>
  </si>
  <si>
    <t>1426units</t>
  </si>
  <si>
    <t>1465units</t>
  </si>
  <si>
    <t>1498Units</t>
  </si>
  <si>
    <t>1534 units</t>
  </si>
  <si>
    <t>1570units</t>
  </si>
  <si>
    <t>1593units</t>
  </si>
  <si>
    <t>1633units</t>
  </si>
  <si>
    <t>1664units</t>
  </si>
  <si>
    <t>1699units</t>
  </si>
  <si>
    <t>1700units</t>
  </si>
  <si>
    <t>1768units</t>
  </si>
  <si>
    <t>1800units</t>
  </si>
  <si>
    <t>1828kwh</t>
  </si>
  <si>
    <t>1857units</t>
  </si>
  <si>
    <t>keri/salandara and Olokaria  water meter</t>
  </si>
  <si>
    <t>1353units</t>
  </si>
  <si>
    <t>25130units</t>
  </si>
  <si>
    <t>26253UNITS</t>
  </si>
  <si>
    <t>27375kwh</t>
  </si>
  <si>
    <t>280units</t>
  </si>
  <si>
    <t>29644units</t>
  </si>
  <si>
    <t>30010 Units</t>
  </si>
  <si>
    <t>31880 units</t>
  </si>
  <si>
    <t>32600units</t>
  </si>
  <si>
    <t>33905units</t>
  </si>
  <si>
    <t>35653units</t>
  </si>
  <si>
    <t>31880units</t>
  </si>
  <si>
    <t>38504units</t>
  </si>
  <si>
    <t>41000units</t>
  </si>
  <si>
    <t>41080units</t>
  </si>
  <si>
    <t>41895units</t>
  </si>
  <si>
    <t>42523units</t>
  </si>
  <si>
    <t>43121units</t>
  </si>
  <si>
    <t>Mvule  water meter no meter</t>
  </si>
  <si>
    <t>cafeteria meter reading 15,000kwh</t>
  </si>
  <si>
    <t>consumption</t>
  </si>
  <si>
    <t>cafeteria     15000kwh</t>
  </si>
  <si>
    <t>29/11/2019</t>
  </si>
  <si>
    <t>17/7/2020</t>
  </si>
  <si>
    <t>6*</t>
  </si>
  <si>
    <t>16268/LI801141228</t>
  </si>
  <si>
    <r>
      <rPr>
        <b/>
        <sz val="8"/>
        <color rgb="FFFF0000"/>
        <rFont val="Calibri"/>
        <family val="2"/>
      </rPr>
      <t>12054559</t>
    </r>
    <r>
      <rPr>
        <b/>
        <sz val="8"/>
        <color theme="1"/>
        <rFont val="Calibri"/>
        <family val="2"/>
      </rPr>
      <t>/0308455</t>
    </r>
  </si>
  <si>
    <r>
      <rPr>
        <b/>
        <sz val="8"/>
        <color rgb="FFFF0000"/>
        <rFont val="Calibri"/>
        <family val="2"/>
      </rPr>
      <t>28/03/2013</t>
    </r>
    <r>
      <rPr>
        <b/>
        <sz val="8"/>
        <color theme="1"/>
        <rFont val="Calibri"/>
        <family val="2"/>
      </rPr>
      <t>/2/22019</t>
    </r>
  </si>
  <si>
    <r>
      <rPr>
        <b/>
        <sz val="8"/>
        <color rgb="FF0070C0"/>
        <rFont val="Calibri"/>
        <family val="2"/>
      </rPr>
      <t>(1706066)</t>
    </r>
    <r>
      <rPr>
        <b/>
        <sz val="8"/>
        <color theme="1"/>
        <rFont val="Calibri"/>
        <family val="2"/>
      </rPr>
      <t>16264</t>
    </r>
  </si>
  <si>
    <t>no occupant</t>
  </si>
  <si>
    <t>*26579</t>
  </si>
  <si>
    <t>*62688.2</t>
  </si>
  <si>
    <t>*42688.4</t>
  </si>
  <si>
    <t>Shop no 10B</t>
  </si>
  <si>
    <t>CIC sbs</t>
  </si>
  <si>
    <r>
      <rPr>
        <b/>
        <sz val="8"/>
        <color theme="1"/>
        <rFont val="Calibri"/>
        <family val="2"/>
      </rPr>
      <t>1105361(</t>
    </r>
    <r>
      <rPr>
        <b/>
        <sz val="8"/>
        <color rgb="FF92D050"/>
        <rFont val="Calibri"/>
        <family val="2"/>
      </rPr>
      <t>06274511</t>
    </r>
    <r>
      <rPr>
        <b/>
        <sz val="8"/>
        <color theme="1"/>
        <rFont val="Calibri"/>
        <family val="2"/>
      </rPr>
      <t>)</t>
    </r>
  </si>
  <si>
    <t>*12605</t>
  </si>
  <si>
    <t>this meter needs to be changed</t>
  </si>
  <si>
    <t>Ethics inst *sbs</t>
  </si>
  <si>
    <t>*Quest</t>
  </si>
  <si>
    <t>sub-metre</t>
  </si>
  <si>
    <t>phase 2</t>
  </si>
  <si>
    <t>Car wash</t>
  </si>
  <si>
    <t>WATER BILL</t>
  </si>
  <si>
    <t>Sports field</t>
  </si>
  <si>
    <t>Field</t>
  </si>
  <si>
    <t>Mvule</t>
  </si>
  <si>
    <t>NCWSC</t>
  </si>
  <si>
    <t>Borehole</t>
  </si>
  <si>
    <t>NCWSC012455</t>
  </si>
  <si>
    <t>Lang'ata gate</t>
  </si>
  <si>
    <t>FC009339-06</t>
  </si>
  <si>
    <t>Lan'gata gate</t>
  </si>
  <si>
    <t>NH09103100(2/9/2020)</t>
  </si>
  <si>
    <t>solar meter</t>
  </si>
  <si>
    <t>1-1;2.8.0.1</t>
  </si>
  <si>
    <t>3637.6kwh</t>
  </si>
  <si>
    <t>3640.0kwh</t>
  </si>
  <si>
    <t>10198.0kwh</t>
  </si>
  <si>
    <t>10196.0kwh</t>
  </si>
  <si>
    <t>sbs</t>
  </si>
  <si>
    <t>shop 4b</t>
  </si>
  <si>
    <t>UTAWALA</t>
  </si>
  <si>
    <t>shop 10A</t>
  </si>
  <si>
    <t>SHOP 12</t>
  </si>
  <si>
    <t>KERI</t>
  </si>
  <si>
    <t>2020-804</t>
  </si>
  <si>
    <t>SOLANDRA 1</t>
  </si>
  <si>
    <t>1612-02206-</t>
  </si>
  <si>
    <t>SOLANDRA 2</t>
  </si>
  <si>
    <t>2020-788</t>
  </si>
  <si>
    <t>OLOKIRE</t>
  </si>
  <si>
    <t>MBAGATHI 2</t>
  </si>
  <si>
    <t>FEB</t>
  </si>
  <si>
    <t>MAR</t>
  </si>
  <si>
    <t>APR</t>
  </si>
  <si>
    <t>May</t>
  </si>
  <si>
    <t>JUNE</t>
  </si>
  <si>
    <t>JULY</t>
  </si>
  <si>
    <t>AUG</t>
  </si>
  <si>
    <t>SEP</t>
  </si>
  <si>
    <t xml:space="preserve">Nov </t>
  </si>
  <si>
    <t>DEC</t>
  </si>
  <si>
    <t>not working</t>
  </si>
  <si>
    <r>
      <rPr>
        <b/>
        <sz val="8"/>
        <color rgb="FFFF0000"/>
        <rFont val="Calibri"/>
        <family val="2"/>
      </rPr>
      <t>12054559</t>
    </r>
    <r>
      <rPr>
        <b/>
        <sz val="8"/>
        <color theme="1"/>
        <rFont val="Calibri"/>
        <family val="2"/>
      </rPr>
      <t>/0308455</t>
    </r>
  </si>
  <si>
    <t>Shop no 1 (Mark info)</t>
  </si>
  <si>
    <r>
      <rPr>
        <b/>
        <sz val="8"/>
        <color rgb="FF0070C0"/>
        <rFont val="Calibri"/>
        <family val="2"/>
      </rPr>
      <t>(1706066)</t>
    </r>
    <r>
      <rPr>
        <b/>
        <sz val="8"/>
        <color theme="1"/>
        <rFont val="Calibri"/>
        <family val="2"/>
      </rPr>
      <t>16264(41256)</t>
    </r>
  </si>
  <si>
    <t>Shop no 2  (Hangout ktch)</t>
  </si>
  <si>
    <t>Shop no 3  (Springs of olive)</t>
  </si>
  <si>
    <t>Shop no 4  (Film and production)</t>
  </si>
  <si>
    <t>Shop no 5  (Karate dojo)</t>
  </si>
  <si>
    <t>Shop no 6  (Salon)</t>
  </si>
  <si>
    <t>Shop no 7  (Afya corner)</t>
  </si>
  <si>
    <t>Shop no 8  (Upesi)</t>
  </si>
  <si>
    <t>Shop no 9  (Pate)</t>
  </si>
  <si>
    <t>Shop no 10B  (Fancy Enterprise)</t>
  </si>
  <si>
    <t>shop 11</t>
  </si>
  <si>
    <t>Kiva sbs should be KCIC</t>
  </si>
  <si>
    <t xml:space="preserve">CIC sbs Should be sbs sub meter </t>
  </si>
  <si>
    <t>Sports Complex</t>
  </si>
  <si>
    <t>shop 10A  (Electronics shop)</t>
  </si>
  <si>
    <t>shop15</t>
  </si>
  <si>
    <t>WATER</t>
  </si>
  <si>
    <t>Mbagathi(A/C 5078365)</t>
  </si>
  <si>
    <t>Mvule (A/C 5065988)</t>
  </si>
  <si>
    <t>Borehole (A/C 5171777)</t>
  </si>
  <si>
    <t>Lang'ata gate (A/C 5216943)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</si>
  <si>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</si>
  <si>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</si>
  <si>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</si>
  <si>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</si>
  <si>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</si>
  <si>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</si>
  <si>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</si>
  <si>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</si>
  <si>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</si>
  <si>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</si>
  <si>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</si>
  <si>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Shop no 2  (Pate)</t>
  </si>
  <si>
    <t>Shop no 9  (PnC)</t>
  </si>
  <si>
    <t>Sports field NCWSC</t>
  </si>
  <si>
    <t>NCWSC Mbagathi(A/C 5078365)</t>
  </si>
  <si>
    <t>NCWSC FE004835 (A/C 5065988)</t>
  </si>
  <si>
    <t>Borehole (A/C 5171777) NCWSC</t>
  </si>
  <si>
    <t>Lang'ata gate (A/C 5216943)NCWSC</t>
  </si>
  <si>
    <r>
      <rPr>
        <b/>
        <sz val="10"/>
        <color rgb="FFFF0000"/>
        <rFont val="Calibri"/>
        <family val="2"/>
      </rPr>
      <t>12054559</t>
    </r>
    <r>
      <rPr>
        <b/>
        <sz val="10"/>
        <color theme="1"/>
        <rFont val="Calibri"/>
        <family val="2"/>
      </rPr>
      <t>/0308455</t>
    </r>
  </si>
  <si>
    <r>
      <rPr>
        <b/>
        <sz val="10"/>
        <color rgb="FF0070C0"/>
        <rFont val="Calibri"/>
        <family val="2"/>
      </rPr>
      <t>(1706066)</t>
    </r>
    <r>
      <rPr>
        <b/>
        <sz val="10"/>
        <color theme="1"/>
        <rFont val="Calibri"/>
        <family val="2"/>
      </rPr>
      <t>16264(41256)</t>
    </r>
  </si>
  <si>
    <t xml:space="preserve">January </t>
  </si>
  <si>
    <t>KCIC</t>
  </si>
  <si>
    <t>SBS submeter</t>
  </si>
  <si>
    <t>Kitchen</t>
  </si>
  <si>
    <t>Laundry</t>
  </si>
  <si>
    <t>Main house</t>
  </si>
  <si>
    <t>Total</t>
  </si>
  <si>
    <t>Keri</t>
  </si>
  <si>
    <t>Salandra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</si>
  <si>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</si>
  <si>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</si>
  <si>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</si>
  <si>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</si>
  <si>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</si>
  <si>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</si>
  <si>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</si>
  <si>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</si>
  <si>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</si>
  <si>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</si>
  <si>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</si>
  <si>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SC Kitchen 1</t>
  </si>
  <si>
    <t>SC Main Kitchen</t>
  </si>
  <si>
    <t>SBS</t>
  </si>
  <si>
    <t>SC Main house</t>
  </si>
  <si>
    <t>Phase 2</t>
  </si>
  <si>
    <t>Bookshop</t>
  </si>
  <si>
    <t>SBS sub meter</t>
  </si>
  <si>
    <t>Shop 4B</t>
  </si>
  <si>
    <t>Shop 10A</t>
  </si>
  <si>
    <t>Shop 12</t>
  </si>
  <si>
    <t>Shop 15</t>
  </si>
  <si>
    <t>Utawala</t>
  </si>
  <si>
    <t>STC Kitchen</t>
  </si>
  <si>
    <t>Shops</t>
  </si>
  <si>
    <t>Total Shops</t>
  </si>
  <si>
    <t>SBM Bank</t>
  </si>
  <si>
    <t>SC Kitchen</t>
  </si>
  <si>
    <t>STC Main</t>
  </si>
  <si>
    <t>SBS 1</t>
  </si>
  <si>
    <t>SBS Total</t>
  </si>
  <si>
    <t>Mvule Kitchen</t>
  </si>
  <si>
    <t>Mvule Laundry</t>
  </si>
  <si>
    <t>Mvule Main house</t>
  </si>
  <si>
    <t>Total Mvule</t>
  </si>
  <si>
    <t>Salandra Kitchen</t>
  </si>
  <si>
    <t>Salandra Laundry</t>
  </si>
  <si>
    <t>Salandra Main house</t>
  </si>
  <si>
    <t>Total Salandra</t>
  </si>
  <si>
    <t>Shop 1 Mark Info</t>
  </si>
  <si>
    <t>Shop 2 Pate</t>
  </si>
  <si>
    <t>Shop 3 Springs of olive</t>
  </si>
  <si>
    <t>Shop 4 Film Production</t>
  </si>
  <si>
    <t>Shop 6 Salon</t>
  </si>
  <si>
    <t>Shop 7 Afya corner</t>
  </si>
  <si>
    <t>Shop 8 Upesi</t>
  </si>
  <si>
    <t>Shop 10B Fancy Entreprises</t>
  </si>
  <si>
    <t>Shop 5 Karate Dojo</t>
  </si>
  <si>
    <t>Sports complex</t>
  </si>
  <si>
    <t>Residences</t>
  </si>
  <si>
    <t>Olokire</t>
  </si>
  <si>
    <t>Total STC Kitchen</t>
  </si>
  <si>
    <t>Meter No.</t>
  </si>
  <si>
    <t>STC tenants</t>
  </si>
  <si>
    <t>Solandra 1</t>
  </si>
  <si>
    <t>Solandra 2</t>
  </si>
  <si>
    <t>Mbagathi 2</t>
  </si>
  <si>
    <t>Langata gate</t>
  </si>
  <si>
    <t>Mbagathi 1</t>
  </si>
  <si>
    <t>Clinic</t>
  </si>
  <si>
    <t>Shop 10A Electronics shop</t>
  </si>
  <si>
    <t>SBS Main</t>
  </si>
  <si>
    <t>KIVA</t>
  </si>
  <si>
    <t>Phase 2 (CLINIC, LIB, AUD, OVAL, MSB, WH?)</t>
  </si>
  <si>
    <t>Shop 9 Faculty affairs</t>
  </si>
  <si>
    <t>Shop 15 Unknown</t>
  </si>
  <si>
    <t>Shop 11 Mzima (unknown)</t>
  </si>
  <si>
    <t>Shop 12 Financial aid (unknown)</t>
  </si>
  <si>
    <t>Shop 13 - non existent</t>
  </si>
  <si>
    <t>Shop 14 - non existent</t>
  </si>
  <si>
    <t>SC Kitchen 2 survey area</t>
  </si>
  <si>
    <t>SC unknown (pate, students, su)</t>
  </si>
  <si>
    <t>Total STC Tenants</t>
  </si>
  <si>
    <t>Unmetered</t>
  </si>
  <si>
    <t>Shop 4B (unknown) Eliteways</t>
  </si>
  <si>
    <t>Utawala (SU partnerships SRCC)</t>
  </si>
  <si>
    <r>
      <rPr>
        <b/>
        <sz val="11"/>
        <color rgb="FFFF0000"/>
        <rFont val="Calibri"/>
        <family val="2"/>
      </rPr>
      <t>12054559</t>
    </r>
    <r>
      <rPr>
        <b/>
        <sz val="11"/>
        <color theme="1"/>
        <rFont val="Calibri"/>
        <family val="2"/>
      </rPr>
      <t>/0308455</t>
    </r>
  </si>
  <si>
    <r>
      <rPr>
        <b/>
        <sz val="11"/>
        <color rgb="FF0070C0"/>
        <rFont val="Calibri"/>
        <family val="2"/>
      </rPr>
      <t>(1706066)</t>
    </r>
    <r>
      <rPr>
        <b/>
        <sz val="11"/>
        <color theme="1"/>
        <rFont val="Calibri"/>
        <family val="2"/>
      </rPr>
      <t>16264(41256)</t>
    </r>
  </si>
  <si>
    <t>Shop no 13</t>
  </si>
  <si>
    <t>Shop no 14</t>
  </si>
  <si>
    <t>Shop no 15</t>
  </si>
  <si>
    <t>STC kitchen 2 survery</t>
  </si>
  <si>
    <t xml:space="preserve">STC main kitchen </t>
  </si>
  <si>
    <t>Utawala (SRCC, Partnerships)</t>
  </si>
  <si>
    <t>NCWSC Mbagathi</t>
  </si>
  <si>
    <t>(A/C 5078365)</t>
  </si>
  <si>
    <t xml:space="preserve">NCWSC FE004835 </t>
  </si>
  <si>
    <t>(A/C 5065988)</t>
  </si>
  <si>
    <t>Borehole  NCWSC</t>
  </si>
  <si>
    <t>(A/C 5171777)</t>
  </si>
  <si>
    <t>Lang'ata gate NCWSC</t>
  </si>
  <si>
    <t>(A/C 5216943)</t>
  </si>
  <si>
    <t>MBAGATHI</t>
  </si>
  <si>
    <t>Fire hydrant NCWSC</t>
  </si>
  <si>
    <t>CREATES</t>
  </si>
  <si>
    <t>Solar export meters</t>
  </si>
  <si>
    <t>Shop no 4B (Eliteways)</t>
  </si>
  <si>
    <t>Shop no 9  (Faculty Affairs &amp; PnC)</t>
  </si>
  <si>
    <t>Shop no 10A (Electronics shop)</t>
  </si>
  <si>
    <t>Shop no 11 (Mzima)</t>
  </si>
  <si>
    <t>Shop no 12 (Financial Aid)</t>
  </si>
  <si>
    <t>STC main house</t>
  </si>
  <si>
    <t>STC Tenants: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</si>
</sst>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2" x14ac:knownFonts="1">
    <font>
      <sz val="11"/>
      <color theme="1"/>
      <name val="Calibri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b/>
      <i/>
      <sz val="8"/>
      <color theme="1"/>
      <name val="Calibri"/>
      <family val="2"/>
    </font>
    <font>
      <b/>
      <sz val="8"/>
      <color rgb="FF00B050"/>
      <name val="Calibri"/>
      <family val="2"/>
    </font>
    <font>
      <b/>
      <sz val="8"/>
      <color theme="8"/>
      <name val="Calibri"/>
      <family val="2"/>
    </font>
    <font>
      <b/>
      <i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8"/>
      <color rgb="FF0070C0"/>
      <name val="Calibri"/>
      <family val="2"/>
    </font>
    <font>
      <b/>
      <sz val="8"/>
      <color rgb="FF92D050"/>
      <name val="Calibri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b/>
      <sz val="10"/>
      <color theme="8"/>
      <name val="Calibri"/>
      <family val="2"/>
    </font>
    <font>
      <b/>
      <sz val="10"/>
      <color rgb="FF00B050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sz val="10"/>
      <color rgb="FFFF0000"/>
      <name val="Aptos"/>
      <family val="2"/>
    </font>
    <font>
      <sz val="10"/>
      <name val="Aptos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00B05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" fontId="1" fillId="0" borderId="1" xfId="0" applyNumberFormat="1" applyFont="1" applyBorder="1" applyAlignment="1">
      <alignment vertical="center" wrapText="1"/>
    </xf>
    <xf numFmtId="17" fontId="1" fillId="0" borderId="1" xfId="0" applyNumberFormat="1" applyFont="1" applyBorder="1" applyAlignment="1">
      <alignment vertical="center" wrapText="1"/>
    </xf>
    <xf numFmtId="16" fontId="2" fillId="0" borderId="2" xfId="0" applyNumberFormat="1" applyFont="1" applyBorder="1"/>
    <xf numFmtId="16" fontId="2" fillId="0" borderId="3" xfId="0" applyNumberFormat="1" applyFont="1" applyBorder="1"/>
    <xf numFmtId="17" fontId="2" fillId="0" borderId="4" xfId="0" applyNumberFormat="1" applyFont="1" applyBorder="1"/>
    <xf numFmtId="16" fontId="2" fillId="0" borderId="5" xfId="0" applyNumberFormat="1" applyFont="1" applyBorder="1"/>
    <xf numFmtId="0" fontId="2" fillId="0" borderId="5" xfId="0" applyFont="1" applyBorder="1"/>
    <xf numFmtId="14" fontId="2" fillId="0" borderId="5" xfId="0" applyNumberFormat="1" applyFont="1" applyBorder="1"/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0" xfId="0" applyNumberFormat="1" applyFont="1"/>
    <xf numFmtId="0" fontId="1" fillId="0" borderId="3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4" fontId="2" fillId="0" borderId="0" xfId="0" applyNumberFormat="1" applyFont="1"/>
    <xf numFmtId="0" fontId="2" fillId="0" borderId="0" xfId="0" applyFont="1"/>
    <xf numFmtId="16" fontId="1" fillId="0" borderId="2" xfId="0" applyNumberFormat="1" applyFont="1" applyBorder="1"/>
    <xf numFmtId="16" fontId="1" fillId="0" borderId="3" xfId="0" applyNumberFormat="1" applyFont="1" applyBorder="1"/>
    <xf numFmtId="17" fontId="1" fillId="0" borderId="4" xfId="0" applyNumberFormat="1" applyFont="1" applyBorder="1"/>
    <xf numFmtId="16" fontId="1" fillId="0" borderId="5" xfId="0" applyNumberFormat="1" applyFont="1" applyBorder="1"/>
    <xf numFmtId="0" fontId="1" fillId="0" borderId="5" xfId="0" applyFont="1" applyBorder="1"/>
    <xf numFmtId="14" fontId="1" fillId="0" borderId="5" xfId="0" applyNumberFormat="1" applyFont="1" applyBorder="1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16" fontId="1" fillId="0" borderId="1" xfId="0" applyNumberFormat="1" applyFont="1" applyBorder="1"/>
    <xf numFmtId="0" fontId="1" fillId="0" borderId="7" xfId="0" applyFont="1" applyBorder="1"/>
    <xf numFmtId="0" fontId="1" fillId="0" borderId="8" xfId="0" applyFont="1" applyBorder="1"/>
    <xf numFmtId="16" fontId="1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14" fontId="3" fillId="0" borderId="8" xfId="0" applyNumberFormat="1" applyFont="1" applyBorder="1" applyAlignment="1">
      <alignment vertical="center" wrapText="1"/>
    </xf>
    <xf numFmtId="14" fontId="3" fillId="0" borderId="8" xfId="0" applyNumberFormat="1" applyFont="1" applyBorder="1"/>
    <xf numFmtId="0" fontId="3" fillId="0" borderId="8" xfId="0" applyFont="1" applyBorder="1"/>
    <xf numFmtId="14" fontId="4" fillId="0" borderId="8" xfId="0" applyNumberFormat="1" applyFont="1" applyBorder="1"/>
    <xf numFmtId="0" fontId="4" fillId="0" borderId="8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14" fontId="4" fillId="0" borderId="8" xfId="0" applyNumberFormat="1" applyFont="1" applyBorder="1" applyAlignment="1">
      <alignment vertical="center" wrapText="1"/>
    </xf>
    <xf numFmtId="0" fontId="5" fillId="0" borderId="8" xfId="0" applyFont="1" applyBorder="1"/>
    <xf numFmtId="0" fontId="6" fillId="0" borderId="8" xfId="0" applyFont="1" applyBorder="1" applyAlignment="1">
      <alignment vertical="center"/>
    </xf>
    <xf numFmtId="0" fontId="6" fillId="0" borderId="8" xfId="0" applyFont="1" applyBorder="1"/>
    <xf numFmtId="0" fontId="7" fillId="0" borderId="8" xfId="0" applyFont="1" applyBorder="1"/>
    <xf numFmtId="0" fontId="5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/>
    <xf numFmtId="0" fontId="9" fillId="0" borderId="8" xfId="0" applyFont="1" applyBorder="1"/>
    <xf numFmtId="43" fontId="2" fillId="0" borderId="8" xfId="1" applyFont="1" applyBorder="1"/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14" fillId="0" borderId="8" xfId="0" applyFont="1" applyBorder="1"/>
    <xf numFmtId="0" fontId="15" fillId="0" borderId="0" xfId="0" applyFont="1"/>
    <xf numFmtId="0" fontId="14" fillId="0" borderId="8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center" vertical="center" wrapText="1"/>
    </xf>
    <xf numFmtId="43" fontId="16" fillId="0" borderId="8" xfId="1" applyFont="1" applyBorder="1"/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7" fillId="0" borderId="8" xfId="0" applyFont="1" applyBorder="1"/>
    <xf numFmtId="0" fontId="19" fillId="0" borderId="8" xfId="0" applyFont="1" applyBorder="1"/>
    <xf numFmtId="0" fontId="14" fillId="0" borderId="8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43" fontId="0" fillId="0" borderId="0" xfId="1" applyFont="1"/>
    <xf numFmtId="43" fontId="8" fillId="0" borderId="8" xfId="1" applyFont="1" applyBorder="1"/>
    <xf numFmtId="43" fontId="16" fillId="2" borderId="8" xfId="1" applyFont="1" applyFill="1" applyBorder="1"/>
    <xf numFmtId="0" fontId="23" fillId="0" borderId="0" xfId="0" applyFont="1"/>
    <xf numFmtId="43" fontId="23" fillId="0" borderId="0" xfId="1" applyFont="1"/>
    <xf numFmtId="0" fontId="24" fillId="0" borderId="0" xfId="0" applyFont="1"/>
    <xf numFmtId="43" fontId="24" fillId="0" borderId="0" xfId="1" applyFont="1"/>
    <xf numFmtId="43" fontId="23" fillId="0" borderId="0" xfId="0" applyNumberFormat="1" applyFont="1"/>
    <xf numFmtId="43" fontId="24" fillId="2" borderId="0" xfId="1" applyFont="1" applyFill="1"/>
    <xf numFmtId="0" fontId="23" fillId="0" borderId="0" xfId="0" applyFont="1" applyAlignment="1">
      <alignment horizontal="left"/>
    </xf>
    <xf numFmtId="43" fontId="24" fillId="0" borderId="0" xfId="0" applyNumberFormat="1" applyFont="1"/>
    <xf numFmtId="43" fontId="24" fillId="2" borderId="0" xfId="0" applyNumberFormat="1" applyFont="1" applyFill="1"/>
    <xf numFmtId="1" fontId="23" fillId="0" borderId="0" xfId="1" applyNumberFormat="1" applyFont="1"/>
    <xf numFmtId="43" fontId="24" fillId="0" borderId="0" xfId="1" applyFont="1" applyBorder="1"/>
    <xf numFmtId="0" fontId="25" fillId="0" borderId="0" xfId="0" applyFont="1"/>
    <xf numFmtId="0" fontId="14" fillId="0" borderId="8" xfId="0" applyFont="1" applyBorder="1" applyAlignment="1">
      <alignment horizontal="center"/>
    </xf>
    <xf numFmtId="0" fontId="26" fillId="0" borderId="0" xfId="0" applyFont="1"/>
    <xf numFmtId="0" fontId="16" fillId="0" borderId="0" xfId="0" applyFont="1" applyAlignment="1">
      <alignment vertical="center" wrapText="1"/>
    </xf>
    <xf numFmtId="43" fontId="2" fillId="0" borderId="11" xfId="1" applyFont="1" applyBorder="1"/>
    <xf numFmtId="0" fontId="2" fillId="0" borderId="11" xfId="0" applyFont="1" applyBorder="1"/>
    <xf numFmtId="43" fontId="2" fillId="2" borderId="11" xfId="1" applyFont="1" applyFill="1" applyBorder="1"/>
    <xf numFmtId="43" fontId="2" fillId="0" borderId="0" xfId="1" applyFont="1" applyBorder="1"/>
    <xf numFmtId="43" fontId="27" fillId="0" borderId="11" xfId="1" applyFont="1" applyBorder="1"/>
    <xf numFmtId="0" fontId="27" fillId="0" borderId="11" xfId="0" applyFont="1" applyBorder="1"/>
    <xf numFmtId="0" fontId="27" fillId="0" borderId="11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/>
    </xf>
    <xf numFmtId="0" fontId="27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" fontId="27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31" fillId="0" borderId="11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Consumption</a:t>
            </a:r>
          </a:p>
        </c:rich>
      </c:tx>
      <c:layout>
        <c:manualLayout>
          <c:xMode val="edge"/>
          <c:yMode val="edge"/>
          <c:x val="0.4011596675415573"/>
          <c:y val="2.3130928601406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B-4E90-B8B9-C39105242B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B-4E90-B8B9-C39105242B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BB-4E90-B8B9-C39105242B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BB-4E90-B8B9-C39105242B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BB-4E90-B8B9-C39105242B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BB-4E90-B8B9-C39105242B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BB-4E90-B8B9-C39105242BC2}"/>
              </c:ext>
            </c:extLst>
          </c:dPt>
          <c:cat>
            <c:strRef>
              <c:f>('Electricity Analysis'!$R$8:$R$13,'Electricity Analysis'!$R$19)</c:f>
              <c:strCache>
                <c:ptCount val="7"/>
                <c:pt idx="0">
                  <c:v>Residences</c:v>
                </c:pt>
                <c:pt idx="2">
                  <c:v>STC Kitchen</c:v>
                </c:pt>
                <c:pt idx="3">
                  <c:v>STC tenants</c:v>
                </c:pt>
                <c:pt idx="4">
                  <c:v>SBS</c:v>
                </c:pt>
                <c:pt idx="5">
                  <c:v>Phase 2</c:v>
                </c:pt>
                <c:pt idx="6">
                  <c:v>Unmetered</c:v>
                </c:pt>
              </c:strCache>
            </c:strRef>
          </c:cat>
          <c:val>
            <c:numRef>
              <c:f>('Electricity Analysis'!$S$8:$S$13,'Electricity Analysis'!$S$19)</c:f>
              <c:numCache>
                <c:formatCode>General</c:formatCode>
                <c:ptCount val="7"/>
                <c:pt idx="0" formatCode="_(* #,##0.00_);_(* \(#,##0.00\);_(* &quot;-&quot;??_);_(@_)">
                  <c:v>178380.79999999993</c:v>
                </c:pt>
                <c:pt idx="2" formatCode="_(* #,##0.00_);_(* \(#,##0.00\);_(* &quot;-&quot;??_);_(@_)">
                  <c:v>119621</c:v>
                </c:pt>
                <c:pt idx="3" formatCode="_(* #,##0.00_);_(* \(#,##0.00\);_(* &quot;-&quot;??_);_(@_)">
                  <c:v>85960.900000000023</c:v>
                </c:pt>
                <c:pt idx="4" formatCode="_(* #,##0.00_);_(* \(#,##0.00\);_(* &quot;-&quot;??_);_(@_)">
                  <c:v>25796.989999999998</c:v>
                </c:pt>
                <c:pt idx="5" formatCode="_(* #,##0.00_);_(* \(#,##0.00\);_(* &quot;-&quot;??_);_(@_)">
                  <c:v>28663</c:v>
                </c:pt>
                <c:pt idx="6" formatCode="_(* #,##0.00_);_(* \(#,##0.00\);_(* &quot;-&quot;??_);_(@_)">
                  <c:v>1246938.49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20-A394-491B6C25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20</xdr:row>
      <xdr:rowOff>33336</xdr:rowOff>
    </xdr:from>
    <xdr:to>
      <xdr:col>23</xdr:col>
      <xdr:colOff>485775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8462-544F-65D8-95F4-7B9F0711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0.7109375" customWidth="1"/>
    <col min="4" max="17" width="8.7109375" customWidth="1"/>
    <col min="18" max="35" width="9.140625" hidden="1" customWidth="1"/>
    <col min="36" max="37" width="8.7109375" customWidth="1"/>
    <col min="38" max="38" width="9" customWidth="1"/>
    <col min="39" max="44" width="9.140625" hidden="1" customWidth="1"/>
    <col min="45" max="45" width="3.5703125" hidden="1" customWidth="1"/>
    <col min="46" max="53" width="9.140625" hidden="1" customWidth="1"/>
    <col min="54" max="54" width="0.140625" hidden="1" customWidth="1"/>
  </cols>
  <sheetData>
    <row r="1" spans="1:54" ht="24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>
        <v>41881</v>
      </c>
      <c r="J1" s="2" t="s">
        <v>8</v>
      </c>
      <c r="K1" s="3" t="s">
        <v>9</v>
      </c>
      <c r="L1" s="3" t="s">
        <v>10</v>
      </c>
      <c r="M1" s="4" t="s">
        <v>11</v>
      </c>
      <c r="N1" s="5">
        <v>41701</v>
      </c>
      <c r="O1" s="6">
        <v>41730</v>
      </c>
      <c r="P1" s="7">
        <v>11414</v>
      </c>
      <c r="Q1" s="6">
        <v>41790</v>
      </c>
      <c r="R1" s="6">
        <v>41820</v>
      </c>
      <c r="S1" s="6">
        <v>41851</v>
      </c>
      <c r="T1" s="6">
        <v>41882</v>
      </c>
      <c r="U1" s="6">
        <v>41913</v>
      </c>
      <c r="V1" s="6">
        <v>41943</v>
      </c>
      <c r="W1" s="6">
        <v>41977</v>
      </c>
      <c r="X1" s="6">
        <v>42010</v>
      </c>
      <c r="Y1" s="8">
        <v>42037</v>
      </c>
      <c r="Z1" s="8">
        <v>42067</v>
      </c>
      <c r="AA1" s="9" t="s">
        <v>12</v>
      </c>
      <c r="AB1" s="8">
        <v>42099</v>
      </c>
      <c r="AC1" s="8">
        <v>42157</v>
      </c>
      <c r="AD1" s="8">
        <v>42186</v>
      </c>
      <c r="AE1" s="8">
        <v>42219</v>
      </c>
      <c r="AF1" s="8">
        <v>42249</v>
      </c>
      <c r="AG1" s="8">
        <v>42281</v>
      </c>
      <c r="AH1" s="8">
        <v>42306</v>
      </c>
      <c r="AI1" s="8">
        <v>42167</v>
      </c>
      <c r="AJ1" s="10">
        <v>42491</v>
      </c>
      <c r="AK1" s="10">
        <v>42402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4"/>
      <c r="P2" s="13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7"/>
    </row>
    <row r="3" spans="1:54" x14ac:dyDescent="0.25">
      <c r="A3" s="18" t="s">
        <v>13</v>
      </c>
      <c r="B3" s="12">
        <v>16284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23</v>
      </c>
      <c r="M3" s="12" t="s">
        <v>24</v>
      </c>
      <c r="N3" s="2" t="s">
        <v>25</v>
      </c>
      <c r="O3" s="13" t="s">
        <v>26</v>
      </c>
      <c r="P3" s="13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  <c r="X3" s="15" t="s">
        <v>35</v>
      </c>
      <c r="Y3" s="16" t="s">
        <v>36</v>
      </c>
      <c r="Z3" s="16" t="s">
        <v>37</v>
      </c>
      <c r="AA3" s="16" t="s">
        <v>38</v>
      </c>
      <c r="AB3" s="16" t="s">
        <v>39</v>
      </c>
      <c r="AC3" s="16" t="s">
        <v>40</v>
      </c>
      <c r="AD3" s="16" t="s">
        <v>41</v>
      </c>
      <c r="AE3" s="16" t="s">
        <v>42</v>
      </c>
      <c r="AF3" s="16" t="s">
        <v>43</v>
      </c>
      <c r="AG3" s="16" t="s">
        <v>44</v>
      </c>
      <c r="AH3" s="16" t="s">
        <v>45</v>
      </c>
      <c r="AI3" s="16" t="s">
        <v>46</v>
      </c>
      <c r="AJ3" s="16" t="s">
        <v>47</v>
      </c>
      <c r="AK3" s="16" t="s">
        <v>48</v>
      </c>
      <c r="AL3" s="16">
        <v>850970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54" x14ac:dyDescent="0.25">
      <c r="A4" s="18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5"/>
      <c r="R4" s="15"/>
      <c r="S4" s="15"/>
      <c r="T4" s="15"/>
      <c r="U4" s="15"/>
      <c r="V4" s="15"/>
      <c r="W4" s="15"/>
      <c r="X4" s="15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7"/>
    </row>
    <row r="5" spans="1:54" x14ac:dyDescent="0.25">
      <c r="A5" s="18" t="s">
        <v>49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3"/>
      <c r="P5" s="13"/>
      <c r="Q5" s="15"/>
      <c r="R5" s="15"/>
      <c r="S5" s="15"/>
      <c r="T5" s="15"/>
      <c r="U5" s="15"/>
      <c r="V5" s="15"/>
      <c r="W5" s="15"/>
      <c r="X5" s="15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7"/>
    </row>
    <row r="6" spans="1:54" x14ac:dyDescent="0.25">
      <c r="A6" s="18" t="s">
        <v>50</v>
      </c>
      <c r="B6" s="12">
        <v>16300</v>
      </c>
      <c r="C6" s="12" t="s">
        <v>14</v>
      </c>
      <c r="D6" s="12" t="s">
        <v>51</v>
      </c>
      <c r="E6" s="12" t="s">
        <v>52</v>
      </c>
      <c r="F6" s="12" t="s">
        <v>53</v>
      </c>
      <c r="G6" s="12" t="s">
        <v>54</v>
      </c>
      <c r="H6" s="12" t="s">
        <v>55</v>
      </c>
      <c r="I6" s="12" t="s">
        <v>56</v>
      </c>
      <c r="J6" s="12" t="s">
        <v>57</v>
      </c>
      <c r="K6" s="12" t="s">
        <v>58</v>
      </c>
      <c r="L6" s="12" t="s">
        <v>59</v>
      </c>
      <c r="M6" s="12" t="s">
        <v>60</v>
      </c>
      <c r="N6" s="2" t="s">
        <v>61</v>
      </c>
      <c r="O6" s="13" t="s">
        <v>62</v>
      </c>
      <c r="P6" s="13" t="s">
        <v>63</v>
      </c>
      <c r="Q6" s="15" t="s">
        <v>64</v>
      </c>
      <c r="R6" s="15" t="s">
        <v>65</v>
      </c>
      <c r="S6" s="15" t="s">
        <v>66</v>
      </c>
      <c r="T6" s="15" t="s">
        <v>67</v>
      </c>
      <c r="U6" s="15" t="s">
        <v>68</v>
      </c>
      <c r="V6" s="15" t="s">
        <v>69</v>
      </c>
      <c r="W6" s="15" t="s">
        <v>70</v>
      </c>
      <c r="X6" s="15" t="s">
        <v>71</v>
      </c>
      <c r="Y6" s="16" t="s">
        <v>72</v>
      </c>
      <c r="Z6" s="16" t="s">
        <v>73</v>
      </c>
      <c r="AA6" s="16" t="s">
        <v>74</v>
      </c>
      <c r="AB6" s="16" t="s">
        <v>75</v>
      </c>
      <c r="AC6" s="16" t="s">
        <v>76</v>
      </c>
      <c r="AD6" s="16" t="s">
        <v>77</v>
      </c>
      <c r="AE6" s="16" t="s">
        <v>78</v>
      </c>
      <c r="AF6" s="16" t="s">
        <v>79</v>
      </c>
      <c r="AG6" s="16" t="s">
        <v>80</v>
      </c>
      <c r="AH6" s="16" t="s">
        <v>81</v>
      </c>
      <c r="AI6" s="16" t="s">
        <v>82</v>
      </c>
      <c r="AJ6" s="16" t="s">
        <v>83</v>
      </c>
      <c r="AK6" s="16" t="s">
        <v>84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7"/>
    </row>
    <row r="7" spans="1:54" ht="22.5" x14ac:dyDescent="0.25">
      <c r="A7" s="18" t="s">
        <v>85</v>
      </c>
      <c r="B7" s="12">
        <v>16269</v>
      </c>
      <c r="C7" s="12" t="s">
        <v>14</v>
      </c>
      <c r="D7" s="12" t="s">
        <v>86</v>
      </c>
      <c r="E7" s="12" t="s">
        <v>87</v>
      </c>
      <c r="F7" s="12" t="s">
        <v>88</v>
      </c>
      <c r="G7" s="12" t="s">
        <v>89</v>
      </c>
      <c r="H7" s="12" t="s">
        <v>90</v>
      </c>
      <c r="I7" s="12" t="s">
        <v>91</v>
      </c>
      <c r="J7" s="12" t="s">
        <v>92</v>
      </c>
      <c r="K7" s="12" t="s">
        <v>93</v>
      </c>
      <c r="L7" s="12" t="s">
        <v>94</v>
      </c>
      <c r="M7" s="12" t="s">
        <v>95</v>
      </c>
      <c r="N7" s="2" t="s">
        <v>96</v>
      </c>
      <c r="O7" s="13" t="s">
        <v>97</v>
      </c>
      <c r="P7" s="13" t="s">
        <v>98</v>
      </c>
      <c r="Q7" s="15" t="s">
        <v>99</v>
      </c>
      <c r="R7" s="15" t="s">
        <v>100</v>
      </c>
      <c r="S7" s="15" t="s">
        <v>101</v>
      </c>
      <c r="T7" s="15" t="s">
        <v>102</v>
      </c>
      <c r="U7" s="15" t="s">
        <v>103</v>
      </c>
      <c r="V7" s="15" t="s">
        <v>104</v>
      </c>
      <c r="W7" s="15" t="s">
        <v>105</v>
      </c>
      <c r="X7" s="15" t="s">
        <v>106</v>
      </c>
      <c r="Y7" s="16" t="s">
        <v>107</v>
      </c>
      <c r="Z7" s="16" t="s">
        <v>108</v>
      </c>
      <c r="AA7" s="16" t="s">
        <v>109</v>
      </c>
      <c r="AB7" s="16" t="s">
        <v>110</v>
      </c>
      <c r="AC7" s="16" t="s">
        <v>111</v>
      </c>
      <c r="AD7" s="16" t="s">
        <v>112</v>
      </c>
      <c r="AE7" s="16" t="s">
        <v>113</v>
      </c>
      <c r="AF7" s="16" t="s">
        <v>114</v>
      </c>
      <c r="AG7" s="16" t="s">
        <v>115</v>
      </c>
      <c r="AH7" s="16" t="s">
        <v>116</v>
      </c>
      <c r="AI7" s="16" t="s">
        <v>117</v>
      </c>
      <c r="AJ7" s="16" t="s">
        <v>118</v>
      </c>
      <c r="AK7" s="16" t="s">
        <v>119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7"/>
    </row>
    <row r="8" spans="1:54" x14ac:dyDescent="0.25">
      <c r="A8" s="18" t="s">
        <v>120</v>
      </c>
      <c r="B8" s="12">
        <v>16268</v>
      </c>
      <c r="C8" s="12" t="s">
        <v>121</v>
      </c>
      <c r="D8" s="12" t="s">
        <v>122</v>
      </c>
      <c r="E8" s="12" t="s">
        <v>123</v>
      </c>
      <c r="F8" s="12" t="s">
        <v>124</v>
      </c>
      <c r="G8" s="12" t="s">
        <v>125</v>
      </c>
      <c r="H8" s="12" t="s">
        <v>126</v>
      </c>
      <c r="I8" s="12" t="s">
        <v>60</v>
      </c>
      <c r="J8" s="12" t="s">
        <v>127</v>
      </c>
      <c r="K8" s="12" t="s">
        <v>128</v>
      </c>
      <c r="L8" s="12" t="s">
        <v>129</v>
      </c>
      <c r="M8" s="12" t="s">
        <v>130</v>
      </c>
      <c r="N8" s="2" t="s">
        <v>131</v>
      </c>
      <c r="O8" s="13" t="s">
        <v>132</v>
      </c>
      <c r="P8" s="13" t="s">
        <v>133</v>
      </c>
      <c r="Q8" s="15" t="s">
        <v>134</v>
      </c>
      <c r="R8" s="15" t="s">
        <v>135</v>
      </c>
      <c r="S8" s="15" t="s">
        <v>136</v>
      </c>
      <c r="T8" s="15" t="s">
        <v>137</v>
      </c>
      <c r="U8" s="15" t="s">
        <v>138</v>
      </c>
      <c r="V8" s="15" t="s">
        <v>139</v>
      </c>
      <c r="W8" s="15" t="s">
        <v>140</v>
      </c>
      <c r="X8" s="15" t="s">
        <v>141</v>
      </c>
      <c r="Y8" s="16" t="s">
        <v>142</v>
      </c>
      <c r="Z8" s="16" t="s">
        <v>143</v>
      </c>
      <c r="AA8" s="16" t="s">
        <v>144</v>
      </c>
      <c r="AB8" s="16" t="s">
        <v>145</v>
      </c>
      <c r="AC8" s="16" t="s">
        <v>146</v>
      </c>
      <c r="AD8" s="16" t="s">
        <v>147</v>
      </c>
      <c r="AE8" s="16" t="s">
        <v>148</v>
      </c>
      <c r="AF8" s="16" t="s">
        <v>149</v>
      </c>
      <c r="AG8" s="16" t="s">
        <v>150</v>
      </c>
      <c r="AH8" s="16" t="s">
        <v>151</v>
      </c>
      <c r="AI8" s="16" t="s">
        <v>152</v>
      </c>
      <c r="AJ8" s="16" t="s">
        <v>153</v>
      </c>
      <c r="AK8" s="16" t="s">
        <v>154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</row>
    <row r="9" spans="1:54" x14ac:dyDescent="0.25">
      <c r="A9" s="18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3"/>
      <c r="P9" s="13"/>
      <c r="Q9" s="15"/>
      <c r="R9" s="15"/>
      <c r="S9" s="15"/>
      <c r="T9" s="15"/>
      <c r="U9" s="15"/>
      <c r="V9" s="15"/>
      <c r="W9" s="15"/>
      <c r="X9" s="15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7"/>
    </row>
    <row r="10" spans="1:54" x14ac:dyDescent="0.25">
      <c r="A10" s="18" t="s">
        <v>155</v>
      </c>
      <c r="B10" s="12">
        <v>12054807</v>
      </c>
      <c r="C10" s="12" t="s">
        <v>156</v>
      </c>
      <c r="D10" s="12" t="s">
        <v>157</v>
      </c>
      <c r="E10" s="12" t="s">
        <v>158</v>
      </c>
      <c r="F10" s="12" t="s">
        <v>159</v>
      </c>
      <c r="G10" s="12" t="s">
        <v>160</v>
      </c>
      <c r="H10" s="12" t="s">
        <v>161</v>
      </c>
      <c r="I10" s="12" t="s">
        <v>162</v>
      </c>
      <c r="J10" s="12" t="s">
        <v>163</v>
      </c>
      <c r="K10" s="12" t="s">
        <v>164</v>
      </c>
      <c r="L10" s="12" t="s">
        <v>165</v>
      </c>
      <c r="M10" s="12" t="s">
        <v>166</v>
      </c>
      <c r="N10" s="2" t="s">
        <v>167</v>
      </c>
      <c r="O10" s="13" t="s">
        <v>168</v>
      </c>
      <c r="P10" s="13" t="s">
        <v>169</v>
      </c>
      <c r="Q10" s="15" t="s">
        <v>170</v>
      </c>
      <c r="R10" s="15" t="s">
        <v>171</v>
      </c>
      <c r="S10" s="15" t="s">
        <v>172</v>
      </c>
      <c r="T10" s="15" t="s">
        <v>173</v>
      </c>
      <c r="U10" s="15" t="s">
        <v>174</v>
      </c>
      <c r="V10" s="15" t="s">
        <v>175</v>
      </c>
      <c r="W10" s="15" t="s">
        <v>176</v>
      </c>
      <c r="X10" s="15" t="s">
        <v>177</v>
      </c>
      <c r="Y10" s="16" t="s">
        <v>178</v>
      </c>
      <c r="Z10" s="16" t="s">
        <v>179</v>
      </c>
      <c r="AA10" s="16" t="s">
        <v>180</v>
      </c>
      <c r="AB10" s="16" t="s">
        <v>181</v>
      </c>
      <c r="AC10" s="16" t="s">
        <v>182</v>
      </c>
      <c r="AD10" s="16" t="s">
        <v>183</v>
      </c>
      <c r="AE10" s="16" t="s">
        <v>184</v>
      </c>
      <c r="AF10" s="16" t="s">
        <v>185</v>
      </c>
      <c r="AG10" s="16" t="s">
        <v>186</v>
      </c>
      <c r="AH10" s="16" t="s">
        <v>187</v>
      </c>
      <c r="AI10" s="16" t="s">
        <v>188</v>
      </c>
      <c r="AJ10" s="16" t="s">
        <v>189</v>
      </c>
      <c r="AK10" s="16" t="s">
        <v>190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</row>
    <row r="11" spans="1:54" x14ac:dyDescent="0.25">
      <c r="A11" s="18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/>
      <c r="P11" s="13"/>
      <c r="Q11" s="15"/>
      <c r="R11" s="15"/>
      <c r="S11" s="15"/>
      <c r="T11" s="15"/>
      <c r="U11" s="15"/>
      <c r="V11" s="15"/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</row>
    <row r="12" spans="1:54" x14ac:dyDescent="0.25">
      <c r="A12" s="18" t="s">
        <v>191</v>
      </c>
      <c r="B12" s="12">
        <v>1254344</v>
      </c>
      <c r="C12" s="12" t="s">
        <v>156</v>
      </c>
      <c r="D12" s="12" t="s">
        <v>192</v>
      </c>
      <c r="E12" s="12" t="s">
        <v>193</v>
      </c>
      <c r="F12" s="12" t="s">
        <v>194</v>
      </c>
      <c r="G12" s="12" t="s">
        <v>195</v>
      </c>
      <c r="H12" s="12" t="s">
        <v>196</v>
      </c>
      <c r="I12" s="12" t="s">
        <v>197</v>
      </c>
      <c r="J12" s="12" t="s">
        <v>198</v>
      </c>
      <c r="K12" s="12" t="s">
        <v>199</v>
      </c>
      <c r="L12" s="12" t="s">
        <v>200</v>
      </c>
      <c r="M12" s="12" t="s">
        <v>201</v>
      </c>
      <c r="N12" s="2" t="s">
        <v>202</v>
      </c>
      <c r="O12" s="13" t="s">
        <v>203</v>
      </c>
      <c r="P12" s="13" t="s">
        <v>204</v>
      </c>
      <c r="Q12" s="15" t="s">
        <v>205</v>
      </c>
      <c r="R12" s="15" t="s">
        <v>206</v>
      </c>
      <c r="S12" s="15" t="s">
        <v>207</v>
      </c>
      <c r="T12" s="15" t="s">
        <v>208</v>
      </c>
      <c r="U12" s="15" t="s">
        <v>209</v>
      </c>
      <c r="V12" s="15" t="s">
        <v>210</v>
      </c>
      <c r="W12" s="15" t="s">
        <v>211</v>
      </c>
      <c r="X12" s="15" t="s">
        <v>212</v>
      </c>
      <c r="Y12" s="16" t="s">
        <v>213</v>
      </c>
      <c r="Z12" s="16" t="s">
        <v>214</v>
      </c>
      <c r="AA12" s="16" t="s">
        <v>215</v>
      </c>
      <c r="AB12" s="16" t="s">
        <v>216</v>
      </c>
      <c r="AC12" s="16" t="s">
        <v>217</v>
      </c>
      <c r="AD12" s="16" t="s">
        <v>218</v>
      </c>
      <c r="AE12" s="16" t="s">
        <v>219</v>
      </c>
      <c r="AF12" s="16" t="s">
        <v>220</v>
      </c>
      <c r="AG12" s="16" t="s">
        <v>221</v>
      </c>
      <c r="AH12" s="16" t="s">
        <v>222</v>
      </c>
      <c r="AI12" s="16" t="s">
        <v>223</v>
      </c>
      <c r="AJ12" s="16" t="s">
        <v>224</v>
      </c>
      <c r="AK12" s="16" t="s">
        <v>225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</row>
    <row r="13" spans="1:54" x14ac:dyDescent="0.25">
      <c r="A13" s="1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3"/>
      <c r="P13" s="13"/>
      <c r="Q13" s="15"/>
      <c r="R13" s="15"/>
      <c r="S13" s="15"/>
      <c r="T13" s="15"/>
      <c r="U13" s="15"/>
      <c r="V13" s="15"/>
      <c r="W13" s="15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7"/>
    </row>
    <row r="14" spans="1:54" x14ac:dyDescent="0.25">
      <c r="A14" s="18" t="s">
        <v>226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3"/>
      <c r="P14" s="13"/>
      <c r="Q14" s="15"/>
      <c r="R14" s="15"/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7"/>
    </row>
    <row r="15" spans="1:54" x14ac:dyDescent="0.25">
      <c r="A15" s="18" t="s">
        <v>50</v>
      </c>
      <c r="B15" s="12">
        <v>12054813</v>
      </c>
      <c r="C15" s="12" t="s">
        <v>156</v>
      </c>
      <c r="D15" s="12" t="s">
        <v>227</v>
      </c>
      <c r="E15" s="12" t="s">
        <v>228</v>
      </c>
      <c r="F15" s="12" t="s">
        <v>229</v>
      </c>
      <c r="G15" s="12" t="s">
        <v>230</v>
      </c>
      <c r="H15" s="12" t="s">
        <v>231</v>
      </c>
      <c r="I15" s="12" t="s">
        <v>232</v>
      </c>
      <c r="J15" s="12" t="s">
        <v>233</v>
      </c>
      <c r="K15" s="12" t="s">
        <v>234</v>
      </c>
      <c r="L15" s="12" t="s">
        <v>235</v>
      </c>
      <c r="M15" s="12" t="s">
        <v>236</v>
      </c>
      <c r="N15" s="2" t="s">
        <v>237</v>
      </c>
      <c r="O15" s="13" t="s">
        <v>238</v>
      </c>
      <c r="P15" s="13" t="s">
        <v>239</v>
      </c>
      <c r="Q15" s="15" t="s">
        <v>240</v>
      </c>
      <c r="R15" s="15" t="s">
        <v>241</v>
      </c>
      <c r="S15" s="15" t="s">
        <v>242</v>
      </c>
      <c r="T15" s="15" t="s">
        <v>243</v>
      </c>
      <c r="U15" s="15" t="s">
        <v>244</v>
      </c>
      <c r="V15" s="15" t="s">
        <v>245</v>
      </c>
      <c r="W15" s="15" t="s">
        <v>246</v>
      </c>
      <c r="X15" s="15" t="s">
        <v>247</v>
      </c>
      <c r="Y15" s="16" t="s">
        <v>248</v>
      </c>
      <c r="Z15" s="16" t="s">
        <v>249</v>
      </c>
      <c r="AA15" s="16" t="s">
        <v>250</v>
      </c>
      <c r="AB15" s="16" t="s">
        <v>251</v>
      </c>
      <c r="AC15" s="16" t="s">
        <v>252</v>
      </c>
      <c r="AD15" s="16" t="s">
        <v>253</v>
      </c>
      <c r="AE15" s="16" t="s">
        <v>254</v>
      </c>
      <c r="AF15" s="16" t="s">
        <v>255</v>
      </c>
      <c r="AG15" s="16" t="s">
        <v>256</v>
      </c>
      <c r="AH15" s="16" t="s">
        <v>257</v>
      </c>
      <c r="AI15" s="16" t="s">
        <v>258</v>
      </c>
      <c r="AJ15" s="16" t="s">
        <v>259</v>
      </c>
      <c r="AK15" s="16" t="s">
        <v>260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7"/>
    </row>
    <row r="16" spans="1:54" x14ac:dyDescent="0.25">
      <c r="A16" s="18" t="s">
        <v>85</v>
      </c>
      <c r="B16" s="12">
        <v>12054559</v>
      </c>
      <c r="C16" s="12" t="s">
        <v>156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  <c r="J16" s="12" t="s">
        <v>267</v>
      </c>
      <c r="K16" s="12" t="s">
        <v>268</v>
      </c>
      <c r="L16" s="12" t="s">
        <v>269</v>
      </c>
      <c r="M16" s="12" t="s">
        <v>270</v>
      </c>
      <c r="N16" s="2" t="s">
        <v>271</v>
      </c>
      <c r="O16" s="13" t="s">
        <v>272</v>
      </c>
      <c r="P16" s="13" t="s">
        <v>273</v>
      </c>
      <c r="Q16" s="15" t="s">
        <v>274</v>
      </c>
      <c r="R16" s="15" t="s">
        <v>275</v>
      </c>
      <c r="S16" s="15" t="s">
        <v>276</v>
      </c>
      <c r="T16" s="15" t="s">
        <v>277</v>
      </c>
      <c r="U16" s="15" t="s">
        <v>278</v>
      </c>
      <c r="V16" s="15" t="s">
        <v>279</v>
      </c>
      <c r="W16" s="15" t="s">
        <v>280</v>
      </c>
      <c r="X16" s="15" t="s">
        <v>281</v>
      </c>
      <c r="Y16" s="16" t="s">
        <v>282</v>
      </c>
      <c r="Z16" s="16" t="s">
        <v>283</v>
      </c>
      <c r="AA16" s="16" t="s">
        <v>284</v>
      </c>
      <c r="AB16" s="16" t="s">
        <v>285</v>
      </c>
      <c r="AC16" s="16" t="s">
        <v>286</v>
      </c>
      <c r="AD16" s="16" t="s">
        <v>287</v>
      </c>
      <c r="AE16" s="16" t="s">
        <v>288</v>
      </c>
      <c r="AF16" s="16" t="s">
        <v>289</v>
      </c>
      <c r="AG16" s="16" t="s">
        <v>290</v>
      </c>
      <c r="AH16" s="16" t="s">
        <v>291</v>
      </c>
      <c r="AI16" s="16" t="s">
        <v>292</v>
      </c>
      <c r="AJ16" s="16" t="s">
        <v>293</v>
      </c>
      <c r="AK16" s="16" t="s">
        <v>294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7"/>
    </row>
    <row r="17" spans="1:54" x14ac:dyDescent="0.25">
      <c r="A17" s="18" t="s">
        <v>120</v>
      </c>
      <c r="B17" s="12">
        <v>12054464</v>
      </c>
      <c r="C17" s="12" t="s">
        <v>156</v>
      </c>
      <c r="D17" s="12" t="s">
        <v>295</v>
      </c>
      <c r="E17" s="12" t="s">
        <v>296</v>
      </c>
      <c r="F17" s="12" t="s">
        <v>229</v>
      </c>
      <c r="G17" s="12" t="s">
        <v>297</v>
      </c>
      <c r="H17" s="12" t="s">
        <v>298</v>
      </c>
      <c r="I17" s="12" t="s">
        <v>299</v>
      </c>
      <c r="J17" s="12" t="s">
        <v>300</v>
      </c>
      <c r="K17" s="12" t="s">
        <v>301</v>
      </c>
      <c r="L17" s="12" t="s">
        <v>302</v>
      </c>
      <c r="M17" s="12" t="s">
        <v>303</v>
      </c>
      <c r="N17" s="2" t="s">
        <v>304</v>
      </c>
      <c r="O17" s="13" t="s">
        <v>305</v>
      </c>
      <c r="P17" s="13" t="s">
        <v>306</v>
      </c>
      <c r="Q17" s="15" t="s">
        <v>307</v>
      </c>
      <c r="R17" s="15" t="s">
        <v>308</v>
      </c>
      <c r="S17" s="15" t="s">
        <v>309</v>
      </c>
      <c r="T17" s="15" t="s">
        <v>310</v>
      </c>
      <c r="U17" s="15" t="s">
        <v>311</v>
      </c>
      <c r="V17" s="15" t="s">
        <v>312</v>
      </c>
      <c r="W17" s="15" t="s">
        <v>313</v>
      </c>
      <c r="X17" s="15" t="s">
        <v>314</v>
      </c>
      <c r="Y17" s="16" t="s">
        <v>315</v>
      </c>
      <c r="Z17" s="16" t="s">
        <v>316</v>
      </c>
      <c r="AA17" s="16" t="s">
        <v>317</v>
      </c>
      <c r="AB17" s="16" t="s">
        <v>318</v>
      </c>
      <c r="AC17" s="16" t="s">
        <v>319</v>
      </c>
      <c r="AD17" s="16" t="s">
        <v>320</v>
      </c>
      <c r="AE17" s="16" t="s">
        <v>321</v>
      </c>
      <c r="AF17" s="16" t="s">
        <v>322</v>
      </c>
      <c r="AG17" s="16" t="s">
        <v>323</v>
      </c>
      <c r="AH17" s="16" t="s">
        <v>324</v>
      </c>
      <c r="AI17" s="16" t="s">
        <v>325</v>
      </c>
      <c r="AJ17" s="16" t="s">
        <v>326</v>
      </c>
      <c r="AK17" s="16" t="s">
        <v>327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</row>
    <row r="18" spans="1:54" x14ac:dyDescent="0.25">
      <c r="A18" s="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</row>
    <row r="19" spans="1:54" x14ac:dyDescent="0.25">
      <c r="A19" s="18" t="s">
        <v>328</v>
      </c>
      <c r="B19" s="12">
        <v>16264</v>
      </c>
      <c r="C19" s="12"/>
      <c r="D19" s="12"/>
      <c r="E19" s="12" t="s">
        <v>329</v>
      </c>
      <c r="F19" s="12" t="s">
        <v>330</v>
      </c>
      <c r="G19" s="12" t="s">
        <v>330</v>
      </c>
      <c r="H19" s="12" t="s">
        <v>331</v>
      </c>
      <c r="I19" s="12" t="s">
        <v>332</v>
      </c>
      <c r="J19" s="12" t="s">
        <v>333</v>
      </c>
      <c r="K19" s="12" t="s">
        <v>334</v>
      </c>
      <c r="L19" s="12" t="s">
        <v>335</v>
      </c>
      <c r="M19" s="12" t="s">
        <v>336</v>
      </c>
      <c r="N19" s="2" t="s">
        <v>337</v>
      </c>
      <c r="O19" s="13" t="s">
        <v>338</v>
      </c>
      <c r="P19" s="13" t="s">
        <v>339</v>
      </c>
      <c r="Q19" s="15" t="s">
        <v>340</v>
      </c>
      <c r="R19" s="15" t="s">
        <v>341</v>
      </c>
      <c r="S19" s="15" t="s">
        <v>342</v>
      </c>
      <c r="T19" s="15" t="s">
        <v>343</v>
      </c>
      <c r="U19" s="15" t="s">
        <v>344</v>
      </c>
      <c r="V19" s="15" t="s">
        <v>345</v>
      </c>
      <c r="W19" s="15" t="s">
        <v>346</v>
      </c>
      <c r="X19" s="15" t="s">
        <v>347</v>
      </c>
      <c r="Y19" s="16" t="s">
        <v>348</v>
      </c>
      <c r="Z19" s="16" t="s">
        <v>348</v>
      </c>
      <c r="AA19" s="16" t="s">
        <v>349</v>
      </c>
      <c r="AB19" s="16" t="s">
        <v>350</v>
      </c>
      <c r="AC19" s="16" t="s">
        <v>351</v>
      </c>
      <c r="AD19" s="16" t="s">
        <v>352</v>
      </c>
      <c r="AE19" s="16" t="s">
        <v>353</v>
      </c>
      <c r="AF19" s="16" t="s">
        <v>354</v>
      </c>
      <c r="AG19" s="16" t="s">
        <v>355</v>
      </c>
      <c r="AH19" s="16" t="s">
        <v>356</v>
      </c>
      <c r="AI19" s="16" t="s">
        <v>357</v>
      </c>
      <c r="AJ19" s="16" t="s">
        <v>358</v>
      </c>
      <c r="AK19" s="16" t="s">
        <v>359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4" x14ac:dyDescent="0.25">
      <c r="A20" s="18" t="s">
        <v>360</v>
      </c>
      <c r="B20" s="12">
        <v>16287</v>
      </c>
      <c r="C20" s="12"/>
      <c r="D20" s="12"/>
      <c r="E20" s="12" t="s">
        <v>361</v>
      </c>
      <c r="F20" s="12" t="s">
        <v>362</v>
      </c>
      <c r="G20" s="12" t="s">
        <v>363</v>
      </c>
      <c r="H20" s="12" t="s">
        <v>364</v>
      </c>
      <c r="I20" s="12" t="s">
        <v>365</v>
      </c>
      <c r="J20" s="12" t="s">
        <v>366</v>
      </c>
      <c r="K20" s="12" t="s">
        <v>367</v>
      </c>
      <c r="L20" s="12" t="s">
        <v>368</v>
      </c>
      <c r="M20" s="12" t="s">
        <v>369</v>
      </c>
      <c r="N20" s="2" t="s">
        <v>370</v>
      </c>
      <c r="O20" s="13" t="s">
        <v>371</v>
      </c>
      <c r="P20" s="13" t="s">
        <v>372</v>
      </c>
      <c r="Q20" s="15" t="s">
        <v>373</v>
      </c>
      <c r="R20" s="15" t="s">
        <v>374</v>
      </c>
      <c r="S20" s="15" t="s">
        <v>375</v>
      </c>
      <c r="T20" s="15" t="s">
        <v>376</v>
      </c>
      <c r="U20" s="15" t="s">
        <v>377</v>
      </c>
      <c r="V20" s="15" t="s">
        <v>378</v>
      </c>
      <c r="W20" s="15" t="s">
        <v>379</v>
      </c>
      <c r="X20" s="15" t="s">
        <v>380</v>
      </c>
      <c r="Y20" s="16" t="s">
        <v>381</v>
      </c>
      <c r="Z20" s="16" t="s">
        <v>382</v>
      </c>
      <c r="AA20" s="16" t="s">
        <v>383</v>
      </c>
      <c r="AB20" s="16" t="s">
        <v>384</v>
      </c>
      <c r="AC20" s="16" t="s">
        <v>385</v>
      </c>
      <c r="AD20" s="16" t="s">
        <v>386</v>
      </c>
      <c r="AE20" s="16" t="s">
        <v>387</v>
      </c>
      <c r="AF20" s="16" t="s">
        <v>388</v>
      </c>
      <c r="AG20" s="16" t="s">
        <v>389</v>
      </c>
      <c r="AH20" s="16" t="s">
        <v>390</v>
      </c>
      <c r="AI20" s="16" t="s">
        <v>391</v>
      </c>
      <c r="AJ20" s="16" t="s">
        <v>392</v>
      </c>
      <c r="AK20" s="16" t="s">
        <v>393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4" ht="15.75" customHeight="1" x14ac:dyDescent="0.25">
      <c r="A21" s="18" t="s">
        <v>394</v>
      </c>
      <c r="B21" s="12">
        <v>16279</v>
      </c>
      <c r="C21" s="12"/>
      <c r="D21" s="12"/>
      <c r="E21" s="12" t="s">
        <v>395</v>
      </c>
      <c r="F21" s="12" t="s">
        <v>396</v>
      </c>
      <c r="G21" s="12" t="s">
        <v>397</v>
      </c>
      <c r="H21" s="12" t="s">
        <v>398</v>
      </c>
      <c r="I21" s="12" t="s">
        <v>399</v>
      </c>
      <c r="J21" s="12" t="s">
        <v>400</v>
      </c>
      <c r="K21" s="12" t="s">
        <v>401</v>
      </c>
      <c r="L21" s="12" t="s">
        <v>402</v>
      </c>
      <c r="M21" s="12" t="s">
        <v>403</v>
      </c>
      <c r="N21" s="2" t="s">
        <v>404</v>
      </c>
      <c r="O21" s="13" t="s">
        <v>405</v>
      </c>
      <c r="P21" s="13" t="s">
        <v>406</v>
      </c>
      <c r="Q21" s="15" t="s">
        <v>407</v>
      </c>
      <c r="R21" s="15" t="s">
        <v>408</v>
      </c>
      <c r="S21" s="15" t="s">
        <v>409</v>
      </c>
      <c r="T21" s="15" t="s">
        <v>410</v>
      </c>
      <c r="U21" s="15" t="s">
        <v>411</v>
      </c>
      <c r="V21" s="15" t="s">
        <v>412</v>
      </c>
      <c r="W21" s="15" t="s">
        <v>413</v>
      </c>
      <c r="X21" s="15" t="s">
        <v>414</v>
      </c>
      <c r="Y21" s="16" t="s">
        <v>415</v>
      </c>
      <c r="Z21" s="16" t="s">
        <v>416</v>
      </c>
      <c r="AA21" s="16" t="s">
        <v>417</v>
      </c>
      <c r="AB21" s="16" t="s">
        <v>418</v>
      </c>
      <c r="AC21" s="16" t="s">
        <v>419</v>
      </c>
      <c r="AD21" s="16" t="s">
        <v>420</v>
      </c>
      <c r="AE21" s="16" t="s">
        <v>421</v>
      </c>
      <c r="AF21" s="16" t="s">
        <v>422</v>
      </c>
      <c r="AG21" s="16" t="s">
        <v>423</v>
      </c>
      <c r="AH21" s="16" t="s">
        <v>424</v>
      </c>
      <c r="AI21" s="16" t="s">
        <v>425</v>
      </c>
      <c r="AJ21" s="16" t="s">
        <v>426</v>
      </c>
      <c r="AK21" s="16" t="s">
        <v>427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4" ht="15.75" customHeight="1" x14ac:dyDescent="0.25">
      <c r="A22" s="18" t="s">
        <v>428</v>
      </c>
      <c r="B22" s="12">
        <v>16292</v>
      </c>
      <c r="C22" s="12"/>
      <c r="D22" s="12"/>
      <c r="E22" s="12" t="s">
        <v>429</v>
      </c>
      <c r="F22" s="12" t="s">
        <v>430</v>
      </c>
      <c r="G22" s="12" t="s">
        <v>431</v>
      </c>
      <c r="H22" s="12" t="s">
        <v>432</v>
      </c>
      <c r="I22" s="12" t="s">
        <v>433</v>
      </c>
      <c r="J22" s="12" t="s">
        <v>434</v>
      </c>
      <c r="K22" s="12" t="s">
        <v>435</v>
      </c>
      <c r="L22" s="12" t="s">
        <v>436</v>
      </c>
      <c r="M22" s="12" t="s">
        <v>437</v>
      </c>
      <c r="N22" s="2" t="s">
        <v>438</v>
      </c>
      <c r="O22" s="13" t="s">
        <v>439</v>
      </c>
      <c r="P22" s="13" t="s">
        <v>440</v>
      </c>
      <c r="Q22" s="15" t="s">
        <v>441</v>
      </c>
      <c r="R22" s="15" t="s">
        <v>442</v>
      </c>
      <c r="S22" s="15" t="s">
        <v>443</v>
      </c>
      <c r="T22" s="15" t="s">
        <v>444</v>
      </c>
      <c r="U22" s="15" t="s">
        <v>445</v>
      </c>
      <c r="V22" s="15" t="s">
        <v>446</v>
      </c>
      <c r="W22" s="15" t="s">
        <v>446</v>
      </c>
      <c r="X22" s="15" t="s">
        <v>446</v>
      </c>
      <c r="Y22" s="16" t="s">
        <v>446</v>
      </c>
      <c r="Z22" s="16" t="s">
        <v>447</v>
      </c>
      <c r="AA22" s="16" t="s">
        <v>447</v>
      </c>
      <c r="AB22" s="16" t="s">
        <v>448</v>
      </c>
      <c r="AC22" s="16" t="s">
        <v>449</v>
      </c>
      <c r="AD22" s="16" t="s">
        <v>450</v>
      </c>
      <c r="AE22" s="16" t="s">
        <v>451</v>
      </c>
      <c r="AF22" s="16" t="s">
        <v>452</v>
      </c>
      <c r="AG22" s="16" t="s">
        <v>453</v>
      </c>
      <c r="AH22" s="16" t="s">
        <v>454</v>
      </c>
      <c r="AI22" s="16" t="s">
        <v>455</v>
      </c>
      <c r="AJ22" s="16" t="s">
        <v>456</v>
      </c>
      <c r="AK22" s="16" t="s">
        <v>457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4" ht="15.75" customHeight="1" x14ac:dyDescent="0.25">
      <c r="A23" s="18" t="s">
        <v>458</v>
      </c>
      <c r="B23" s="12">
        <v>16283</v>
      </c>
      <c r="C23" s="12"/>
      <c r="D23" s="12"/>
      <c r="E23" s="12" t="s">
        <v>459</v>
      </c>
      <c r="F23" s="12" t="s">
        <v>460</v>
      </c>
      <c r="G23" s="12" t="s">
        <v>461</v>
      </c>
      <c r="H23" s="12" t="s">
        <v>462</v>
      </c>
      <c r="I23" s="12" t="s">
        <v>463</v>
      </c>
      <c r="J23" s="12" t="s">
        <v>464</v>
      </c>
      <c r="K23" s="12" t="s">
        <v>465</v>
      </c>
      <c r="L23" s="12" t="s">
        <v>466</v>
      </c>
      <c r="M23" s="12" t="s">
        <v>466</v>
      </c>
      <c r="N23" s="2" t="s">
        <v>466</v>
      </c>
      <c r="O23" s="13" t="s">
        <v>467</v>
      </c>
      <c r="P23" s="13" t="s">
        <v>468</v>
      </c>
      <c r="Q23" s="15" t="s">
        <v>469</v>
      </c>
      <c r="R23" s="15" t="s">
        <v>470</v>
      </c>
      <c r="S23" s="15" t="s">
        <v>471</v>
      </c>
      <c r="T23" s="15" t="s">
        <v>472</v>
      </c>
      <c r="U23" s="15" t="s">
        <v>473</v>
      </c>
      <c r="V23" s="15" t="s">
        <v>474</v>
      </c>
      <c r="W23" s="15" t="s">
        <v>475</v>
      </c>
      <c r="X23" s="15" t="s">
        <v>476</v>
      </c>
      <c r="Y23" s="16" t="s">
        <v>477</v>
      </c>
      <c r="Z23" s="16" t="s">
        <v>478</v>
      </c>
      <c r="AA23" s="16" t="s">
        <v>479</v>
      </c>
      <c r="AB23" s="16" t="s">
        <v>480</v>
      </c>
      <c r="AC23" s="16" t="s">
        <v>481</v>
      </c>
      <c r="AD23" s="16" t="s">
        <v>482</v>
      </c>
      <c r="AE23" s="16" t="s">
        <v>483</v>
      </c>
      <c r="AF23" s="16" t="s">
        <v>484</v>
      </c>
      <c r="AG23" s="16" t="s">
        <v>485</v>
      </c>
      <c r="AH23" s="16" t="s">
        <v>486</v>
      </c>
      <c r="AI23" s="16" t="s">
        <v>487</v>
      </c>
      <c r="AJ23" s="16" t="s">
        <v>488</v>
      </c>
      <c r="AK23" s="16" t="s">
        <v>488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4" ht="15.75" customHeight="1" x14ac:dyDescent="0.25">
      <c r="A24" s="18" t="s">
        <v>489</v>
      </c>
      <c r="B24" s="12">
        <v>16280</v>
      </c>
      <c r="C24" s="12"/>
      <c r="D24" s="12"/>
      <c r="E24" s="12" t="s">
        <v>490</v>
      </c>
      <c r="F24" s="12" t="s">
        <v>491</v>
      </c>
      <c r="G24" s="12" t="s">
        <v>492</v>
      </c>
      <c r="H24" s="12" t="s">
        <v>493</v>
      </c>
      <c r="I24" s="12" t="s">
        <v>494</v>
      </c>
      <c r="J24" s="12" t="s">
        <v>495</v>
      </c>
      <c r="K24" s="12" t="s">
        <v>496</v>
      </c>
      <c r="L24" s="12" t="s">
        <v>497</v>
      </c>
      <c r="M24" s="12" t="s">
        <v>498</v>
      </c>
      <c r="N24" s="2" t="s">
        <v>499</v>
      </c>
      <c r="O24" s="13" t="s">
        <v>500</v>
      </c>
      <c r="P24" s="13" t="s">
        <v>501</v>
      </c>
      <c r="Q24" s="15" t="s">
        <v>502</v>
      </c>
      <c r="R24" s="15" t="s">
        <v>503</v>
      </c>
      <c r="S24" s="15" t="s">
        <v>504</v>
      </c>
      <c r="T24" s="15" t="s">
        <v>505</v>
      </c>
      <c r="U24" s="15" t="s">
        <v>505</v>
      </c>
      <c r="V24" s="15" t="s">
        <v>505</v>
      </c>
      <c r="W24" s="15" t="s">
        <v>505</v>
      </c>
      <c r="X24" s="15" t="s">
        <v>505</v>
      </c>
      <c r="Y24" s="16" t="s">
        <v>506</v>
      </c>
      <c r="Z24" s="16" t="s">
        <v>507</v>
      </c>
      <c r="AA24" s="16" t="s">
        <v>508</v>
      </c>
      <c r="AB24" s="16" t="s">
        <v>509</v>
      </c>
      <c r="AC24" s="16" t="s">
        <v>510</v>
      </c>
      <c r="AD24" s="16" t="s">
        <v>511</v>
      </c>
      <c r="AE24" s="16" t="s">
        <v>512</v>
      </c>
      <c r="AF24" s="16" t="s">
        <v>513</v>
      </c>
      <c r="AG24" s="16" t="s">
        <v>514</v>
      </c>
      <c r="AH24" s="16" t="s">
        <v>515</v>
      </c>
      <c r="AI24" s="16" t="s">
        <v>516</v>
      </c>
      <c r="AJ24" s="16" t="s">
        <v>517</v>
      </c>
      <c r="AK24" s="16" t="s">
        <v>517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4" ht="15.75" customHeight="1" x14ac:dyDescent="0.25">
      <c r="A25" s="18" t="s">
        <v>518</v>
      </c>
      <c r="B25" s="12">
        <v>16288</v>
      </c>
      <c r="C25" s="12"/>
      <c r="D25" s="12"/>
      <c r="E25" s="12" t="s">
        <v>519</v>
      </c>
      <c r="F25" s="12" t="s">
        <v>520</v>
      </c>
      <c r="G25" s="12" t="s">
        <v>521</v>
      </c>
      <c r="H25" s="12" t="s">
        <v>522</v>
      </c>
      <c r="I25" s="12" t="s">
        <v>523</v>
      </c>
      <c r="J25" s="12" t="s">
        <v>524</v>
      </c>
      <c r="K25" s="12" t="s">
        <v>525</v>
      </c>
      <c r="L25" s="12" t="s">
        <v>526</v>
      </c>
      <c r="M25" s="12" t="s">
        <v>527</v>
      </c>
      <c r="N25" s="2" t="s">
        <v>528</v>
      </c>
      <c r="O25" s="13" t="s">
        <v>529</v>
      </c>
      <c r="P25" s="13" t="s">
        <v>530</v>
      </c>
      <c r="Q25" s="15" t="s">
        <v>531</v>
      </c>
      <c r="R25" s="15" t="s">
        <v>532</v>
      </c>
      <c r="S25" s="15" t="s">
        <v>533</v>
      </c>
      <c r="T25" s="15" t="s">
        <v>534</v>
      </c>
      <c r="U25" s="15" t="s">
        <v>535</v>
      </c>
      <c r="V25" s="15" t="s">
        <v>536</v>
      </c>
      <c r="W25" s="15" t="s">
        <v>537</v>
      </c>
      <c r="X25" s="15" t="s">
        <v>538</v>
      </c>
      <c r="Y25" s="16" t="s">
        <v>539</v>
      </c>
      <c r="Z25" s="16" t="s">
        <v>540</v>
      </c>
      <c r="AA25" s="16" t="s">
        <v>541</v>
      </c>
      <c r="AB25" s="16" t="s">
        <v>542</v>
      </c>
      <c r="AC25" s="16" t="s">
        <v>543</v>
      </c>
      <c r="AD25" s="16" t="s">
        <v>544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4" ht="15.75" customHeight="1" x14ac:dyDescent="0.25">
      <c r="A26" s="1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4" ht="15.75" customHeight="1" x14ac:dyDescent="0.25">
      <c r="A27" s="18" t="s">
        <v>545</v>
      </c>
      <c r="B27" s="12">
        <v>16285</v>
      </c>
      <c r="C27" s="12"/>
      <c r="D27" s="12"/>
      <c r="E27" s="12" t="s">
        <v>546</v>
      </c>
      <c r="F27" s="12" t="s">
        <v>547</v>
      </c>
      <c r="G27" s="12" t="s">
        <v>548</v>
      </c>
      <c r="H27" s="12" t="s">
        <v>549</v>
      </c>
      <c r="I27" s="12" t="s">
        <v>550</v>
      </c>
      <c r="J27" s="12" t="s">
        <v>551</v>
      </c>
      <c r="K27" s="12" t="s">
        <v>552</v>
      </c>
      <c r="L27" s="12" t="s">
        <v>553</v>
      </c>
      <c r="M27" s="12" t="s">
        <v>554</v>
      </c>
      <c r="N27" s="2" t="s">
        <v>555</v>
      </c>
      <c r="O27" s="13" t="s">
        <v>556</v>
      </c>
      <c r="P27" s="13" t="s">
        <v>557</v>
      </c>
      <c r="Q27" s="15" t="s">
        <v>558</v>
      </c>
      <c r="R27" s="15" t="s">
        <v>559</v>
      </c>
      <c r="S27" s="15" t="s">
        <v>560</v>
      </c>
      <c r="T27" s="15" t="s">
        <v>561</v>
      </c>
      <c r="U27" s="15" t="s">
        <v>562</v>
      </c>
      <c r="V27" s="15" t="s">
        <v>563</v>
      </c>
      <c r="W27" s="15" t="s">
        <v>564</v>
      </c>
      <c r="X27" s="15" t="s">
        <v>565</v>
      </c>
      <c r="Y27" s="16" t="s">
        <v>566</v>
      </c>
      <c r="Z27" s="16" t="s">
        <v>567</v>
      </c>
      <c r="AA27" s="16" t="s">
        <v>568</v>
      </c>
      <c r="AB27" s="16" t="s">
        <v>569</v>
      </c>
      <c r="AC27" s="16" t="s">
        <v>570</v>
      </c>
      <c r="AD27" s="16" t="s">
        <v>571</v>
      </c>
      <c r="AE27" s="16" t="s">
        <v>572</v>
      </c>
      <c r="AF27" s="16" t="s">
        <v>573</v>
      </c>
      <c r="AG27" s="16" t="s">
        <v>574</v>
      </c>
      <c r="AH27" s="16" t="s">
        <v>575</v>
      </c>
      <c r="AI27" s="16" t="s">
        <v>576</v>
      </c>
      <c r="AJ27" s="16" t="s">
        <v>577</v>
      </c>
      <c r="AK27" s="16" t="s">
        <v>578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4" ht="15.75" customHeight="1" x14ac:dyDescent="0.25">
      <c r="A28" s="18" t="s">
        <v>579</v>
      </c>
      <c r="B28" s="12">
        <v>16295</v>
      </c>
      <c r="C28" s="12"/>
      <c r="D28" s="12"/>
      <c r="E28" s="12" t="s">
        <v>580</v>
      </c>
      <c r="F28" s="12" t="s">
        <v>581</v>
      </c>
      <c r="G28" s="12" t="s">
        <v>582</v>
      </c>
      <c r="H28" s="12" t="s">
        <v>583</v>
      </c>
      <c r="I28" s="12" t="s">
        <v>584</v>
      </c>
      <c r="J28" s="12" t="s">
        <v>585</v>
      </c>
      <c r="K28" s="12" t="s">
        <v>586</v>
      </c>
      <c r="L28" s="12" t="s">
        <v>587</v>
      </c>
      <c r="M28" s="12" t="s">
        <v>588</v>
      </c>
      <c r="N28" s="2" t="s">
        <v>589</v>
      </c>
      <c r="O28" s="13" t="s">
        <v>590</v>
      </c>
      <c r="P28" s="13" t="s">
        <v>591</v>
      </c>
      <c r="Q28" s="15" t="s">
        <v>592</v>
      </c>
      <c r="R28" s="15" t="s">
        <v>593</v>
      </c>
      <c r="S28" s="15" t="s">
        <v>594</v>
      </c>
      <c r="T28" s="15" t="s">
        <v>595</v>
      </c>
      <c r="U28" s="15" t="s">
        <v>596</v>
      </c>
      <c r="V28" s="15" t="s">
        <v>597</v>
      </c>
      <c r="W28" s="15" t="s">
        <v>598</v>
      </c>
      <c r="X28" s="15" t="s">
        <v>599</v>
      </c>
      <c r="Y28" s="16" t="s">
        <v>378</v>
      </c>
      <c r="Z28" s="16" t="s">
        <v>600</v>
      </c>
      <c r="AA28" s="16" t="s">
        <v>601</v>
      </c>
      <c r="AB28" s="16" t="s">
        <v>602</v>
      </c>
      <c r="AC28" s="16" t="s">
        <v>603</v>
      </c>
      <c r="AD28" s="16" t="s">
        <v>604</v>
      </c>
      <c r="AE28" s="16" t="s">
        <v>605</v>
      </c>
      <c r="AF28" s="16" t="s">
        <v>606</v>
      </c>
      <c r="AG28" s="16" t="s">
        <v>607</v>
      </c>
      <c r="AH28" s="16" t="s">
        <v>608</v>
      </c>
      <c r="AI28" s="16" t="s">
        <v>609</v>
      </c>
      <c r="AJ28" s="16" t="s">
        <v>610</v>
      </c>
      <c r="AK28" s="16" t="s">
        <v>611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4" ht="15.75" customHeight="1" x14ac:dyDescent="0.25">
      <c r="A29" s="18" t="s">
        <v>612</v>
      </c>
      <c r="B29" s="12">
        <v>16276</v>
      </c>
      <c r="C29" s="12"/>
      <c r="D29" s="12"/>
      <c r="E29" s="12" t="s">
        <v>613</v>
      </c>
      <c r="F29" s="12" t="s">
        <v>614</v>
      </c>
      <c r="G29" s="12" t="s">
        <v>615</v>
      </c>
      <c r="H29" s="12" t="s">
        <v>616</v>
      </c>
      <c r="I29" s="12" t="s">
        <v>617</v>
      </c>
      <c r="J29" s="12" t="s">
        <v>618</v>
      </c>
      <c r="K29" s="12" t="s">
        <v>619</v>
      </c>
      <c r="L29" s="12" t="s">
        <v>620</v>
      </c>
      <c r="M29" s="12" t="s">
        <v>621</v>
      </c>
      <c r="N29" s="2" t="s">
        <v>622</v>
      </c>
      <c r="O29" s="13" t="s">
        <v>623</v>
      </c>
      <c r="P29" s="13" t="s">
        <v>624</v>
      </c>
      <c r="Q29" s="15" t="s">
        <v>228</v>
      </c>
      <c r="R29" s="15" t="s">
        <v>625</v>
      </c>
      <c r="S29" s="15" t="s">
        <v>626</v>
      </c>
      <c r="T29" s="15" t="s">
        <v>627</v>
      </c>
      <c r="U29" s="15" t="s">
        <v>628</v>
      </c>
      <c r="V29" s="15" t="s">
        <v>629</v>
      </c>
      <c r="W29" s="15" t="s">
        <v>630</v>
      </c>
      <c r="X29" s="15" t="s">
        <v>631</v>
      </c>
      <c r="Y29" s="16" t="s">
        <v>632</v>
      </c>
      <c r="Z29" s="16" t="s">
        <v>633</v>
      </c>
      <c r="AA29" s="16" t="s">
        <v>634</v>
      </c>
      <c r="AB29" s="16" t="s">
        <v>635</v>
      </c>
      <c r="AC29" s="16" t="s">
        <v>636</v>
      </c>
      <c r="AD29" s="16" t="s">
        <v>637</v>
      </c>
      <c r="AE29" s="16" t="s">
        <v>638</v>
      </c>
      <c r="AF29" s="16" t="s">
        <v>639</v>
      </c>
      <c r="AG29" s="16" t="s">
        <v>640</v>
      </c>
      <c r="AH29" s="16" t="s">
        <v>641</v>
      </c>
      <c r="AI29" s="16" t="s">
        <v>642</v>
      </c>
      <c r="AJ29" s="16" t="s">
        <v>643</v>
      </c>
      <c r="AK29" s="16" t="s">
        <v>644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4" ht="15.75" customHeight="1" x14ac:dyDescent="0.25">
      <c r="A30" s="18" t="s">
        <v>645</v>
      </c>
      <c r="B30" s="12">
        <v>16289</v>
      </c>
      <c r="C30" s="12"/>
      <c r="D30" s="12"/>
      <c r="E30" s="12" t="s">
        <v>646</v>
      </c>
      <c r="F30" s="12" t="s">
        <v>647</v>
      </c>
      <c r="G30" s="12" t="s">
        <v>647</v>
      </c>
      <c r="H30" s="12" t="s">
        <v>648</v>
      </c>
      <c r="I30" s="12" t="s">
        <v>649</v>
      </c>
      <c r="J30" s="12" t="s">
        <v>650</v>
      </c>
      <c r="K30" s="12" t="s">
        <v>651</v>
      </c>
      <c r="L30" s="12" t="s">
        <v>652</v>
      </c>
      <c r="M30" s="12" t="s">
        <v>653</v>
      </c>
      <c r="N30" s="2" t="s">
        <v>654</v>
      </c>
      <c r="O30" s="13" t="s">
        <v>655</v>
      </c>
      <c r="P30" s="13" t="s">
        <v>656</v>
      </c>
      <c r="Q30" s="15" t="s">
        <v>657</v>
      </c>
      <c r="R30" s="15" t="s">
        <v>658</v>
      </c>
      <c r="S30" s="15" t="s">
        <v>659</v>
      </c>
      <c r="T30" s="15" t="s">
        <v>660</v>
      </c>
      <c r="U30" s="15" t="s">
        <v>661</v>
      </c>
      <c r="V30" s="15" t="s">
        <v>662</v>
      </c>
      <c r="W30" s="15" t="s">
        <v>663</v>
      </c>
      <c r="X30" s="15" t="s">
        <v>664</v>
      </c>
      <c r="Y30" s="16" t="s">
        <v>665</v>
      </c>
      <c r="Z30" s="16" t="s">
        <v>666</v>
      </c>
      <c r="AA30" s="16" t="s">
        <v>667</v>
      </c>
      <c r="AB30" s="16" t="s">
        <v>668</v>
      </c>
      <c r="AC30" s="16" t="s">
        <v>669</v>
      </c>
      <c r="AD30" s="16" t="s">
        <v>670</v>
      </c>
      <c r="AE30" s="16" t="s">
        <v>671</v>
      </c>
      <c r="AF30" s="16" t="s">
        <v>672</v>
      </c>
      <c r="AG30" s="16" t="s">
        <v>673</v>
      </c>
      <c r="AH30" s="16" t="s">
        <v>674</v>
      </c>
      <c r="AI30" s="16" t="s">
        <v>675</v>
      </c>
      <c r="AJ30" s="16" t="s">
        <v>676</v>
      </c>
      <c r="AK30" s="16" t="s">
        <v>677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4" ht="15.75" customHeight="1" x14ac:dyDescent="0.25">
      <c r="A31" s="18" t="s">
        <v>678</v>
      </c>
      <c r="B31" s="12">
        <v>1105364</v>
      </c>
      <c r="C31" s="12"/>
      <c r="D31" s="12"/>
      <c r="E31" s="12" t="s">
        <v>679</v>
      </c>
      <c r="F31" s="12" t="s">
        <v>680</v>
      </c>
      <c r="G31" s="12" t="s">
        <v>681</v>
      </c>
      <c r="H31" s="12" t="s">
        <v>354</v>
      </c>
      <c r="I31" s="12" t="s">
        <v>682</v>
      </c>
      <c r="J31" s="12" t="s">
        <v>683</v>
      </c>
      <c r="K31" s="12" t="s">
        <v>684</v>
      </c>
      <c r="L31" s="12" t="s">
        <v>685</v>
      </c>
      <c r="M31" s="12" t="s">
        <v>686</v>
      </c>
      <c r="N31" s="2" t="s">
        <v>687</v>
      </c>
      <c r="O31" s="13" t="s">
        <v>688</v>
      </c>
      <c r="P31" s="13" t="s">
        <v>689</v>
      </c>
      <c r="Q31" s="15" t="s">
        <v>690</v>
      </c>
      <c r="R31" s="15" t="s">
        <v>691</v>
      </c>
      <c r="S31" s="15" t="s">
        <v>692</v>
      </c>
      <c r="T31" s="15" t="s">
        <v>693</v>
      </c>
      <c r="U31" s="15" t="s">
        <v>694</v>
      </c>
      <c r="V31" s="15" t="s">
        <v>695</v>
      </c>
      <c r="W31" s="15" t="s">
        <v>696</v>
      </c>
      <c r="X31" s="15" t="s">
        <v>697</v>
      </c>
      <c r="Y31" s="16" t="s">
        <v>698</v>
      </c>
      <c r="Z31" s="16" t="s">
        <v>699</v>
      </c>
      <c r="AA31" s="16" t="s">
        <v>700</v>
      </c>
      <c r="AB31" s="16" t="s">
        <v>701</v>
      </c>
      <c r="AC31" s="16" t="s">
        <v>702</v>
      </c>
      <c r="AD31" s="16" t="s">
        <v>703</v>
      </c>
      <c r="AE31" s="16" t="s">
        <v>704</v>
      </c>
      <c r="AF31" s="16" t="s">
        <v>705</v>
      </c>
      <c r="AG31" s="16" t="s">
        <v>706</v>
      </c>
      <c r="AH31" s="16" t="s">
        <v>707</v>
      </c>
      <c r="AI31" s="16" t="s">
        <v>708</v>
      </c>
      <c r="AJ31" s="16" t="s">
        <v>709</v>
      </c>
      <c r="AK31" s="16" t="s">
        <v>710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4" ht="15.75" customHeight="1" x14ac:dyDescent="0.25">
      <c r="A32" s="1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5"/>
      <c r="R32" s="15"/>
      <c r="S32" s="15"/>
      <c r="T32" s="15"/>
      <c r="U32" s="15"/>
      <c r="V32" s="15"/>
      <c r="W32" s="15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4" ht="15.75" customHeight="1" x14ac:dyDescent="0.25">
      <c r="A33" s="18" t="s">
        <v>711</v>
      </c>
      <c r="B33" s="12">
        <v>1105378</v>
      </c>
      <c r="C33" s="12"/>
      <c r="D33" s="12"/>
      <c r="E33" s="12" t="s">
        <v>712</v>
      </c>
      <c r="F33" s="12" t="s">
        <v>713</v>
      </c>
      <c r="G33" s="12" t="s">
        <v>714</v>
      </c>
      <c r="H33" s="12" t="s">
        <v>715</v>
      </c>
      <c r="I33" s="12" t="s">
        <v>716</v>
      </c>
      <c r="J33" s="12" t="s">
        <v>717</v>
      </c>
      <c r="K33" s="12" t="s">
        <v>718</v>
      </c>
      <c r="L33" s="12" t="s">
        <v>719</v>
      </c>
      <c r="M33" s="12" t="s">
        <v>720</v>
      </c>
      <c r="N33" s="2" t="s">
        <v>721</v>
      </c>
      <c r="O33" s="13" t="s">
        <v>722</v>
      </c>
      <c r="P33" s="13" t="s">
        <v>723</v>
      </c>
      <c r="Q33" s="15" t="s">
        <v>724</v>
      </c>
      <c r="R33" s="15" t="s">
        <v>725</v>
      </c>
      <c r="S33" s="15" t="s">
        <v>726</v>
      </c>
      <c r="T33" s="15" t="s">
        <v>727</v>
      </c>
      <c r="U33" s="15" t="s">
        <v>728</v>
      </c>
      <c r="V33" s="15" t="s">
        <v>729</v>
      </c>
      <c r="W33" s="15" t="s">
        <v>730</v>
      </c>
      <c r="X33" s="15" t="s">
        <v>731</v>
      </c>
      <c r="Y33" s="16" t="s">
        <v>732</v>
      </c>
      <c r="Z33" s="16" t="s">
        <v>733</v>
      </c>
      <c r="AA33" s="16" t="s">
        <v>734</v>
      </c>
      <c r="AB33" s="16" t="s">
        <v>735</v>
      </c>
      <c r="AC33" s="16" t="s">
        <v>736</v>
      </c>
      <c r="AD33" s="16" t="s">
        <v>737</v>
      </c>
      <c r="AE33" s="16" t="s">
        <v>738</v>
      </c>
      <c r="AF33" s="16" t="s">
        <v>739</v>
      </c>
      <c r="AG33" s="16" t="s">
        <v>740</v>
      </c>
      <c r="AH33" s="16" t="s">
        <v>741</v>
      </c>
      <c r="AI33" s="16" t="s">
        <v>742</v>
      </c>
      <c r="AJ33" s="16" t="s">
        <v>743</v>
      </c>
      <c r="AK33" s="16" t="s">
        <v>744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4" ht="15.75" customHeight="1" x14ac:dyDescent="0.25">
      <c r="A34" s="18" t="s">
        <v>745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"/>
      <c r="O34" s="13"/>
      <c r="P34" s="13" t="s">
        <v>746</v>
      </c>
      <c r="Q34" s="15" t="s">
        <v>747</v>
      </c>
      <c r="R34" s="15" t="s">
        <v>748</v>
      </c>
      <c r="S34" s="15" t="s">
        <v>749</v>
      </c>
      <c r="T34" s="15" t="s">
        <v>750</v>
      </c>
      <c r="U34" s="15" t="s">
        <v>751</v>
      </c>
      <c r="V34" s="15" t="s">
        <v>752</v>
      </c>
      <c r="W34" s="15" t="s">
        <v>753</v>
      </c>
      <c r="X34" s="15" t="s">
        <v>754</v>
      </c>
      <c r="Y34" s="16" t="s">
        <v>755</v>
      </c>
      <c r="Z34" s="16" t="s">
        <v>756</v>
      </c>
      <c r="AA34" s="16" t="s">
        <v>757</v>
      </c>
      <c r="AB34" s="16" t="s">
        <v>758</v>
      </c>
      <c r="AC34" s="16" t="s">
        <v>759</v>
      </c>
      <c r="AD34" s="16" t="s">
        <v>760</v>
      </c>
      <c r="AE34" s="16" t="s">
        <v>761</v>
      </c>
      <c r="AF34" s="16" t="s">
        <v>762</v>
      </c>
      <c r="AG34" s="16" t="s">
        <v>763</v>
      </c>
      <c r="AH34" s="16" t="s">
        <v>764</v>
      </c>
      <c r="AI34" s="16" t="s">
        <v>765</v>
      </c>
      <c r="AJ34" s="16" t="s">
        <v>766</v>
      </c>
      <c r="AK34" s="16" t="s">
        <v>767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4" ht="15.75" customHeight="1" x14ac:dyDescent="0.25">
      <c r="A35" s="18" t="s">
        <v>768</v>
      </c>
      <c r="B35" s="12">
        <v>572393</v>
      </c>
      <c r="C35" s="12"/>
      <c r="D35" s="12"/>
      <c r="E35" s="12" t="s">
        <v>468</v>
      </c>
      <c r="F35" s="12" t="s">
        <v>769</v>
      </c>
      <c r="G35" s="12" t="s">
        <v>770</v>
      </c>
      <c r="H35" s="12" t="s">
        <v>771</v>
      </c>
      <c r="I35" s="12" t="s">
        <v>772</v>
      </c>
      <c r="J35" s="12" t="s">
        <v>773</v>
      </c>
      <c r="K35" s="12" t="s">
        <v>774</v>
      </c>
      <c r="L35" s="12" t="s">
        <v>775</v>
      </c>
      <c r="M35" s="12" t="s">
        <v>776</v>
      </c>
      <c r="N35" s="2" t="s">
        <v>777</v>
      </c>
      <c r="O35" s="13" t="s">
        <v>778</v>
      </c>
      <c r="P35" s="13" t="s">
        <v>779</v>
      </c>
      <c r="Q35" s="15" t="s">
        <v>780</v>
      </c>
      <c r="R35" s="15" t="s">
        <v>781</v>
      </c>
      <c r="S35" s="15" t="s">
        <v>782</v>
      </c>
      <c r="T35" s="15" t="s">
        <v>783</v>
      </c>
      <c r="U35" s="15" t="s">
        <v>784</v>
      </c>
      <c r="V35" s="15" t="s">
        <v>785</v>
      </c>
      <c r="W35" s="15" t="s">
        <v>353</v>
      </c>
      <c r="X35" s="15" t="s">
        <v>786</v>
      </c>
      <c r="Y35" s="16" t="s">
        <v>787</v>
      </c>
      <c r="Z35" s="16" t="s">
        <v>788</v>
      </c>
      <c r="AA35" s="16" t="s">
        <v>789</v>
      </c>
      <c r="AB35" s="16" t="s">
        <v>790</v>
      </c>
      <c r="AC35" s="16" t="s">
        <v>791</v>
      </c>
      <c r="AD35" s="16" t="s">
        <v>792</v>
      </c>
      <c r="AE35" s="16" t="s">
        <v>793</v>
      </c>
      <c r="AF35" s="16" t="s">
        <v>794</v>
      </c>
      <c r="AG35" s="16" t="s">
        <v>795</v>
      </c>
      <c r="AH35" s="16" t="s">
        <v>796</v>
      </c>
      <c r="AI35" s="16" t="s">
        <v>797</v>
      </c>
      <c r="AJ35" s="16" t="s">
        <v>798</v>
      </c>
      <c r="AK35" s="16" t="s">
        <v>799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4" ht="15.75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7"/>
    </row>
    <row r="37" spans="1:54" ht="15.75" customHeight="1" x14ac:dyDescent="0.25">
      <c r="A37" s="18" t="s">
        <v>800</v>
      </c>
      <c r="B37" s="12">
        <v>1105362</v>
      </c>
      <c r="C37" s="12" t="s">
        <v>801</v>
      </c>
      <c r="D37" s="12"/>
      <c r="E37" s="12"/>
      <c r="F37" s="12" t="s">
        <v>802</v>
      </c>
      <c r="G37" s="12" t="s">
        <v>803</v>
      </c>
      <c r="H37" s="12" t="s">
        <v>804</v>
      </c>
      <c r="I37" s="12" t="s">
        <v>805</v>
      </c>
      <c r="J37" s="12" t="s">
        <v>806</v>
      </c>
      <c r="K37" s="12" t="s">
        <v>807</v>
      </c>
      <c r="L37" s="12" t="s">
        <v>808</v>
      </c>
      <c r="M37" s="12" t="s">
        <v>809</v>
      </c>
      <c r="N37" s="2" t="s">
        <v>810</v>
      </c>
      <c r="O37" s="13" t="s">
        <v>811</v>
      </c>
      <c r="P37" s="13" t="s">
        <v>812</v>
      </c>
      <c r="Q37" s="15" t="s">
        <v>813</v>
      </c>
      <c r="R37" s="15" t="s">
        <v>814</v>
      </c>
      <c r="S37" s="15" t="s">
        <v>815</v>
      </c>
      <c r="T37" s="15" t="s">
        <v>816</v>
      </c>
      <c r="U37" s="15" t="s">
        <v>817</v>
      </c>
      <c r="V37" s="15" t="s">
        <v>818</v>
      </c>
      <c r="W37" s="15" t="s">
        <v>819</v>
      </c>
      <c r="X37" s="15" t="s">
        <v>820</v>
      </c>
      <c r="Y37" s="16" t="s">
        <v>821</v>
      </c>
      <c r="Z37" s="16" t="s">
        <v>822</v>
      </c>
      <c r="AA37" s="16" t="s">
        <v>823</v>
      </c>
      <c r="AB37" s="16" t="s">
        <v>824</v>
      </c>
      <c r="AC37" s="16" t="s">
        <v>825</v>
      </c>
      <c r="AD37" s="16" t="s">
        <v>826</v>
      </c>
      <c r="AE37" s="16" t="s">
        <v>827</v>
      </c>
      <c r="AF37" s="16" t="s">
        <v>828</v>
      </c>
      <c r="AG37" s="16" t="s">
        <v>829</v>
      </c>
      <c r="AH37" s="16" t="s">
        <v>830</v>
      </c>
      <c r="AI37" s="16" t="s">
        <v>831</v>
      </c>
      <c r="AJ37" s="16" t="s">
        <v>832</v>
      </c>
      <c r="AK37" s="16" t="s">
        <v>833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4" ht="15.75" customHeight="1" x14ac:dyDescent="0.25">
      <c r="A38" s="18" t="s">
        <v>834</v>
      </c>
      <c r="B38" s="12">
        <v>1105361</v>
      </c>
      <c r="C38" s="12"/>
      <c r="D38" s="12"/>
      <c r="E38" s="12"/>
      <c r="F38" s="12"/>
      <c r="G38" s="12" t="s">
        <v>835</v>
      </c>
      <c r="H38" s="12" t="s">
        <v>836</v>
      </c>
      <c r="I38" s="12" t="s">
        <v>837</v>
      </c>
      <c r="J38" s="12" t="s">
        <v>838</v>
      </c>
      <c r="K38" s="12" t="s">
        <v>839</v>
      </c>
      <c r="L38" s="12" t="s">
        <v>840</v>
      </c>
      <c r="M38" s="12" t="s">
        <v>841</v>
      </c>
      <c r="N38" s="2" t="s">
        <v>842</v>
      </c>
      <c r="O38" s="13" t="s">
        <v>843</v>
      </c>
      <c r="P38" s="13" t="s">
        <v>844</v>
      </c>
      <c r="Q38" s="15" t="s">
        <v>845</v>
      </c>
      <c r="R38" s="15" t="s">
        <v>846</v>
      </c>
      <c r="S38" s="15" t="s">
        <v>847</v>
      </c>
      <c r="T38" s="15" t="s">
        <v>848</v>
      </c>
      <c r="U38" s="15" t="s">
        <v>849</v>
      </c>
      <c r="V38" s="15" t="s">
        <v>850</v>
      </c>
      <c r="W38" s="15" t="s">
        <v>851</v>
      </c>
      <c r="X38" s="15" t="s">
        <v>852</v>
      </c>
      <c r="Y38" s="16" t="s">
        <v>498</v>
      </c>
      <c r="Z38" s="16" t="s">
        <v>853</v>
      </c>
      <c r="AA38" s="16" t="s">
        <v>854</v>
      </c>
      <c r="AB38" s="16" t="s">
        <v>855</v>
      </c>
      <c r="AC38" s="16" t="s">
        <v>856</v>
      </c>
      <c r="AD38" s="16" t="s">
        <v>857</v>
      </c>
      <c r="AE38" s="16" t="s">
        <v>858</v>
      </c>
      <c r="AF38" s="16" t="s">
        <v>859</v>
      </c>
      <c r="AG38" s="16" t="s">
        <v>860</v>
      </c>
      <c r="AH38" s="16" t="s">
        <v>861</v>
      </c>
      <c r="AI38" s="16" t="s">
        <v>862</v>
      </c>
      <c r="AJ38" s="16" t="s">
        <v>863</v>
      </c>
      <c r="AK38" s="16" t="s">
        <v>864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4" ht="15.75" customHeight="1" x14ac:dyDescent="0.25">
      <c r="A39" s="18" t="s">
        <v>865</v>
      </c>
      <c r="B39" s="12"/>
      <c r="C39" s="12" t="s">
        <v>866</v>
      </c>
      <c r="D39" s="12"/>
      <c r="E39" s="12"/>
      <c r="F39" s="12"/>
      <c r="G39" s="12" t="s">
        <v>867</v>
      </c>
      <c r="H39" s="12" t="s">
        <v>868</v>
      </c>
      <c r="I39" s="12" t="s">
        <v>869</v>
      </c>
      <c r="J39" s="12" t="s">
        <v>870</v>
      </c>
      <c r="K39" s="12" t="s">
        <v>871</v>
      </c>
      <c r="L39" s="12" t="s">
        <v>872</v>
      </c>
      <c r="M39" s="12" t="s">
        <v>873</v>
      </c>
      <c r="N39" s="2" t="s">
        <v>874</v>
      </c>
      <c r="O39" s="13" t="s">
        <v>116</v>
      </c>
      <c r="P39" s="13" t="s">
        <v>875</v>
      </c>
      <c r="Q39" s="15" t="s">
        <v>876</v>
      </c>
      <c r="R39" s="15" t="s">
        <v>877</v>
      </c>
      <c r="S39" s="15" t="s">
        <v>878</v>
      </c>
      <c r="T39" s="15" t="s">
        <v>879</v>
      </c>
      <c r="U39" s="15" t="s">
        <v>880</v>
      </c>
      <c r="V39" s="15" t="s">
        <v>881</v>
      </c>
      <c r="W39" s="15" t="s">
        <v>882</v>
      </c>
      <c r="X39" s="15" t="s">
        <v>883</v>
      </c>
      <c r="Y39" s="16" t="s">
        <v>884</v>
      </c>
      <c r="Z39" s="16" t="s">
        <v>885</v>
      </c>
      <c r="AA39" s="16" t="s">
        <v>886</v>
      </c>
      <c r="AB39" s="16" t="s">
        <v>887</v>
      </c>
      <c r="AC39" s="16" t="s">
        <v>888</v>
      </c>
      <c r="AD39" s="16" t="s">
        <v>889</v>
      </c>
      <c r="AE39" s="16"/>
      <c r="AF39" s="16" t="s">
        <v>890</v>
      </c>
      <c r="AG39" s="16" t="s">
        <v>891</v>
      </c>
      <c r="AH39" s="16" t="s">
        <v>892</v>
      </c>
      <c r="AI39" s="16" t="s">
        <v>893</v>
      </c>
      <c r="AJ39" s="16"/>
      <c r="AK39" s="16" t="s">
        <v>894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4" ht="15.75" customHeight="1" x14ac:dyDescent="0.25">
      <c r="A40" s="18" t="s">
        <v>895</v>
      </c>
      <c r="B40" s="12"/>
      <c r="C40" s="12"/>
      <c r="D40" s="12"/>
      <c r="E40" s="12"/>
      <c r="F40" s="12"/>
      <c r="G40" s="12" t="s">
        <v>896</v>
      </c>
      <c r="H40" s="12" t="s">
        <v>897</v>
      </c>
      <c r="I40" s="12" t="s">
        <v>898</v>
      </c>
      <c r="J40" s="12" t="s">
        <v>899</v>
      </c>
      <c r="K40" s="12" t="s">
        <v>900</v>
      </c>
      <c r="L40" s="12" t="s">
        <v>901</v>
      </c>
      <c r="M40" s="12" t="s">
        <v>902</v>
      </c>
      <c r="N40" s="2" t="s">
        <v>903</v>
      </c>
      <c r="O40" s="13" t="s">
        <v>904</v>
      </c>
      <c r="P40" s="13" t="s">
        <v>905</v>
      </c>
      <c r="Q40" s="15" t="s">
        <v>906</v>
      </c>
      <c r="R40" s="15" t="s">
        <v>907</v>
      </c>
      <c r="S40" s="15" t="s">
        <v>908</v>
      </c>
      <c r="T40" s="15" t="s">
        <v>909</v>
      </c>
      <c r="U40" s="15" t="s">
        <v>910</v>
      </c>
      <c r="V40" s="15" t="s">
        <v>911</v>
      </c>
      <c r="W40" s="15" t="s">
        <v>912</v>
      </c>
      <c r="X40" s="15" t="s">
        <v>913</v>
      </c>
      <c r="Y40" s="16" t="s">
        <v>914</v>
      </c>
      <c r="Z40" s="16" t="s">
        <v>915</v>
      </c>
      <c r="AA40" s="16" t="s">
        <v>916</v>
      </c>
      <c r="AB40" s="16" t="s">
        <v>917</v>
      </c>
      <c r="AC40" s="16" t="s">
        <v>918</v>
      </c>
      <c r="AD40" s="16" t="s">
        <v>919</v>
      </c>
      <c r="AE40" s="16" t="s">
        <v>920</v>
      </c>
      <c r="AF40" s="16" t="s">
        <v>921</v>
      </c>
      <c r="AG40" s="16" t="s">
        <v>922</v>
      </c>
      <c r="AH40" s="16" t="s">
        <v>923</v>
      </c>
      <c r="AI40" s="16" t="s">
        <v>924</v>
      </c>
      <c r="AJ40" s="16" t="s">
        <v>925</v>
      </c>
      <c r="AK40" s="16" t="s">
        <v>926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4" ht="15.75" customHeight="1" x14ac:dyDescent="0.25">
      <c r="A41" s="18" t="s">
        <v>927</v>
      </c>
      <c r="B41" s="12"/>
      <c r="C41" s="12"/>
      <c r="D41" s="12"/>
      <c r="E41" s="12"/>
      <c r="F41" s="12"/>
      <c r="G41" s="12" t="s">
        <v>928</v>
      </c>
      <c r="H41" s="12" t="s">
        <v>928</v>
      </c>
      <c r="I41" s="12" t="s">
        <v>928</v>
      </c>
      <c r="J41" s="12" t="s">
        <v>928</v>
      </c>
      <c r="K41" s="12" t="s">
        <v>928</v>
      </c>
      <c r="L41" s="12" t="s">
        <v>928</v>
      </c>
      <c r="M41" s="12" t="s">
        <v>928</v>
      </c>
      <c r="N41" s="2" t="s">
        <v>928</v>
      </c>
      <c r="O41" s="13" t="s">
        <v>928</v>
      </c>
      <c r="P41" s="13" t="s">
        <v>928</v>
      </c>
      <c r="Q41" s="15" t="s">
        <v>928</v>
      </c>
      <c r="R41" s="15" t="s">
        <v>928</v>
      </c>
      <c r="S41" s="15" t="s">
        <v>928</v>
      </c>
      <c r="T41" s="15" t="s">
        <v>928</v>
      </c>
      <c r="U41" s="15" t="s">
        <v>928</v>
      </c>
      <c r="V41" s="15" t="s">
        <v>928</v>
      </c>
      <c r="W41" s="15" t="s">
        <v>928</v>
      </c>
      <c r="X41" s="15" t="s">
        <v>928</v>
      </c>
      <c r="Y41" s="16" t="s">
        <v>928</v>
      </c>
      <c r="Z41" s="16" t="s">
        <v>928</v>
      </c>
      <c r="AA41" s="16" t="s">
        <v>928</v>
      </c>
      <c r="AB41" s="16" t="s">
        <v>928</v>
      </c>
      <c r="AC41" s="16" t="s">
        <v>928</v>
      </c>
      <c r="AD41" s="16" t="s">
        <v>928</v>
      </c>
      <c r="AE41" s="16" t="s">
        <v>928</v>
      </c>
      <c r="AF41" s="16" t="s">
        <v>928</v>
      </c>
      <c r="AG41" s="16" t="s">
        <v>928</v>
      </c>
      <c r="AH41" s="16" t="s">
        <v>928</v>
      </c>
      <c r="AI41" s="16" t="s">
        <v>928</v>
      </c>
      <c r="AJ41" s="16" t="s">
        <v>928</v>
      </c>
      <c r="AK41" s="16" t="s">
        <v>928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7"/>
    </row>
    <row r="42" spans="1:54" ht="15.75" customHeight="1" x14ac:dyDescent="0.25">
      <c r="A42" s="18" t="s">
        <v>929</v>
      </c>
      <c r="B42" s="12"/>
      <c r="C42" s="12"/>
      <c r="D42" s="12"/>
      <c r="E42" s="12"/>
      <c r="F42" s="12"/>
      <c r="G42" s="12" t="s">
        <v>930</v>
      </c>
      <c r="H42" s="12" t="s">
        <v>931</v>
      </c>
      <c r="I42" s="12" t="s">
        <v>932</v>
      </c>
      <c r="J42" s="12" t="s">
        <v>933</v>
      </c>
      <c r="K42" s="12" t="s">
        <v>934</v>
      </c>
      <c r="L42" s="12" t="s">
        <v>935</v>
      </c>
      <c r="M42" s="12" t="s">
        <v>936</v>
      </c>
      <c r="N42" s="2" t="s">
        <v>937</v>
      </c>
      <c r="O42" s="13" t="s">
        <v>938</v>
      </c>
      <c r="P42" s="13" t="s">
        <v>939</v>
      </c>
      <c r="Q42" s="15" t="s">
        <v>940</v>
      </c>
      <c r="R42" s="15" t="s">
        <v>941</v>
      </c>
      <c r="S42" s="15" t="s">
        <v>942</v>
      </c>
      <c r="T42" s="15" t="s">
        <v>909</v>
      </c>
      <c r="U42" s="15" t="s">
        <v>943</v>
      </c>
      <c r="V42" s="15" t="s">
        <v>944</v>
      </c>
      <c r="W42" s="15" t="s">
        <v>945</v>
      </c>
      <c r="X42" s="15" t="s">
        <v>946</v>
      </c>
      <c r="Y42" s="16" t="s">
        <v>947</v>
      </c>
      <c r="Z42" s="16" t="s">
        <v>947</v>
      </c>
      <c r="AA42" s="16" t="s">
        <v>948</v>
      </c>
      <c r="AB42" s="16" t="s">
        <v>949</v>
      </c>
      <c r="AC42" s="16" t="s">
        <v>950</v>
      </c>
      <c r="AD42" s="16" t="s">
        <v>951</v>
      </c>
      <c r="AE42" s="16" t="s">
        <v>952</v>
      </c>
      <c r="AF42" s="16" t="s">
        <v>953</v>
      </c>
      <c r="AG42" s="16" t="s">
        <v>954</v>
      </c>
      <c r="AH42" s="16" t="s">
        <v>955</v>
      </c>
      <c r="AI42" s="16" t="s">
        <v>956</v>
      </c>
      <c r="AJ42" s="16" t="s">
        <v>957</v>
      </c>
      <c r="AK42" s="16" t="s">
        <v>958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4" ht="15.75" customHeight="1" x14ac:dyDescent="0.25">
      <c r="A43" s="18" t="s">
        <v>959</v>
      </c>
      <c r="B43" s="12"/>
      <c r="C43" s="19">
        <v>41913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4"/>
      <c r="O43" s="13" t="s">
        <v>960</v>
      </c>
      <c r="P43" s="13" t="s">
        <v>961</v>
      </c>
      <c r="Q43" s="15" t="s">
        <v>962</v>
      </c>
      <c r="R43" s="15" t="s">
        <v>963</v>
      </c>
      <c r="S43" s="15" t="s">
        <v>964</v>
      </c>
      <c r="T43" s="15" t="s">
        <v>965</v>
      </c>
      <c r="U43" s="15" t="s">
        <v>966</v>
      </c>
      <c r="V43" s="15" t="s">
        <v>967</v>
      </c>
      <c r="W43" s="15" t="s">
        <v>968</v>
      </c>
      <c r="X43" s="15" t="s">
        <v>969</v>
      </c>
      <c r="Y43" s="16" t="s">
        <v>970</v>
      </c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7"/>
    </row>
    <row r="44" spans="1:54" ht="15.75" customHeight="1" x14ac:dyDescent="0.25">
      <c r="A44" s="20" t="s">
        <v>959</v>
      </c>
      <c r="C44" s="21">
        <v>42350</v>
      </c>
      <c r="Y44" s="9" t="s">
        <v>971</v>
      </c>
      <c r="Z44" s="9" t="s">
        <v>972</v>
      </c>
      <c r="AA44" s="9" t="s">
        <v>973</v>
      </c>
      <c r="AB44" s="9" t="s">
        <v>974</v>
      </c>
      <c r="AC44" s="9" t="s">
        <v>975</v>
      </c>
      <c r="AD44" s="9" t="s">
        <v>976</v>
      </c>
      <c r="AE44" s="9" t="s">
        <v>977</v>
      </c>
      <c r="AF44" s="9" t="s">
        <v>978</v>
      </c>
      <c r="AG44" s="9" t="s">
        <v>979</v>
      </c>
      <c r="AH44" s="9" t="s">
        <v>980</v>
      </c>
      <c r="AI44" s="9" t="s">
        <v>981</v>
      </c>
      <c r="AJ44" s="9" t="s">
        <v>982</v>
      </c>
      <c r="AK44" s="9" t="s">
        <v>983</v>
      </c>
    </row>
    <row r="45" spans="1:54" ht="15.75" customHeight="1" x14ac:dyDescent="0.25"/>
    <row r="46" spans="1:54" ht="15.75" customHeight="1" x14ac:dyDescent="0.25">
      <c r="P46" s="22" t="s">
        <v>959</v>
      </c>
      <c r="Q46" s="22" t="s">
        <v>984</v>
      </c>
      <c r="R46" s="22" t="s">
        <v>985</v>
      </c>
      <c r="S46" s="22" t="s">
        <v>986</v>
      </c>
      <c r="T46" s="22" t="s">
        <v>987</v>
      </c>
    </row>
    <row r="47" spans="1:54" ht="15.75" customHeight="1" x14ac:dyDescent="0.25">
      <c r="O47" s="22" t="s">
        <v>988</v>
      </c>
      <c r="Z47" s="17"/>
    </row>
    <row r="48" spans="1:54" ht="15.75" customHeight="1" x14ac:dyDescent="0.25">
      <c r="O48" s="22" t="s">
        <v>989</v>
      </c>
      <c r="Y48" s="22" t="s">
        <v>990</v>
      </c>
      <c r="Z48" s="22" t="s">
        <v>991</v>
      </c>
      <c r="AA48" s="22" t="s">
        <v>992</v>
      </c>
      <c r="AB48" s="22" t="s">
        <v>993</v>
      </c>
      <c r="AC48" s="22" t="s">
        <v>994</v>
      </c>
      <c r="AD48" s="22" t="s">
        <v>995</v>
      </c>
      <c r="AE48" s="22" t="s">
        <v>996</v>
      </c>
      <c r="AF48" s="22" t="s">
        <v>997</v>
      </c>
      <c r="AG48" s="22" t="s">
        <v>998</v>
      </c>
      <c r="AH48" s="22" t="s">
        <v>999</v>
      </c>
      <c r="AI48" s="22" t="s">
        <v>1000</v>
      </c>
      <c r="AJ48" s="22" t="s">
        <v>1001</v>
      </c>
      <c r="AK48" s="22" t="s">
        <v>1002</v>
      </c>
    </row>
    <row r="49" spans="15:37" ht="15.75" customHeight="1" x14ac:dyDescent="0.25">
      <c r="O49" s="22">
        <v>6.3506119999999999</v>
      </c>
      <c r="Z49" s="22" t="s">
        <v>1003</v>
      </c>
      <c r="AA49" s="22" t="s">
        <v>1004</v>
      </c>
      <c r="AB49" s="22" t="s">
        <v>1005</v>
      </c>
      <c r="AC49" s="22" t="s">
        <v>1006</v>
      </c>
      <c r="AD49" s="22" t="s">
        <v>1007</v>
      </c>
      <c r="AE49" s="22" t="s">
        <v>1008</v>
      </c>
      <c r="AF49" s="22" t="s">
        <v>1008</v>
      </c>
      <c r="AG49" s="22" t="s">
        <v>1009</v>
      </c>
      <c r="AH49" s="22" t="s">
        <v>1010</v>
      </c>
      <c r="AI49" s="22" t="s">
        <v>1011</v>
      </c>
      <c r="AJ49" s="22" t="s">
        <v>1012</v>
      </c>
      <c r="AK49" s="22" t="s">
        <v>1013</v>
      </c>
    </row>
    <row r="50" spans="15:37" ht="15.75" customHeight="1" x14ac:dyDescent="0.25">
      <c r="O50" s="22" t="s">
        <v>1014</v>
      </c>
      <c r="Z50" s="22" t="s">
        <v>1015</v>
      </c>
      <c r="AA50" s="22" t="s">
        <v>1016</v>
      </c>
      <c r="AB50" s="22" t="s">
        <v>1017</v>
      </c>
      <c r="AC50" s="22" t="s">
        <v>1018</v>
      </c>
      <c r="AD50" s="22" t="s">
        <v>1019</v>
      </c>
      <c r="AE50" s="22" t="s">
        <v>1020</v>
      </c>
      <c r="AF50" s="22" t="s">
        <v>1021</v>
      </c>
      <c r="AG50" s="22" t="s">
        <v>1022</v>
      </c>
      <c r="AH50" s="22" t="s">
        <v>1023</v>
      </c>
      <c r="AI50" s="22" t="s">
        <v>1024</v>
      </c>
      <c r="AJ50" s="22" t="s">
        <v>1025</v>
      </c>
      <c r="AK50" s="22" t="s">
        <v>1026</v>
      </c>
    </row>
    <row r="51" spans="15:37" ht="15.75" customHeight="1" x14ac:dyDescent="0.25"/>
    <row r="52" spans="15:37" ht="15.75" customHeight="1" x14ac:dyDescent="0.25"/>
    <row r="53" spans="15:37" ht="15.75" customHeight="1" x14ac:dyDescent="0.25">
      <c r="Y53" s="22" t="s">
        <v>1027</v>
      </c>
      <c r="Z53" s="22" t="s">
        <v>986</v>
      </c>
      <c r="AA53" s="22" t="s">
        <v>1028</v>
      </c>
      <c r="AD53" s="22" t="s">
        <v>1029</v>
      </c>
      <c r="AE53" s="22" t="s">
        <v>1030</v>
      </c>
      <c r="AF53" s="22" t="s">
        <v>1031</v>
      </c>
      <c r="AG53" s="22" t="s">
        <v>1032</v>
      </c>
      <c r="AH53" s="22" t="s">
        <v>1033</v>
      </c>
      <c r="AI53" s="22" t="s">
        <v>649</v>
      </c>
      <c r="AK53" s="22" t="s">
        <v>462</v>
      </c>
    </row>
    <row r="54" spans="15:37" ht="15.75" customHeight="1" x14ac:dyDescent="0.25">
      <c r="AA54" s="22" t="s">
        <v>1034</v>
      </c>
      <c r="AE54" s="22" t="s">
        <v>1035</v>
      </c>
      <c r="AF54" s="22" t="s">
        <v>1036</v>
      </c>
      <c r="AG54" s="22" t="s">
        <v>1037</v>
      </c>
      <c r="AH54" s="22" t="s">
        <v>1038</v>
      </c>
      <c r="AI54" s="22" t="s">
        <v>1039</v>
      </c>
      <c r="AK54" s="22" t="s">
        <v>1040</v>
      </c>
    </row>
    <row r="55" spans="15:37" ht="15.75" customHeight="1" x14ac:dyDescent="0.25"/>
    <row r="56" spans="15:37" ht="15.75" customHeight="1" x14ac:dyDescent="0.25"/>
    <row r="57" spans="15:37" ht="15.75" customHeight="1" x14ac:dyDescent="0.25"/>
    <row r="58" spans="15:37" ht="15.75" customHeight="1" x14ac:dyDescent="0.25"/>
    <row r="59" spans="15:37" ht="15.75" customHeight="1" x14ac:dyDescent="0.25"/>
    <row r="60" spans="15:37" ht="15.75" customHeight="1" x14ac:dyDescent="0.25"/>
    <row r="61" spans="15:37" ht="15.75" customHeight="1" x14ac:dyDescent="0.25"/>
    <row r="62" spans="15:37" ht="15.75" customHeight="1" x14ac:dyDescent="0.25"/>
    <row r="63" spans="15:37" ht="15.75" customHeight="1" x14ac:dyDescent="0.25"/>
    <row r="64" spans="15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F694-8B12-4385-9EBA-4E3B54700FE6}">
  <sheetPr>
    <pageSetUpPr fitToPage="1"/>
  </sheetPr>
  <dimension ref="A1:S50"/>
  <sheetViews>
    <sheetView tabSelected="1" zoomScaleNormal="100" workbookViewId="0">
      <selection activeCell="C52" sqref="C52"/>
    </sheetView>
  </sheetViews>
  <sheetFormatPr defaultRowHeight="13.5" x14ac:dyDescent="0.25"/>
  <cols>
    <col min="1" max="1" width="3.42578125" style="80" bestFit="1" customWidth="1"/>
    <col min="2" max="2" width="42.140625" style="80" bestFit="1" customWidth="1"/>
    <col min="3" max="3" width="13" style="80" bestFit="1" customWidth="1"/>
    <col min="4" max="4" width="12" style="81" bestFit="1" customWidth="1"/>
    <col min="5" max="5" width="10.85546875" style="80" bestFit="1" customWidth="1"/>
    <col min="6" max="6" width="9.85546875" style="80" bestFit="1" customWidth="1"/>
    <col min="7" max="7" width="10.85546875" style="80" bestFit="1" customWidth="1"/>
    <col min="8" max="9" width="9.85546875" style="80" bestFit="1" customWidth="1"/>
    <col min="10" max="12" width="10.85546875" style="80" bestFit="1" customWidth="1"/>
    <col min="13" max="13" width="11" style="80" bestFit="1" customWidth="1"/>
    <col min="14" max="14" width="10.85546875" style="80" bestFit="1" customWidth="1"/>
    <col min="15" max="15" width="10.28515625" style="80" bestFit="1" customWidth="1"/>
    <col min="16" max="16" width="10.5703125" style="80" bestFit="1" customWidth="1"/>
    <col min="17" max="17" width="9.140625" style="80"/>
    <col min="18" max="18" width="11.5703125" style="80" bestFit="1" customWidth="1"/>
    <col min="19" max="19" width="13.5703125" style="80" bestFit="1" customWidth="1"/>
    <col min="20" max="16384" width="9.140625" style="80"/>
  </cols>
  <sheetData>
    <row r="1" spans="1:19" s="78" customFormat="1" x14ac:dyDescent="0.25">
      <c r="B1" s="84">
        <v>2024</v>
      </c>
      <c r="C1" s="78" t="s">
        <v>1813</v>
      </c>
      <c r="D1" s="79" t="s">
        <v>1758</v>
      </c>
      <c r="E1" s="78" t="s">
        <v>1732</v>
      </c>
      <c r="F1" s="78" t="s">
        <v>1733</v>
      </c>
      <c r="G1" s="78" t="s">
        <v>1734</v>
      </c>
      <c r="H1" s="78" t="s">
        <v>1735</v>
      </c>
      <c r="I1" s="78" t="s">
        <v>1701</v>
      </c>
      <c r="J1" s="78" t="s">
        <v>1736</v>
      </c>
      <c r="K1" s="78" t="s">
        <v>1737</v>
      </c>
      <c r="L1" s="78" t="s">
        <v>1738</v>
      </c>
      <c r="M1" s="78" t="s">
        <v>1739</v>
      </c>
      <c r="N1" s="78" t="s">
        <v>1740</v>
      </c>
      <c r="O1" s="78" t="s">
        <v>1741</v>
      </c>
      <c r="P1" s="78" t="s">
        <v>1742</v>
      </c>
    </row>
    <row r="2" spans="1:19" s="78" customFormat="1" x14ac:dyDescent="0.25">
      <c r="A2" s="78">
        <v>1</v>
      </c>
      <c r="B2" s="78" t="s">
        <v>13</v>
      </c>
      <c r="C2" s="78">
        <v>16284</v>
      </c>
      <c r="D2" s="79">
        <f t="shared" ref="D2:D11" si="0">SUM(E2:P2)</f>
        <v>27742.6</v>
      </c>
      <c r="E2" s="79">
        <v>2781.2999999999956</v>
      </c>
      <c r="F2" s="79">
        <v>1859.6000000000058</v>
      </c>
      <c r="G2" s="79">
        <v>2368.8999999999942</v>
      </c>
      <c r="H2" s="79">
        <v>3180</v>
      </c>
      <c r="I2" s="79">
        <v>2573.1999999999971</v>
      </c>
      <c r="J2" s="79">
        <v>2510.1000000000058</v>
      </c>
      <c r="K2" s="79">
        <v>2749.5</v>
      </c>
      <c r="L2" s="79">
        <v>1850.8999999999942</v>
      </c>
      <c r="M2" s="79">
        <v>1764.1000000000058</v>
      </c>
      <c r="N2" s="79">
        <v>2511.6000000000058</v>
      </c>
      <c r="O2" s="79">
        <v>1898.8999999999942</v>
      </c>
      <c r="P2" s="79">
        <v>1694.5</v>
      </c>
      <c r="R2" s="78" t="s">
        <v>1810</v>
      </c>
    </row>
    <row r="3" spans="1:19" x14ac:dyDescent="0.25">
      <c r="B3" s="80" t="s">
        <v>1792</v>
      </c>
      <c r="C3" s="80">
        <v>16300</v>
      </c>
      <c r="D3" s="81">
        <f t="shared" si="0"/>
        <v>15642.2</v>
      </c>
      <c r="E3" s="81">
        <v>1419</v>
      </c>
      <c r="F3" s="81">
        <v>1350.8000000000002</v>
      </c>
      <c r="G3" s="81">
        <v>1228.2999999999993</v>
      </c>
      <c r="H3" s="81">
        <v>1343.1000000000004</v>
      </c>
      <c r="I3" s="81">
        <v>1236.2000000000007</v>
      </c>
      <c r="J3" s="81">
        <v>1276.5</v>
      </c>
      <c r="K3" s="81">
        <v>1320.0999999999985</v>
      </c>
      <c r="L3" s="81">
        <v>1147</v>
      </c>
      <c r="M3" s="81">
        <v>1197.3000000000011</v>
      </c>
      <c r="N3" s="81">
        <v>1601.3000000000011</v>
      </c>
      <c r="O3" s="81">
        <v>1189</v>
      </c>
      <c r="P3" s="81">
        <v>1333.5999999999985</v>
      </c>
      <c r="R3" s="80" t="s">
        <v>13</v>
      </c>
      <c r="S3" s="85">
        <f>D2</f>
        <v>27742.6</v>
      </c>
    </row>
    <row r="4" spans="1:19" x14ac:dyDescent="0.25">
      <c r="B4" s="80" t="s">
        <v>1794</v>
      </c>
      <c r="C4" s="80">
        <v>16268</v>
      </c>
      <c r="D4" s="81">
        <f t="shared" si="0"/>
        <v>13039.900000000001</v>
      </c>
      <c r="E4" s="81">
        <v>786.90000000000146</v>
      </c>
      <c r="F4" s="81">
        <v>979.70000000000073</v>
      </c>
      <c r="G4" s="81">
        <v>1079.5</v>
      </c>
      <c r="H4" s="81">
        <v>1212.5</v>
      </c>
      <c r="I4" s="81">
        <v>1096.8999999999978</v>
      </c>
      <c r="J4" s="81">
        <v>1214.2000000000007</v>
      </c>
      <c r="K4" s="81">
        <v>1341.5</v>
      </c>
      <c r="L4" s="81">
        <v>951.10000000000218</v>
      </c>
      <c r="M4" s="81">
        <v>1016.0999999999985</v>
      </c>
      <c r="N4" s="81">
        <v>1264.2000000000007</v>
      </c>
      <c r="O4" s="81">
        <v>380.79999999999927</v>
      </c>
      <c r="P4" s="81">
        <v>1716.5</v>
      </c>
      <c r="R4" s="80" t="s">
        <v>1671</v>
      </c>
      <c r="S4" s="85">
        <f>D6</f>
        <v>34858.899999999994</v>
      </c>
    </row>
    <row r="5" spans="1:19" x14ac:dyDescent="0.25">
      <c r="B5" s="80" t="s">
        <v>1793</v>
      </c>
      <c r="C5" s="80">
        <v>16269</v>
      </c>
      <c r="D5" s="81">
        <f t="shared" si="0"/>
        <v>6176.8000000000029</v>
      </c>
      <c r="E5" s="81">
        <v>465</v>
      </c>
      <c r="F5" s="81">
        <v>535.80000000000291</v>
      </c>
      <c r="G5" s="81">
        <v>506.10000000000582</v>
      </c>
      <c r="H5" s="81">
        <v>476.39999999999418</v>
      </c>
      <c r="I5" s="81">
        <v>417.90000000000873</v>
      </c>
      <c r="J5" s="81">
        <v>589.69999999999709</v>
      </c>
      <c r="K5" s="81">
        <v>569.30000000000291</v>
      </c>
      <c r="L5" s="81">
        <v>496.69999999999709</v>
      </c>
      <c r="M5" s="81">
        <v>494.59999999999127</v>
      </c>
      <c r="N5" s="81">
        <v>635.10000000000582</v>
      </c>
      <c r="O5" s="81">
        <v>465</v>
      </c>
      <c r="P5" s="81">
        <v>525.19999999999709</v>
      </c>
      <c r="R5" s="80" t="s">
        <v>1759</v>
      </c>
      <c r="S5" s="85">
        <f>D7</f>
        <v>33166.5</v>
      </c>
    </row>
    <row r="6" spans="1:19" s="78" customFormat="1" x14ac:dyDescent="0.25">
      <c r="A6" s="78">
        <v>2</v>
      </c>
      <c r="B6" s="78" t="s">
        <v>1795</v>
      </c>
      <c r="D6" s="79">
        <f t="shared" si="0"/>
        <v>34858.899999999994</v>
      </c>
      <c r="E6" s="79">
        <f t="shared" ref="E6:P6" si="1">SUM(E3:E5)</f>
        <v>2670.9000000000015</v>
      </c>
      <c r="F6" s="79">
        <f t="shared" si="1"/>
        <v>2866.3000000000038</v>
      </c>
      <c r="G6" s="79">
        <f t="shared" si="1"/>
        <v>2813.9000000000051</v>
      </c>
      <c r="H6" s="79">
        <f t="shared" si="1"/>
        <v>3031.9999999999945</v>
      </c>
      <c r="I6" s="79">
        <f t="shared" si="1"/>
        <v>2751.0000000000073</v>
      </c>
      <c r="J6" s="79">
        <f t="shared" si="1"/>
        <v>3080.3999999999978</v>
      </c>
      <c r="K6" s="79">
        <f t="shared" si="1"/>
        <v>3230.9000000000015</v>
      </c>
      <c r="L6" s="79">
        <f t="shared" si="1"/>
        <v>2594.7999999999993</v>
      </c>
      <c r="M6" s="79">
        <f t="shared" si="1"/>
        <v>2707.9999999999909</v>
      </c>
      <c r="N6" s="79">
        <f t="shared" si="1"/>
        <v>3500.6000000000076</v>
      </c>
      <c r="O6" s="79">
        <f t="shared" si="1"/>
        <v>2034.7999999999993</v>
      </c>
      <c r="P6" s="79">
        <f t="shared" si="1"/>
        <v>3575.2999999999956</v>
      </c>
      <c r="R6" s="80" t="s">
        <v>1811</v>
      </c>
      <c r="S6" s="85">
        <f>D8</f>
        <v>10486.699999999983</v>
      </c>
    </row>
    <row r="7" spans="1:19" s="78" customFormat="1" x14ac:dyDescent="0.25">
      <c r="A7" s="78">
        <v>3</v>
      </c>
      <c r="B7" s="78" t="s">
        <v>1759</v>
      </c>
      <c r="C7" s="78">
        <v>12054807</v>
      </c>
      <c r="D7" s="79">
        <f t="shared" si="0"/>
        <v>33166.5</v>
      </c>
      <c r="E7" s="79">
        <v>2306.8999999999942</v>
      </c>
      <c r="F7" s="79">
        <v>1980.6999999999825</v>
      </c>
      <c r="G7" s="79">
        <v>2353.2000000000116</v>
      </c>
      <c r="H7" s="79">
        <v>2754.6000000000058</v>
      </c>
      <c r="I7" s="79">
        <v>2554.8999999999942</v>
      </c>
      <c r="J7" s="79">
        <v>3934.7000000000116</v>
      </c>
      <c r="K7" s="79">
        <v>3847.3999999999942</v>
      </c>
      <c r="L7" s="79">
        <v>2751.6000000000058</v>
      </c>
      <c r="M7" s="79">
        <v>3171.5999999999767</v>
      </c>
      <c r="N7" s="79">
        <v>3273.6000000000058</v>
      </c>
      <c r="O7" s="79">
        <v>1828.6000000000058</v>
      </c>
      <c r="P7" s="79">
        <v>2408.7000000000116</v>
      </c>
      <c r="R7" s="80" t="s">
        <v>1760</v>
      </c>
      <c r="S7" s="85">
        <f>D12</f>
        <v>72126.099999999933</v>
      </c>
    </row>
    <row r="8" spans="1:19" s="78" customFormat="1" x14ac:dyDescent="0.25">
      <c r="A8" s="78">
        <v>4</v>
      </c>
      <c r="B8" s="78" t="s">
        <v>1811</v>
      </c>
      <c r="C8" s="78">
        <v>12054344</v>
      </c>
      <c r="D8" s="79">
        <f t="shared" si="0"/>
        <v>10486.699999999983</v>
      </c>
      <c r="E8" s="79">
        <v>790.89999999999418</v>
      </c>
      <c r="F8" s="79">
        <v>722.79999999998836</v>
      </c>
      <c r="G8" s="79">
        <v>786.20000000001164</v>
      </c>
      <c r="H8" s="79">
        <v>858.39999999999418</v>
      </c>
      <c r="I8" s="79">
        <v>848.60000000000582</v>
      </c>
      <c r="J8" s="79">
        <v>1314.2999999999884</v>
      </c>
      <c r="K8" s="79">
        <v>1377.9000000000233</v>
      </c>
      <c r="L8" s="79">
        <v>749.89999999999418</v>
      </c>
      <c r="M8" s="79">
        <v>778.10000000000582</v>
      </c>
      <c r="N8" s="79">
        <v>999</v>
      </c>
      <c r="O8" s="79">
        <v>690</v>
      </c>
      <c r="P8" s="79">
        <v>570.59999999997672</v>
      </c>
      <c r="R8" s="78" t="s">
        <v>1810</v>
      </c>
      <c r="S8" s="82">
        <f>SUM(S3:S7)</f>
        <v>178380.79999999993</v>
      </c>
    </row>
    <row r="9" spans="1:19" x14ac:dyDescent="0.25">
      <c r="B9" s="80" t="s">
        <v>1796</v>
      </c>
      <c r="C9" s="80">
        <v>12054813</v>
      </c>
      <c r="D9" s="81">
        <f t="shared" si="0"/>
        <v>31902.199999999953</v>
      </c>
      <c r="E9" s="81">
        <v>2854.8999999999651</v>
      </c>
      <c r="F9" s="81">
        <v>2647.4000000000233</v>
      </c>
      <c r="G9" s="81">
        <v>2613.8999999999651</v>
      </c>
      <c r="H9" s="81">
        <v>2782.9000000000233</v>
      </c>
      <c r="I9" s="81">
        <v>2440.2000000000116</v>
      </c>
      <c r="J9" s="81">
        <v>2779.0999999999767</v>
      </c>
      <c r="K9" s="81">
        <v>3068.2999999999884</v>
      </c>
      <c r="L9" s="81">
        <v>2194.7000000000116</v>
      </c>
      <c r="M9" s="81">
        <v>2751.2000000000116</v>
      </c>
      <c r="N9" s="81">
        <v>3069.2000000000116</v>
      </c>
      <c r="O9" s="81">
        <v>2366.8999999999651</v>
      </c>
      <c r="P9" s="81">
        <v>2333.5</v>
      </c>
    </row>
    <row r="10" spans="1:19" x14ac:dyDescent="0.25">
      <c r="B10" s="80" t="s">
        <v>1797</v>
      </c>
      <c r="C10" s="80">
        <v>12054559</v>
      </c>
      <c r="D10" s="81">
        <f t="shared" si="0"/>
        <v>17676.599999999991</v>
      </c>
      <c r="E10" s="81">
        <v>1389.0999999999913</v>
      </c>
      <c r="F10" s="81">
        <v>1305.5</v>
      </c>
      <c r="G10" s="81">
        <v>1410.7000000000116</v>
      </c>
      <c r="H10" s="81">
        <v>1536</v>
      </c>
      <c r="I10" s="81">
        <v>1382.3999999999942</v>
      </c>
      <c r="J10" s="81">
        <v>1624.8000000000029</v>
      </c>
      <c r="K10" s="81">
        <v>1875.3999999999942</v>
      </c>
      <c r="L10" s="81">
        <v>1229.6999999999971</v>
      </c>
      <c r="M10" s="81">
        <v>1456.8000000000029</v>
      </c>
      <c r="N10" s="81">
        <v>1793.5</v>
      </c>
      <c r="O10" s="81">
        <v>1341</v>
      </c>
      <c r="P10" s="81">
        <v>1331.6999999999971</v>
      </c>
      <c r="R10" s="80" t="s">
        <v>1784</v>
      </c>
      <c r="S10" s="85">
        <f>D38</f>
        <v>119621</v>
      </c>
    </row>
    <row r="11" spans="1:19" x14ac:dyDescent="0.25">
      <c r="B11" s="80" t="s">
        <v>1798</v>
      </c>
      <c r="C11" s="80">
        <v>12054464</v>
      </c>
      <c r="D11" s="81">
        <f t="shared" si="0"/>
        <v>22547.299999999988</v>
      </c>
      <c r="E11" s="81">
        <v>1595.6000000000058</v>
      </c>
      <c r="F11" s="81">
        <v>1373.6999999999825</v>
      </c>
      <c r="G11" s="81">
        <v>1416</v>
      </c>
      <c r="H11" s="81">
        <v>1716</v>
      </c>
      <c r="I11" s="81">
        <v>1830.1000000000349</v>
      </c>
      <c r="J11" s="81">
        <v>1978.5999999999767</v>
      </c>
      <c r="K11" s="81">
        <v>2750.5</v>
      </c>
      <c r="L11" s="81">
        <v>1759.9000000000233</v>
      </c>
      <c r="M11" s="81">
        <v>2030</v>
      </c>
      <c r="N11" s="81">
        <v>2497.7999999999884</v>
      </c>
      <c r="O11" s="81">
        <v>1810.2999999999884</v>
      </c>
      <c r="P11" s="81">
        <v>1788.7999999999884</v>
      </c>
      <c r="R11" s="80" t="s">
        <v>1814</v>
      </c>
      <c r="S11" s="85">
        <f>D33</f>
        <v>85960.900000000023</v>
      </c>
    </row>
    <row r="12" spans="1:19" s="78" customFormat="1" x14ac:dyDescent="0.25">
      <c r="A12" s="78">
        <v>5</v>
      </c>
      <c r="B12" s="78" t="s">
        <v>1799</v>
      </c>
      <c r="D12" s="82">
        <f>SUM(D9:D11)</f>
        <v>72126.099999999933</v>
      </c>
      <c r="E12" s="79">
        <f>SUM(E9:E11)</f>
        <v>5839.5999999999622</v>
      </c>
      <c r="F12" s="79">
        <f t="shared" ref="F12:P12" si="2">SUM(F9:F11)</f>
        <v>5326.6000000000058</v>
      </c>
      <c r="G12" s="79">
        <f t="shared" si="2"/>
        <v>5440.5999999999767</v>
      </c>
      <c r="H12" s="79">
        <f t="shared" si="2"/>
        <v>6034.9000000000233</v>
      </c>
      <c r="I12" s="79">
        <f t="shared" si="2"/>
        <v>5652.7000000000407</v>
      </c>
      <c r="J12" s="79">
        <f t="shared" si="2"/>
        <v>6382.4999999999563</v>
      </c>
      <c r="K12" s="79">
        <f t="shared" si="2"/>
        <v>7694.1999999999825</v>
      </c>
      <c r="L12" s="79">
        <f t="shared" si="2"/>
        <v>5184.300000000032</v>
      </c>
      <c r="M12" s="79">
        <f t="shared" si="2"/>
        <v>6238.0000000000146</v>
      </c>
      <c r="N12" s="79">
        <f t="shared" si="2"/>
        <v>7360.5</v>
      </c>
      <c r="O12" s="79">
        <f t="shared" si="2"/>
        <v>5518.1999999999534</v>
      </c>
      <c r="P12" s="79">
        <f t="shared" si="2"/>
        <v>5453.9999999999854</v>
      </c>
      <c r="R12" s="80" t="s">
        <v>1774</v>
      </c>
      <c r="S12" s="85">
        <f>D44</f>
        <v>25796.989999999998</v>
      </c>
    </row>
    <row r="13" spans="1:19" x14ac:dyDescent="0.25">
      <c r="B13" s="80" t="s">
        <v>1800</v>
      </c>
      <c r="C13" s="80">
        <v>16264</v>
      </c>
      <c r="D13" s="81">
        <f t="shared" ref="D13:D30" si="3">SUM(E13:P13)</f>
        <v>229.40000000000009</v>
      </c>
      <c r="E13" s="81">
        <v>17.100000000000364</v>
      </c>
      <c r="F13" s="81">
        <v>17.599999999999909</v>
      </c>
      <c r="G13" s="81">
        <v>15.5</v>
      </c>
      <c r="H13" s="81">
        <v>33.5</v>
      </c>
      <c r="I13" s="81">
        <v>13</v>
      </c>
      <c r="J13" s="81">
        <v>29.799999999999727</v>
      </c>
      <c r="K13" s="81">
        <v>18.400000000000091</v>
      </c>
      <c r="L13" s="81">
        <v>10.300000000000182</v>
      </c>
      <c r="M13" s="81">
        <v>18.099999999999909</v>
      </c>
      <c r="N13" s="81">
        <v>42.699999999999818</v>
      </c>
      <c r="O13" s="81">
        <v>0.70000000000027285</v>
      </c>
      <c r="P13" s="81">
        <v>12.699999999999818</v>
      </c>
      <c r="R13" s="80" t="s">
        <v>1776</v>
      </c>
      <c r="S13" s="85">
        <f>D46</f>
        <v>28663</v>
      </c>
    </row>
    <row r="14" spans="1:19" x14ac:dyDescent="0.25">
      <c r="B14" s="80" t="s">
        <v>1801</v>
      </c>
      <c r="C14" s="80">
        <v>16287</v>
      </c>
      <c r="D14" s="81">
        <f t="shared" si="3"/>
        <v>13134.199999999997</v>
      </c>
      <c r="E14" s="81">
        <v>1266</v>
      </c>
      <c r="F14" s="81">
        <v>878.10000000000582</v>
      </c>
      <c r="G14" s="81">
        <v>1061.1999999999971</v>
      </c>
      <c r="H14" s="81">
        <v>1323.8999999999942</v>
      </c>
      <c r="I14" s="81">
        <v>1117.4000000000087</v>
      </c>
      <c r="J14" s="81">
        <v>1350.0999999999913</v>
      </c>
      <c r="K14" s="81">
        <v>1399</v>
      </c>
      <c r="L14" s="81">
        <v>1217.6999999999971</v>
      </c>
      <c r="M14" s="81">
        <v>1314</v>
      </c>
      <c r="N14" s="81">
        <v>1597.7000000000116</v>
      </c>
      <c r="O14" s="81">
        <v>609.09999999999127</v>
      </c>
      <c r="P14" s="83"/>
    </row>
    <row r="15" spans="1:19" x14ac:dyDescent="0.25">
      <c r="B15" s="80" t="s">
        <v>1802</v>
      </c>
      <c r="C15" s="80">
        <v>16279</v>
      </c>
      <c r="D15" s="81">
        <f t="shared" si="3"/>
        <v>26030.600000000006</v>
      </c>
      <c r="E15" s="81">
        <v>2399.9000000000015</v>
      </c>
      <c r="F15" s="81">
        <v>1920.5</v>
      </c>
      <c r="G15" s="81">
        <v>2193.7999999999956</v>
      </c>
      <c r="H15" s="81">
        <v>2424.5</v>
      </c>
      <c r="I15" s="81">
        <v>1859.8000000000029</v>
      </c>
      <c r="J15" s="81">
        <v>2410.3000000000029</v>
      </c>
      <c r="K15" s="81">
        <v>2360.5</v>
      </c>
      <c r="L15" s="81">
        <v>2432.5</v>
      </c>
      <c r="M15" s="81">
        <v>2514.1999999999971</v>
      </c>
      <c r="N15" s="81">
        <v>2835.5</v>
      </c>
      <c r="O15" s="81">
        <v>982.5</v>
      </c>
      <c r="P15" s="81">
        <v>1696.6000000000058</v>
      </c>
      <c r="R15" s="78" t="s">
        <v>1758</v>
      </c>
      <c r="S15" s="82">
        <f>S8+S10+S11+S12+S13</f>
        <v>438422.68999999994</v>
      </c>
    </row>
    <row r="16" spans="1:19" x14ac:dyDescent="0.25">
      <c r="B16" s="80" t="s">
        <v>1803</v>
      </c>
      <c r="C16" s="80">
        <v>16292</v>
      </c>
      <c r="D16" s="81">
        <f t="shared" si="3"/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</row>
    <row r="17" spans="2:19" x14ac:dyDescent="0.25">
      <c r="B17" s="89" t="s">
        <v>1835</v>
      </c>
      <c r="D17" s="81">
        <f t="shared" si="3"/>
        <v>730.40000000000009</v>
      </c>
      <c r="E17" s="81">
        <v>67.5</v>
      </c>
      <c r="F17" s="81">
        <v>63.799999999999727</v>
      </c>
      <c r="G17" s="81">
        <v>62</v>
      </c>
      <c r="H17" s="81">
        <v>68</v>
      </c>
      <c r="I17" s="81">
        <v>62.5</v>
      </c>
      <c r="J17" s="81">
        <v>65.800000000000182</v>
      </c>
      <c r="K17" s="81">
        <v>70.199999999999818</v>
      </c>
      <c r="L17" s="81">
        <v>62.600000000000364</v>
      </c>
      <c r="M17" s="81">
        <v>65.699999999999818</v>
      </c>
      <c r="N17" s="81">
        <v>68.5</v>
      </c>
      <c r="O17" s="81">
        <v>37.900000000000091</v>
      </c>
      <c r="P17" s="81">
        <v>35.900000000000091</v>
      </c>
      <c r="S17" s="79">
        <v>1685361.18</v>
      </c>
    </row>
    <row r="18" spans="2:19" x14ac:dyDescent="0.25">
      <c r="B18" s="80" t="s">
        <v>1808</v>
      </c>
      <c r="C18" s="80">
        <v>16283</v>
      </c>
      <c r="D18" s="81">
        <f t="shared" si="3"/>
        <v>42.399999999999991</v>
      </c>
      <c r="E18" s="81">
        <v>2.1999999999999886</v>
      </c>
      <c r="F18" s="81">
        <v>0.30000000000001137</v>
      </c>
      <c r="G18" s="81">
        <v>4.2999999999999972</v>
      </c>
      <c r="H18" s="81">
        <v>2.7999999999999972</v>
      </c>
      <c r="I18" s="81">
        <v>3.9000000000000057</v>
      </c>
      <c r="J18" s="81">
        <v>7.8999999999999915</v>
      </c>
      <c r="K18" s="81">
        <v>3.7999999999999972</v>
      </c>
      <c r="L18" s="81">
        <v>3.6000000000000085</v>
      </c>
      <c r="M18" s="81">
        <v>3.2000000000000028</v>
      </c>
      <c r="N18" s="81">
        <v>5.8999999999999915</v>
      </c>
      <c r="O18" s="81">
        <v>0.90000000000000568</v>
      </c>
      <c r="P18" s="81">
        <v>3.5999999999999943</v>
      </c>
    </row>
    <row r="19" spans="2:19" x14ac:dyDescent="0.25">
      <c r="B19" s="80" t="s">
        <v>1804</v>
      </c>
      <c r="C19" s="80">
        <v>16280</v>
      </c>
      <c r="D19" s="81">
        <f t="shared" si="3"/>
        <v>3176</v>
      </c>
      <c r="E19" s="81">
        <v>267</v>
      </c>
      <c r="F19" s="81">
        <v>227</v>
      </c>
      <c r="G19" s="81">
        <v>250</v>
      </c>
      <c r="H19" s="81">
        <v>271</v>
      </c>
      <c r="I19" s="81">
        <v>282</v>
      </c>
      <c r="J19" s="81">
        <v>358</v>
      </c>
      <c r="K19" s="81">
        <v>300</v>
      </c>
      <c r="L19" s="81">
        <v>241</v>
      </c>
      <c r="M19" s="81">
        <v>275</v>
      </c>
      <c r="N19" s="81">
        <v>326</v>
      </c>
      <c r="O19" s="81">
        <v>174</v>
      </c>
      <c r="P19" s="81">
        <v>205</v>
      </c>
      <c r="R19" s="80" t="s">
        <v>1834</v>
      </c>
      <c r="S19" s="85">
        <f>S17-S15</f>
        <v>1246938.49</v>
      </c>
    </row>
    <row r="20" spans="2:19" x14ac:dyDescent="0.25">
      <c r="B20" s="80" t="s">
        <v>1805</v>
      </c>
      <c r="C20" s="80">
        <v>16288</v>
      </c>
      <c r="D20" s="81">
        <f t="shared" si="3"/>
        <v>1645</v>
      </c>
      <c r="E20" s="81">
        <v>142</v>
      </c>
      <c r="F20" s="81">
        <v>113</v>
      </c>
      <c r="G20" s="81">
        <v>107</v>
      </c>
      <c r="H20" s="81">
        <v>115</v>
      </c>
      <c r="I20" s="81">
        <v>106</v>
      </c>
      <c r="J20" s="81">
        <v>128</v>
      </c>
      <c r="K20" s="81">
        <v>134</v>
      </c>
      <c r="L20" s="81">
        <v>107</v>
      </c>
      <c r="M20" s="81">
        <v>160</v>
      </c>
      <c r="N20" s="81">
        <v>219</v>
      </c>
      <c r="O20" s="81">
        <v>146</v>
      </c>
      <c r="P20" s="81">
        <v>168</v>
      </c>
    </row>
    <row r="21" spans="2:19" x14ac:dyDescent="0.25">
      <c r="B21" s="80" t="s">
        <v>1806</v>
      </c>
      <c r="C21" s="80">
        <v>16285</v>
      </c>
      <c r="D21" s="81">
        <f t="shared" si="3"/>
        <v>9136.8000000000029</v>
      </c>
      <c r="E21" s="81">
        <v>625.09999999999127</v>
      </c>
      <c r="F21" s="81">
        <v>518.20000000001164</v>
      </c>
      <c r="G21" s="81">
        <v>560.89999999999418</v>
      </c>
      <c r="H21" s="81">
        <v>650.10000000000582</v>
      </c>
      <c r="I21" s="81">
        <v>537.79999999998836</v>
      </c>
      <c r="J21" s="81">
        <v>614.10000000000582</v>
      </c>
      <c r="K21" s="81">
        <v>628.5</v>
      </c>
      <c r="L21" s="81">
        <v>589.60000000000582</v>
      </c>
      <c r="M21" s="81">
        <v>435.09999999999127</v>
      </c>
      <c r="N21" s="81">
        <v>1952.3000000000029</v>
      </c>
      <c r="O21" s="81">
        <v>660.19999999999709</v>
      </c>
      <c r="P21" s="81">
        <v>1364.9000000000087</v>
      </c>
    </row>
    <row r="22" spans="2:19" x14ac:dyDescent="0.25">
      <c r="B22" s="80" t="s">
        <v>1825</v>
      </c>
      <c r="C22" s="80">
        <v>16295</v>
      </c>
      <c r="D22" s="81">
        <f t="shared" si="3"/>
        <v>310.10000000000582</v>
      </c>
      <c r="E22" s="81">
        <v>32.900000000008731</v>
      </c>
      <c r="F22" s="81">
        <v>32.799999999988358</v>
      </c>
      <c r="G22" s="81">
        <v>32.200000000011642</v>
      </c>
      <c r="H22" s="81">
        <v>34.099999999991269</v>
      </c>
      <c r="I22" s="81">
        <v>31.19999999999709</v>
      </c>
      <c r="J22" s="81">
        <v>33.700000000011642</v>
      </c>
      <c r="K22" s="81">
        <v>33.5</v>
      </c>
      <c r="L22" s="81">
        <v>17</v>
      </c>
      <c r="M22" s="81">
        <v>13.799999999988358</v>
      </c>
      <c r="N22" s="81">
        <v>23.80000000000291</v>
      </c>
      <c r="O22" s="81">
        <v>11</v>
      </c>
      <c r="P22" s="81">
        <v>14.100000000005821</v>
      </c>
    </row>
    <row r="23" spans="2:19" x14ac:dyDescent="0.25">
      <c r="B23" s="91" t="s">
        <v>1821</v>
      </c>
      <c r="D23" s="81">
        <f>SUM(E23:P23)</f>
        <v>2803</v>
      </c>
      <c r="E23" s="81">
        <v>230</v>
      </c>
      <c r="F23" s="81">
        <v>249</v>
      </c>
      <c r="G23" s="81">
        <v>310</v>
      </c>
      <c r="H23" s="81">
        <v>353</v>
      </c>
      <c r="I23" s="81">
        <v>212</v>
      </c>
      <c r="J23" s="81">
        <v>238</v>
      </c>
      <c r="K23" s="81">
        <v>241</v>
      </c>
      <c r="L23" s="81">
        <v>205</v>
      </c>
      <c r="M23" s="81">
        <v>205</v>
      </c>
      <c r="N23" s="81">
        <v>257</v>
      </c>
      <c r="O23" s="81">
        <v>126</v>
      </c>
      <c r="P23" s="81">
        <v>177</v>
      </c>
    </row>
    <row r="24" spans="2:19" x14ac:dyDescent="0.25">
      <c r="B24" s="80" t="s">
        <v>1807</v>
      </c>
      <c r="C24" s="80">
        <v>16276</v>
      </c>
      <c r="D24" s="81">
        <f t="shared" si="3"/>
        <v>2771.7999999999956</v>
      </c>
      <c r="E24" s="81">
        <v>324.29999999999563</v>
      </c>
      <c r="F24" s="81">
        <v>296.60000000000582</v>
      </c>
      <c r="G24" s="81">
        <v>266.39999999999418</v>
      </c>
      <c r="H24" s="81">
        <v>284.10000000000582</v>
      </c>
      <c r="I24" s="81">
        <v>210.39999999999418</v>
      </c>
      <c r="J24" s="81">
        <v>192.30000000000291</v>
      </c>
      <c r="K24" s="81">
        <v>157.90000000000146</v>
      </c>
      <c r="L24" s="81">
        <v>203</v>
      </c>
      <c r="M24" s="81">
        <v>245.09999999999854</v>
      </c>
      <c r="N24" s="81">
        <v>299.59999999999854</v>
      </c>
      <c r="O24" s="81">
        <v>91.80000000000291</v>
      </c>
      <c r="P24" s="81">
        <v>200.29999999999563</v>
      </c>
    </row>
    <row r="25" spans="2:19" x14ac:dyDescent="0.25">
      <c r="B25" s="89" t="s">
        <v>1827</v>
      </c>
      <c r="D25" s="81">
        <f t="shared" si="3"/>
        <v>10131</v>
      </c>
      <c r="E25" s="81">
        <v>810</v>
      </c>
      <c r="F25" s="81">
        <v>732</v>
      </c>
      <c r="G25" s="81">
        <v>718</v>
      </c>
      <c r="H25" s="81">
        <v>916</v>
      </c>
      <c r="I25" s="81">
        <v>784</v>
      </c>
      <c r="J25" s="81">
        <v>975</v>
      </c>
      <c r="K25" s="81">
        <v>1038</v>
      </c>
      <c r="L25" s="81">
        <v>786</v>
      </c>
      <c r="M25" s="81">
        <v>955</v>
      </c>
      <c r="N25" s="81">
        <v>1012</v>
      </c>
      <c r="O25" s="81">
        <v>630</v>
      </c>
      <c r="P25" s="81">
        <v>775</v>
      </c>
    </row>
    <row r="26" spans="2:19" x14ac:dyDescent="0.25">
      <c r="B26" s="89" t="s">
        <v>1828</v>
      </c>
      <c r="D26" s="81">
        <f t="shared" si="3"/>
        <v>812.39999999999964</v>
      </c>
      <c r="E26" s="81">
        <v>69.899999999999636</v>
      </c>
      <c r="F26" s="81">
        <v>61.300000000000182</v>
      </c>
      <c r="G26" s="81">
        <v>65.599999999999909</v>
      </c>
      <c r="H26" s="81">
        <v>68</v>
      </c>
      <c r="I26" s="81">
        <v>60</v>
      </c>
      <c r="J26" s="81">
        <v>65.700000000000273</v>
      </c>
      <c r="K26" s="81">
        <v>70</v>
      </c>
      <c r="L26" s="81">
        <v>57</v>
      </c>
      <c r="M26" s="81">
        <v>74.199999999999818</v>
      </c>
      <c r="N26" s="81">
        <v>107.89999999999964</v>
      </c>
      <c r="O26" s="81">
        <v>36.100000000000364</v>
      </c>
      <c r="P26" s="81">
        <v>76.699999999999818</v>
      </c>
    </row>
    <row r="27" spans="2:19" x14ac:dyDescent="0.25">
      <c r="B27" s="80" t="s">
        <v>1829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9" x14ac:dyDescent="0.25">
      <c r="B28" s="80" t="s">
        <v>1830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9" x14ac:dyDescent="0.25">
      <c r="B29" s="89" t="s">
        <v>1826</v>
      </c>
      <c r="D29" s="81">
        <f t="shared" si="3"/>
        <v>2471.8000000000011</v>
      </c>
      <c r="E29" s="81">
        <v>211.39999999999964</v>
      </c>
      <c r="F29" s="81">
        <v>200.30000000000109</v>
      </c>
      <c r="G29" s="81">
        <v>193.5</v>
      </c>
      <c r="H29" s="81">
        <v>216.69999999999891</v>
      </c>
      <c r="I29" s="81">
        <v>183.10000000000036</v>
      </c>
      <c r="J29" s="81">
        <v>208</v>
      </c>
      <c r="K29" s="81">
        <v>223.39999999999964</v>
      </c>
      <c r="L29" s="81">
        <v>181.60000000000036</v>
      </c>
      <c r="M29" s="81">
        <v>224.80000000000109</v>
      </c>
      <c r="N29" s="81">
        <v>262.89999999999964</v>
      </c>
      <c r="O29" s="81">
        <v>188.19999999999891</v>
      </c>
      <c r="P29" s="81">
        <v>177.90000000000146</v>
      </c>
    </row>
    <row r="30" spans="2:19" x14ac:dyDescent="0.25">
      <c r="B30" s="80" t="s">
        <v>1787</v>
      </c>
      <c r="C30" s="80">
        <v>1105364</v>
      </c>
      <c r="D30" s="81">
        <f t="shared" si="3"/>
        <v>8952.2000000000116</v>
      </c>
      <c r="E30" s="81">
        <v>748.30000000000291</v>
      </c>
      <c r="F30" s="81">
        <v>711.30000000000291</v>
      </c>
      <c r="G30" s="81">
        <v>643.19999999999709</v>
      </c>
      <c r="H30" s="81">
        <v>707.40000000000873</v>
      </c>
      <c r="I30" s="81">
        <v>889.39999999999418</v>
      </c>
      <c r="J30" s="81">
        <v>917.60000000000582</v>
      </c>
      <c r="K30" s="81">
        <v>773.89999999999418</v>
      </c>
      <c r="L30" s="81">
        <v>597.80000000000291</v>
      </c>
      <c r="M30" s="81">
        <v>738.80000000000291</v>
      </c>
      <c r="N30" s="81">
        <v>782.39999999999418</v>
      </c>
      <c r="O30" s="81">
        <v>784.19999999999709</v>
      </c>
      <c r="P30" s="81">
        <v>657.90000000000873</v>
      </c>
    </row>
    <row r="31" spans="2:19" x14ac:dyDescent="0.25">
      <c r="B31" s="89" t="s">
        <v>1836</v>
      </c>
      <c r="D31" s="81">
        <f>SUM(E31:P31)</f>
        <v>551.79999999999973</v>
      </c>
      <c r="E31" s="81">
        <v>55.099999999999909</v>
      </c>
      <c r="F31" s="81">
        <v>51</v>
      </c>
      <c r="G31" s="81">
        <v>9.5</v>
      </c>
      <c r="H31" s="81">
        <v>85.099999999999909</v>
      </c>
      <c r="I31" s="81">
        <v>39.5</v>
      </c>
      <c r="J31" s="81">
        <v>52.5</v>
      </c>
      <c r="K31" s="81">
        <v>51.300000000000182</v>
      </c>
      <c r="L31" s="81">
        <v>43.099999999999909</v>
      </c>
      <c r="M31" s="81">
        <v>46.5</v>
      </c>
      <c r="N31" s="81">
        <v>47.199999999999818</v>
      </c>
      <c r="O31" s="81">
        <v>24.5</v>
      </c>
      <c r="P31" s="81">
        <v>46.5</v>
      </c>
    </row>
    <row r="32" spans="2:19" x14ac:dyDescent="0.25">
      <c r="B32" s="80" t="s">
        <v>1777</v>
      </c>
      <c r="D32" s="81">
        <f>SUM(E32:P32)</f>
        <v>3032</v>
      </c>
      <c r="E32" s="81">
        <v>308</v>
      </c>
      <c r="F32" s="81">
        <v>307</v>
      </c>
      <c r="G32" s="81">
        <v>283</v>
      </c>
      <c r="H32" s="81">
        <v>335</v>
      </c>
      <c r="I32" s="81">
        <v>251</v>
      </c>
      <c r="J32" s="81">
        <v>264</v>
      </c>
      <c r="K32" s="81">
        <v>268</v>
      </c>
      <c r="L32" s="81">
        <v>175</v>
      </c>
      <c r="M32" s="81">
        <v>227</v>
      </c>
      <c r="N32" s="81">
        <v>286</v>
      </c>
      <c r="O32" s="81">
        <v>110</v>
      </c>
      <c r="P32" s="81">
        <v>218</v>
      </c>
    </row>
    <row r="33" spans="1:16" x14ac:dyDescent="0.25">
      <c r="A33" s="78">
        <v>6</v>
      </c>
      <c r="B33" s="78" t="s">
        <v>1833</v>
      </c>
      <c r="C33" s="78"/>
      <c r="D33" s="82">
        <f>SUM(D13:D32)</f>
        <v>85960.900000000023</v>
      </c>
      <c r="E33" s="82">
        <f>SUM(E13:E32)</f>
        <v>7576.6999999999989</v>
      </c>
      <c r="F33" s="82">
        <f>SUM(F13:F32)</f>
        <v>6379.8000000000156</v>
      </c>
      <c r="G33" s="82">
        <f>SUM(G13:G32)</f>
        <v>6776.0999999999894</v>
      </c>
      <c r="H33" s="82">
        <f>SUM(H13:H32)</f>
        <v>7888.2000000000044</v>
      </c>
      <c r="I33" s="82">
        <f t="shared" ref="I33" si="4">SUM(I13:I32)</f>
        <v>6642.9999999999854</v>
      </c>
      <c r="J33" s="82">
        <f t="shared" ref="J33:P33" si="5">SUM(J13:J32)</f>
        <v>7910.8000000000211</v>
      </c>
      <c r="K33" s="82">
        <f t="shared" si="5"/>
        <v>7771.3999999999951</v>
      </c>
      <c r="L33" s="82">
        <f t="shared" si="5"/>
        <v>6929.8000000000065</v>
      </c>
      <c r="M33" s="82">
        <f t="shared" si="5"/>
        <v>7515.4999999999791</v>
      </c>
      <c r="N33" s="82">
        <f t="shared" si="5"/>
        <v>10126.400000000009</v>
      </c>
      <c r="O33" s="82">
        <f t="shared" si="5"/>
        <v>4613.0999999999876</v>
      </c>
      <c r="P33" s="82">
        <f t="shared" si="5"/>
        <v>5830.1000000000258</v>
      </c>
    </row>
    <row r="34" spans="1:16" x14ac:dyDescent="0.25">
      <c r="B34" s="80" t="s">
        <v>1775</v>
      </c>
      <c r="C34" s="92">
        <v>80910485844</v>
      </c>
      <c r="D34" s="81">
        <f>SUM(E34:P34)</f>
        <v>63577</v>
      </c>
      <c r="E34" s="81">
        <v>5259</v>
      </c>
      <c r="F34" s="81">
        <v>4084</v>
      </c>
      <c r="G34" s="81">
        <v>6269</v>
      </c>
      <c r="H34" s="81">
        <v>4893</v>
      </c>
      <c r="I34" s="81">
        <v>5018</v>
      </c>
      <c r="J34" s="81">
        <v>6179</v>
      </c>
      <c r="K34" s="81">
        <v>6233</v>
      </c>
      <c r="L34" s="81">
        <v>5136</v>
      </c>
      <c r="M34" s="81">
        <v>5584</v>
      </c>
      <c r="N34" s="81">
        <v>7379</v>
      </c>
      <c r="O34" s="81">
        <v>2491</v>
      </c>
      <c r="P34" s="81">
        <v>5052</v>
      </c>
    </row>
    <row r="35" spans="1:16" x14ac:dyDescent="0.25">
      <c r="B35" s="80" t="s">
        <v>1831</v>
      </c>
      <c r="C35" s="80">
        <v>1105378</v>
      </c>
      <c r="D35" s="81">
        <f t="shared" ref="D35:D46" si="6">SUM(E35:P35)</f>
        <v>39611</v>
      </c>
      <c r="E35" s="81">
        <v>3509</v>
      </c>
      <c r="F35" s="81">
        <v>3030</v>
      </c>
      <c r="G35" s="81">
        <v>2587</v>
      </c>
      <c r="H35" s="81">
        <v>3260</v>
      </c>
      <c r="I35" s="81">
        <v>3315</v>
      </c>
      <c r="J35" s="81">
        <v>3996</v>
      </c>
      <c r="K35" s="81">
        <v>3755</v>
      </c>
      <c r="L35" s="81">
        <v>3553</v>
      </c>
      <c r="M35" s="81">
        <v>2985</v>
      </c>
      <c r="N35" s="81">
        <v>4591</v>
      </c>
      <c r="O35" s="81">
        <v>2515</v>
      </c>
      <c r="P35" s="81">
        <v>2515</v>
      </c>
    </row>
    <row r="36" spans="1:16" x14ac:dyDescent="0.25">
      <c r="B36" s="80" t="s">
        <v>1773</v>
      </c>
      <c r="C36" s="92">
        <v>90405572393</v>
      </c>
      <c r="D36" s="81">
        <f t="shared" si="6"/>
        <v>16433</v>
      </c>
      <c r="E36" s="81">
        <v>1330</v>
      </c>
      <c r="F36" s="81">
        <v>1148</v>
      </c>
      <c r="G36" s="81">
        <v>1382</v>
      </c>
      <c r="H36" s="81">
        <v>1252</v>
      </c>
      <c r="I36" s="81">
        <v>1369</v>
      </c>
      <c r="J36" s="81">
        <v>1548</v>
      </c>
      <c r="K36" s="81">
        <v>1654</v>
      </c>
      <c r="L36" s="81">
        <v>1382</v>
      </c>
      <c r="M36" s="81">
        <v>1494</v>
      </c>
      <c r="N36" s="81">
        <v>1854</v>
      </c>
      <c r="O36" s="81">
        <v>741</v>
      </c>
      <c r="P36" s="81">
        <v>1279</v>
      </c>
    </row>
    <row r="37" spans="1:16" x14ac:dyDescent="0.25">
      <c r="B37" s="80" t="s">
        <v>1832</v>
      </c>
      <c r="C37" s="92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1:16" s="78" customFormat="1" x14ac:dyDescent="0.25">
      <c r="A38" s="78">
        <v>7</v>
      </c>
      <c r="B38" s="78" t="s">
        <v>1812</v>
      </c>
      <c r="D38" s="79">
        <f>SUM(E38:P38)</f>
        <v>119621</v>
      </c>
      <c r="E38" s="79">
        <f>SUM(E34:E36)</f>
        <v>10098</v>
      </c>
      <c r="F38" s="79">
        <f t="shared" ref="F38:P38" si="7">SUM(F34:F36)</f>
        <v>8262</v>
      </c>
      <c r="G38" s="79">
        <f t="shared" si="7"/>
        <v>10238</v>
      </c>
      <c r="H38" s="79">
        <f t="shared" si="7"/>
        <v>9405</v>
      </c>
      <c r="I38" s="79">
        <f t="shared" si="7"/>
        <v>9702</v>
      </c>
      <c r="J38" s="79">
        <f t="shared" si="7"/>
        <v>11723</v>
      </c>
      <c r="K38" s="79">
        <f t="shared" si="7"/>
        <v>11642</v>
      </c>
      <c r="L38" s="79">
        <f t="shared" si="7"/>
        <v>10071</v>
      </c>
      <c r="M38" s="79">
        <f t="shared" si="7"/>
        <v>10063</v>
      </c>
      <c r="N38" s="79">
        <f t="shared" si="7"/>
        <v>13824</v>
      </c>
      <c r="O38" s="79">
        <f t="shared" si="7"/>
        <v>5747</v>
      </c>
      <c r="P38" s="79">
        <f t="shared" si="7"/>
        <v>8846</v>
      </c>
    </row>
    <row r="39" spans="1:16" s="78" customFormat="1" x14ac:dyDescent="0.25"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1:16" x14ac:dyDescent="0.25">
      <c r="B40" s="80" t="s">
        <v>1822</v>
      </c>
      <c r="D40" s="81">
        <f>SUM(E40:P40)</f>
        <v>15792</v>
      </c>
      <c r="E40" s="81">
        <v>1372</v>
      </c>
      <c r="F40" s="81">
        <v>1315</v>
      </c>
      <c r="G40" s="81">
        <v>1757</v>
      </c>
      <c r="H40" s="81">
        <v>1397</v>
      </c>
      <c r="I40" s="81">
        <v>1474</v>
      </c>
      <c r="J40" s="81">
        <v>1597</v>
      </c>
      <c r="K40" s="81">
        <v>1733</v>
      </c>
      <c r="L40" s="81">
        <v>1047</v>
      </c>
      <c r="M40" s="81">
        <v>1206</v>
      </c>
      <c r="N40" s="81">
        <v>1572</v>
      </c>
      <c r="O40" s="81">
        <v>65</v>
      </c>
      <c r="P40" s="81">
        <v>1257</v>
      </c>
    </row>
    <row r="41" spans="1:16" x14ac:dyDescent="0.25">
      <c r="B41" s="80" t="s">
        <v>1778</v>
      </c>
      <c r="D41" s="81">
        <f t="shared" si="6"/>
        <v>10004.989999999998</v>
      </c>
      <c r="E41" s="81">
        <v>701.62999999999738</v>
      </c>
      <c r="F41" s="81">
        <v>777.36000000000058</v>
      </c>
      <c r="G41" s="81">
        <v>545.31999999999971</v>
      </c>
      <c r="H41" s="81">
        <v>1072.0200000000004</v>
      </c>
      <c r="I41" s="81">
        <v>819.81999999999971</v>
      </c>
      <c r="J41" s="81">
        <v>1019.0200000000004</v>
      </c>
      <c r="K41" s="81">
        <v>1153.0200000000004</v>
      </c>
      <c r="L41" s="81">
        <v>726.61999999999898</v>
      </c>
      <c r="M41" s="81">
        <v>830.76000000000204</v>
      </c>
      <c r="N41" s="81">
        <v>944.81999999999971</v>
      </c>
      <c r="O41" s="81">
        <v>707.13999999999942</v>
      </c>
      <c r="P41" s="81">
        <v>707.45999999999913</v>
      </c>
    </row>
    <row r="42" spans="1:16" x14ac:dyDescent="0.25">
      <c r="B42" s="80" t="s">
        <v>1753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1:16" x14ac:dyDescent="0.25">
      <c r="B43" s="80" t="s">
        <v>1823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1:16" s="78" customFormat="1" x14ac:dyDescent="0.25">
      <c r="A44" s="78">
        <v>8</v>
      </c>
      <c r="B44" s="78" t="s">
        <v>1774</v>
      </c>
      <c r="D44" s="79">
        <f t="shared" si="6"/>
        <v>25796.989999999998</v>
      </c>
      <c r="E44" s="79">
        <f>SUM(E40:E43)</f>
        <v>2073.6299999999974</v>
      </c>
      <c r="F44" s="79">
        <f t="shared" ref="F44:P44" si="8">SUM(F40:F43)</f>
        <v>2092.3600000000006</v>
      </c>
      <c r="G44" s="79">
        <f t="shared" si="8"/>
        <v>2302.3199999999997</v>
      </c>
      <c r="H44" s="79">
        <f t="shared" si="8"/>
        <v>2469.0200000000004</v>
      </c>
      <c r="I44" s="79">
        <f t="shared" si="8"/>
        <v>2293.8199999999997</v>
      </c>
      <c r="J44" s="79">
        <f t="shared" si="8"/>
        <v>2616.0200000000004</v>
      </c>
      <c r="K44" s="79">
        <f t="shared" si="8"/>
        <v>2886.0200000000004</v>
      </c>
      <c r="L44" s="79">
        <f t="shared" si="8"/>
        <v>1773.619999999999</v>
      </c>
      <c r="M44" s="79">
        <f t="shared" si="8"/>
        <v>2036.760000000002</v>
      </c>
      <c r="N44" s="79">
        <f t="shared" si="8"/>
        <v>2516.8199999999997</v>
      </c>
      <c r="O44" s="79">
        <f t="shared" si="8"/>
        <v>772.13999999999942</v>
      </c>
      <c r="P44" s="79">
        <f t="shared" si="8"/>
        <v>1964.4599999999991</v>
      </c>
    </row>
    <row r="45" spans="1:16" s="78" customFormat="1" x14ac:dyDescent="0.25"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1:16" s="78" customFormat="1" x14ac:dyDescent="0.25">
      <c r="A46" s="78">
        <v>9</v>
      </c>
      <c r="B46" s="78" t="s">
        <v>1824</v>
      </c>
      <c r="D46" s="79">
        <f t="shared" si="6"/>
        <v>28663</v>
      </c>
      <c r="E46" s="79">
        <v>3415</v>
      </c>
      <c r="F46" s="79">
        <v>2370</v>
      </c>
      <c r="G46" s="79">
        <v>2405</v>
      </c>
      <c r="H46" s="79">
        <v>3153</v>
      </c>
      <c r="I46" s="79">
        <v>2104</v>
      </c>
      <c r="J46" s="79">
        <v>2349</v>
      </c>
      <c r="K46" s="79">
        <v>2148</v>
      </c>
      <c r="L46" s="79">
        <v>2399</v>
      </c>
      <c r="M46" s="79">
        <v>1828</v>
      </c>
      <c r="N46" s="79">
        <v>2910</v>
      </c>
      <c r="O46" s="79">
        <v>1490</v>
      </c>
      <c r="P46" s="79">
        <v>2092</v>
      </c>
    </row>
    <row r="48" spans="1:16" s="78" customFormat="1" x14ac:dyDescent="0.25">
      <c r="A48" s="78">
        <v>10</v>
      </c>
      <c r="B48" s="78" t="s">
        <v>1820</v>
      </c>
      <c r="D48" s="79"/>
    </row>
    <row r="49" spans="1:16" x14ac:dyDescent="0.25"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1:16" s="78" customFormat="1" x14ac:dyDescent="0.25">
      <c r="A50" s="78">
        <v>11</v>
      </c>
      <c r="B50" s="78" t="s">
        <v>1809</v>
      </c>
      <c r="D50" s="79"/>
    </row>
  </sheetData>
  <pageMargins left="0.7" right="0.7" top="0.75" bottom="0.75" header="0.3" footer="0.3"/>
  <pageSetup paperSize="9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0"/>
  <sheetViews>
    <sheetView workbookViewId="0"/>
  </sheetViews>
  <sheetFormatPr defaultColWidth="14.42578125" defaultRowHeight="15" customHeight="1" x14ac:dyDescent="0.25"/>
  <cols>
    <col min="1" max="2" width="9.140625" customWidth="1"/>
    <col min="3" max="3" width="10.7109375" customWidth="1"/>
    <col min="4" max="17" width="9.140625" customWidth="1"/>
    <col min="18" max="35" width="9.140625" hidden="1" customWidth="1"/>
    <col min="36" max="59" width="9.140625" customWidth="1"/>
  </cols>
  <sheetData>
    <row r="1" spans="1:59" ht="24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>
        <v>41881</v>
      </c>
      <c r="J1" s="2" t="s">
        <v>8</v>
      </c>
      <c r="K1" s="3" t="s">
        <v>9</v>
      </c>
      <c r="L1" s="3" t="s">
        <v>10</v>
      </c>
      <c r="M1" s="4" t="s">
        <v>11</v>
      </c>
      <c r="N1" s="23">
        <v>41701</v>
      </c>
      <c r="O1" s="24">
        <v>41730</v>
      </c>
      <c r="P1" s="25">
        <v>11414</v>
      </c>
      <c r="Q1" s="24">
        <v>41790</v>
      </c>
      <c r="R1" s="24">
        <v>41820</v>
      </c>
      <c r="S1" s="24">
        <v>41851</v>
      </c>
      <c r="T1" s="24">
        <v>41882</v>
      </c>
      <c r="U1" s="24">
        <v>41913</v>
      </c>
      <c r="V1" s="24">
        <v>41943</v>
      </c>
      <c r="W1" s="24">
        <v>41977</v>
      </c>
      <c r="X1" s="24">
        <v>42010</v>
      </c>
      <c r="Y1" s="26">
        <v>42037</v>
      </c>
      <c r="Z1" s="26">
        <v>42067</v>
      </c>
      <c r="AA1" s="27" t="s">
        <v>12</v>
      </c>
      <c r="AB1" s="26">
        <v>42099</v>
      </c>
      <c r="AC1" s="26">
        <v>42157</v>
      </c>
      <c r="AD1" s="26">
        <v>42186</v>
      </c>
      <c r="AE1" s="26">
        <v>42219</v>
      </c>
      <c r="AF1" s="26">
        <v>42249</v>
      </c>
      <c r="AG1" s="26">
        <v>42281</v>
      </c>
      <c r="AH1" s="26">
        <v>42306</v>
      </c>
      <c r="AI1" s="26">
        <v>42167</v>
      </c>
      <c r="AJ1" s="28">
        <v>42491</v>
      </c>
      <c r="AK1" s="28">
        <v>42402</v>
      </c>
      <c r="AL1" s="28">
        <v>42432</v>
      </c>
      <c r="AM1" s="27" t="s">
        <v>1041</v>
      </c>
      <c r="AN1" s="28">
        <v>42465</v>
      </c>
      <c r="AO1" s="28">
        <v>42406</v>
      </c>
      <c r="AP1" s="28">
        <v>42467</v>
      </c>
      <c r="AQ1" s="28">
        <v>42464</v>
      </c>
      <c r="AR1" s="27"/>
      <c r="AS1" s="28">
        <v>42464</v>
      </c>
      <c r="AT1" s="28">
        <v>42440</v>
      </c>
      <c r="AU1" s="28">
        <v>42502</v>
      </c>
      <c r="AV1" s="28">
        <v>42826</v>
      </c>
      <c r="AW1" s="28">
        <v>42796</v>
      </c>
      <c r="AX1" s="28">
        <v>42738</v>
      </c>
      <c r="AY1" s="28">
        <v>42829</v>
      </c>
      <c r="AZ1" s="28">
        <v>42771</v>
      </c>
      <c r="BA1" s="28">
        <v>42861</v>
      </c>
      <c r="BB1" s="29" t="s">
        <v>1042</v>
      </c>
      <c r="BC1" s="30">
        <v>42774</v>
      </c>
      <c r="BD1" s="30">
        <v>42895</v>
      </c>
      <c r="BE1" s="30">
        <v>42776</v>
      </c>
      <c r="BF1" s="29" t="s">
        <v>1043</v>
      </c>
      <c r="BG1" s="29"/>
    </row>
    <row r="2" spans="1:59" ht="11.2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1"/>
      <c r="O2" s="32"/>
      <c r="P2" s="31"/>
      <c r="Q2" s="33"/>
      <c r="R2" s="33"/>
      <c r="S2" s="33"/>
      <c r="T2" s="33"/>
      <c r="U2" s="33"/>
      <c r="V2" s="33"/>
      <c r="W2" s="33"/>
      <c r="X2" s="33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5"/>
      <c r="BC2" s="29"/>
      <c r="BD2" s="29"/>
      <c r="BE2" s="29"/>
      <c r="BF2" s="29"/>
      <c r="BG2" s="29"/>
    </row>
    <row r="3" spans="1:59" ht="11.25" customHeight="1" x14ac:dyDescent="0.25">
      <c r="A3" s="18" t="s">
        <v>13</v>
      </c>
      <c r="B3" s="12">
        <v>16284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23</v>
      </c>
      <c r="M3" s="12" t="s">
        <v>24</v>
      </c>
      <c r="N3" s="2" t="s">
        <v>25</v>
      </c>
      <c r="O3" s="31" t="s">
        <v>26</v>
      </c>
      <c r="P3" s="31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32</v>
      </c>
      <c r="V3" s="33" t="s">
        <v>33</v>
      </c>
      <c r="W3" s="33" t="s">
        <v>34</v>
      </c>
      <c r="X3" s="33" t="s">
        <v>35</v>
      </c>
      <c r="Y3" s="34" t="s">
        <v>36</v>
      </c>
      <c r="Z3" s="34" t="s">
        <v>37</v>
      </c>
      <c r="AA3" s="34" t="s">
        <v>38</v>
      </c>
      <c r="AB3" s="34" t="s">
        <v>39</v>
      </c>
      <c r="AC3" s="34" t="s">
        <v>40</v>
      </c>
      <c r="AD3" s="34" t="s">
        <v>41</v>
      </c>
      <c r="AE3" s="34" t="s">
        <v>42</v>
      </c>
      <c r="AF3" s="34" t="s">
        <v>43</v>
      </c>
      <c r="AG3" s="34" t="s">
        <v>44</v>
      </c>
      <c r="AH3" s="34" t="s">
        <v>45</v>
      </c>
      <c r="AI3" s="34" t="s">
        <v>46</v>
      </c>
      <c r="AJ3" s="34" t="s">
        <v>47</v>
      </c>
      <c r="AK3" s="34" t="s">
        <v>48</v>
      </c>
      <c r="AL3" s="34" t="s">
        <v>1044</v>
      </c>
      <c r="AM3" s="34" t="s">
        <v>1045</v>
      </c>
      <c r="AN3" s="34" t="s">
        <v>1046</v>
      </c>
      <c r="AO3" s="34" t="s">
        <v>1047</v>
      </c>
      <c r="AP3" s="34" t="s">
        <v>1048</v>
      </c>
      <c r="AQ3" s="34" t="s">
        <v>1049</v>
      </c>
      <c r="AR3" s="34" t="s">
        <v>1050</v>
      </c>
      <c r="AS3" s="34" t="s">
        <v>1051</v>
      </c>
      <c r="AT3" s="34" t="s">
        <v>1052</v>
      </c>
      <c r="AU3" s="34" t="s">
        <v>1053</v>
      </c>
      <c r="AV3" s="34" t="s">
        <v>1054</v>
      </c>
      <c r="AW3" s="34" t="s">
        <v>1055</v>
      </c>
      <c r="AX3" s="34" t="s">
        <v>1056</v>
      </c>
      <c r="AY3" s="34" t="s">
        <v>1057</v>
      </c>
      <c r="AZ3" s="34" t="s">
        <v>1058</v>
      </c>
      <c r="BA3" s="34" t="s">
        <v>1059</v>
      </c>
      <c r="BB3" s="35" t="s">
        <v>1060</v>
      </c>
      <c r="BC3" s="29" t="s">
        <v>1061</v>
      </c>
      <c r="BD3" s="29" t="s">
        <v>1062</v>
      </c>
      <c r="BE3" s="29" t="s">
        <v>1063</v>
      </c>
      <c r="BF3" s="29" t="s">
        <v>1064</v>
      </c>
      <c r="BG3" s="29"/>
    </row>
    <row r="4" spans="1:59" ht="11.25" customHeight="1" x14ac:dyDescent="0.25">
      <c r="A4" s="18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31"/>
      <c r="O4" s="31"/>
      <c r="P4" s="31"/>
      <c r="Q4" s="33"/>
      <c r="R4" s="33"/>
      <c r="S4" s="33"/>
      <c r="T4" s="33"/>
      <c r="U4" s="33"/>
      <c r="V4" s="33"/>
      <c r="W4" s="33"/>
      <c r="X4" s="33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5"/>
      <c r="BC4" s="29"/>
      <c r="BD4" s="29"/>
      <c r="BE4" s="29"/>
      <c r="BF4" s="29"/>
      <c r="BG4" s="29"/>
    </row>
    <row r="5" spans="1:59" ht="11.25" customHeight="1" x14ac:dyDescent="0.25">
      <c r="A5" s="18" t="s">
        <v>49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31"/>
      <c r="O5" s="31"/>
      <c r="P5" s="31"/>
      <c r="Q5" s="33"/>
      <c r="R5" s="33"/>
      <c r="S5" s="33"/>
      <c r="T5" s="33"/>
      <c r="U5" s="33"/>
      <c r="V5" s="33"/>
      <c r="W5" s="33"/>
      <c r="X5" s="33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5"/>
      <c r="BC5" s="29"/>
      <c r="BD5" s="29"/>
      <c r="BE5" s="29"/>
      <c r="BF5" s="29"/>
      <c r="BG5" s="29"/>
    </row>
    <row r="6" spans="1:59" ht="11.25" customHeight="1" x14ac:dyDescent="0.25">
      <c r="A6" s="18" t="s">
        <v>50</v>
      </c>
      <c r="B6" s="12">
        <v>16300</v>
      </c>
      <c r="C6" s="12" t="s">
        <v>14</v>
      </c>
      <c r="D6" s="12" t="s">
        <v>51</v>
      </c>
      <c r="E6" s="12" t="s">
        <v>52</v>
      </c>
      <c r="F6" s="12" t="s">
        <v>53</v>
      </c>
      <c r="G6" s="12" t="s">
        <v>54</v>
      </c>
      <c r="H6" s="12" t="s">
        <v>55</v>
      </c>
      <c r="I6" s="12" t="s">
        <v>56</v>
      </c>
      <c r="J6" s="12" t="s">
        <v>57</v>
      </c>
      <c r="K6" s="12" t="s">
        <v>58</v>
      </c>
      <c r="L6" s="12" t="s">
        <v>59</v>
      </c>
      <c r="M6" s="12" t="s">
        <v>60</v>
      </c>
      <c r="N6" s="2" t="s">
        <v>61</v>
      </c>
      <c r="O6" s="31" t="s">
        <v>62</v>
      </c>
      <c r="P6" s="31" t="s">
        <v>63</v>
      </c>
      <c r="Q6" s="33" t="s">
        <v>64</v>
      </c>
      <c r="R6" s="33" t="s">
        <v>65</v>
      </c>
      <c r="S6" s="33" t="s">
        <v>66</v>
      </c>
      <c r="T6" s="33" t="s">
        <v>67</v>
      </c>
      <c r="U6" s="33" t="s">
        <v>68</v>
      </c>
      <c r="V6" s="33" t="s">
        <v>69</v>
      </c>
      <c r="W6" s="33" t="s">
        <v>70</v>
      </c>
      <c r="X6" s="33" t="s">
        <v>71</v>
      </c>
      <c r="Y6" s="34" t="s">
        <v>72</v>
      </c>
      <c r="Z6" s="34" t="s">
        <v>73</v>
      </c>
      <c r="AA6" s="34" t="s">
        <v>74</v>
      </c>
      <c r="AB6" s="34" t="s">
        <v>75</v>
      </c>
      <c r="AC6" s="34" t="s">
        <v>76</v>
      </c>
      <c r="AD6" s="34" t="s">
        <v>77</v>
      </c>
      <c r="AE6" s="34" t="s">
        <v>78</v>
      </c>
      <c r="AF6" s="34" t="s">
        <v>79</v>
      </c>
      <c r="AG6" s="34" t="s">
        <v>80</v>
      </c>
      <c r="AH6" s="34" t="s">
        <v>81</v>
      </c>
      <c r="AI6" s="34" t="s">
        <v>82</v>
      </c>
      <c r="AJ6" s="34" t="s">
        <v>83</v>
      </c>
      <c r="AK6" s="34" t="s">
        <v>84</v>
      </c>
      <c r="AL6" s="34" t="s">
        <v>1065</v>
      </c>
      <c r="AM6" s="34" t="s">
        <v>1066</v>
      </c>
      <c r="AN6" s="34" t="s">
        <v>1067</v>
      </c>
      <c r="AO6" s="34" t="s">
        <v>1068</v>
      </c>
      <c r="AP6" s="34" t="s">
        <v>1069</v>
      </c>
      <c r="AQ6" s="34" t="s">
        <v>1070</v>
      </c>
      <c r="AR6" s="34" t="s">
        <v>720</v>
      </c>
      <c r="AS6" s="34" t="s">
        <v>1071</v>
      </c>
      <c r="AT6" s="34" t="s">
        <v>1072</v>
      </c>
      <c r="AU6" s="34" t="s">
        <v>1073</v>
      </c>
      <c r="AV6" s="34" t="s">
        <v>1074</v>
      </c>
      <c r="AW6" s="34" t="s">
        <v>1075</v>
      </c>
      <c r="AX6" s="34" t="s">
        <v>1076</v>
      </c>
      <c r="AY6" s="34" t="s">
        <v>1077</v>
      </c>
      <c r="AZ6" s="34" t="s">
        <v>1078</v>
      </c>
      <c r="BA6" s="34" t="s">
        <v>1079</v>
      </c>
      <c r="BB6" s="35" t="s">
        <v>1080</v>
      </c>
      <c r="BC6" s="29" t="s">
        <v>1081</v>
      </c>
      <c r="BD6" s="29" t="s">
        <v>1082</v>
      </c>
      <c r="BE6" s="29" t="s">
        <v>1083</v>
      </c>
      <c r="BF6" s="29" t="s">
        <v>1084</v>
      </c>
      <c r="BG6" s="29"/>
    </row>
    <row r="7" spans="1:59" ht="11.25" customHeight="1" x14ac:dyDescent="0.25">
      <c r="A7" s="18" t="s">
        <v>85</v>
      </c>
      <c r="B7" s="12">
        <v>16269</v>
      </c>
      <c r="C7" s="12" t="s">
        <v>14</v>
      </c>
      <c r="D7" s="12" t="s">
        <v>86</v>
      </c>
      <c r="E7" s="12" t="s">
        <v>87</v>
      </c>
      <c r="F7" s="12" t="s">
        <v>88</v>
      </c>
      <c r="G7" s="12" t="s">
        <v>89</v>
      </c>
      <c r="H7" s="12" t="s">
        <v>90</v>
      </c>
      <c r="I7" s="12" t="s">
        <v>91</v>
      </c>
      <c r="J7" s="12" t="s">
        <v>92</v>
      </c>
      <c r="K7" s="12" t="s">
        <v>93</v>
      </c>
      <c r="L7" s="12" t="s">
        <v>94</v>
      </c>
      <c r="M7" s="12" t="s">
        <v>95</v>
      </c>
      <c r="N7" s="2" t="s">
        <v>96</v>
      </c>
      <c r="O7" s="31" t="s">
        <v>97</v>
      </c>
      <c r="P7" s="31" t="s">
        <v>98</v>
      </c>
      <c r="Q7" s="33" t="s">
        <v>99</v>
      </c>
      <c r="R7" s="33" t="s">
        <v>100</v>
      </c>
      <c r="S7" s="33" t="s">
        <v>101</v>
      </c>
      <c r="T7" s="33" t="s">
        <v>102</v>
      </c>
      <c r="U7" s="33" t="s">
        <v>103</v>
      </c>
      <c r="V7" s="33" t="s">
        <v>104</v>
      </c>
      <c r="W7" s="33" t="s">
        <v>105</v>
      </c>
      <c r="X7" s="33" t="s">
        <v>106</v>
      </c>
      <c r="Y7" s="34" t="s">
        <v>107</v>
      </c>
      <c r="Z7" s="34" t="s">
        <v>108</v>
      </c>
      <c r="AA7" s="34" t="s">
        <v>109</v>
      </c>
      <c r="AB7" s="34" t="s">
        <v>110</v>
      </c>
      <c r="AC7" s="34" t="s">
        <v>111</v>
      </c>
      <c r="AD7" s="34" t="s">
        <v>112</v>
      </c>
      <c r="AE7" s="34" t="s">
        <v>113</v>
      </c>
      <c r="AF7" s="34" t="s">
        <v>114</v>
      </c>
      <c r="AG7" s="34" t="s">
        <v>115</v>
      </c>
      <c r="AH7" s="34" t="s">
        <v>116</v>
      </c>
      <c r="AI7" s="34" t="s">
        <v>117</v>
      </c>
      <c r="AJ7" s="34" t="s">
        <v>118</v>
      </c>
      <c r="AK7" s="34" t="s">
        <v>119</v>
      </c>
      <c r="AL7" s="34" t="s">
        <v>1085</v>
      </c>
      <c r="AM7" s="34" t="s">
        <v>1086</v>
      </c>
      <c r="AN7" s="34" t="s">
        <v>1087</v>
      </c>
      <c r="AO7" s="34" t="s">
        <v>1088</v>
      </c>
      <c r="AP7" s="34" t="s">
        <v>1089</v>
      </c>
      <c r="AQ7" s="34" t="s">
        <v>1090</v>
      </c>
      <c r="AR7" s="34" t="s">
        <v>1091</v>
      </c>
      <c r="AS7" s="34" t="s">
        <v>1092</v>
      </c>
      <c r="AT7" s="34" t="s">
        <v>1093</v>
      </c>
      <c r="AU7" s="34" t="s">
        <v>1094</v>
      </c>
      <c r="AV7" s="34" t="s">
        <v>1095</v>
      </c>
      <c r="AW7" s="34" t="s">
        <v>1096</v>
      </c>
      <c r="AX7" s="34" t="s">
        <v>1097</v>
      </c>
      <c r="AY7" s="34" t="s">
        <v>1098</v>
      </c>
      <c r="AZ7" s="34" t="s">
        <v>1099</v>
      </c>
      <c r="BA7" s="34" t="s">
        <v>1100</v>
      </c>
      <c r="BB7" s="35" t="s">
        <v>1101</v>
      </c>
      <c r="BC7" s="29" t="s">
        <v>1102</v>
      </c>
      <c r="BD7" s="29" t="s">
        <v>1103</v>
      </c>
      <c r="BE7" s="29" t="s">
        <v>1104</v>
      </c>
      <c r="BF7" s="29" t="s">
        <v>1105</v>
      </c>
      <c r="BG7" s="29"/>
    </row>
    <row r="8" spans="1:59" ht="11.25" customHeight="1" x14ac:dyDescent="0.25">
      <c r="A8" s="18" t="s">
        <v>120</v>
      </c>
      <c r="B8" s="12">
        <v>16268</v>
      </c>
      <c r="C8" s="12" t="s">
        <v>121</v>
      </c>
      <c r="D8" s="12" t="s">
        <v>122</v>
      </c>
      <c r="E8" s="12" t="s">
        <v>123</v>
      </c>
      <c r="F8" s="12" t="s">
        <v>124</v>
      </c>
      <c r="G8" s="12" t="s">
        <v>125</v>
      </c>
      <c r="H8" s="12" t="s">
        <v>126</v>
      </c>
      <c r="I8" s="12" t="s">
        <v>60</v>
      </c>
      <c r="J8" s="12" t="s">
        <v>127</v>
      </c>
      <c r="K8" s="12" t="s">
        <v>128</v>
      </c>
      <c r="L8" s="12" t="s">
        <v>129</v>
      </c>
      <c r="M8" s="12" t="s">
        <v>130</v>
      </c>
      <c r="N8" s="2" t="s">
        <v>131</v>
      </c>
      <c r="O8" s="31" t="s">
        <v>132</v>
      </c>
      <c r="P8" s="31" t="s">
        <v>133</v>
      </c>
      <c r="Q8" s="33" t="s">
        <v>134</v>
      </c>
      <c r="R8" s="33" t="s">
        <v>135</v>
      </c>
      <c r="S8" s="33" t="s">
        <v>136</v>
      </c>
      <c r="T8" s="33" t="s">
        <v>137</v>
      </c>
      <c r="U8" s="33" t="s">
        <v>138</v>
      </c>
      <c r="V8" s="33" t="s">
        <v>139</v>
      </c>
      <c r="W8" s="33" t="s">
        <v>140</v>
      </c>
      <c r="X8" s="33" t="s">
        <v>141</v>
      </c>
      <c r="Y8" s="34" t="s">
        <v>142</v>
      </c>
      <c r="Z8" s="34" t="s">
        <v>143</v>
      </c>
      <c r="AA8" s="34" t="s">
        <v>144</v>
      </c>
      <c r="AB8" s="34" t="s">
        <v>145</v>
      </c>
      <c r="AC8" s="34" t="s">
        <v>146</v>
      </c>
      <c r="AD8" s="34" t="s">
        <v>147</v>
      </c>
      <c r="AE8" s="34" t="s">
        <v>148</v>
      </c>
      <c r="AF8" s="34" t="s">
        <v>149</v>
      </c>
      <c r="AG8" s="34" t="s">
        <v>150</v>
      </c>
      <c r="AH8" s="34" t="s">
        <v>151</v>
      </c>
      <c r="AI8" s="34" t="s">
        <v>152</v>
      </c>
      <c r="AJ8" s="34" t="s">
        <v>153</v>
      </c>
      <c r="AK8" s="34" t="s">
        <v>154</v>
      </c>
      <c r="AL8" s="34" t="s">
        <v>1106</v>
      </c>
      <c r="AM8" s="34" t="s">
        <v>1107</v>
      </c>
      <c r="AN8" s="34" t="s">
        <v>1108</v>
      </c>
      <c r="AO8" s="34" t="s">
        <v>1109</v>
      </c>
      <c r="AP8" s="34" t="s">
        <v>1110</v>
      </c>
      <c r="AQ8" s="34" t="s">
        <v>1111</v>
      </c>
      <c r="AR8" s="34" t="s">
        <v>1112</v>
      </c>
      <c r="AS8" s="34" t="s">
        <v>1113</v>
      </c>
      <c r="AT8" s="34" t="s">
        <v>1114</v>
      </c>
      <c r="AU8" s="34" t="s">
        <v>1115</v>
      </c>
      <c r="AV8" s="34" t="s">
        <v>1116</v>
      </c>
      <c r="AW8" s="34" t="s">
        <v>1117</v>
      </c>
      <c r="AX8" s="34" t="s">
        <v>1118</v>
      </c>
      <c r="AY8" s="34" t="s">
        <v>1119</v>
      </c>
      <c r="AZ8" s="34" t="s">
        <v>1120</v>
      </c>
      <c r="BA8" s="34" t="s">
        <v>1121</v>
      </c>
      <c r="BB8" s="35" t="s">
        <v>1122</v>
      </c>
      <c r="BC8" s="29" t="s">
        <v>1123</v>
      </c>
      <c r="BD8" s="29" t="s">
        <v>1124</v>
      </c>
      <c r="BE8" s="29" t="s">
        <v>1125</v>
      </c>
      <c r="BF8" s="29" t="s">
        <v>1126</v>
      </c>
      <c r="BG8" s="29"/>
    </row>
    <row r="9" spans="1:59" ht="11.25" customHeight="1" x14ac:dyDescent="0.25">
      <c r="A9" s="18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31"/>
      <c r="O9" s="31"/>
      <c r="P9" s="31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5"/>
      <c r="BC9" s="29"/>
      <c r="BD9" s="29"/>
      <c r="BE9" s="29"/>
      <c r="BF9" s="29"/>
      <c r="BG9" s="29"/>
    </row>
    <row r="10" spans="1:59" ht="11.25" customHeight="1" x14ac:dyDescent="0.25">
      <c r="A10" s="18" t="s">
        <v>155</v>
      </c>
      <c r="B10" s="12">
        <v>12054807</v>
      </c>
      <c r="C10" s="12" t="s">
        <v>156</v>
      </c>
      <c r="D10" s="12" t="s">
        <v>157</v>
      </c>
      <c r="E10" s="12" t="s">
        <v>158</v>
      </c>
      <c r="F10" s="12" t="s">
        <v>159</v>
      </c>
      <c r="G10" s="12" t="s">
        <v>160</v>
      </c>
      <c r="H10" s="12" t="s">
        <v>161</v>
      </c>
      <c r="I10" s="12" t="s">
        <v>162</v>
      </c>
      <c r="J10" s="12" t="s">
        <v>163</v>
      </c>
      <c r="K10" s="12" t="s">
        <v>164</v>
      </c>
      <c r="L10" s="12" t="s">
        <v>165</v>
      </c>
      <c r="M10" s="12" t="s">
        <v>166</v>
      </c>
      <c r="N10" s="2" t="s">
        <v>167</v>
      </c>
      <c r="O10" s="31" t="s">
        <v>168</v>
      </c>
      <c r="P10" s="31" t="s">
        <v>169</v>
      </c>
      <c r="Q10" s="33" t="s">
        <v>170</v>
      </c>
      <c r="R10" s="33" t="s">
        <v>171</v>
      </c>
      <c r="S10" s="33" t="s">
        <v>172</v>
      </c>
      <c r="T10" s="33" t="s">
        <v>173</v>
      </c>
      <c r="U10" s="33" t="s">
        <v>174</v>
      </c>
      <c r="V10" s="33" t="s">
        <v>175</v>
      </c>
      <c r="W10" s="33" t="s">
        <v>176</v>
      </c>
      <c r="X10" s="33" t="s">
        <v>177</v>
      </c>
      <c r="Y10" s="34" t="s">
        <v>178</v>
      </c>
      <c r="Z10" s="34" t="s">
        <v>179</v>
      </c>
      <c r="AA10" s="34" t="s">
        <v>180</v>
      </c>
      <c r="AB10" s="34" t="s">
        <v>181</v>
      </c>
      <c r="AC10" s="34" t="s">
        <v>182</v>
      </c>
      <c r="AD10" s="34" t="s">
        <v>183</v>
      </c>
      <c r="AE10" s="34" t="s">
        <v>184</v>
      </c>
      <c r="AF10" s="34" t="s">
        <v>185</v>
      </c>
      <c r="AG10" s="34" t="s">
        <v>186</v>
      </c>
      <c r="AH10" s="34" t="s">
        <v>187</v>
      </c>
      <c r="AI10" s="34" t="s">
        <v>188</v>
      </c>
      <c r="AJ10" s="34" t="s">
        <v>189</v>
      </c>
      <c r="AK10" s="34" t="s">
        <v>190</v>
      </c>
      <c r="AL10" s="34" t="s">
        <v>1127</v>
      </c>
      <c r="AM10" s="34" t="s">
        <v>1128</v>
      </c>
      <c r="AN10" s="34" t="s">
        <v>1129</v>
      </c>
      <c r="AO10" s="34" t="s">
        <v>1130</v>
      </c>
      <c r="AP10" s="34" t="s">
        <v>1131</v>
      </c>
      <c r="AQ10" s="34" t="s">
        <v>1132</v>
      </c>
      <c r="AR10" s="34" t="s">
        <v>1133</v>
      </c>
      <c r="AS10" s="34" t="s">
        <v>1134</v>
      </c>
      <c r="AT10" s="34" t="s">
        <v>1135</v>
      </c>
      <c r="AU10" s="34" t="s">
        <v>1136</v>
      </c>
      <c r="AV10" s="34" t="s">
        <v>1137</v>
      </c>
      <c r="AW10" s="34" t="s">
        <v>1138</v>
      </c>
      <c r="AX10" s="34" t="s">
        <v>1139</v>
      </c>
      <c r="AY10" s="34" t="s">
        <v>1140</v>
      </c>
      <c r="AZ10" s="34" t="s">
        <v>1141</v>
      </c>
      <c r="BA10" s="34" t="s">
        <v>1142</v>
      </c>
      <c r="BB10" s="35" t="s">
        <v>1143</v>
      </c>
      <c r="BC10" s="29" t="s">
        <v>1144</v>
      </c>
      <c r="BD10" s="29" t="s">
        <v>1145</v>
      </c>
      <c r="BE10" s="29" t="s">
        <v>1146</v>
      </c>
      <c r="BF10" s="29" t="s">
        <v>1147</v>
      </c>
      <c r="BG10" s="29"/>
    </row>
    <row r="11" spans="1:59" ht="11.25" customHeight="1" x14ac:dyDescent="0.25">
      <c r="A11" s="18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1"/>
      <c r="O11" s="31"/>
      <c r="P11" s="31"/>
      <c r="Q11" s="33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5"/>
      <c r="BC11" s="29"/>
      <c r="BD11" s="29"/>
      <c r="BE11" s="29"/>
      <c r="BF11" s="29"/>
      <c r="BG11" s="29"/>
    </row>
    <row r="12" spans="1:59" ht="11.25" customHeight="1" x14ac:dyDescent="0.25">
      <c r="A12" s="18" t="s">
        <v>191</v>
      </c>
      <c r="B12" s="12">
        <v>1254344</v>
      </c>
      <c r="C12" s="12" t="s">
        <v>156</v>
      </c>
      <c r="D12" s="12" t="s">
        <v>192</v>
      </c>
      <c r="E12" s="12" t="s">
        <v>193</v>
      </c>
      <c r="F12" s="12" t="s">
        <v>194</v>
      </c>
      <c r="G12" s="12" t="s">
        <v>195</v>
      </c>
      <c r="H12" s="12" t="s">
        <v>196</v>
      </c>
      <c r="I12" s="12" t="s">
        <v>197</v>
      </c>
      <c r="J12" s="12" t="s">
        <v>198</v>
      </c>
      <c r="K12" s="12" t="s">
        <v>199</v>
      </c>
      <c r="L12" s="12" t="s">
        <v>200</v>
      </c>
      <c r="M12" s="12" t="s">
        <v>201</v>
      </c>
      <c r="N12" s="2" t="s">
        <v>202</v>
      </c>
      <c r="O12" s="31" t="s">
        <v>203</v>
      </c>
      <c r="P12" s="31" t="s">
        <v>204</v>
      </c>
      <c r="Q12" s="33" t="s">
        <v>205</v>
      </c>
      <c r="R12" s="33" t="s">
        <v>206</v>
      </c>
      <c r="S12" s="33" t="s">
        <v>207</v>
      </c>
      <c r="T12" s="33" t="s">
        <v>208</v>
      </c>
      <c r="U12" s="33" t="s">
        <v>209</v>
      </c>
      <c r="V12" s="33" t="s">
        <v>210</v>
      </c>
      <c r="W12" s="33" t="s">
        <v>211</v>
      </c>
      <c r="X12" s="33" t="s">
        <v>212</v>
      </c>
      <c r="Y12" s="34" t="s">
        <v>213</v>
      </c>
      <c r="Z12" s="34" t="s">
        <v>214</v>
      </c>
      <c r="AA12" s="34" t="s">
        <v>215</v>
      </c>
      <c r="AB12" s="34" t="s">
        <v>216</v>
      </c>
      <c r="AC12" s="34" t="s">
        <v>217</v>
      </c>
      <c r="AD12" s="34" t="s">
        <v>218</v>
      </c>
      <c r="AE12" s="34" t="s">
        <v>219</v>
      </c>
      <c r="AF12" s="34" t="s">
        <v>220</v>
      </c>
      <c r="AG12" s="34" t="s">
        <v>221</v>
      </c>
      <c r="AH12" s="34" t="s">
        <v>222</v>
      </c>
      <c r="AI12" s="34" t="s">
        <v>223</v>
      </c>
      <c r="AJ12" s="34" t="s">
        <v>224</v>
      </c>
      <c r="AK12" s="34" t="s">
        <v>225</v>
      </c>
      <c r="AL12" s="34" t="s">
        <v>1148</v>
      </c>
      <c r="AM12" s="34" t="s">
        <v>1149</v>
      </c>
      <c r="AN12" s="34" t="s">
        <v>1150</v>
      </c>
      <c r="AO12" s="34" t="s">
        <v>1151</v>
      </c>
      <c r="AP12" s="34" t="s">
        <v>1152</v>
      </c>
      <c r="AQ12" s="34" t="s">
        <v>1153</v>
      </c>
      <c r="AR12" s="34" t="s">
        <v>1154</v>
      </c>
      <c r="AS12" s="34" t="s">
        <v>1155</v>
      </c>
      <c r="AT12" s="34" t="s">
        <v>1156</v>
      </c>
      <c r="AU12" s="34" t="s">
        <v>1157</v>
      </c>
      <c r="AV12" s="34" t="s">
        <v>1158</v>
      </c>
      <c r="AW12" s="34" t="s">
        <v>1159</v>
      </c>
      <c r="AX12" s="34" t="s">
        <v>1160</v>
      </c>
      <c r="AY12" s="34" t="s">
        <v>1161</v>
      </c>
      <c r="AZ12" s="34" t="s">
        <v>1162</v>
      </c>
      <c r="BA12" s="34" t="s">
        <v>1163</v>
      </c>
      <c r="BB12" s="35" t="s">
        <v>1164</v>
      </c>
      <c r="BC12" s="29" t="s">
        <v>1165</v>
      </c>
      <c r="BD12" s="29" t="s">
        <v>1166</v>
      </c>
      <c r="BE12" s="29" t="s">
        <v>1167</v>
      </c>
      <c r="BF12" s="29" t="s">
        <v>1168</v>
      </c>
      <c r="BG12" s="29"/>
    </row>
    <row r="13" spans="1:59" ht="11.25" customHeight="1" x14ac:dyDescent="0.25">
      <c r="A13" s="1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31"/>
      <c r="O13" s="31"/>
      <c r="P13" s="31"/>
      <c r="Q13" s="33"/>
      <c r="R13" s="33"/>
      <c r="S13" s="33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5"/>
      <c r="BC13" s="29"/>
      <c r="BD13" s="29"/>
      <c r="BE13" s="29"/>
      <c r="BF13" s="29"/>
      <c r="BG13" s="29"/>
    </row>
    <row r="14" spans="1:59" ht="11.25" customHeight="1" x14ac:dyDescent="0.25">
      <c r="A14" s="18" t="s">
        <v>226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31"/>
      <c r="O14" s="31"/>
      <c r="P14" s="31"/>
      <c r="Q14" s="33"/>
      <c r="R14" s="33"/>
      <c r="S14" s="33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5"/>
      <c r="BC14" s="29"/>
      <c r="BD14" s="29"/>
      <c r="BE14" s="29"/>
      <c r="BF14" s="29"/>
      <c r="BG14" s="29"/>
    </row>
    <row r="15" spans="1:59" ht="11.25" customHeight="1" x14ac:dyDescent="0.25">
      <c r="A15" s="18" t="s">
        <v>50</v>
      </c>
      <c r="B15" s="12">
        <v>12054813</v>
      </c>
      <c r="C15" s="12" t="s">
        <v>156</v>
      </c>
      <c r="D15" s="12" t="s">
        <v>227</v>
      </c>
      <c r="E15" s="12" t="s">
        <v>228</v>
      </c>
      <c r="F15" s="12" t="s">
        <v>229</v>
      </c>
      <c r="G15" s="12" t="s">
        <v>230</v>
      </c>
      <c r="H15" s="12" t="s">
        <v>231</v>
      </c>
      <c r="I15" s="12" t="s">
        <v>232</v>
      </c>
      <c r="J15" s="12" t="s">
        <v>233</v>
      </c>
      <c r="K15" s="12" t="s">
        <v>234</v>
      </c>
      <c r="L15" s="12" t="s">
        <v>235</v>
      </c>
      <c r="M15" s="12" t="s">
        <v>236</v>
      </c>
      <c r="N15" s="2" t="s">
        <v>237</v>
      </c>
      <c r="O15" s="31" t="s">
        <v>238</v>
      </c>
      <c r="P15" s="31" t="s">
        <v>239</v>
      </c>
      <c r="Q15" s="33" t="s">
        <v>240</v>
      </c>
      <c r="R15" s="33" t="s">
        <v>241</v>
      </c>
      <c r="S15" s="33" t="s">
        <v>242</v>
      </c>
      <c r="T15" s="33" t="s">
        <v>243</v>
      </c>
      <c r="U15" s="33" t="s">
        <v>244</v>
      </c>
      <c r="V15" s="33" t="s">
        <v>245</v>
      </c>
      <c r="W15" s="33" t="s">
        <v>246</v>
      </c>
      <c r="X15" s="33" t="s">
        <v>247</v>
      </c>
      <c r="Y15" s="34" t="s">
        <v>248</v>
      </c>
      <c r="Z15" s="34" t="s">
        <v>249</v>
      </c>
      <c r="AA15" s="34" t="s">
        <v>250</v>
      </c>
      <c r="AB15" s="34" t="s">
        <v>251</v>
      </c>
      <c r="AC15" s="34" t="s">
        <v>252</v>
      </c>
      <c r="AD15" s="34" t="s">
        <v>253</v>
      </c>
      <c r="AE15" s="34" t="s">
        <v>254</v>
      </c>
      <c r="AF15" s="34" t="s">
        <v>255</v>
      </c>
      <c r="AG15" s="34" t="s">
        <v>256</v>
      </c>
      <c r="AH15" s="34" t="s">
        <v>257</v>
      </c>
      <c r="AI15" s="34" t="s">
        <v>258</v>
      </c>
      <c r="AJ15" s="34" t="s">
        <v>259</v>
      </c>
      <c r="AK15" s="34" t="s">
        <v>260</v>
      </c>
      <c r="AL15" s="34" t="s">
        <v>1169</v>
      </c>
      <c r="AM15" s="34" t="s">
        <v>1170</v>
      </c>
      <c r="AN15" s="34" t="s">
        <v>1171</v>
      </c>
      <c r="AO15" s="34" t="s">
        <v>1172</v>
      </c>
      <c r="AP15" s="34" t="s">
        <v>1173</v>
      </c>
      <c r="AQ15" s="34" t="s">
        <v>1174</v>
      </c>
      <c r="AR15" s="34" t="s">
        <v>1175</v>
      </c>
      <c r="AS15" s="34" t="s">
        <v>1176</v>
      </c>
      <c r="AT15" s="34" t="s">
        <v>1177</v>
      </c>
      <c r="AU15" s="34" t="s">
        <v>1178</v>
      </c>
      <c r="AV15" s="34" t="s">
        <v>1179</v>
      </c>
      <c r="AW15" s="34" t="s">
        <v>1180</v>
      </c>
      <c r="AX15" s="34" t="s">
        <v>1181</v>
      </c>
      <c r="AY15" s="34" t="s">
        <v>1182</v>
      </c>
      <c r="AZ15" s="34" t="s">
        <v>1183</v>
      </c>
      <c r="BA15" s="34" t="s">
        <v>1184</v>
      </c>
      <c r="BB15" s="35" t="s">
        <v>1185</v>
      </c>
      <c r="BC15" s="29" t="s">
        <v>1186</v>
      </c>
      <c r="BD15" s="29" t="s">
        <v>1187</v>
      </c>
      <c r="BE15" s="29" t="s">
        <v>1188</v>
      </c>
      <c r="BF15" s="29" t="s">
        <v>1189</v>
      </c>
      <c r="BG15" s="29"/>
    </row>
    <row r="16" spans="1:59" ht="11.25" customHeight="1" x14ac:dyDescent="0.25">
      <c r="A16" s="18" t="s">
        <v>85</v>
      </c>
      <c r="B16" s="12">
        <v>12054559</v>
      </c>
      <c r="C16" s="12" t="s">
        <v>156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  <c r="J16" s="12" t="s">
        <v>267</v>
      </c>
      <c r="K16" s="12" t="s">
        <v>268</v>
      </c>
      <c r="L16" s="12" t="s">
        <v>269</v>
      </c>
      <c r="M16" s="12" t="s">
        <v>270</v>
      </c>
      <c r="N16" s="2" t="s">
        <v>271</v>
      </c>
      <c r="O16" s="31" t="s">
        <v>272</v>
      </c>
      <c r="P16" s="31" t="s">
        <v>273</v>
      </c>
      <c r="Q16" s="33" t="s">
        <v>274</v>
      </c>
      <c r="R16" s="33" t="s">
        <v>275</v>
      </c>
      <c r="S16" s="33" t="s">
        <v>276</v>
      </c>
      <c r="T16" s="33" t="s">
        <v>277</v>
      </c>
      <c r="U16" s="33" t="s">
        <v>278</v>
      </c>
      <c r="V16" s="33" t="s">
        <v>279</v>
      </c>
      <c r="W16" s="33" t="s">
        <v>280</v>
      </c>
      <c r="X16" s="33" t="s">
        <v>281</v>
      </c>
      <c r="Y16" s="34" t="s">
        <v>282</v>
      </c>
      <c r="Z16" s="34" t="s">
        <v>283</v>
      </c>
      <c r="AA16" s="34" t="s">
        <v>284</v>
      </c>
      <c r="AB16" s="34" t="s">
        <v>285</v>
      </c>
      <c r="AC16" s="34" t="s">
        <v>286</v>
      </c>
      <c r="AD16" s="34" t="s">
        <v>287</v>
      </c>
      <c r="AE16" s="34" t="s">
        <v>288</v>
      </c>
      <c r="AF16" s="34" t="s">
        <v>289</v>
      </c>
      <c r="AG16" s="34" t="s">
        <v>290</v>
      </c>
      <c r="AH16" s="34" t="s">
        <v>291</v>
      </c>
      <c r="AI16" s="34" t="s">
        <v>292</v>
      </c>
      <c r="AJ16" s="34" t="s">
        <v>293</v>
      </c>
      <c r="AK16" s="34" t="s">
        <v>294</v>
      </c>
      <c r="AL16" s="34" t="s">
        <v>1190</v>
      </c>
      <c r="AM16" s="34" t="s">
        <v>1191</v>
      </c>
      <c r="AN16" s="34" t="s">
        <v>1192</v>
      </c>
      <c r="AO16" s="34" t="s">
        <v>1193</v>
      </c>
      <c r="AP16" s="34" t="s">
        <v>1194</v>
      </c>
      <c r="AQ16" s="34" t="s">
        <v>1195</v>
      </c>
      <c r="AR16" s="34" t="s">
        <v>1196</v>
      </c>
      <c r="AS16" s="34" t="s">
        <v>1197</v>
      </c>
      <c r="AT16" s="34" t="s">
        <v>1198</v>
      </c>
      <c r="AU16" s="34" t="s">
        <v>1199</v>
      </c>
      <c r="AV16" s="34" t="s">
        <v>1200</v>
      </c>
      <c r="AW16" s="34" t="s">
        <v>1201</v>
      </c>
      <c r="AX16" s="34" t="s">
        <v>1202</v>
      </c>
      <c r="AY16" s="34" t="s">
        <v>1203</v>
      </c>
      <c r="AZ16" s="34" t="s">
        <v>1204</v>
      </c>
      <c r="BA16" s="34" t="s">
        <v>1205</v>
      </c>
      <c r="BB16" s="35" t="s">
        <v>1206</v>
      </c>
      <c r="BC16" s="29" t="s">
        <v>1207</v>
      </c>
      <c r="BD16" s="29" t="s">
        <v>1208</v>
      </c>
      <c r="BE16" s="29" t="s">
        <v>1209</v>
      </c>
      <c r="BF16" s="29" t="s">
        <v>1210</v>
      </c>
      <c r="BG16" s="29"/>
    </row>
    <row r="17" spans="1:59" ht="11.25" customHeight="1" x14ac:dyDescent="0.25">
      <c r="A17" s="18" t="s">
        <v>120</v>
      </c>
      <c r="B17" s="12">
        <v>12054464</v>
      </c>
      <c r="C17" s="12" t="s">
        <v>156</v>
      </c>
      <c r="D17" s="12" t="s">
        <v>295</v>
      </c>
      <c r="E17" s="12" t="s">
        <v>296</v>
      </c>
      <c r="F17" s="12" t="s">
        <v>229</v>
      </c>
      <c r="G17" s="12" t="s">
        <v>297</v>
      </c>
      <c r="H17" s="12" t="s">
        <v>298</v>
      </c>
      <c r="I17" s="12" t="s">
        <v>299</v>
      </c>
      <c r="J17" s="12" t="s">
        <v>300</v>
      </c>
      <c r="K17" s="12" t="s">
        <v>301</v>
      </c>
      <c r="L17" s="12" t="s">
        <v>302</v>
      </c>
      <c r="M17" s="12" t="s">
        <v>303</v>
      </c>
      <c r="N17" s="2" t="s">
        <v>304</v>
      </c>
      <c r="O17" s="31" t="s">
        <v>305</v>
      </c>
      <c r="P17" s="31" t="s">
        <v>306</v>
      </c>
      <c r="Q17" s="33" t="s">
        <v>307</v>
      </c>
      <c r="R17" s="33" t="s">
        <v>308</v>
      </c>
      <c r="S17" s="33" t="s">
        <v>309</v>
      </c>
      <c r="T17" s="33" t="s">
        <v>310</v>
      </c>
      <c r="U17" s="33" t="s">
        <v>311</v>
      </c>
      <c r="V17" s="33" t="s">
        <v>312</v>
      </c>
      <c r="W17" s="33" t="s">
        <v>313</v>
      </c>
      <c r="X17" s="33" t="s">
        <v>314</v>
      </c>
      <c r="Y17" s="34" t="s">
        <v>315</v>
      </c>
      <c r="Z17" s="34" t="s">
        <v>316</v>
      </c>
      <c r="AA17" s="34" t="s">
        <v>317</v>
      </c>
      <c r="AB17" s="34" t="s">
        <v>318</v>
      </c>
      <c r="AC17" s="34" t="s">
        <v>319</v>
      </c>
      <c r="AD17" s="34" t="s">
        <v>320</v>
      </c>
      <c r="AE17" s="34" t="s">
        <v>321</v>
      </c>
      <c r="AF17" s="34" t="s">
        <v>322</v>
      </c>
      <c r="AG17" s="34" t="s">
        <v>323</v>
      </c>
      <c r="AH17" s="34" t="s">
        <v>324</v>
      </c>
      <c r="AI17" s="34" t="s">
        <v>325</v>
      </c>
      <c r="AJ17" s="34" t="s">
        <v>326</v>
      </c>
      <c r="AK17" s="34" t="s">
        <v>327</v>
      </c>
      <c r="AL17" s="34" t="s">
        <v>1211</v>
      </c>
      <c r="AM17" s="34" t="s">
        <v>1212</v>
      </c>
      <c r="AN17" s="34" t="s">
        <v>1213</v>
      </c>
      <c r="AO17" s="34" t="s">
        <v>1214</v>
      </c>
      <c r="AP17" s="34" t="s">
        <v>1215</v>
      </c>
      <c r="AQ17" s="34" t="s">
        <v>1216</v>
      </c>
      <c r="AR17" s="34" t="s">
        <v>1217</v>
      </c>
      <c r="AS17" s="34" t="s">
        <v>1218</v>
      </c>
      <c r="AT17" s="34" t="s">
        <v>1219</v>
      </c>
      <c r="AU17" s="34" t="s">
        <v>1220</v>
      </c>
      <c r="AV17" s="34" t="s">
        <v>1221</v>
      </c>
      <c r="AW17" s="34" t="s">
        <v>1222</v>
      </c>
      <c r="AX17" s="34" t="s">
        <v>1223</v>
      </c>
      <c r="AY17" s="34" t="s">
        <v>1224</v>
      </c>
      <c r="AZ17" s="34" t="s">
        <v>1225</v>
      </c>
      <c r="BA17" s="34" t="s">
        <v>1226</v>
      </c>
      <c r="BB17" s="35" t="s">
        <v>1227</v>
      </c>
      <c r="BC17" s="29" t="s">
        <v>1228</v>
      </c>
      <c r="BD17" s="29" t="s">
        <v>1229</v>
      </c>
      <c r="BE17" s="29" t="s">
        <v>1230</v>
      </c>
      <c r="BF17" s="29" t="s">
        <v>1231</v>
      </c>
      <c r="BG17" s="29"/>
    </row>
    <row r="18" spans="1:59" ht="11.25" customHeight="1" x14ac:dyDescent="0.25">
      <c r="A18" s="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1"/>
      <c r="O18" s="31"/>
      <c r="P18" s="31"/>
      <c r="Q18" s="33"/>
      <c r="R18" s="33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5"/>
      <c r="BC18" s="29"/>
      <c r="BD18" s="29"/>
      <c r="BE18" s="29"/>
      <c r="BF18" s="29"/>
      <c r="BG18" s="29"/>
    </row>
    <row r="19" spans="1:59" ht="11.25" customHeight="1" x14ac:dyDescent="0.25">
      <c r="A19" s="18" t="s">
        <v>328</v>
      </c>
      <c r="B19" s="12">
        <v>16264</v>
      </c>
      <c r="C19" s="12"/>
      <c r="D19" s="12"/>
      <c r="E19" s="12" t="s">
        <v>329</v>
      </c>
      <c r="F19" s="12" t="s">
        <v>330</v>
      </c>
      <c r="G19" s="12" t="s">
        <v>330</v>
      </c>
      <c r="H19" s="12" t="s">
        <v>331</v>
      </c>
      <c r="I19" s="12" t="s">
        <v>332</v>
      </c>
      <c r="J19" s="12" t="s">
        <v>333</v>
      </c>
      <c r="K19" s="12" t="s">
        <v>334</v>
      </c>
      <c r="L19" s="12" t="s">
        <v>335</v>
      </c>
      <c r="M19" s="12" t="s">
        <v>336</v>
      </c>
      <c r="N19" s="2" t="s">
        <v>337</v>
      </c>
      <c r="O19" s="31" t="s">
        <v>338</v>
      </c>
      <c r="P19" s="31" t="s">
        <v>339</v>
      </c>
      <c r="Q19" s="33" t="s">
        <v>340</v>
      </c>
      <c r="R19" s="33" t="s">
        <v>341</v>
      </c>
      <c r="S19" s="33" t="s">
        <v>342</v>
      </c>
      <c r="T19" s="33" t="s">
        <v>343</v>
      </c>
      <c r="U19" s="33" t="s">
        <v>344</v>
      </c>
      <c r="V19" s="33" t="s">
        <v>345</v>
      </c>
      <c r="W19" s="33" t="s">
        <v>346</v>
      </c>
      <c r="X19" s="33" t="s">
        <v>347</v>
      </c>
      <c r="Y19" s="34" t="s">
        <v>348</v>
      </c>
      <c r="Z19" s="34" t="s">
        <v>348</v>
      </c>
      <c r="AA19" s="34" t="s">
        <v>349</v>
      </c>
      <c r="AB19" s="34" t="s">
        <v>350</v>
      </c>
      <c r="AC19" s="34" t="s">
        <v>351</v>
      </c>
      <c r="AD19" s="34" t="s">
        <v>352</v>
      </c>
      <c r="AE19" s="34" t="s">
        <v>353</v>
      </c>
      <c r="AF19" s="34" t="s">
        <v>354</v>
      </c>
      <c r="AG19" s="34" t="s">
        <v>355</v>
      </c>
      <c r="AH19" s="34" t="s">
        <v>356</v>
      </c>
      <c r="AI19" s="34" t="s">
        <v>357</v>
      </c>
      <c r="AJ19" s="34" t="s">
        <v>358</v>
      </c>
      <c r="AK19" s="34" t="s">
        <v>359</v>
      </c>
      <c r="AL19" s="34" t="s">
        <v>1232</v>
      </c>
      <c r="AM19" s="34" t="s">
        <v>1233</v>
      </c>
      <c r="AN19" s="34" t="s">
        <v>1234</v>
      </c>
      <c r="AO19" s="34" t="s">
        <v>1235</v>
      </c>
      <c r="AP19" s="34" t="s">
        <v>1236</v>
      </c>
      <c r="AQ19" s="34" t="s">
        <v>1237</v>
      </c>
      <c r="AR19" s="34" t="s">
        <v>1238</v>
      </c>
      <c r="AS19" s="34" t="s">
        <v>1239</v>
      </c>
      <c r="AT19" s="34" t="s">
        <v>1240</v>
      </c>
      <c r="AU19" s="34" t="s">
        <v>1241</v>
      </c>
      <c r="AV19" s="34" t="s">
        <v>1242</v>
      </c>
      <c r="AW19" s="34" t="s">
        <v>229</v>
      </c>
      <c r="AX19" s="34" t="s">
        <v>1242</v>
      </c>
      <c r="AY19" s="34" t="s">
        <v>1238</v>
      </c>
      <c r="AZ19" s="34" t="s">
        <v>1243</v>
      </c>
      <c r="BA19" s="34" t="s">
        <v>1244</v>
      </c>
      <c r="BB19" s="29" t="s">
        <v>1238</v>
      </c>
      <c r="BC19" s="29" t="s">
        <v>1245</v>
      </c>
      <c r="BD19" s="29" t="s">
        <v>1246</v>
      </c>
      <c r="BE19" s="29" t="s">
        <v>1247</v>
      </c>
      <c r="BF19" s="29" t="s">
        <v>1248</v>
      </c>
      <c r="BG19" s="29"/>
    </row>
    <row r="20" spans="1:59" ht="11.25" customHeight="1" x14ac:dyDescent="0.25">
      <c r="A20" s="18" t="s">
        <v>360</v>
      </c>
      <c r="B20" s="12">
        <v>16287</v>
      </c>
      <c r="C20" s="12"/>
      <c r="D20" s="12"/>
      <c r="E20" s="12" t="s">
        <v>361</v>
      </c>
      <c r="F20" s="12" t="s">
        <v>362</v>
      </c>
      <c r="G20" s="12" t="s">
        <v>363</v>
      </c>
      <c r="H20" s="12" t="s">
        <v>364</v>
      </c>
      <c r="I20" s="12" t="s">
        <v>365</v>
      </c>
      <c r="J20" s="12" t="s">
        <v>366</v>
      </c>
      <c r="K20" s="12" t="s">
        <v>367</v>
      </c>
      <c r="L20" s="12" t="s">
        <v>368</v>
      </c>
      <c r="M20" s="12" t="s">
        <v>369</v>
      </c>
      <c r="N20" s="2" t="s">
        <v>370</v>
      </c>
      <c r="O20" s="31" t="s">
        <v>371</v>
      </c>
      <c r="P20" s="31" t="s">
        <v>372</v>
      </c>
      <c r="Q20" s="33" t="s">
        <v>373</v>
      </c>
      <c r="R20" s="33" t="s">
        <v>374</v>
      </c>
      <c r="S20" s="33" t="s">
        <v>375</v>
      </c>
      <c r="T20" s="33" t="s">
        <v>376</v>
      </c>
      <c r="U20" s="33" t="s">
        <v>377</v>
      </c>
      <c r="V20" s="33" t="s">
        <v>378</v>
      </c>
      <c r="W20" s="33" t="s">
        <v>379</v>
      </c>
      <c r="X20" s="33" t="s">
        <v>380</v>
      </c>
      <c r="Y20" s="34" t="s">
        <v>381</v>
      </c>
      <c r="Z20" s="34" t="s">
        <v>382</v>
      </c>
      <c r="AA20" s="34" t="s">
        <v>383</v>
      </c>
      <c r="AB20" s="34" t="s">
        <v>384</v>
      </c>
      <c r="AC20" s="34" t="s">
        <v>385</v>
      </c>
      <c r="AD20" s="34" t="s">
        <v>386</v>
      </c>
      <c r="AE20" s="34" t="s">
        <v>387</v>
      </c>
      <c r="AF20" s="34" t="s">
        <v>388</v>
      </c>
      <c r="AG20" s="34" t="s">
        <v>389</v>
      </c>
      <c r="AH20" s="34" t="s">
        <v>390</v>
      </c>
      <c r="AI20" s="34" t="s">
        <v>391</v>
      </c>
      <c r="AJ20" s="34" t="s">
        <v>392</v>
      </c>
      <c r="AK20" s="34" t="s">
        <v>393</v>
      </c>
      <c r="AL20" s="34" t="s">
        <v>1249</v>
      </c>
      <c r="AM20" s="34" t="s">
        <v>1250</v>
      </c>
      <c r="AN20" s="34" t="s">
        <v>1251</v>
      </c>
      <c r="AO20" s="34" t="s">
        <v>1252</v>
      </c>
      <c r="AP20" s="34" t="s">
        <v>1253</v>
      </c>
      <c r="AQ20" s="34" t="s">
        <v>1254</v>
      </c>
      <c r="AR20" s="34" t="s">
        <v>1255</v>
      </c>
      <c r="AS20" s="34" t="s">
        <v>1256</v>
      </c>
      <c r="AT20" s="34" t="s">
        <v>1257</v>
      </c>
      <c r="AU20" s="34" t="s">
        <v>1258</v>
      </c>
      <c r="AV20" s="34" t="s">
        <v>1259</v>
      </c>
      <c r="AW20" s="34" t="s">
        <v>1260</v>
      </c>
      <c r="AX20" s="34" t="s">
        <v>1261</v>
      </c>
      <c r="AY20" s="34" t="s">
        <v>1262</v>
      </c>
      <c r="AZ20" s="34" t="s">
        <v>1263</v>
      </c>
      <c r="BA20" s="34" t="s">
        <v>1264</v>
      </c>
      <c r="BB20" s="29" t="s">
        <v>1265</v>
      </c>
      <c r="BC20" s="29" t="s">
        <v>1266</v>
      </c>
      <c r="BD20" s="29" t="s">
        <v>1267</v>
      </c>
      <c r="BE20" s="29" t="s">
        <v>1268</v>
      </c>
      <c r="BF20" s="29" t="s">
        <v>1269</v>
      </c>
      <c r="BG20" s="29"/>
    </row>
    <row r="21" spans="1:59" ht="11.25" customHeight="1" x14ac:dyDescent="0.25">
      <c r="A21" s="18" t="s">
        <v>394</v>
      </c>
      <c r="B21" s="12">
        <v>16279</v>
      </c>
      <c r="C21" s="12"/>
      <c r="D21" s="12"/>
      <c r="E21" s="12" t="s">
        <v>395</v>
      </c>
      <c r="F21" s="12" t="s">
        <v>396</v>
      </c>
      <c r="G21" s="12" t="s">
        <v>397</v>
      </c>
      <c r="H21" s="12" t="s">
        <v>398</v>
      </c>
      <c r="I21" s="12" t="s">
        <v>399</v>
      </c>
      <c r="J21" s="12" t="s">
        <v>400</v>
      </c>
      <c r="K21" s="12" t="s">
        <v>401</v>
      </c>
      <c r="L21" s="12" t="s">
        <v>402</v>
      </c>
      <c r="M21" s="12" t="s">
        <v>403</v>
      </c>
      <c r="N21" s="2" t="s">
        <v>404</v>
      </c>
      <c r="O21" s="31" t="s">
        <v>405</v>
      </c>
      <c r="P21" s="31" t="s">
        <v>406</v>
      </c>
      <c r="Q21" s="33" t="s">
        <v>407</v>
      </c>
      <c r="R21" s="33" t="s">
        <v>408</v>
      </c>
      <c r="S21" s="33" t="s">
        <v>409</v>
      </c>
      <c r="T21" s="33" t="s">
        <v>410</v>
      </c>
      <c r="U21" s="33" t="s">
        <v>411</v>
      </c>
      <c r="V21" s="33" t="s">
        <v>412</v>
      </c>
      <c r="W21" s="33" t="s">
        <v>413</v>
      </c>
      <c r="X21" s="33" t="s">
        <v>414</v>
      </c>
      <c r="Y21" s="34" t="s">
        <v>415</v>
      </c>
      <c r="Z21" s="34" t="s">
        <v>416</v>
      </c>
      <c r="AA21" s="34" t="s">
        <v>417</v>
      </c>
      <c r="AB21" s="34" t="s">
        <v>418</v>
      </c>
      <c r="AC21" s="34" t="s">
        <v>419</v>
      </c>
      <c r="AD21" s="34" t="s">
        <v>420</v>
      </c>
      <c r="AE21" s="34" t="s">
        <v>421</v>
      </c>
      <c r="AF21" s="34" t="s">
        <v>422</v>
      </c>
      <c r="AG21" s="34" t="s">
        <v>423</v>
      </c>
      <c r="AH21" s="34" t="s">
        <v>424</v>
      </c>
      <c r="AI21" s="34" t="s">
        <v>425</v>
      </c>
      <c r="AJ21" s="34" t="s">
        <v>426</v>
      </c>
      <c r="AK21" s="34" t="s">
        <v>427</v>
      </c>
      <c r="AL21" s="34" t="s">
        <v>1270</v>
      </c>
      <c r="AM21" s="34" t="s">
        <v>1271</v>
      </c>
      <c r="AN21" s="34" t="s">
        <v>1272</v>
      </c>
      <c r="AO21" s="34" t="s">
        <v>1273</v>
      </c>
      <c r="AP21" s="34" t="s">
        <v>1274</v>
      </c>
      <c r="AQ21" s="34" t="s">
        <v>1275</v>
      </c>
      <c r="AR21" s="34" t="s">
        <v>1276</v>
      </c>
      <c r="AS21" s="34" t="s">
        <v>1277</v>
      </c>
      <c r="AT21" s="34" t="s">
        <v>1278</v>
      </c>
      <c r="AU21" s="34" t="s">
        <v>1279</v>
      </c>
      <c r="AV21" s="34" t="s">
        <v>1280</v>
      </c>
      <c r="AW21" s="34" t="s">
        <v>1281</v>
      </c>
      <c r="AX21" s="34" t="s">
        <v>1282</v>
      </c>
      <c r="AY21" s="34" t="s">
        <v>1283</v>
      </c>
      <c r="AZ21" s="34" t="s">
        <v>1284</v>
      </c>
      <c r="BA21" s="34" t="s">
        <v>1285</v>
      </c>
      <c r="BB21" s="29" t="s">
        <v>1286</v>
      </c>
      <c r="BC21" s="29" t="s">
        <v>1287</v>
      </c>
      <c r="BD21" s="29" t="s">
        <v>1288</v>
      </c>
      <c r="BE21" s="29" t="s">
        <v>1289</v>
      </c>
      <c r="BF21" s="29" t="s">
        <v>1290</v>
      </c>
      <c r="BG21" s="29"/>
    </row>
    <row r="22" spans="1:59" ht="11.25" customHeight="1" x14ac:dyDescent="0.25">
      <c r="A22" s="18" t="s">
        <v>428</v>
      </c>
      <c r="B22" s="12">
        <v>16292</v>
      </c>
      <c r="C22" s="12"/>
      <c r="D22" s="12"/>
      <c r="E22" s="12" t="s">
        <v>429</v>
      </c>
      <c r="F22" s="12" t="s">
        <v>430</v>
      </c>
      <c r="G22" s="12" t="s">
        <v>431</v>
      </c>
      <c r="H22" s="12" t="s">
        <v>432</v>
      </c>
      <c r="I22" s="12" t="s">
        <v>433</v>
      </c>
      <c r="J22" s="12" t="s">
        <v>434</v>
      </c>
      <c r="K22" s="12" t="s">
        <v>435</v>
      </c>
      <c r="L22" s="12" t="s">
        <v>436</v>
      </c>
      <c r="M22" s="12" t="s">
        <v>437</v>
      </c>
      <c r="N22" s="2" t="s">
        <v>438</v>
      </c>
      <c r="O22" s="31" t="s">
        <v>439</v>
      </c>
      <c r="P22" s="31" t="s">
        <v>440</v>
      </c>
      <c r="Q22" s="33" t="s">
        <v>441</v>
      </c>
      <c r="R22" s="33" t="s">
        <v>442</v>
      </c>
      <c r="S22" s="33" t="s">
        <v>443</v>
      </c>
      <c r="T22" s="33" t="s">
        <v>444</v>
      </c>
      <c r="U22" s="33" t="s">
        <v>445</v>
      </c>
      <c r="V22" s="33" t="s">
        <v>446</v>
      </c>
      <c r="W22" s="33" t="s">
        <v>446</v>
      </c>
      <c r="X22" s="33" t="s">
        <v>446</v>
      </c>
      <c r="Y22" s="34" t="s">
        <v>446</v>
      </c>
      <c r="Z22" s="34" t="s">
        <v>447</v>
      </c>
      <c r="AA22" s="34" t="s">
        <v>447</v>
      </c>
      <c r="AB22" s="34" t="s">
        <v>448</v>
      </c>
      <c r="AC22" s="34" t="s">
        <v>449</v>
      </c>
      <c r="AD22" s="34" t="s">
        <v>450</v>
      </c>
      <c r="AE22" s="34" t="s">
        <v>451</v>
      </c>
      <c r="AF22" s="34" t="s">
        <v>452</v>
      </c>
      <c r="AG22" s="34" t="s">
        <v>453</v>
      </c>
      <c r="AH22" s="34" t="s">
        <v>454</v>
      </c>
      <c r="AI22" s="34" t="s">
        <v>455</v>
      </c>
      <c r="AJ22" s="34" t="s">
        <v>456</v>
      </c>
      <c r="AK22" s="34" t="s">
        <v>457</v>
      </c>
      <c r="AL22" s="34" t="s">
        <v>1291</v>
      </c>
      <c r="AM22" s="34" t="s">
        <v>1292</v>
      </c>
      <c r="AN22" s="34" t="s">
        <v>1293</v>
      </c>
      <c r="AO22" s="34" t="s">
        <v>1294</v>
      </c>
      <c r="AP22" s="34" t="s">
        <v>1295</v>
      </c>
      <c r="AQ22" s="34" t="s">
        <v>1296</v>
      </c>
      <c r="AR22" s="34" t="s">
        <v>1297</v>
      </c>
      <c r="AS22" s="34" t="s">
        <v>1298</v>
      </c>
      <c r="AT22" s="34" t="s">
        <v>1299</v>
      </c>
      <c r="AU22" s="34" t="s">
        <v>1300</v>
      </c>
      <c r="AV22" s="34" t="s">
        <v>1301</v>
      </c>
      <c r="AW22" s="34" t="s">
        <v>1302</v>
      </c>
      <c r="AX22" s="34" t="s">
        <v>1303</v>
      </c>
      <c r="AY22" s="34" t="s">
        <v>1304</v>
      </c>
      <c r="AZ22" s="34" t="s">
        <v>1305</v>
      </c>
      <c r="BA22" s="34" t="s">
        <v>1306</v>
      </c>
      <c r="BB22" s="29" t="s">
        <v>1306</v>
      </c>
      <c r="BC22" s="29" t="s">
        <v>1307</v>
      </c>
      <c r="BD22" s="29" t="s">
        <v>1308</v>
      </c>
      <c r="BE22" s="29" t="s">
        <v>1309</v>
      </c>
      <c r="BF22" s="29" t="s">
        <v>1310</v>
      </c>
      <c r="BG22" s="29"/>
    </row>
    <row r="23" spans="1:59" ht="11.25" customHeight="1" x14ac:dyDescent="0.25">
      <c r="A23" s="18" t="s">
        <v>458</v>
      </c>
      <c r="B23" s="12">
        <v>16283</v>
      </c>
      <c r="C23" s="12"/>
      <c r="D23" s="12"/>
      <c r="E23" s="12" t="s">
        <v>459</v>
      </c>
      <c r="F23" s="12" t="s">
        <v>460</v>
      </c>
      <c r="G23" s="12" t="s">
        <v>461</v>
      </c>
      <c r="H23" s="12" t="s">
        <v>462</v>
      </c>
      <c r="I23" s="12" t="s">
        <v>463</v>
      </c>
      <c r="J23" s="12" t="s">
        <v>464</v>
      </c>
      <c r="K23" s="12" t="s">
        <v>465</v>
      </c>
      <c r="L23" s="12" t="s">
        <v>466</v>
      </c>
      <c r="M23" s="12" t="s">
        <v>466</v>
      </c>
      <c r="N23" s="2" t="s">
        <v>466</v>
      </c>
      <c r="O23" s="31" t="s">
        <v>467</v>
      </c>
      <c r="P23" s="31" t="s">
        <v>468</v>
      </c>
      <c r="Q23" s="33" t="s">
        <v>469</v>
      </c>
      <c r="R23" s="33" t="s">
        <v>470</v>
      </c>
      <c r="S23" s="33" t="s">
        <v>471</v>
      </c>
      <c r="T23" s="33" t="s">
        <v>472</v>
      </c>
      <c r="U23" s="33" t="s">
        <v>473</v>
      </c>
      <c r="V23" s="33" t="s">
        <v>474</v>
      </c>
      <c r="W23" s="33" t="s">
        <v>475</v>
      </c>
      <c r="X23" s="33" t="s">
        <v>476</v>
      </c>
      <c r="Y23" s="34" t="s">
        <v>477</v>
      </c>
      <c r="Z23" s="34" t="s">
        <v>478</v>
      </c>
      <c r="AA23" s="34" t="s">
        <v>479</v>
      </c>
      <c r="AB23" s="34" t="s">
        <v>480</v>
      </c>
      <c r="AC23" s="34" t="s">
        <v>481</v>
      </c>
      <c r="AD23" s="34" t="s">
        <v>482</v>
      </c>
      <c r="AE23" s="34" t="s">
        <v>483</v>
      </c>
      <c r="AF23" s="34" t="s">
        <v>484</v>
      </c>
      <c r="AG23" s="34" t="s">
        <v>485</v>
      </c>
      <c r="AH23" s="34" t="s">
        <v>486</v>
      </c>
      <c r="AI23" s="34" t="s">
        <v>487</v>
      </c>
      <c r="AJ23" s="34" t="s">
        <v>488</v>
      </c>
      <c r="AK23" s="34" t="s">
        <v>488</v>
      </c>
      <c r="AL23" s="34" t="s">
        <v>488</v>
      </c>
      <c r="AM23" s="34" t="s">
        <v>803</v>
      </c>
      <c r="AN23" s="34" t="s">
        <v>1311</v>
      </c>
      <c r="AO23" s="34" t="s">
        <v>1312</v>
      </c>
      <c r="AP23" s="34" t="s">
        <v>1313</v>
      </c>
      <c r="AQ23" s="34" t="s">
        <v>1314</v>
      </c>
      <c r="AR23" s="34" t="s">
        <v>1315</v>
      </c>
      <c r="AS23" s="34" t="s">
        <v>1316</v>
      </c>
      <c r="AT23" s="34" t="s">
        <v>1317</v>
      </c>
      <c r="AU23" s="34" t="s">
        <v>1318</v>
      </c>
      <c r="AV23" s="34" t="s">
        <v>1319</v>
      </c>
      <c r="AW23" s="34" t="s">
        <v>1320</v>
      </c>
      <c r="AX23" s="34" t="s">
        <v>776</v>
      </c>
      <c r="AY23" s="34" t="s">
        <v>1321</v>
      </c>
      <c r="AZ23" s="34" t="s">
        <v>1322</v>
      </c>
      <c r="BA23" s="34" t="s">
        <v>1323</v>
      </c>
      <c r="BB23" s="29" t="s">
        <v>1324</v>
      </c>
      <c r="BC23" s="29" t="s">
        <v>1325</v>
      </c>
      <c r="BD23" s="29" t="s">
        <v>1326</v>
      </c>
      <c r="BE23" s="29" t="s">
        <v>1327</v>
      </c>
      <c r="BF23" s="29" t="s">
        <v>1328</v>
      </c>
      <c r="BG23" s="29"/>
    </row>
    <row r="24" spans="1:59" ht="11.25" customHeight="1" x14ac:dyDescent="0.25">
      <c r="A24" s="18" t="s">
        <v>489</v>
      </c>
      <c r="B24" s="12">
        <v>16280</v>
      </c>
      <c r="C24" s="12"/>
      <c r="D24" s="12"/>
      <c r="E24" s="12" t="s">
        <v>490</v>
      </c>
      <c r="F24" s="12" t="s">
        <v>491</v>
      </c>
      <c r="G24" s="12" t="s">
        <v>492</v>
      </c>
      <c r="H24" s="12" t="s">
        <v>493</v>
      </c>
      <c r="I24" s="12" t="s">
        <v>494</v>
      </c>
      <c r="J24" s="12" t="s">
        <v>495</v>
      </c>
      <c r="K24" s="12" t="s">
        <v>496</v>
      </c>
      <c r="L24" s="12" t="s">
        <v>497</v>
      </c>
      <c r="M24" s="12" t="s">
        <v>498</v>
      </c>
      <c r="N24" s="2" t="s">
        <v>499</v>
      </c>
      <c r="O24" s="31" t="s">
        <v>500</v>
      </c>
      <c r="P24" s="31" t="s">
        <v>501</v>
      </c>
      <c r="Q24" s="33" t="s">
        <v>502</v>
      </c>
      <c r="R24" s="33" t="s">
        <v>503</v>
      </c>
      <c r="S24" s="33" t="s">
        <v>504</v>
      </c>
      <c r="T24" s="33" t="s">
        <v>505</v>
      </c>
      <c r="U24" s="33" t="s">
        <v>505</v>
      </c>
      <c r="V24" s="33" t="s">
        <v>505</v>
      </c>
      <c r="W24" s="33" t="s">
        <v>505</v>
      </c>
      <c r="X24" s="33" t="s">
        <v>505</v>
      </c>
      <c r="Y24" s="34" t="s">
        <v>506</v>
      </c>
      <c r="Z24" s="34" t="s">
        <v>507</v>
      </c>
      <c r="AA24" s="34" t="s">
        <v>508</v>
      </c>
      <c r="AB24" s="34" t="s">
        <v>509</v>
      </c>
      <c r="AC24" s="34" t="s">
        <v>510</v>
      </c>
      <c r="AD24" s="34" t="s">
        <v>511</v>
      </c>
      <c r="AE24" s="34" t="s">
        <v>512</v>
      </c>
      <c r="AF24" s="34" t="s">
        <v>513</v>
      </c>
      <c r="AG24" s="34" t="s">
        <v>514</v>
      </c>
      <c r="AH24" s="34" t="s">
        <v>515</v>
      </c>
      <c r="AI24" s="34" t="s">
        <v>516</v>
      </c>
      <c r="AJ24" s="34" t="s">
        <v>517</v>
      </c>
      <c r="AK24" s="34" t="s">
        <v>517</v>
      </c>
      <c r="AL24" s="34" t="s">
        <v>517</v>
      </c>
      <c r="AM24" s="34" t="s">
        <v>1329</v>
      </c>
      <c r="AN24" s="34" t="s">
        <v>1330</v>
      </c>
      <c r="AO24" s="34" t="s">
        <v>1331</v>
      </c>
      <c r="AP24" s="34" t="s">
        <v>1332</v>
      </c>
      <c r="AQ24" s="34" t="s">
        <v>1333</v>
      </c>
      <c r="AR24" s="34" t="s">
        <v>1334</v>
      </c>
      <c r="AS24" s="34" t="s">
        <v>1335</v>
      </c>
      <c r="AT24" s="34" t="s">
        <v>1336</v>
      </c>
      <c r="AU24" s="34" t="s">
        <v>1337</v>
      </c>
      <c r="AV24" s="34" t="s">
        <v>1338</v>
      </c>
      <c r="AW24" s="34" t="s">
        <v>1339</v>
      </c>
      <c r="AX24" s="34" t="s">
        <v>1334</v>
      </c>
      <c r="AY24" s="34" t="s">
        <v>1334</v>
      </c>
      <c r="AZ24" s="34" t="s">
        <v>1334</v>
      </c>
      <c r="BA24" s="34" t="s">
        <v>1334</v>
      </c>
      <c r="BB24" s="29" t="s">
        <v>1334</v>
      </c>
      <c r="BC24" s="29" t="s">
        <v>1340</v>
      </c>
      <c r="BD24" s="29" t="s">
        <v>1341</v>
      </c>
      <c r="BE24" s="29"/>
      <c r="BF24" s="29" t="s">
        <v>1342</v>
      </c>
      <c r="BG24" s="29" t="s">
        <v>1343</v>
      </c>
    </row>
    <row r="25" spans="1:59" ht="11.25" customHeight="1" x14ac:dyDescent="0.25">
      <c r="A25" s="18" t="s">
        <v>518</v>
      </c>
      <c r="B25" s="12">
        <v>16288</v>
      </c>
      <c r="C25" s="12"/>
      <c r="D25" s="12"/>
      <c r="E25" s="12" t="s">
        <v>519</v>
      </c>
      <c r="F25" s="12" t="s">
        <v>520</v>
      </c>
      <c r="G25" s="12" t="s">
        <v>521</v>
      </c>
      <c r="H25" s="12" t="s">
        <v>522</v>
      </c>
      <c r="I25" s="12" t="s">
        <v>523</v>
      </c>
      <c r="J25" s="12" t="s">
        <v>524</v>
      </c>
      <c r="K25" s="12" t="s">
        <v>525</v>
      </c>
      <c r="L25" s="12" t="s">
        <v>526</v>
      </c>
      <c r="M25" s="12" t="s">
        <v>527</v>
      </c>
      <c r="N25" s="2" t="s">
        <v>528</v>
      </c>
      <c r="O25" s="31" t="s">
        <v>529</v>
      </c>
      <c r="P25" s="31" t="s">
        <v>530</v>
      </c>
      <c r="Q25" s="33" t="s">
        <v>531</v>
      </c>
      <c r="R25" s="33" t="s">
        <v>532</v>
      </c>
      <c r="S25" s="33" t="s">
        <v>533</v>
      </c>
      <c r="T25" s="33" t="s">
        <v>534</v>
      </c>
      <c r="U25" s="33" t="s">
        <v>535</v>
      </c>
      <c r="V25" s="33" t="s">
        <v>536</v>
      </c>
      <c r="W25" s="33" t="s">
        <v>537</v>
      </c>
      <c r="X25" s="33" t="s">
        <v>538</v>
      </c>
      <c r="Y25" s="34" t="s">
        <v>539</v>
      </c>
      <c r="Z25" s="34" t="s">
        <v>540</v>
      </c>
      <c r="AA25" s="34" t="s">
        <v>541</v>
      </c>
      <c r="AB25" s="34" t="s">
        <v>542</v>
      </c>
      <c r="AC25" s="34" t="s">
        <v>543</v>
      </c>
      <c r="AD25" s="34" t="s">
        <v>544</v>
      </c>
      <c r="AE25" s="34"/>
      <c r="AF25" s="34"/>
      <c r="AG25" s="34"/>
      <c r="AH25" s="34"/>
      <c r="AI25" s="34"/>
      <c r="AJ25" s="34"/>
      <c r="AK25" s="34"/>
      <c r="AL25" s="34"/>
      <c r="AM25" s="34" t="s">
        <v>1344</v>
      </c>
      <c r="AN25" s="34"/>
      <c r="AO25" s="34" t="s">
        <v>1345</v>
      </c>
      <c r="AP25" s="34" t="s">
        <v>1346</v>
      </c>
      <c r="AQ25" s="34" t="s">
        <v>1347</v>
      </c>
      <c r="AR25" s="34" t="s">
        <v>1348</v>
      </c>
      <c r="AS25" s="34" t="s">
        <v>1349</v>
      </c>
      <c r="AT25" s="34" t="s">
        <v>1350</v>
      </c>
      <c r="AU25" s="34" t="s">
        <v>1351</v>
      </c>
      <c r="AV25" s="34" t="s">
        <v>1352</v>
      </c>
      <c r="AW25" s="34" t="s">
        <v>1353</v>
      </c>
      <c r="AX25" s="34" t="s">
        <v>1354</v>
      </c>
      <c r="AY25" s="34" t="s">
        <v>1355</v>
      </c>
      <c r="AZ25" s="34" t="s">
        <v>1356</v>
      </c>
      <c r="BA25" s="34" t="s">
        <v>1357</v>
      </c>
      <c r="BB25" s="29" t="s">
        <v>1358</v>
      </c>
      <c r="BC25" s="29" t="s">
        <v>1359</v>
      </c>
      <c r="BD25" s="29" t="s">
        <v>1360</v>
      </c>
      <c r="BE25" s="29" t="s">
        <v>1361</v>
      </c>
      <c r="BF25" s="29" t="s">
        <v>1362</v>
      </c>
      <c r="BG25" s="29"/>
    </row>
    <row r="26" spans="1:59" ht="11.25" customHeight="1" x14ac:dyDescent="0.25">
      <c r="A26" s="1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29"/>
      <c r="BC26" s="29"/>
      <c r="BD26" s="29"/>
      <c r="BE26" s="29"/>
      <c r="BF26" s="29"/>
      <c r="BG26" s="29"/>
    </row>
    <row r="27" spans="1:59" ht="11.25" customHeight="1" x14ac:dyDescent="0.25">
      <c r="A27" s="18" t="s">
        <v>545</v>
      </c>
      <c r="B27" s="12">
        <v>16285</v>
      </c>
      <c r="C27" s="12"/>
      <c r="D27" s="12"/>
      <c r="E27" s="12" t="s">
        <v>546</v>
      </c>
      <c r="F27" s="12" t="s">
        <v>547</v>
      </c>
      <c r="G27" s="12" t="s">
        <v>548</v>
      </c>
      <c r="H27" s="12" t="s">
        <v>549</v>
      </c>
      <c r="I27" s="12" t="s">
        <v>550</v>
      </c>
      <c r="J27" s="12" t="s">
        <v>551</v>
      </c>
      <c r="K27" s="12" t="s">
        <v>552</v>
      </c>
      <c r="L27" s="12" t="s">
        <v>553</v>
      </c>
      <c r="M27" s="12" t="s">
        <v>554</v>
      </c>
      <c r="N27" s="2" t="s">
        <v>555</v>
      </c>
      <c r="O27" s="31" t="s">
        <v>556</v>
      </c>
      <c r="P27" s="31" t="s">
        <v>557</v>
      </c>
      <c r="Q27" s="33" t="s">
        <v>558</v>
      </c>
      <c r="R27" s="33" t="s">
        <v>559</v>
      </c>
      <c r="S27" s="33" t="s">
        <v>560</v>
      </c>
      <c r="T27" s="33" t="s">
        <v>561</v>
      </c>
      <c r="U27" s="33" t="s">
        <v>562</v>
      </c>
      <c r="V27" s="33" t="s">
        <v>563</v>
      </c>
      <c r="W27" s="33" t="s">
        <v>564</v>
      </c>
      <c r="X27" s="33" t="s">
        <v>565</v>
      </c>
      <c r="Y27" s="34" t="s">
        <v>566</v>
      </c>
      <c r="Z27" s="34" t="s">
        <v>567</v>
      </c>
      <c r="AA27" s="34" t="s">
        <v>568</v>
      </c>
      <c r="AB27" s="34" t="s">
        <v>569</v>
      </c>
      <c r="AC27" s="34" t="s">
        <v>570</v>
      </c>
      <c r="AD27" s="34" t="s">
        <v>571</v>
      </c>
      <c r="AE27" s="34" t="s">
        <v>572</v>
      </c>
      <c r="AF27" s="34" t="s">
        <v>573</v>
      </c>
      <c r="AG27" s="34" t="s">
        <v>574</v>
      </c>
      <c r="AH27" s="34" t="s">
        <v>575</v>
      </c>
      <c r="AI27" s="34" t="s">
        <v>576</v>
      </c>
      <c r="AJ27" s="34" t="s">
        <v>577</v>
      </c>
      <c r="AK27" s="34" t="s">
        <v>578</v>
      </c>
      <c r="AL27" s="34" t="s">
        <v>1363</v>
      </c>
      <c r="AM27" s="34" t="s">
        <v>1364</v>
      </c>
      <c r="AN27" s="34" t="s">
        <v>223</v>
      </c>
      <c r="AO27" s="34" t="s">
        <v>1365</v>
      </c>
      <c r="AP27" s="34" t="s">
        <v>1366</v>
      </c>
      <c r="AQ27" s="34" t="s">
        <v>1367</v>
      </c>
      <c r="AR27" s="34" t="s">
        <v>1368</v>
      </c>
      <c r="AS27" s="34" t="s">
        <v>1369</v>
      </c>
      <c r="AT27" s="34" t="s">
        <v>1370</v>
      </c>
      <c r="AU27" s="34" t="s">
        <v>1371</v>
      </c>
      <c r="AV27" s="34" t="s">
        <v>1372</v>
      </c>
      <c r="AW27" s="34" t="s">
        <v>1373</v>
      </c>
      <c r="AX27" s="34" t="s">
        <v>1374</v>
      </c>
      <c r="AY27" s="34" t="s">
        <v>1375</v>
      </c>
      <c r="AZ27" s="34" t="s">
        <v>1376</v>
      </c>
      <c r="BA27" s="34" t="s">
        <v>1377</v>
      </c>
      <c r="BB27" s="29" t="s">
        <v>1378</v>
      </c>
      <c r="BC27" s="29" t="s">
        <v>1379</v>
      </c>
      <c r="BD27" s="29" t="s">
        <v>1380</v>
      </c>
      <c r="BE27" s="29" t="s">
        <v>1381</v>
      </c>
      <c r="BF27" s="29" t="s">
        <v>1382</v>
      </c>
      <c r="BG27" s="29"/>
    </row>
    <row r="28" spans="1:59" ht="11.25" customHeight="1" x14ac:dyDescent="0.25">
      <c r="A28" s="18" t="s">
        <v>579</v>
      </c>
      <c r="B28" s="12">
        <v>16295</v>
      </c>
      <c r="C28" s="12"/>
      <c r="D28" s="12"/>
      <c r="E28" s="12" t="s">
        <v>580</v>
      </c>
      <c r="F28" s="12" t="s">
        <v>581</v>
      </c>
      <c r="G28" s="12" t="s">
        <v>582</v>
      </c>
      <c r="H28" s="12" t="s">
        <v>583</v>
      </c>
      <c r="I28" s="12" t="s">
        <v>584</v>
      </c>
      <c r="J28" s="12" t="s">
        <v>585</v>
      </c>
      <c r="K28" s="12" t="s">
        <v>586</v>
      </c>
      <c r="L28" s="12" t="s">
        <v>587</v>
      </c>
      <c r="M28" s="12" t="s">
        <v>588</v>
      </c>
      <c r="N28" s="2" t="s">
        <v>589</v>
      </c>
      <c r="O28" s="31" t="s">
        <v>590</v>
      </c>
      <c r="P28" s="31" t="s">
        <v>591</v>
      </c>
      <c r="Q28" s="33" t="s">
        <v>592</v>
      </c>
      <c r="R28" s="33" t="s">
        <v>593</v>
      </c>
      <c r="S28" s="33" t="s">
        <v>594</v>
      </c>
      <c r="T28" s="33" t="s">
        <v>595</v>
      </c>
      <c r="U28" s="33" t="s">
        <v>596</v>
      </c>
      <c r="V28" s="33" t="s">
        <v>597</v>
      </c>
      <c r="W28" s="33" t="s">
        <v>598</v>
      </c>
      <c r="X28" s="33" t="s">
        <v>599</v>
      </c>
      <c r="Y28" s="34" t="s">
        <v>378</v>
      </c>
      <c r="Z28" s="34" t="s">
        <v>600</v>
      </c>
      <c r="AA28" s="34" t="s">
        <v>601</v>
      </c>
      <c r="AB28" s="34" t="s">
        <v>602</v>
      </c>
      <c r="AC28" s="34" t="s">
        <v>603</v>
      </c>
      <c r="AD28" s="34" t="s">
        <v>604</v>
      </c>
      <c r="AE28" s="34" t="s">
        <v>605</v>
      </c>
      <c r="AF28" s="34" t="s">
        <v>606</v>
      </c>
      <c r="AG28" s="34" t="s">
        <v>607</v>
      </c>
      <c r="AH28" s="34" t="s">
        <v>608</v>
      </c>
      <c r="AI28" s="34" t="s">
        <v>609</v>
      </c>
      <c r="AJ28" s="34" t="s">
        <v>610</v>
      </c>
      <c r="AK28" s="34" t="s">
        <v>611</v>
      </c>
      <c r="AL28" s="34" t="s">
        <v>1383</v>
      </c>
      <c r="AM28" s="34" t="s">
        <v>1384</v>
      </c>
      <c r="AN28" s="34" t="s">
        <v>1385</v>
      </c>
      <c r="AO28" s="34" t="s">
        <v>1386</v>
      </c>
      <c r="AP28" s="34" t="s">
        <v>1387</v>
      </c>
      <c r="AQ28" s="34" t="s">
        <v>1388</v>
      </c>
      <c r="AR28" s="34" t="s">
        <v>1389</v>
      </c>
      <c r="AS28" s="34" t="s">
        <v>1390</v>
      </c>
      <c r="AT28" s="34" t="s">
        <v>1391</v>
      </c>
      <c r="AU28" s="34" t="s">
        <v>1392</v>
      </c>
      <c r="AV28" s="34" t="s">
        <v>1393</v>
      </c>
      <c r="AW28" s="34" t="s">
        <v>1394</v>
      </c>
      <c r="AX28" s="34" t="s">
        <v>1395</v>
      </c>
      <c r="AY28" s="34" t="s">
        <v>1396</v>
      </c>
      <c r="AZ28" s="34" t="s">
        <v>1397</v>
      </c>
      <c r="BA28" s="34" t="s">
        <v>1398</v>
      </c>
      <c r="BB28" s="29" t="s">
        <v>1265</v>
      </c>
      <c r="BC28" s="29" t="s">
        <v>1399</v>
      </c>
      <c r="BD28" s="29" t="s">
        <v>1400</v>
      </c>
      <c r="BE28" s="29" t="s">
        <v>1401</v>
      </c>
      <c r="BF28" s="29" t="s">
        <v>1402</v>
      </c>
      <c r="BG28" s="29"/>
    </row>
    <row r="29" spans="1:59" ht="11.25" customHeight="1" x14ac:dyDescent="0.25">
      <c r="A29" s="18" t="s">
        <v>612</v>
      </c>
      <c r="B29" s="12">
        <v>16276</v>
      </c>
      <c r="C29" s="12"/>
      <c r="D29" s="12"/>
      <c r="E29" s="12" t="s">
        <v>613</v>
      </c>
      <c r="F29" s="12" t="s">
        <v>614</v>
      </c>
      <c r="G29" s="12" t="s">
        <v>615</v>
      </c>
      <c r="H29" s="12" t="s">
        <v>616</v>
      </c>
      <c r="I29" s="12" t="s">
        <v>617</v>
      </c>
      <c r="J29" s="12" t="s">
        <v>618</v>
      </c>
      <c r="K29" s="12" t="s">
        <v>619</v>
      </c>
      <c r="L29" s="12" t="s">
        <v>620</v>
      </c>
      <c r="M29" s="12" t="s">
        <v>621</v>
      </c>
      <c r="N29" s="2" t="s">
        <v>622</v>
      </c>
      <c r="O29" s="31" t="s">
        <v>623</v>
      </c>
      <c r="P29" s="31" t="s">
        <v>624</v>
      </c>
      <c r="Q29" s="33" t="s">
        <v>228</v>
      </c>
      <c r="R29" s="33" t="s">
        <v>625</v>
      </c>
      <c r="S29" s="33" t="s">
        <v>626</v>
      </c>
      <c r="T29" s="33" t="s">
        <v>627</v>
      </c>
      <c r="U29" s="33" t="s">
        <v>628</v>
      </c>
      <c r="V29" s="33" t="s">
        <v>629</v>
      </c>
      <c r="W29" s="33" t="s">
        <v>630</v>
      </c>
      <c r="X29" s="33" t="s">
        <v>631</v>
      </c>
      <c r="Y29" s="34" t="s">
        <v>632</v>
      </c>
      <c r="Z29" s="34" t="s">
        <v>633</v>
      </c>
      <c r="AA29" s="34" t="s">
        <v>634</v>
      </c>
      <c r="AB29" s="34" t="s">
        <v>635</v>
      </c>
      <c r="AC29" s="34" t="s">
        <v>636</v>
      </c>
      <c r="AD29" s="34" t="s">
        <v>637</v>
      </c>
      <c r="AE29" s="34" t="s">
        <v>638</v>
      </c>
      <c r="AF29" s="34" t="s">
        <v>639</v>
      </c>
      <c r="AG29" s="34" t="s">
        <v>640</v>
      </c>
      <c r="AH29" s="34" t="s">
        <v>641</v>
      </c>
      <c r="AI29" s="34" t="s">
        <v>642</v>
      </c>
      <c r="AJ29" s="34" t="s">
        <v>643</v>
      </c>
      <c r="AK29" s="34" t="s">
        <v>644</v>
      </c>
      <c r="AL29" s="34" t="s">
        <v>1403</v>
      </c>
      <c r="AM29" s="34" t="s">
        <v>1404</v>
      </c>
      <c r="AN29" s="34" t="s">
        <v>1405</v>
      </c>
      <c r="AO29" s="34"/>
      <c r="AP29" s="34" t="s">
        <v>1406</v>
      </c>
      <c r="AQ29" s="34" t="s">
        <v>1407</v>
      </c>
      <c r="AR29" s="34" t="s">
        <v>1408</v>
      </c>
      <c r="AS29" s="34" t="s">
        <v>1409</v>
      </c>
      <c r="AT29" s="34" t="s">
        <v>1410</v>
      </c>
      <c r="AU29" s="34" t="s">
        <v>1411</v>
      </c>
      <c r="AV29" s="34" t="s">
        <v>1412</v>
      </c>
      <c r="AW29" s="34" t="s">
        <v>1413</v>
      </c>
      <c r="AX29" s="34" t="s">
        <v>1414</v>
      </c>
      <c r="AY29" s="34" t="s">
        <v>1415</v>
      </c>
      <c r="AZ29" s="34" t="s">
        <v>1416</v>
      </c>
      <c r="BA29" s="34" t="s">
        <v>1417</v>
      </c>
      <c r="BB29" s="29" t="s">
        <v>1418</v>
      </c>
      <c r="BC29" s="29" t="s">
        <v>1419</v>
      </c>
      <c r="BD29" s="29" t="s">
        <v>1420</v>
      </c>
      <c r="BE29" s="29" t="s">
        <v>1421</v>
      </c>
      <c r="BF29" s="29" t="s">
        <v>1422</v>
      </c>
      <c r="BG29" s="29"/>
    </row>
    <row r="30" spans="1:59" ht="11.25" customHeight="1" x14ac:dyDescent="0.25">
      <c r="A30" s="18" t="s">
        <v>645</v>
      </c>
      <c r="B30" s="12">
        <v>16289</v>
      </c>
      <c r="C30" s="12"/>
      <c r="D30" s="12"/>
      <c r="E30" s="12" t="s">
        <v>646</v>
      </c>
      <c r="F30" s="12" t="s">
        <v>647</v>
      </c>
      <c r="G30" s="12" t="s">
        <v>647</v>
      </c>
      <c r="H30" s="12" t="s">
        <v>648</v>
      </c>
      <c r="I30" s="12" t="s">
        <v>649</v>
      </c>
      <c r="J30" s="12" t="s">
        <v>650</v>
      </c>
      <c r="K30" s="12" t="s">
        <v>651</v>
      </c>
      <c r="L30" s="12" t="s">
        <v>652</v>
      </c>
      <c r="M30" s="12" t="s">
        <v>653</v>
      </c>
      <c r="N30" s="2" t="s">
        <v>654</v>
      </c>
      <c r="O30" s="31" t="s">
        <v>655</v>
      </c>
      <c r="P30" s="31" t="s">
        <v>656</v>
      </c>
      <c r="Q30" s="33" t="s">
        <v>657</v>
      </c>
      <c r="R30" s="33" t="s">
        <v>658</v>
      </c>
      <c r="S30" s="33" t="s">
        <v>659</v>
      </c>
      <c r="T30" s="33" t="s">
        <v>660</v>
      </c>
      <c r="U30" s="33" t="s">
        <v>661</v>
      </c>
      <c r="V30" s="33" t="s">
        <v>662</v>
      </c>
      <c r="W30" s="33" t="s">
        <v>663</v>
      </c>
      <c r="X30" s="33" t="s">
        <v>664</v>
      </c>
      <c r="Y30" s="34" t="s">
        <v>665</v>
      </c>
      <c r="Z30" s="34" t="s">
        <v>666</v>
      </c>
      <c r="AA30" s="34" t="s">
        <v>667</v>
      </c>
      <c r="AB30" s="34" t="s">
        <v>668</v>
      </c>
      <c r="AC30" s="34" t="s">
        <v>669</v>
      </c>
      <c r="AD30" s="34" t="s">
        <v>670</v>
      </c>
      <c r="AE30" s="34" t="s">
        <v>671</v>
      </c>
      <c r="AF30" s="34" t="s">
        <v>672</v>
      </c>
      <c r="AG30" s="34" t="s">
        <v>673</v>
      </c>
      <c r="AH30" s="34" t="s">
        <v>674</v>
      </c>
      <c r="AI30" s="34" t="s">
        <v>675</v>
      </c>
      <c r="AJ30" s="34" t="s">
        <v>676</v>
      </c>
      <c r="AK30" s="34" t="s">
        <v>677</v>
      </c>
      <c r="AL30" s="34" t="s">
        <v>1423</v>
      </c>
      <c r="AM30" s="34" t="s">
        <v>1424</v>
      </c>
      <c r="AN30" s="34" t="s">
        <v>1425</v>
      </c>
      <c r="AO30" s="34"/>
      <c r="AP30" s="34" t="s">
        <v>1426</v>
      </c>
      <c r="AQ30" s="34" t="s">
        <v>1427</v>
      </c>
      <c r="AR30" s="34" t="s">
        <v>1428</v>
      </c>
      <c r="AS30" s="34" t="s">
        <v>1429</v>
      </c>
      <c r="AT30" s="34" t="s">
        <v>1430</v>
      </c>
      <c r="AU30" s="34" t="s">
        <v>1431</v>
      </c>
      <c r="AV30" s="34" t="s">
        <v>1432</v>
      </c>
      <c r="AW30" s="34" t="s">
        <v>1433</v>
      </c>
      <c r="AX30" s="34" t="s">
        <v>1434</v>
      </c>
      <c r="AY30" s="34" t="s">
        <v>526</v>
      </c>
      <c r="AZ30" s="34" t="s">
        <v>1435</v>
      </c>
      <c r="BA30" s="34" t="s">
        <v>1436</v>
      </c>
      <c r="BB30" s="29" t="s">
        <v>1437</v>
      </c>
      <c r="BC30" s="29" t="s">
        <v>1438</v>
      </c>
      <c r="BD30" s="29" t="s">
        <v>1439</v>
      </c>
      <c r="BE30" s="29" t="s">
        <v>1439</v>
      </c>
      <c r="BF30" s="29" t="s">
        <v>1440</v>
      </c>
      <c r="BG30" s="29"/>
    </row>
    <row r="31" spans="1:59" ht="11.25" customHeight="1" x14ac:dyDescent="0.25">
      <c r="A31" s="18" t="s">
        <v>678</v>
      </c>
      <c r="B31" s="12">
        <v>1105364</v>
      </c>
      <c r="C31" s="12"/>
      <c r="D31" s="12"/>
      <c r="E31" s="12" t="s">
        <v>679</v>
      </c>
      <c r="F31" s="12" t="s">
        <v>680</v>
      </c>
      <c r="G31" s="12" t="s">
        <v>681</v>
      </c>
      <c r="H31" s="12" t="s">
        <v>354</v>
      </c>
      <c r="I31" s="12" t="s">
        <v>682</v>
      </c>
      <c r="J31" s="12" t="s">
        <v>683</v>
      </c>
      <c r="K31" s="12" t="s">
        <v>684</v>
      </c>
      <c r="L31" s="12" t="s">
        <v>685</v>
      </c>
      <c r="M31" s="12" t="s">
        <v>686</v>
      </c>
      <c r="N31" s="2" t="s">
        <v>687</v>
      </c>
      <c r="O31" s="31" t="s">
        <v>688</v>
      </c>
      <c r="P31" s="31" t="s">
        <v>689</v>
      </c>
      <c r="Q31" s="33" t="s">
        <v>690</v>
      </c>
      <c r="R31" s="33" t="s">
        <v>691</v>
      </c>
      <c r="S31" s="33" t="s">
        <v>692</v>
      </c>
      <c r="T31" s="33" t="s">
        <v>693</v>
      </c>
      <c r="U31" s="33" t="s">
        <v>694</v>
      </c>
      <c r="V31" s="33" t="s">
        <v>695</v>
      </c>
      <c r="W31" s="33" t="s">
        <v>696</v>
      </c>
      <c r="X31" s="33" t="s">
        <v>697</v>
      </c>
      <c r="Y31" s="34" t="s">
        <v>698</v>
      </c>
      <c r="Z31" s="34" t="s">
        <v>699</v>
      </c>
      <c r="AA31" s="34" t="s">
        <v>700</v>
      </c>
      <c r="AB31" s="34" t="s">
        <v>701</v>
      </c>
      <c r="AC31" s="34" t="s">
        <v>702</v>
      </c>
      <c r="AD31" s="34" t="s">
        <v>703</v>
      </c>
      <c r="AE31" s="34" t="s">
        <v>704</v>
      </c>
      <c r="AF31" s="34" t="s">
        <v>705</v>
      </c>
      <c r="AG31" s="34" t="s">
        <v>706</v>
      </c>
      <c r="AH31" s="34" t="s">
        <v>707</v>
      </c>
      <c r="AI31" s="34" t="s">
        <v>708</v>
      </c>
      <c r="AJ31" s="34" t="s">
        <v>709</v>
      </c>
      <c r="AK31" s="34" t="s">
        <v>710</v>
      </c>
      <c r="AL31" s="34" t="s">
        <v>1441</v>
      </c>
      <c r="AM31" s="34" t="s">
        <v>1442</v>
      </c>
      <c r="AN31" s="34" t="s">
        <v>1443</v>
      </c>
      <c r="AO31" s="34" t="s">
        <v>1443</v>
      </c>
      <c r="AP31" s="34" t="s">
        <v>1444</v>
      </c>
      <c r="AQ31" s="34" t="s">
        <v>1445</v>
      </c>
      <c r="AR31" s="34" t="s">
        <v>1446</v>
      </c>
      <c r="AS31" s="34" t="s">
        <v>1447</v>
      </c>
      <c r="AT31" s="34" t="s">
        <v>1448</v>
      </c>
      <c r="AU31" s="34" t="s">
        <v>1449</v>
      </c>
      <c r="AV31" s="34" t="s">
        <v>1450</v>
      </c>
      <c r="AW31" s="34" t="s">
        <v>1451</v>
      </c>
      <c r="AX31" s="34" t="s">
        <v>1452</v>
      </c>
      <c r="AY31" s="34" t="s">
        <v>1453</v>
      </c>
      <c r="AZ31" s="34" t="s">
        <v>1454</v>
      </c>
      <c r="BA31" s="34" t="s">
        <v>1455</v>
      </c>
      <c r="BB31" s="29" t="s">
        <v>1456</v>
      </c>
      <c r="BC31" s="29" t="s">
        <v>1457</v>
      </c>
      <c r="BD31" s="29" t="s">
        <v>1458</v>
      </c>
      <c r="BE31" s="29" t="s">
        <v>1459</v>
      </c>
      <c r="BF31" s="29" t="s">
        <v>1460</v>
      </c>
      <c r="BG31" s="29"/>
    </row>
    <row r="32" spans="1:59" ht="11.25" customHeight="1" x14ac:dyDescent="0.25">
      <c r="A32" s="1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31"/>
      <c r="O32" s="31"/>
      <c r="P32" s="31"/>
      <c r="Q32" s="33"/>
      <c r="R32" s="33"/>
      <c r="S32" s="33"/>
      <c r="T32" s="33"/>
      <c r="U32" s="33"/>
      <c r="V32" s="33"/>
      <c r="W32" s="33"/>
      <c r="X32" s="33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29"/>
      <c r="BC32" s="29"/>
      <c r="BD32" s="29"/>
      <c r="BE32" s="29"/>
      <c r="BF32" s="29"/>
      <c r="BG32" s="29"/>
    </row>
    <row r="33" spans="1:59" ht="11.25" customHeight="1" x14ac:dyDescent="0.25">
      <c r="A33" s="18" t="s">
        <v>711</v>
      </c>
      <c r="B33" s="12">
        <v>1105378</v>
      </c>
      <c r="C33" s="12"/>
      <c r="D33" s="12"/>
      <c r="E33" s="12" t="s">
        <v>712</v>
      </c>
      <c r="F33" s="12" t="s">
        <v>713</v>
      </c>
      <c r="G33" s="12" t="s">
        <v>714</v>
      </c>
      <c r="H33" s="12" t="s">
        <v>715</v>
      </c>
      <c r="I33" s="12" t="s">
        <v>716</v>
      </c>
      <c r="J33" s="12" t="s">
        <v>717</v>
      </c>
      <c r="K33" s="12" t="s">
        <v>718</v>
      </c>
      <c r="L33" s="12" t="s">
        <v>719</v>
      </c>
      <c r="M33" s="12" t="s">
        <v>720</v>
      </c>
      <c r="N33" s="2" t="s">
        <v>721</v>
      </c>
      <c r="O33" s="31" t="s">
        <v>722</v>
      </c>
      <c r="P33" s="31" t="s">
        <v>723</v>
      </c>
      <c r="Q33" s="33" t="s">
        <v>724</v>
      </c>
      <c r="R33" s="33" t="s">
        <v>725</v>
      </c>
      <c r="S33" s="33" t="s">
        <v>726</v>
      </c>
      <c r="T33" s="33" t="s">
        <v>727</v>
      </c>
      <c r="U33" s="33" t="s">
        <v>728</v>
      </c>
      <c r="V33" s="33" t="s">
        <v>729</v>
      </c>
      <c r="W33" s="33" t="s">
        <v>730</v>
      </c>
      <c r="X33" s="33" t="s">
        <v>731</v>
      </c>
      <c r="Y33" s="34" t="s">
        <v>732</v>
      </c>
      <c r="Z33" s="34" t="s">
        <v>733</v>
      </c>
      <c r="AA33" s="34" t="s">
        <v>734</v>
      </c>
      <c r="AB33" s="34" t="s">
        <v>735</v>
      </c>
      <c r="AC33" s="34" t="s">
        <v>736</v>
      </c>
      <c r="AD33" s="34" t="s">
        <v>737</v>
      </c>
      <c r="AE33" s="34" t="s">
        <v>738</v>
      </c>
      <c r="AF33" s="34" t="s">
        <v>739</v>
      </c>
      <c r="AG33" s="34" t="s">
        <v>740</v>
      </c>
      <c r="AH33" s="34" t="s">
        <v>741</v>
      </c>
      <c r="AI33" s="34" t="s">
        <v>742</v>
      </c>
      <c r="AJ33" s="34" t="s">
        <v>743</v>
      </c>
      <c r="AK33" s="34" t="s">
        <v>744</v>
      </c>
      <c r="AL33" s="34" t="s">
        <v>1461</v>
      </c>
      <c r="AM33" s="34" t="s">
        <v>1462</v>
      </c>
      <c r="AN33" s="34" t="s">
        <v>1463</v>
      </c>
      <c r="AO33" s="34" t="s">
        <v>1464</v>
      </c>
      <c r="AP33" s="34" t="s">
        <v>1465</v>
      </c>
      <c r="AQ33" s="34" t="s">
        <v>1466</v>
      </c>
      <c r="AR33" s="34" t="s">
        <v>1467</v>
      </c>
      <c r="AS33" s="34" t="s">
        <v>1468</v>
      </c>
      <c r="AT33" s="34" t="s">
        <v>1469</v>
      </c>
      <c r="AU33" s="34" t="s">
        <v>1470</v>
      </c>
      <c r="AV33" s="34" t="s">
        <v>1471</v>
      </c>
      <c r="AW33" s="34" t="s">
        <v>1472</v>
      </c>
      <c r="AX33" s="34" t="s">
        <v>1473</v>
      </c>
      <c r="AY33" s="34" t="s">
        <v>1474</v>
      </c>
      <c r="AZ33" s="34"/>
      <c r="BA33" s="34" t="s">
        <v>1475</v>
      </c>
      <c r="BB33" s="29" t="s">
        <v>1476</v>
      </c>
      <c r="BC33" s="29" t="s">
        <v>1477</v>
      </c>
      <c r="BD33" s="29"/>
      <c r="BE33" s="29"/>
      <c r="BF33" s="29"/>
      <c r="BG33" s="29"/>
    </row>
    <row r="34" spans="1:59" ht="11.25" customHeight="1" x14ac:dyDescent="0.25">
      <c r="A34" s="18" t="s">
        <v>745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"/>
      <c r="O34" s="31"/>
      <c r="P34" s="31" t="s">
        <v>746</v>
      </c>
      <c r="Q34" s="33" t="s">
        <v>747</v>
      </c>
      <c r="R34" s="33" t="s">
        <v>748</v>
      </c>
      <c r="S34" s="33" t="s">
        <v>749</v>
      </c>
      <c r="T34" s="33" t="s">
        <v>750</v>
      </c>
      <c r="U34" s="33" t="s">
        <v>751</v>
      </c>
      <c r="V34" s="33" t="s">
        <v>752</v>
      </c>
      <c r="W34" s="33" t="s">
        <v>753</v>
      </c>
      <c r="X34" s="33" t="s">
        <v>754</v>
      </c>
      <c r="Y34" s="34" t="s">
        <v>755</v>
      </c>
      <c r="Z34" s="34" t="s">
        <v>756</v>
      </c>
      <c r="AA34" s="34" t="s">
        <v>757</v>
      </c>
      <c r="AB34" s="34" t="s">
        <v>758</v>
      </c>
      <c r="AC34" s="34" t="s">
        <v>759</v>
      </c>
      <c r="AD34" s="34" t="s">
        <v>760</v>
      </c>
      <c r="AE34" s="34" t="s">
        <v>761</v>
      </c>
      <c r="AF34" s="34" t="s">
        <v>762</v>
      </c>
      <c r="AG34" s="34" t="s">
        <v>763</v>
      </c>
      <c r="AH34" s="34" t="s">
        <v>764</v>
      </c>
      <c r="AI34" s="34" t="s">
        <v>765</v>
      </c>
      <c r="AJ34" s="34" t="s">
        <v>766</v>
      </c>
      <c r="AK34" s="34" t="s">
        <v>767</v>
      </c>
      <c r="AL34" s="34" t="s">
        <v>1478</v>
      </c>
      <c r="AM34" s="34" t="s">
        <v>1479</v>
      </c>
      <c r="AN34" s="34" t="s">
        <v>1480</v>
      </c>
      <c r="AO34" s="34" t="s">
        <v>1481</v>
      </c>
      <c r="AP34" s="34" t="s">
        <v>1482</v>
      </c>
      <c r="AQ34" s="34" t="s">
        <v>1483</v>
      </c>
      <c r="AR34" s="34" t="s">
        <v>1484</v>
      </c>
      <c r="AS34" s="34" t="s">
        <v>1485</v>
      </c>
      <c r="AT34" s="34" t="s">
        <v>1486</v>
      </c>
      <c r="AU34" s="34" t="s">
        <v>1487</v>
      </c>
      <c r="AV34" s="34" t="s">
        <v>1488</v>
      </c>
      <c r="AW34" s="34" t="s">
        <v>1489</v>
      </c>
      <c r="AX34" s="34" t="s">
        <v>1490</v>
      </c>
      <c r="AY34" s="34" t="s">
        <v>1491</v>
      </c>
      <c r="AZ34" s="34" t="s">
        <v>1492</v>
      </c>
      <c r="BA34" s="34" t="s">
        <v>1493</v>
      </c>
      <c r="BB34" s="29" t="s">
        <v>1494</v>
      </c>
      <c r="BC34" s="29" t="s">
        <v>1495</v>
      </c>
      <c r="BD34" s="29" t="s">
        <v>1496</v>
      </c>
      <c r="BE34" s="29" t="s">
        <v>1497</v>
      </c>
      <c r="BF34" s="29" t="s">
        <v>1498</v>
      </c>
      <c r="BG34" s="29"/>
    </row>
    <row r="35" spans="1:59" ht="11.25" customHeight="1" x14ac:dyDescent="0.25">
      <c r="A35" s="18" t="s">
        <v>768</v>
      </c>
      <c r="B35" s="12">
        <v>572393</v>
      </c>
      <c r="C35" s="12"/>
      <c r="D35" s="12"/>
      <c r="E35" s="12" t="s">
        <v>468</v>
      </c>
      <c r="F35" s="12" t="s">
        <v>769</v>
      </c>
      <c r="G35" s="12" t="s">
        <v>770</v>
      </c>
      <c r="H35" s="12" t="s">
        <v>771</v>
      </c>
      <c r="I35" s="12" t="s">
        <v>772</v>
      </c>
      <c r="J35" s="12" t="s">
        <v>773</v>
      </c>
      <c r="K35" s="12" t="s">
        <v>774</v>
      </c>
      <c r="L35" s="12" t="s">
        <v>775</v>
      </c>
      <c r="M35" s="12" t="s">
        <v>776</v>
      </c>
      <c r="N35" s="2" t="s">
        <v>777</v>
      </c>
      <c r="O35" s="31" t="s">
        <v>778</v>
      </c>
      <c r="P35" s="31" t="s">
        <v>779</v>
      </c>
      <c r="Q35" s="33" t="s">
        <v>780</v>
      </c>
      <c r="R35" s="33" t="s">
        <v>781</v>
      </c>
      <c r="S35" s="33" t="s">
        <v>782</v>
      </c>
      <c r="T35" s="33" t="s">
        <v>783</v>
      </c>
      <c r="U35" s="33" t="s">
        <v>784</v>
      </c>
      <c r="V35" s="33" t="s">
        <v>785</v>
      </c>
      <c r="W35" s="33" t="s">
        <v>353</v>
      </c>
      <c r="X35" s="33" t="s">
        <v>786</v>
      </c>
      <c r="Y35" s="34" t="s">
        <v>787</v>
      </c>
      <c r="Z35" s="34" t="s">
        <v>788</v>
      </c>
      <c r="AA35" s="34" t="s">
        <v>789</v>
      </c>
      <c r="AB35" s="34" t="s">
        <v>790</v>
      </c>
      <c r="AC35" s="34" t="s">
        <v>791</v>
      </c>
      <c r="AD35" s="34" t="s">
        <v>792</v>
      </c>
      <c r="AE35" s="34" t="s">
        <v>793</v>
      </c>
      <c r="AF35" s="34" t="s">
        <v>794</v>
      </c>
      <c r="AG35" s="34" t="s">
        <v>795</v>
      </c>
      <c r="AH35" s="34" t="s">
        <v>796</v>
      </c>
      <c r="AI35" s="34" t="s">
        <v>797</v>
      </c>
      <c r="AJ35" s="34" t="s">
        <v>798</v>
      </c>
      <c r="AK35" s="34" t="s">
        <v>799</v>
      </c>
      <c r="AL35" s="34" t="s">
        <v>1499</v>
      </c>
      <c r="AM35" s="34" t="s">
        <v>1500</v>
      </c>
      <c r="AN35" s="34" t="s">
        <v>1501</v>
      </c>
      <c r="AO35" s="34" t="s">
        <v>1502</v>
      </c>
      <c r="AP35" s="34" t="s">
        <v>1503</v>
      </c>
      <c r="AQ35" s="34" t="s">
        <v>1504</v>
      </c>
      <c r="AR35" s="34" t="s">
        <v>1505</v>
      </c>
      <c r="AS35" s="34" t="s">
        <v>1506</v>
      </c>
      <c r="AT35" s="34" t="s">
        <v>1507</v>
      </c>
      <c r="AU35" s="34" t="s">
        <v>1508</v>
      </c>
      <c r="AV35" s="34" t="s">
        <v>1509</v>
      </c>
      <c r="AW35" s="34" t="s">
        <v>1510</v>
      </c>
      <c r="AX35" s="34" t="s">
        <v>1511</v>
      </c>
      <c r="AY35" s="34"/>
      <c r="AZ35" s="34"/>
      <c r="BA35" s="34"/>
      <c r="BB35" s="29"/>
      <c r="BC35" s="29"/>
      <c r="BD35" s="29"/>
      <c r="BE35" s="29"/>
      <c r="BF35" s="29"/>
      <c r="BG35" s="29"/>
    </row>
    <row r="36" spans="1:59" ht="11.25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31"/>
      <c r="O36" s="31"/>
      <c r="P36" s="31"/>
      <c r="Q36" s="33"/>
      <c r="R36" s="33"/>
      <c r="S36" s="33"/>
      <c r="T36" s="33"/>
      <c r="U36" s="33"/>
      <c r="V36" s="33"/>
      <c r="W36" s="33"/>
      <c r="X36" s="33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5"/>
      <c r="BC36" s="29"/>
      <c r="BD36" s="29"/>
      <c r="BE36" s="29"/>
      <c r="BF36" s="29"/>
      <c r="BG36" s="29"/>
    </row>
    <row r="37" spans="1:59" ht="11.25" customHeight="1" x14ac:dyDescent="0.25">
      <c r="A37" s="18" t="s">
        <v>800</v>
      </c>
      <c r="B37" s="12">
        <v>1105362</v>
      </c>
      <c r="C37" s="12" t="s">
        <v>801</v>
      </c>
      <c r="D37" s="12"/>
      <c r="E37" s="12"/>
      <c r="F37" s="12" t="s">
        <v>802</v>
      </c>
      <c r="G37" s="12" t="s">
        <v>803</v>
      </c>
      <c r="H37" s="12" t="s">
        <v>804</v>
      </c>
      <c r="I37" s="12" t="s">
        <v>805</v>
      </c>
      <c r="J37" s="12" t="s">
        <v>806</v>
      </c>
      <c r="K37" s="12" t="s">
        <v>807</v>
      </c>
      <c r="L37" s="12" t="s">
        <v>808</v>
      </c>
      <c r="M37" s="12" t="s">
        <v>809</v>
      </c>
      <c r="N37" s="2" t="s">
        <v>810</v>
      </c>
      <c r="O37" s="31" t="s">
        <v>811</v>
      </c>
      <c r="P37" s="31" t="s">
        <v>812</v>
      </c>
      <c r="Q37" s="33" t="s">
        <v>813</v>
      </c>
      <c r="R37" s="33" t="s">
        <v>814</v>
      </c>
      <c r="S37" s="33" t="s">
        <v>815</v>
      </c>
      <c r="T37" s="33" t="s">
        <v>816</v>
      </c>
      <c r="U37" s="33" t="s">
        <v>817</v>
      </c>
      <c r="V37" s="33" t="s">
        <v>818</v>
      </c>
      <c r="W37" s="33" t="s">
        <v>819</v>
      </c>
      <c r="X37" s="33" t="s">
        <v>820</v>
      </c>
      <c r="Y37" s="34" t="s">
        <v>821</v>
      </c>
      <c r="Z37" s="34" t="s">
        <v>822</v>
      </c>
      <c r="AA37" s="34" t="s">
        <v>823</v>
      </c>
      <c r="AB37" s="34" t="s">
        <v>824</v>
      </c>
      <c r="AC37" s="34" t="s">
        <v>825</v>
      </c>
      <c r="AD37" s="34" t="s">
        <v>826</v>
      </c>
      <c r="AE37" s="34" t="s">
        <v>827</v>
      </c>
      <c r="AF37" s="34" t="s">
        <v>828</v>
      </c>
      <c r="AG37" s="34" t="s">
        <v>829</v>
      </c>
      <c r="AH37" s="34" t="s">
        <v>830</v>
      </c>
      <c r="AI37" s="34" t="s">
        <v>831</v>
      </c>
      <c r="AJ37" s="34" t="s">
        <v>832</v>
      </c>
      <c r="AK37" s="34" t="s">
        <v>833</v>
      </c>
      <c r="AL37" s="34" t="s">
        <v>1512</v>
      </c>
      <c r="AM37" s="34" t="s">
        <v>1513</v>
      </c>
      <c r="AN37" s="34" t="s">
        <v>1514</v>
      </c>
      <c r="AO37" s="34" t="s">
        <v>1515</v>
      </c>
      <c r="AP37" s="34" t="s">
        <v>1516</v>
      </c>
      <c r="AQ37" s="34" t="s">
        <v>1517</v>
      </c>
      <c r="AR37" s="34" t="s">
        <v>1518</v>
      </c>
      <c r="AS37" s="34" t="s">
        <v>1519</v>
      </c>
      <c r="AT37" s="34" t="s">
        <v>1520</v>
      </c>
      <c r="AU37" s="34" t="s">
        <v>1521</v>
      </c>
      <c r="AV37" s="34" t="s">
        <v>1522</v>
      </c>
      <c r="AW37" s="34" t="s">
        <v>1523</v>
      </c>
      <c r="AX37" s="34" t="s">
        <v>1524</v>
      </c>
      <c r="AY37" s="34" t="s">
        <v>1525</v>
      </c>
      <c r="AZ37" s="34" t="s">
        <v>1526</v>
      </c>
      <c r="BA37" s="34" t="s">
        <v>1527</v>
      </c>
      <c r="BB37" s="29" t="s">
        <v>1528</v>
      </c>
      <c r="BC37" s="29" t="s">
        <v>1529</v>
      </c>
      <c r="BD37" s="29" t="s">
        <v>1530</v>
      </c>
      <c r="BE37" s="29" t="s">
        <v>1531</v>
      </c>
      <c r="BF37" s="29" t="s">
        <v>1532</v>
      </c>
      <c r="BG37" s="29"/>
    </row>
    <row r="38" spans="1:59" ht="11.25" customHeight="1" x14ac:dyDescent="0.25">
      <c r="A38" s="18" t="s">
        <v>834</v>
      </c>
      <c r="B38" s="12">
        <v>1105361</v>
      </c>
      <c r="C38" s="12"/>
      <c r="D38" s="12"/>
      <c r="E38" s="12"/>
      <c r="F38" s="12"/>
      <c r="G38" s="12" t="s">
        <v>835</v>
      </c>
      <c r="H38" s="12" t="s">
        <v>836</v>
      </c>
      <c r="I38" s="12" t="s">
        <v>837</v>
      </c>
      <c r="J38" s="12" t="s">
        <v>838</v>
      </c>
      <c r="K38" s="12" t="s">
        <v>839</v>
      </c>
      <c r="L38" s="12" t="s">
        <v>840</v>
      </c>
      <c r="M38" s="12" t="s">
        <v>841</v>
      </c>
      <c r="N38" s="2" t="s">
        <v>842</v>
      </c>
      <c r="O38" s="31" t="s">
        <v>843</v>
      </c>
      <c r="P38" s="31" t="s">
        <v>844</v>
      </c>
      <c r="Q38" s="33" t="s">
        <v>845</v>
      </c>
      <c r="R38" s="33" t="s">
        <v>846</v>
      </c>
      <c r="S38" s="33" t="s">
        <v>847</v>
      </c>
      <c r="T38" s="33" t="s">
        <v>848</v>
      </c>
      <c r="U38" s="33" t="s">
        <v>849</v>
      </c>
      <c r="V38" s="33" t="s">
        <v>850</v>
      </c>
      <c r="W38" s="33" t="s">
        <v>851</v>
      </c>
      <c r="X38" s="33" t="s">
        <v>852</v>
      </c>
      <c r="Y38" s="34" t="s">
        <v>498</v>
      </c>
      <c r="Z38" s="34" t="s">
        <v>853</v>
      </c>
      <c r="AA38" s="34" t="s">
        <v>854</v>
      </c>
      <c r="AB38" s="34" t="s">
        <v>855</v>
      </c>
      <c r="AC38" s="34" t="s">
        <v>856</v>
      </c>
      <c r="AD38" s="34" t="s">
        <v>857</v>
      </c>
      <c r="AE38" s="34" t="s">
        <v>858</v>
      </c>
      <c r="AF38" s="34" t="s">
        <v>859</v>
      </c>
      <c r="AG38" s="34" t="s">
        <v>860</v>
      </c>
      <c r="AH38" s="34" t="s">
        <v>861</v>
      </c>
      <c r="AI38" s="34" t="s">
        <v>862</v>
      </c>
      <c r="AJ38" s="34" t="s">
        <v>863</v>
      </c>
      <c r="AK38" s="34" t="s">
        <v>864</v>
      </c>
      <c r="AL38" s="34" t="s">
        <v>1533</v>
      </c>
      <c r="AM38" s="34" t="s">
        <v>1534</v>
      </c>
      <c r="AN38" s="34" t="s">
        <v>1535</v>
      </c>
      <c r="AO38" s="34" t="s">
        <v>1536</v>
      </c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29"/>
      <c r="BC38" s="29" t="s">
        <v>1537</v>
      </c>
      <c r="BD38" s="29" t="s">
        <v>1538</v>
      </c>
      <c r="BE38" s="29" t="s">
        <v>1539</v>
      </c>
      <c r="BF38" s="29" t="s">
        <v>1540</v>
      </c>
      <c r="BG38" s="29"/>
    </row>
    <row r="39" spans="1:59" ht="11.25" customHeight="1" x14ac:dyDescent="0.25">
      <c r="A39" s="18" t="s">
        <v>865</v>
      </c>
      <c r="B39" s="12"/>
      <c r="C39" s="12" t="s">
        <v>866</v>
      </c>
      <c r="D39" s="12"/>
      <c r="E39" s="12"/>
      <c r="F39" s="12"/>
      <c r="G39" s="12" t="s">
        <v>867</v>
      </c>
      <c r="H39" s="12" t="s">
        <v>868</v>
      </c>
      <c r="I39" s="12" t="s">
        <v>869</v>
      </c>
      <c r="J39" s="12" t="s">
        <v>870</v>
      </c>
      <c r="K39" s="12" t="s">
        <v>871</v>
      </c>
      <c r="L39" s="12" t="s">
        <v>872</v>
      </c>
      <c r="M39" s="12" t="s">
        <v>873</v>
      </c>
      <c r="N39" s="2" t="s">
        <v>874</v>
      </c>
      <c r="O39" s="31" t="s">
        <v>116</v>
      </c>
      <c r="P39" s="31" t="s">
        <v>875</v>
      </c>
      <c r="Q39" s="33" t="s">
        <v>876</v>
      </c>
      <c r="R39" s="33" t="s">
        <v>877</v>
      </c>
      <c r="S39" s="33" t="s">
        <v>878</v>
      </c>
      <c r="T39" s="33" t="s">
        <v>879</v>
      </c>
      <c r="U39" s="33" t="s">
        <v>880</v>
      </c>
      <c r="V39" s="33" t="s">
        <v>881</v>
      </c>
      <c r="W39" s="33" t="s">
        <v>882</v>
      </c>
      <c r="X39" s="33" t="s">
        <v>883</v>
      </c>
      <c r="Y39" s="34" t="s">
        <v>884</v>
      </c>
      <c r="Z39" s="34" t="s">
        <v>885</v>
      </c>
      <c r="AA39" s="34" t="s">
        <v>886</v>
      </c>
      <c r="AB39" s="34" t="s">
        <v>887</v>
      </c>
      <c r="AC39" s="34" t="s">
        <v>888</v>
      </c>
      <c r="AD39" s="34" t="s">
        <v>889</v>
      </c>
      <c r="AE39" s="34"/>
      <c r="AF39" s="34" t="s">
        <v>890</v>
      </c>
      <c r="AG39" s="34" t="s">
        <v>891</v>
      </c>
      <c r="AH39" s="34" t="s">
        <v>892</v>
      </c>
      <c r="AI39" s="34" t="s">
        <v>893</v>
      </c>
      <c r="AJ39" s="34"/>
      <c r="AK39" s="34" t="s">
        <v>894</v>
      </c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29"/>
      <c r="BC39" s="29"/>
      <c r="BD39" s="29"/>
      <c r="BE39" s="29"/>
      <c r="BF39" s="29"/>
      <c r="BG39" s="29"/>
    </row>
    <row r="40" spans="1:59" ht="11.25" customHeight="1" x14ac:dyDescent="0.25">
      <c r="A40" s="18" t="s">
        <v>895</v>
      </c>
      <c r="B40" s="12"/>
      <c r="C40" s="12"/>
      <c r="D40" s="12"/>
      <c r="E40" s="12"/>
      <c r="F40" s="12"/>
      <c r="G40" s="12" t="s">
        <v>896</v>
      </c>
      <c r="H40" s="12" t="s">
        <v>897</v>
      </c>
      <c r="I40" s="12" t="s">
        <v>898</v>
      </c>
      <c r="J40" s="12" t="s">
        <v>899</v>
      </c>
      <c r="K40" s="12" t="s">
        <v>900</v>
      </c>
      <c r="L40" s="12" t="s">
        <v>901</v>
      </c>
      <c r="M40" s="12" t="s">
        <v>902</v>
      </c>
      <c r="N40" s="2" t="s">
        <v>903</v>
      </c>
      <c r="O40" s="31" t="s">
        <v>904</v>
      </c>
      <c r="P40" s="31" t="s">
        <v>905</v>
      </c>
      <c r="Q40" s="33" t="s">
        <v>906</v>
      </c>
      <c r="R40" s="33" t="s">
        <v>907</v>
      </c>
      <c r="S40" s="33" t="s">
        <v>908</v>
      </c>
      <c r="T40" s="33" t="s">
        <v>909</v>
      </c>
      <c r="U40" s="33" t="s">
        <v>910</v>
      </c>
      <c r="V40" s="33" t="s">
        <v>911</v>
      </c>
      <c r="W40" s="33" t="s">
        <v>912</v>
      </c>
      <c r="X40" s="33" t="s">
        <v>913</v>
      </c>
      <c r="Y40" s="34" t="s">
        <v>914</v>
      </c>
      <c r="Z40" s="34" t="s">
        <v>915</v>
      </c>
      <c r="AA40" s="34" t="s">
        <v>916</v>
      </c>
      <c r="AB40" s="34" t="s">
        <v>917</v>
      </c>
      <c r="AC40" s="34" t="s">
        <v>918</v>
      </c>
      <c r="AD40" s="34" t="s">
        <v>919</v>
      </c>
      <c r="AE40" s="34" t="s">
        <v>920</v>
      </c>
      <c r="AF40" s="34" t="s">
        <v>921</v>
      </c>
      <c r="AG40" s="34" t="s">
        <v>922</v>
      </c>
      <c r="AH40" s="34" t="s">
        <v>923</v>
      </c>
      <c r="AI40" s="34" t="s">
        <v>924</v>
      </c>
      <c r="AJ40" s="34" t="s">
        <v>925</v>
      </c>
      <c r="AK40" s="34" t="s">
        <v>926</v>
      </c>
      <c r="AL40" s="34" t="s">
        <v>1541</v>
      </c>
      <c r="AM40" s="34" t="s">
        <v>1542</v>
      </c>
      <c r="AN40" s="34" t="s">
        <v>1543</v>
      </c>
      <c r="AO40" s="34" t="s">
        <v>1544</v>
      </c>
      <c r="AP40" s="34" t="s">
        <v>1545</v>
      </c>
      <c r="AQ40" s="34" t="s">
        <v>1546</v>
      </c>
      <c r="AR40" s="34" t="s">
        <v>1547</v>
      </c>
      <c r="AS40" s="34" t="s">
        <v>1548</v>
      </c>
      <c r="AT40" s="34" t="s">
        <v>1549</v>
      </c>
      <c r="AU40" s="34" t="s">
        <v>1550</v>
      </c>
      <c r="AV40" s="34" t="s">
        <v>1551</v>
      </c>
      <c r="AW40" s="34" t="s">
        <v>1552</v>
      </c>
      <c r="AX40" s="34" t="s">
        <v>1553</v>
      </c>
      <c r="AY40" s="34" t="s">
        <v>1554</v>
      </c>
      <c r="AZ40" s="34" t="s">
        <v>1555</v>
      </c>
      <c r="BA40" s="34" t="s">
        <v>1556</v>
      </c>
      <c r="BB40" s="29" t="s">
        <v>1557</v>
      </c>
      <c r="BC40" s="29" t="s">
        <v>1558</v>
      </c>
      <c r="BD40" s="29" t="s">
        <v>1559</v>
      </c>
      <c r="BE40" s="29" t="s">
        <v>1560</v>
      </c>
      <c r="BF40" s="29" t="s">
        <v>1561</v>
      </c>
      <c r="BG40" s="29"/>
    </row>
    <row r="41" spans="1:59" ht="11.25" customHeight="1" x14ac:dyDescent="0.25">
      <c r="A41" s="18" t="s">
        <v>927</v>
      </c>
      <c r="B41" s="12"/>
      <c r="C41" s="12"/>
      <c r="D41" s="12"/>
      <c r="E41" s="12"/>
      <c r="F41" s="12"/>
      <c r="G41" s="12" t="s">
        <v>928</v>
      </c>
      <c r="H41" s="12" t="s">
        <v>928</v>
      </c>
      <c r="I41" s="12" t="s">
        <v>928</v>
      </c>
      <c r="J41" s="12" t="s">
        <v>928</v>
      </c>
      <c r="K41" s="12" t="s">
        <v>928</v>
      </c>
      <c r="L41" s="12" t="s">
        <v>928</v>
      </c>
      <c r="M41" s="12" t="s">
        <v>928</v>
      </c>
      <c r="N41" s="2" t="s">
        <v>928</v>
      </c>
      <c r="O41" s="31" t="s">
        <v>928</v>
      </c>
      <c r="P41" s="31" t="s">
        <v>928</v>
      </c>
      <c r="Q41" s="33" t="s">
        <v>928</v>
      </c>
      <c r="R41" s="33" t="s">
        <v>928</v>
      </c>
      <c r="S41" s="33" t="s">
        <v>928</v>
      </c>
      <c r="T41" s="33" t="s">
        <v>928</v>
      </c>
      <c r="U41" s="33" t="s">
        <v>928</v>
      </c>
      <c r="V41" s="33" t="s">
        <v>928</v>
      </c>
      <c r="W41" s="33" t="s">
        <v>928</v>
      </c>
      <c r="X41" s="33" t="s">
        <v>928</v>
      </c>
      <c r="Y41" s="34" t="s">
        <v>928</v>
      </c>
      <c r="Z41" s="34" t="s">
        <v>928</v>
      </c>
      <c r="AA41" s="34" t="s">
        <v>928</v>
      </c>
      <c r="AB41" s="34" t="s">
        <v>928</v>
      </c>
      <c r="AC41" s="34" t="s">
        <v>928</v>
      </c>
      <c r="AD41" s="34" t="s">
        <v>928</v>
      </c>
      <c r="AE41" s="34" t="s">
        <v>928</v>
      </c>
      <c r="AF41" s="34" t="s">
        <v>928</v>
      </c>
      <c r="AG41" s="34" t="s">
        <v>928</v>
      </c>
      <c r="AH41" s="34" t="s">
        <v>928</v>
      </c>
      <c r="AI41" s="34" t="s">
        <v>928</v>
      </c>
      <c r="AJ41" s="34" t="s">
        <v>928</v>
      </c>
      <c r="AK41" s="34" t="s">
        <v>928</v>
      </c>
      <c r="AL41" s="34" t="s">
        <v>928</v>
      </c>
      <c r="AM41" s="34" t="s">
        <v>928</v>
      </c>
      <c r="AN41" s="34" t="s">
        <v>928</v>
      </c>
      <c r="AO41" s="34" t="s">
        <v>1562</v>
      </c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5"/>
      <c r="BC41" s="29"/>
      <c r="BD41" s="29"/>
      <c r="BE41" s="29"/>
      <c r="BF41" s="29"/>
      <c r="BG41" s="29"/>
    </row>
    <row r="42" spans="1:59" ht="11.25" customHeight="1" x14ac:dyDescent="0.25">
      <c r="A42" s="18" t="s">
        <v>929</v>
      </c>
      <c r="B42" s="12"/>
      <c r="C42" s="12"/>
      <c r="D42" s="12"/>
      <c r="E42" s="12"/>
      <c r="F42" s="12"/>
      <c r="G42" s="12" t="s">
        <v>930</v>
      </c>
      <c r="H42" s="12" t="s">
        <v>931</v>
      </c>
      <c r="I42" s="12" t="s">
        <v>932</v>
      </c>
      <c r="J42" s="12" t="s">
        <v>933</v>
      </c>
      <c r="K42" s="12" t="s">
        <v>934</v>
      </c>
      <c r="L42" s="12" t="s">
        <v>935</v>
      </c>
      <c r="M42" s="12" t="s">
        <v>936</v>
      </c>
      <c r="N42" s="2" t="s">
        <v>937</v>
      </c>
      <c r="O42" s="31" t="s">
        <v>938</v>
      </c>
      <c r="P42" s="31" t="s">
        <v>939</v>
      </c>
      <c r="Q42" s="33" t="s">
        <v>940</v>
      </c>
      <c r="R42" s="33" t="s">
        <v>941</v>
      </c>
      <c r="S42" s="33" t="s">
        <v>942</v>
      </c>
      <c r="T42" s="33" t="s">
        <v>909</v>
      </c>
      <c r="U42" s="33" t="s">
        <v>943</v>
      </c>
      <c r="V42" s="33" t="s">
        <v>944</v>
      </c>
      <c r="W42" s="33" t="s">
        <v>945</v>
      </c>
      <c r="X42" s="33" t="s">
        <v>946</v>
      </c>
      <c r="Y42" s="34" t="s">
        <v>947</v>
      </c>
      <c r="Z42" s="34" t="s">
        <v>947</v>
      </c>
      <c r="AA42" s="34" t="s">
        <v>948</v>
      </c>
      <c r="AB42" s="34" t="s">
        <v>949</v>
      </c>
      <c r="AC42" s="34" t="s">
        <v>950</v>
      </c>
      <c r="AD42" s="34" t="s">
        <v>951</v>
      </c>
      <c r="AE42" s="34" t="s">
        <v>952</v>
      </c>
      <c r="AF42" s="34" t="s">
        <v>953</v>
      </c>
      <c r="AG42" s="34" t="s">
        <v>954</v>
      </c>
      <c r="AH42" s="34" t="s">
        <v>955</v>
      </c>
      <c r="AI42" s="34" t="s">
        <v>956</v>
      </c>
      <c r="AJ42" s="34" t="s">
        <v>957</v>
      </c>
      <c r="AK42" s="34" t="s">
        <v>958</v>
      </c>
      <c r="AL42" s="34" t="s">
        <v>1563</v>
      </c>
      <c r="AM42" s="34" t="s">
        <v>1564</v>
      </c>
      <c r="AN42" s="34" t="s">
        <v>1565</v>
      </c>
      <c r="AO42" s="34" t="s">
        <v>1566</v>
      </c>
      <c r="AP42" s="34" t="s">
        <v>1567</v>
      </c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29"/>
      <c r="BC42" s="29"/>
      <c r="BD42" s="29"/>
      <c r="BE42" s="29"/>
      <c r="BF42" s="29"/>
      <c r="BG42" s="29"/>
    </row>
    <row r="43" spans="1:59" ht="11.25" customHeight="1" x14ac:dyDescent="0.25">
      <c r="A43" s="18" t="s">
        <v>959</v>
      </c>
      <c r="B43" s="12"/>
      <c r="C43" s="19">
        <v>41913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32"/>
      <c r="O43" s="31" t="s">
        <v>960</v>
      </c>
      <c r="P43" s="31" t="s">
        <v>961</v>
      </c>
      <c r="Q43" s="33" t="s">
        <v>962</v>
      </c>
      <c r="R43" s="33" t="s">
        <v>963</v>
      </c>
      <c r="S43" s="33" t="s">
        <v>964</v>
      </c>
      <c r="T43" s="33" t="s">
        <v>965</v>
      </c>
      <c r="U43" s="33" t="s">
        <v>966</v>
      </c>
      <c r="V43" s="33" t="s">
        <v>967</v>
      </c>
      <c r="W43" s="33" t="s">
        <v>968</v>
      </c>
      <c r="X43" s="33" t="s">
        <v>969</v>
      </c>
      <c r="Y43" s="34" t="s">
        <v>970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5"/>
      <c r="BC43" s="29"/>
      <c r="BD43" s="29"/>
      <c r="BE43" s="29"/>
      <c r="BF43" s="29"/>
      <c r="BG43" s="29"/>
    </row>
    <row r="44" spans="1:59" ht="11.25" customHeight="1" x14ac:dyDescent="0.25">
      <c r="A44" s="20" t="s">
        <v>959</v>
      </c>
      <c r="B44" s="29"/>
      <c r="C44" s="30">
        <v>42350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7" t="s">
        <v>971</v>
      </c>
      <c r="Z44" s="27" t="s">
        <v>972</v>
      </c>
      <c r="AA44" s="27" t="s">
        <v>973</v>
      </c>
      <c r="AB44" s="27" t="s">
        <v>974</v>
      </c>
      <c r="AC44" s="27" t="s">
        <v>975</v>
      </c>
      <c r="AD44" s="27" t="s">
        <v>976</v>
      </c>
      <c r="AE44" s="27" t="s">
        <v>977</v>
      </c>
      <c r="AF44" s="27" t="s">
        <v>978</v>
      </c>
      <c r="AG44" s="27" t="s">
        <v>979</v>
      </c>
      <c r="AH44" s="27" t="s">
        <v>980</v>
      </c>
      <c r="AI44" s="27" t="s">
        <v>981</v>
      </c>
      <c r="AJ44" s="27" t="s">
        <v>982</v>
      </c>
      <c r="AK44" s="27" t="s">
        <v>983</v>
      </c>
      <c r="AL44" s="27" t="s">
        <v>1568</v>
      </c>
      <c r="AM44" s="27" t="s">
        <v>1569</v>
      </c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</row>
    <row r="45" spans="1:59" ht="11.2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7" t="s">
        <v>1570</v>
      </c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</row>
    <row r="46" spans="1:59" ht="11.2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 t="s">
        <v>959</v>
      </c>
      <c r="Q46" s="29" t="s">
        <v>984</v>
      </c>
      <c r="R46" s="29" t="s">
        <v>985</v>
      </c>
      <c r="S46" s="29" t="s">
        <v>986</v>
      </c>
      <c r="T46" s="29" t="s">
        <v>987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</row>
    <row r="47" spans="1:59" ht="11.2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 t="s">
        <v>988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5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</row>
    <row r="48" spans="1:59" ht="11.2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 t="s">
        <v>989</v>
      </c>
      <c r="P48" s="29"/>
      <c r="Q48" s="29"/>
      <c r="R48" s="29"/>
      <c r="S48" s="29"/>
      <c r="T48" s="29"/>
      <c r="U48" s="29"/>
      <c r="V48" s="29"/>
      <c r="W48" s="29"/>
      <c r="X48" s="29"/>
      <c r="Y48" s="29" t="s">
        <v>990</v>
      </c>
      <c r="Z48" s="29" t="s">
        <v>991</v>
      </c>
      <c r="AA48" s="29" t="s">
        <v>992</v>
      </c>
      <c r="AB48" s="29" t="s">
        <v>993</v>
      </c>
      <c r="AC48" s="29" t="s">
        <v>994</v>
      </c>
      <c r="AD48" s="29" t="s">
        <v>995</v>
      </c>
      <c r="AE48" s="29" t="s">
        <v>996</v>
      </c>
      <c r="AF48" s="29" t="s">
        <v>997</v>
      </c>
      <c r="AG48" s="29" t="s">
        <v>998</v>
      </c>
      <c r="AH48" s="29" t="s">
        <v>999</v>
      </c>
      <c r="AI48" s="29" t="s">
        <v>1000</v>
      </c>
      <c r="AJ48" s="29" t="s">
        <v>1001</v>
      </c>
      <c r="AK48" s="29" t="s">
        <v>1002</v>
      </c>
      <c r="AL48" s="29" t="s">
        <v>1571</v>
      </c>
      <c r="AM48" s="29" t="s">
        <v>1572</v>
      </c>
      <c r="AN48" s="29" t="s">
        <v>1573</v>
      </c>
      <c r="AO48" s="29" t="s">
        <v>1573</v>
      </c>
      <c r="AP48" s="29" t="s">
        <v>1573</v>
      </c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</row>
    <row r="49" spans="1:59" ht="11.2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>
        <v>6.3506119999999999</v>
      </c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 t="s">
        <v>1003</v>
      </c>
      <c r="AA49" s="29" t="s">
        <v>1004</v>
      </c>
      <c r="AB49" s="29" t="s">
        <v>1005</v>
      </c>
      <c r="AC49" s="29" t="s">
        <v>1006</v>
      </c>
      <c r="AD49" s="29" t="s">
        <v>1007</v>
      </c>
      <c r="AE49" s="29" t="s">
        <v>1008</v>
      </c>
      <c r="AF49" s="29" t="s">
        <v>1008</v>
      </c>
      <c r="AG49" s="29" t="s">
        <v>1009</v>
      </c>
      <c r="AH49" s="29" t="s">
        <v>1010</v>
      </c>
      <c r="AI49" s="29" t="s">
        <v>1011</v>
      </c>
      <c r="AJ49" s="29" t="s">
        <v>1012</v>
      </c>
      <c r="AK49" s="29" t="s">
        <v>1013</v>
      </c>
      <c r="AL49" s="29" t="s">
        <v>1574</v>
      </c>
      <c r="AM49" s="29" t="s">
        <v>1575</v>
      </c>
      <c r="AN49" s="29" t="s">
        <v>1576</v>
      </c>
      <c r="AO49" s="29" t="s">
        <v>1577</v>
      </c>
      <c r="AP49" s="29" t="s">
        <v>1578</v>
      </c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</row>
    <row r="50" spans="1:59" ht="11.2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 t="s">
        <v>1014</v>
      </c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 t="s">
        <v>1015</v>
      </c>
      <c r="AA50" s="29" t="s">
        <v>1016</v>
      </c>
      <c r="AB50" s="29" t="s">
        <v>1017</v>
      </c>
      <c r="AC50" s="29" t="s">
        <v>1018</v>
      </c>
      <c r="AD50" s="29" t="s">
        <v>1019</v>
      </c>
      <c r="AE50" s="29" t="s">
        <v>1020</v>
      </c>
      <c r="AF50" s="29" t="s">
        <v>1021</v>
      </c>
      <c r="AG50" s="29" t="s">
        <v>1022</v>
      </c>
      <c r="AH50" s="29" t="s">
        <v>1023</v>
      </c>
      <c r="AI50" s="29" t="s">
        <v>1024</v>
      </c>
      <c r="AJ50" s="29" t="s">
        <v>1025</v>
      </c>
      <c r="AK50" s="29" t="s">
        <v>1026</v>
      </c>
      <c r="AL50" s="29" t="s">
        <v>1579</v>
      </c>
      <c r="AM50" s="29" t="s">
        <v>1579</v>
      </c>
      <c r="AN50" s="29" t="s">
        <v>1579</v>
      </c>
      <c r="AO50" s="29" t="s">
        <v>1580</v>
      </c>
      <c r="AP50" s="29" t="s">
        <v>1580</v>
      </c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</row>
    <row r="51" spans="1:59" ht="11.2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</row>
    <row r="52" spans="1:59" ht="11.2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</row>
    <row r="53" spans="1:59" ht="11.2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 t="s">
        <v>1027</v>
      </c>
      <c r="Z53" s="29" t="s">
        <v>986</v>
      </c>
      <c r="AA53" s="29" t="s">
        <v>1028</v>
      </c>
      <c r="AB53" s="29"/>
      <c r="AC53" s="29"/>
      <c r="AD53" s="29" t="s">
        <v>1029</v>
      </c>
      <c r="AE53" s="29" t="s">
        <v>1030</v>
      </c>
      <c r="AF53" s="29" t="s">
        <v>1031</v>
      </c>
      <c r="AG53" s="29" t="s">
        <v>1032</v>
      </c>
      <c r="AH53" s="29" t="s">
        <v>1033</v>
      </c>
      <c r="AI53" s="29" t="s">
        <v>649</v>
      </c>
      <c r="AJ53" s="29"/>
      <c r="AK53" s="29" t="s">
        <v>462</v>
      </c>
      <c r="AL53" s="29" t="s">
        <v>1581</v>
      </c>
      <c r="AM53" s="29" t="s">
        <v>1582</v>
      </c>
      <c r="AN53" s="29" t="s">
        <v>1583</v>
      </c>
      <c r="AO53" s="29" t="s">
        <v>1584</v>
      </c>
      <c r="AP53" s="29" t="s">
        <v>1585</v>
      </c>
      <c r="AQ53" s="29" t="s">
        <v>1585</v>
      </c>
      <c r="AR53" s="29"/>
      <c r="AS53" s="29"/>
      <c r="AT53" s="29"/>
      <c r="AU53" s="29" t="s">
        <v>1586</v>
      </c>
      <c r="AV53" s="29" t="s">
        <v>1586</v>
      </c>
      <c r="AW53" s="29" t="s">
        <v>1586</v>
      </c>
      <c r="AX53" s="29" t="s">
        <v>1586</v>
      </c>
      <c r="AY53" s="29" t="s">
        <v>1587</v>
      </c>
      <c r="AZ53" s="29" t="s">
        <v>1588</v>
      </c>
      <c r="BA53" s="29" t="s">
        <v>1589</v>
      </c>
      <c r="BB53" s="29" t="s">
        <v>1590</v>
      </c>
      <c r="BC53" s="29"/>
      <c r="BD53" s="29"/>
      <c r="BE53" s="29"/>
      <c r="BF53" s="29"/>
      <c r="BG53" s="29"/>
    </row>
    <row r="54" spans="1:59" ht="11.2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 t="s">
        <v>1034</v>
      </c>
      <c r="AB54" s="29"/>
      <c r="AC54" s="29"/>
      <c r="AD54" s="29"/>
      <c r="AE54" s="29" t="s">
        <v>1035</v>
      </c>
      <c r="AF54" s="29" t="s">
        <v>1036</v>
      </c>
      <c r="AG54" s="29" t="s">
        <v>1037</v>
      </c>
      <c r="AH54" s="29" t="s">
        <v>1038</v>
      </c>
      <c r="AI54" s="29" t="s">
        <v>1039</v>
      </c>
      <c r="AJ54" s="29"/>
      <c r="AK54" s="29" t="s">
        <v>1040</v>
      </c>
      <c r="AL54" s="29" t="s">
        <v>1591</v>
      </c>
      <c r="AM54" s="29" t="s">
        <v>1592</v>
      </c>
      <c r="AN54" s="29" t="s">
        <v>1593</v>
      </c>
      <c r="AO54" s="29" t="s">
        <v>1594</v>
      </c>
      <c r="AP54" s="29" t="s">
        <v>1595</v>
      </c>
      <c r="AQ54" s="29" t="s">
        <v>1596</v>
      </c>
      <c r="AR54" s="29"/>
      <c r="AS54" s="29"/>
      <c r="AT54" s="29"/>
      <c r="AU54" s="29" t="s">
        <v>1597</v>
      </c>
      <c r="AV54" s="29" t="s">
        <v>1598</v>
      </c>
      <c r="AW54" s="29" t="s">
        <v>1599</v>
      </c>
      <c r="AX54" s="29" t="s">
        <v>1600</v>
      </c>
      <c r="AY54" s="29" t="s">
        <v>1601</v>
      </c>
      <c r="AZ54" s="29" t="s">
        <v>1602</v>
      </c>
      <c r="BA54" s="29" t="s">
        <v>1603</v>
      </c>
      <c r="BB54" s="29" t="s">
        <v>1604</v>
      </c>
      <c r="BC54" s="29"/>
      <c r="BD54" s="29"/>
      <c r="BE54" s="29"/>
      <c r="BF54" s="29"/>
      <c r="BG54" s="29"/>
    </row>
    <row r="55" spans="1:59" ht="11.2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</row>
    <row r="56" spans="1:59" ht="11.2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</row>
    <row r="57" spans="1:59" ht="11.2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 t="s">
        <v>1605</v>
      </c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 t="s">
        <v>1606</v>
      </c>
      <c r="AP57" s="29" t="s">
        <v>1607</v>
      </c>
      <c r="AQ57" s="29" t="s">
        <v>1608</v>
      </c>
      <c r="AR57" s="29" t="s">
        <v>1609</v>
      </c>
      <c r="AS57" s="29" t="s">
        <v>1610</v>
      </c>
      <c r="AT57" s="29" t="s">
        <v>1611</v>
      </c>
      <c r="AU57" s="29" t="s">
        <v>1612</v>
      </c>
      <c r="AV57" s="29" t="s">
        <v>1613</v>
      </c>
      <c r="AW57" s="29" t="s">
        <v>1614</v>
      </c>
      <c r="AX57" s="29" t="s">
        <v>1615</v>
      </c>
      <c r="AY57" s="29" t="s">
        <v>1616</v>
      </c>
      <c r="AZ57" s="29" t="s">
        <v>1617</v>
      </c>
      <c r="BA57" s="29" t="s">
        <v>1618</v>
      </c>
      <c r="BB57" s="29" t="s">
        <v>1619</v>
      </c>
      <c r="BC57" s="29" t="s">
        <v>1620</v>
      </c>
      <c r="BD57" s="29" t="s">
        <v>1621</v>
      </c>
      <c r="BE57" s="29" t="s">
        <v>1622</v>
      </c>
      <c r="BF57" s="29" t="s">
        <v>1623</v>
      </c>
      <c r="BG57" s="29"/>
    </row>
    <row r="58" spans="1:59" ht="11.2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 t="s">
        <v>1624</v>
      </c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 t="s">
        <v>1625</v>
      </c>
      <c r="AP58" s="29" t="s">
        <v>1626</v>
      </c>
      <c r="AQ58" s="29" t="s">
        <v>1627</v>
      </c>
      <c r="AR58" s="29" t="s">
        <v>1628</v>
      </c>
      <c r="AS58" s="29" t="s">
        <v>1629</v>
      </c>
      <c r="AT58" s="29" t="s">
        <v>1630</v>
      </c>
      <c r="AU58" s="29" t="s">
        <v>1631</v>
      </c>
      <c r="AV58" s="29" t="s">
        <v>1632</v>
      </c>
      <c r="AW58" s="29" t="s">
        <v>1633</v>
      </c>
      <c r="AX58" s="29" t="s">
        <v>1634</v>
      </c>
      <c r="AY58" s="29" t="s">
        <v>1635</v>
      </c>
      <c r="AZ58" s="29" t="s">
        <v>1636</v>
      </c>
      <c r="BA58" s="29" t="s">
        <v>1637</v>
      </c>
      <c r="BB58" s="29" t="s">
        <v>1638</v>
      </c>
      <c r="BC58" s="29" t="s">
        <v>1639</v>
      </c>
      <c r="BD58" s="29" t="s">
        <v>1640</v>
      </c>
      <c r="BE58" s="29" t="s">
        <v>1641</v>
      </c>
      <c r="BF58" s="29" t="s">
        <v>1642</v>
      </c>
      <c r="BG58" s="29"/>
    </row>
    <row r="59" spans="1:59" ht="11.2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 t="s">
        <v>1643</v>
      </c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</row>
    <row r="60" spans="1:59" ht="11.2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</row>
    <row r="61" spans="1:59" ht="11.2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</row>
    <row r="62" spans="1:59" ht="11.2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</row>
    <row r="63" spans="1:59" ht="11.2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 t="s">
        <v>1644</v>
      </c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</row>
    <row r="64" spans="1:59" ht="11.2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 t="s">
        <v>1645</v>
      </c>
      <c r="AK64" s="29" t="s">
        <v>1475</v>
      </c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</row>
    <row r="65" spans="1:59" ht="11.2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 t="s">
        <v>1646</v>
      </c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</row>
    <row r="66" spans="1:59" ht="11.2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</row>
    <row r="67" spans="1:59" ht="11.2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</row>
    <row r="68" spans="1:59" ht="11.2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</row>
    <row r="69" spans="1:59" ht="11.2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</row>
    <row r="70" spans="1:59" ht="11.2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</row>
    <row r="71" spans="1:59" ht="11.2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</row>
    <row r="72" spans="1:59" ht="11.2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</row>
    <row r="73" spans="1:59" ht="11.2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</row>
    <row r="74" spans="1:59" ht="11.2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</row>
    <row r="75" spans="1:59" ht="11.2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</row>
    <row r="76" spans="1:59" ht="11.2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</row>
    <row r="77" spans="1:59" ht="11.2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</row>
    <row r="78" spans="1:59" ht="11.2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</row>
    <row r="79" spans="1:59" ht="11.2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</row>
    <row r="80" spans="1:59" ht="11.2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</row>
    <row r="81" spans="1:59" ht="11.2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</row>
    <row r="82" spans="1:59" ht="11.2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</row>
    <row r="83" spans="1:59" ht="11.2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</row>
    <row r="84" spans="1:59" ht="11.2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</row>
    <row r="85" spans="1:59" ht="11.2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</row>
    <row r="86" spans="1:59" ht="11.2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</row>
    <row r="87" spans="1:59" ht="11.2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</row>
    <row r="88" spans="1:59" ht="11.2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</row>
    <row r="89" spans="1:59" ht="11.2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</row>
    <row r="90" spans="1:59" ht="11.2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</row>
    <row r="91" spans="1:59" ht="11.2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</row>
    <row r="92" spans="1:59" ht="11.2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</row>
    <row r="93" spans="1:59" ht="11.2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</row>
    <row r="94" spans="1:59" ht="11.2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</row>
    <row r="95" spans="1:59" ht="11.2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</row>
    <row r="96" spans="1:59" ht="11.2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</row>
    <row r="97" spans="1:59" ht="11.2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</row>
    <row r="98" spans="1:59" ht="11.2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</row>
    <row r="99" spans="1:59" ht="11.2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</row>
    <row r="100" spans="1:59" ht="11.2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</row>
    <row r="101" spans="1:59" ht="11.2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</row>
    <row r="102" spans="1:59" ht="11.2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</row>
    <row r="103" spans="1:59" ht="11.2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</row>
    <row r="104" spans="1:59" ht="11.2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</row>
    <row r="105" spans="1:59" ht="11.2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</row>
    <row r="106" spans="1:59" ht="11.2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</row>
    <row r="107" spans="1:59" ht="11.2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</row>
    <row r="108" spans="1:59" ht="11.2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</row>
    <row r="109" spans="1:59" ht="11.2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</row>
    <row r="110" spans="1:59" ht="11.2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</row>
    <row r="111" spans="1:59" ht="11.2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</row>
    <row r="112" spans="1:59" ht="11.2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</row>
    <row r="113" spans="1:59" ht="11.2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</row>
    <row r="114" spans="1:59" ht="11.2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</row>
    <row r="115" spans="1:59" ht="11.2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</row>
    <row r="116" spans="1:59" ht="11.2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</row>
    <row r="117" spans="1:59" ht="11.2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</row>
    <row r="118" spans="1:59" ht="11.2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</row>
    <row r="119" spans="1:59" ht="11.2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</row>
    <row r="120" spans="1:59" ht="11.2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</row>
    <row r="121" spans="1:59" ht="11.2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</row>
    <row r="122" spans="1:59" ht="11.2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</row>
    <row r="123" spans="1:59" ht="11.2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</row>
    <row r="124" spans="1:59" ht="11.2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</row>
    <row r="125" spans="1:59" ht="11.2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</row>
    <row r="126" spans="1:59" ht="11.2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</row>
    <row r="127" spans="1:59" ht="11.2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</row>
    <row r="128" spans="1:59" ht="11.2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</row>
    <row r="129" spans="1:59" ht="11.2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</row>
    <row r="130" spans="1:59" ht="11.2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</row>
    <row r="131" spans="1:59" ht="11.2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</row>
    <row r="132" spans="1:59" ht="11.2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</row>
    <row r="133" spans="1:59" ht="11.2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</row>
    <row r="134" spans="1:59" ht="11.2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</row>
    <row r="135" spans="1:59" ht="11.2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</row>
    <row r="136" spans="1:59" ht="11.2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</row>
    <row r="137" spans="1:59" ht="11.2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</row>
    <row r="138" spans="1:59" ht="11.2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</row>
    <row r="139" spans="1:59" ht="11.2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</row>
    <row r="140" spans="1:59" ht="11.2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</row>
    <row r="141" spans="1:59" ht="11.2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</row>
    <row r="142" spans="1:59" ht="11.2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</row>
    <row r="143" spans="1:59" ht="11.2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</row>
    <row r="144" spans="1:59" ht="11.2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</row>
    <row r="145" spans="1:59" ht="11.2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</row>
    <row r="146" spans="1:59" ht="11.2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</row>
    <row r="147" spans="1:59" ht="11.2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</row>
    <row r="148" spans="1:59" ht="11.2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</row>
    <row r="149" spans="1:59" ht="11.2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</row>
    <row r="150" spans="1:59" ht="11.2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</row>
    <row r="151" spans="1:59" ht="11.2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</row>
    <row r="152" spans="1:59" ht="11.2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</row>
    <row r="153" spans="1:59" ht="11.2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</row>
    <row r="154" spans="1:59" ht="11.2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</row>
    <row r="155" spans="1:59" ht="11.2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</row>
    <row r="156" spans="1:59" ht="11.2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</row>
    <row r="157" spans="1:59" ht="11.2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</row>
    <row r="158" spans="1:59" ht="11.2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</row>
    <row r="159" spans="1:59" ht="11.2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</row>
    <row r="160" spans="1:59" ht="11.2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</row>
    <row r="161" spans="1:59" ht="11.2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</row>
    <row r="162" spans="1:59" ht="11.2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</row>
    <row r="163" spans="1:59" ht="11.2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</row>
    <row r="164" spans="1:59" ht="11.2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</row>
    <row r="165" spans="1:59" ht="11.2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</row>
    <row r="166" spans="1:59" ht="11.2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</row>
    <row r="167" spans="1:59" ht="11.2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</row>
    <row r="168" spans="1:59" ht="11.2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</row>
    <row r="169" spans="1:59" ht="11.2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</row>
    <row r="170" spans="1:59" ht="11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</row>
    <row r="171" spans="1:59" ht="11.2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</row>
    <row r="172" spans="1:59" ht="11.2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</row>
    <row r="173" spans="1:59" ht="11.2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</row>
    <row r="174" spans="1:59" ht="11.2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</row>
    <row r="175" spans="1:59" ht="11.2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</row>
    <row r="176" spans="1:59" ht="11.2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</row>
    <row r="177" spans="1:59" ht="11.2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</row>
    <row r="178" spans="1:59" ht="11.2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</row>
    <row r="179" spans="1:59" ht="11.2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</row>
    <row r="180" spans="1:59" ht="11.2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</row>
    <row r="181" spans="1:59" ht="11.2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</row>
    <row r="182" spans="1:59" ht="11.2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</row>
    <row r="183" spans="1:59" ht="11.2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</row>
    <row r="184" spans="1:59" ht="11.2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</row>
    <row r="185" spans="1:59" ht="11.2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</row>
    <row r="186" spans="1:59" ht="11.2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</row>
    <row r="187" spans="1:59" ht="11.2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</row>
    <row r="188" spans="1:59" ht="11.2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</row>
    <row r="189" spans="1:59" ht="11.2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</row>
    <row r="190" spans="1:59" ht="11.2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</row>
    <row r="191" spans="1:59" ht="11.2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</row>
    <row r="192" spans="1:59" ht="11.2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</row>
    <row r="193" spans="1:59" ht="11.2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</row>
    <row r="194" spans="1:59" ht="11.2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</row>
    <row r="195" spans="1:59" ht="11.2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</row>
    <row r="196" spans="1:59" ht="11.2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</row>
    <row r="197" spans="1:59" ht="11.2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</row>
    <row r="198" spans="1:59" ht="11.2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</row>
    <row r="199" spans="1:59" ht="11.2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</row>
    <row r="200" spans="1:59" ht="11.2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</row>
    <row r="201" spans="1:59" ht="11.2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</row>
    <row r="202" spans="1:59" ht="11.2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</row>
    <row r="203" spans="1:59" ht="11.2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</row>
    <row r="204" spans="1:59" ht="11.2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</row>
    <row r="205" spans="1:59" ht="11.2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</row>
    <row r="206" spans="1:59" ht="11.2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</row>
    <row r="207" spans="1:59" ht="11.2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</row>
    <row r="208" spans="1:59" ht="11.2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</row>
    <row r="209" spans="1:59" ht="11.2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</row>
    <row r="210" spans="1:59" ht="11.2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</row>
    <row r="211" spans="1:59" ht="11.2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</row>
    <row r="212" spans="1:59" ht="11.2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</row>
    <row r="213" spans="1:59" ht="11.2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</row>
    <row r="214" spans="1:59" ht="11.2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</row>
    <row r="215" spans="1:59" ht="11.2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</row>
    <row r="216" spans="1:59" ht="11.2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</row>
    <row r="217" spans="1:59" ht="11.2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</row>
    <row r="218" spans="1:59" ht="11.2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</row>
    <row r="219" spans="1:59" ht="11.2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</row>
    <row r="220" spans="1:59" ht="11.2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</row>
    <row r="221" spans="1:59" ht="11.2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</row>
    <row r="222" spans="1:59" ht="11.2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</row>
    <row r="223" spans="1:59" ht="11.2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</row>
    <row r="224" spans="1:59" ht="11.2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</row>
    <row r="225" spans="1:59" ht="11.2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</row>
    <row r="226" spans="1:59" ht="11.2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</row>
    <row r="227" spans="1:59" ht="11.2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</row>
    <row r="228" spans="1:59" ht="11.2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</row>
    <row r="229" spans="1:59" ht="11.2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</row>
    <row r="230" spans="1:59" ht="11.2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</row>
    <row r="231" spans="1:59" ht="11.2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</row>
    <row r="232" spans="1:59" ht="11.2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</row>
    <row r="233" spans="1:59" ht="11.2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</row>
    <row r="234" spans="1:59" ht="11.2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</row>
    <row r="235" spans="1:59" ht="11.2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</row>
    <row r="236" spans="1:59" ht="11.2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</row>
    <row r="237" spans="1:59" ht="11.2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</row>
    <row r="238" spans="1:59" ht="11.2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</row>
    <row r="239" spans="1:59" ht="11.2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</row>
    <row r="240" spans="1:59" ht="11.2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</row>
    <row r="241" spans="1:59" ht="11.2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</row>
    <row r="242" spans="1:59" ht="11.2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</row>
    <row r="243" spans="1:59" ht="11.2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</row>
    <row r="244" spans="1:59" ht="11.2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</row>
    <row r="245" spans="1:59" ht="11.2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</row>
    <row r="246" spans="1:59" ht="11.2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</row>
    <row r="247" spans="1:59" ht="11.2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</row>
    <row r="248" spans="1:59" ht="11.2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</row>
    <row r="249" spans="1:59" ht="11.2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</row>
    <row r="250" spans="1:59" ht="11.2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</row>
    <row r="251" spans="1:59" ht="11.2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</row>
    <row r="252" spans="1:59" ht="11.2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</row>
    <row r="253" spans="1:59" ht="11.2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</row>
    <row r="254" spans="1:59" ht="11.2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</row>
    <row r="255" spans="1:59" ht="11.2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</row>
    <row r="256" spans="1:59" ht="11.2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</row>
    <row r="257" spans="1:59" ht="11.2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</row>
    <row r="258" spans="1:59" ht="11.2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</row>
    <row r="259" spans="1:59" ht="11.2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</row>
    <row r="260" spans="1:59" ht="11.2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</row>
    <row r="261" spans="1:59" ht="11.2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</row>
    <row r="262" spans="1:59" ht="11.2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</row>
    <row r="263" spans="1:59" ht="11.2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</row>
    <row r="264" spans="1:59" ht="11.2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</row>
    <row r="265" spans="1:59" ht="11.2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</row>
    <row r="266" spans="1:59" ht="15.75" customHeight="1" x14ac:dyDescent="0.25"/>
    <row r="267" spans="1:59" ht="15.75" customHeight="1" x14ac:dyDescent="0.25"/>
    <row r="268" spans="1:59" ht="15.75" customHeight="1" x14ac:dyDescent="0.25"/>
    <row r="269" spans="1:59" ht="15.75" customHeight="1" x14ac:dyDescent="0.25"/>
    <row r="270" spans="1:59" ht="15.75" customHeight="1" x14ac:dyDescent="0.25"/>
    <row r="271" spans="1:59" ht="15.75" customHeight="1" x14ac:dyDescent="0.25"/>
    <row r="272" spans="1:59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00"/>
  <sheetViews>
    <sheetView topLeftCell="A23" zoomScaleNormal="100" workbookViewId="0">
      <selection activeCell="B38" sqref="B38"/>
    </sheetView>
  </sheetViews>
  <sheetFormatPr defaultColWidth="14.42578125" defaultRowHeight="15" customHeight="1" x14ac:dyDescent="0.25"/>
  <cols>
    <col min="1" max="1" width="9.5703125" customWidth="1"/>
    <col min="2" max="2" width="17.5703125" customWidth="1"/>
    <col min="3" max="3" width="10.7109375" customWidth="1"/>
    <col min="4" max="4" width="8.7109375" customWidth="1"/>
    <col min="5" max="13" width="10.7109375" customWidth="1"/>
    <col min="14" max="42" width="8.7109375" customWidth="1"/>
    <col min="43" max="43" width="7.85546875" customWidth="1"/>
    <col min="44" max="46" width="9.140625" customWidth="1"/>
    <col min="47" max="47" width="36.42578125" customWidth="1"/>
    <col min="48" max="57" width="9.140625" customWidth="1"/>
  </cols>
  <sheetData>
    <row r="1" spans="1:57" ht="24.75" customHeight="1" x14ac:dyDescent="0.25">
      <c r="A1" s="36" t="s">
        <v>0</v>
      </c>
      <c r="B1" s="37" t="s">
        <v>1</v>
      </c>
      <c r="C1" s="37" t="s">
        <v>2</v>
      </c>
      <c r="D1" s="38">
        <v>43191</v>
      </c>
      <c r="E1" s="38">
        <v>43133</v>
      </c>
      <c r="F1" s="38">
        <v>43223</v>
      </c>
      <c r="G1" s="38">
        <v>43163</v>
      </c>
      <c r="H1" s="38">
        <v>43164</v>
      </c>
      <c r="I1" s="38">
        <v>43137</v>
      </c>
      <c r="J1" s="38">
        <v>43138</v>
      </c>
      <c r="K1" s="38">
        <v>43108</v>
      </c>
      <c r="L1" s="38">
        <v>43168</v>
      </c>
      <c r="M1" s="38">
        <v>43141</v>
      </c>
      <c r="N1" s="38">
        <v>43525</v>
      </c>
      <c r="O1" s="39">
        <v>43557</v>
      </c>
      <c r="P1" s="39">
        <v>43588</v>
      </c>
      <c r="Q1" s="39">
        <v>43500</v>
      </c>
      <c r="R1" s="39">
        <v>43560</v>
      </c>
      <c r="S1" s="39">
        <v>43622</v>
      </c>
      <c r="T1" s="39">
        <v>43745</v>
      </c>
      <c r="U1" s="39">
        <v>43504</v>
      </c>
      <c r="V1" s="39">
        <v>43594</v>
      </c>
      <c r="W1" s="39">
        <v>43506</v>
      </c>
      <c r="X1" s="39">
        <v>43596</v>
      </c>
      <c r="Y1" s="40" t="s">
        <v>1647</v>
      </c>
      <c r="Z1" s="39">
        <v>44075</v>
      </c>
      <c r="AA1" s="39">
        <v>43984</v>
      </c>
      <c r="AB1" s="39">
        <v>43924</v>
      </c>
      <c r="AC1" s="39">
        <v>43834</v>
      </c>
      <c r="AD1" s="39">
        <v>43926</v>
      </c>
      <c r="AE1" s="39">
        <v>43867</v>
      </c>
      <c r="AF1" s="39">
        <v>43837</v>
      </c>
      <c r="AG1" s="40" t="s">
        <v>1648</v>
      </c>
      <c r="AH1" s="39">
        <v>43898</v>
      </c>
      <c r="AI1" s="39">
        <v>43870</v>
      </c>
      <c r="AJ1" s="39">
        <v>43871</v>
      </c>
      <c r="AK1" s="39">
        <v>43872</v>
      </c>
      <c r="AL1" s="39">
        <v>43873</v>
      </c>
      <c r="AM1" s="39">
        <v>44317</v>
      </c>
      <c r="AN1" s="39">
        <v>44198</v>
      </c>
      <c r="AO1" s="39">
        <v>44199</v>
      </c>
      <c r="AP1" s="39">
        <v>44200</v>
      </c>
      <c r="AQ1" s="39">
        <v>44260</v>
      </c>
      <c r="AR1" s="39">
        <v>44261</v>
      </c>
      <c r="AS1" s="39">
        <v>44384</v>
      </c>
      <c r="AT1" s="39">
        <v>44235</v>
      </c>
      <c r="AU1" s="41"/>
      <c r="AV1" s="39">
        <v>44205</v>
      </c>
      <c r="AW1" s="39">
        <v>44206</v>
      </c>
      <c r="AX1" s="39">
        <v>44207</v>
      </c>
      <c r="AY1" s="39">
        <v>44239</v>
      </c>
      <c r="AZ1" s="39">
        <v>44621</v>
      </c>
      <c r="BA1" s="40"/>
      <c r="BB1" s="39">
        <v>44564</v>
      </c>
      <c r="BC1" s="39">
        <v>44565</v>
      </c>
      <c r="BD1" s="39">
        <v>44656</v>
      </c>
      <c r="BE1" s="39">
        <v>44598</v>
      </c>
    </row>
    <row r="2" spans="1:57" ht="11.2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2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ht="11.25" customHeight="1" x14ac:dyDescent="0.25">
      <c r="A3" s="36" t="s">
        <v>13</v>
      </c>
      <c r="B3" s="37">
        <v>16284</v>
      </c>
      <c r="C3" s="37" t="s">
        <v>14</v>
      </c>
      <c r="D3" s="43">
        <v>820524</v>
      </c>
      <c r="E3" s="37">
        <v>837338</v>
      </c>
      <c r="F3" s="37">
        <v>85520</v>
      </c>
      <c r="G3" s="37">
        <v>87363</v>
      </c>
      <c r="H3" s="37">
        <v>89281</v>
      </c>
      <c r="I3" s="37">
        <v>911473</v>
      </c>
      <c r="J3" s="37">
        <v>93056</v>
      </c>
      <c r="K3" s="37">
        <v>94893.6</v>
      </c>
      <c r="L3" s="37">
        <v>97272.4</v>
      </c>
      <c r="M3" s="37">
        <v>99262.3</v>
      </c>
      <c r="N3" s="37">
        <v>43583</v>
      </c>
      <c r="O3" s="40">
        <v>60363</v>
      </c>
      <c r="P3" s="40">
        <v>7399.4</v>
      </c>
      <c r="Q3" s="40">
        <v>8482.5</v>
      </c>
      <c r="R3" s="40">
        <v>98535</v>
      </c>
      <c r="S3" s="40">
        <v>114805</v>
      </c>
      <c r="T3" s="40">
        <v>132977</v>
      </c>
      <c r="U3" s="40">
        <v>145644</v>
      </c>
      <c r="V3" s="40">
        <v>164486</v>
      </c>
      <c r="W3" s="40">
        <v>17898.7</v>
      </c>
      <c r="X3" s="40">
        <v>19619.099999999999</v>
      </c>
      <c r="Y3" s="40">
        <v>21516</v>
      </c>
      <c r="Z3" s="40">
        <v>23584.799999999999</v>
      </c>
      <c r="AA3" s="40">
        <v>26046.799999999999</v>
      </c>
      <c r="AB3" s="40">
        <v>279764</v>
      </c>
      <c r="AC3" s="40">
        <v>301123</v>
      </c>
      <c r="AD3" s="40">
        <v>326224</v>
      </c>
      <c r="AE3" s="40">
        <v>348176</v>
      </c>
      <c r="AF3" s="40">
        <v>373738</v>
      </c>
      <c r="AG3" s="40"/>
      <c r="AH3" s="40">
        <v>404168</v>
      </c>
      <c r="AI3" s="40">
        <v>434110</v>
      </c>
      <c r="AJ3" s="40">
        <v>471550</v>
      </c>
      <c r="AK3" s="40">
        <v>505216</v>
      </c>
      <c r="AL3" s="40">
        <v>534338</v>
      </c>
      <c r="AM3" s="40">
        <v>564568</v>
      </c>
      <c r="AN3" s="40">
        <v>589472</v>
      </c>
      <c r="AO3" s="40">
        <v>613338</v>
      </c>
      <c r="AP3" s="40">
        <v>639135</v>
      </c>
      <c r="AQ3" s="40">
        <v>665599</v>
      </c>
      <c r="AR3" s="40">
        <v>68889.3</v>
      </c>
      <c r="AS3" s="40">
        <v>71849.899999999994</v>
      </c>
      <c r="AT3" s="40">
        <v>747367</v>
      </c>
      <c r="AU3" s="42"/>
      <c r="AV3" s="40">
        <v>779222</v>
      </c>
      <c r="AW3" s="40">
        <v>810636</v>
      </c>
      <c r="AX3" s="40">
        <v>840669</v>
      </c>
      <c r="AY3" s="40">
        <v>865475</v>
      </c>
      <c r="AZ3" s="40">
        <v>898090</v>
      </c>
      <c r="BA3" s="40">
        <v>925381</v>
      </c>
      <c r="BB3" s="40">
        <v>952096</v>
      </c>
      <c r="BC3" s="40">
        <v>975944</v>
      </c>
      <c r="BD3" s="40" t="s">
        <v>1649</v>
      </c>
      <c r="BE3" s="40">
        <v>25352</v>
      </c>
    </row>
    <row r="4" spans="1:57" ht="11.25" customHeight="1" x14ac:dyDescent="0.2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2"/>
      <c r="AV4" s="40"/>
      <c r="AW4" s="40"/>
      <c r="AX4" s="40"/>
      <c r="AY4" s="40"/>
      <c r="AZ4" s="40"/>
      <c r="BA4" s="40"/>
      <c r="BB4" s="40"/>
      <c r="BC4" s="40"/>
      <c r="BD4" s="40"/>
      <c r="BE4" s="40"/>
    </row>
    <row r="5" spans="1:57" ht="11.25" customHeight="1" x14ac:dyDescent="0.25">
      <c r="A5" s="36" t="s">
        <v>49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2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ht="11.25" customHeight="1" x14ac:dyDescent="0.25">
      <c r="A6" s="36" t="s">
        <v>50</v>
      </c>
      <c r="B6" s="37">
        <v>16300</v>
      </c>
      <c r="C6" s="37" t="s">
        <v>14</v>
      </c>
      <c r="D6" s="37">
        <v>286365</v>
      </c>
      <c r="E6" s="37">
        <v>31430</v>
      </c>
      <c r="F6" s="37">
        <v>32471</v>
      </c>
      <c r="G6" s="37">
        <v>34284</v>
      </c>
      <c r="H6" s="37">
        <v>36085</v>
      </c>
      <c r="I6" s="37">
        <v>37466</v>
      </c>
      <c r="J6" s="37">
        <v>38716.400000000001</v>
      </c>
      <c r="K6" s="37">
        <v>39968.400000000001</v>
      </c>
      <c r="L6" s="37">
        <v>41481</v>
      </c>
      <c r="M6" s="37">
        <v>42792.3</v>
      </c>
      <c r="N6" s="37">
        <v>46624.4</v>
      </c>
      <c r="O6" s="40">
        <v>48080</v>
      </c>
      <c r="P6" s="40">
        <v>49296.2</v>
      </c>
      <c r="Q6" s="40">
        <v>50438.400000000001</v>
      </c>
      <c r="R6" s="40">
        <v>518436</v>
      </c>
      <c r="S6" s="40">
        <v>531974</v>
      </c>
      <c r="T6" s="40">
        <v>546213</v>
      </c>
      <c r="U6" s="40">
        <v>555164</v>
      </c>
      <c r="V6" s="40">
        <v>569796</v>
      </c>
      <c r="W6" s="40">
        <v>58336.7</v>
      </c>
      <c r="X6" s="40">
        <v>59985.4</v>
      </c>
      <c r="Y6" s="40">
        <v>64506.400000000001</v>
      </c>
      <c r="Z6" s="40">
        <v>63089.8</v>
      </c>
      <c r="AA6" s="40">
        <v>64478.6</v>
      </c>
      <c r="AB6" s="40">
        <v>667852</v>
      </c>
      <c r="AC6" s="40">
        <v>671528</v>
      </c>
      <c r="AD6" s="40">
        <v>689266</v>
      </c>
      <c r="AE6" s="40">
        <v>706516</v>
      </c>
      <c r="AF6" s="40">
        <v>723365</v>
      </c>
      <c r="AG6" s="40"/>
      <c r="AH6" s="40">
        <v>741134</v>
      </c>
      <c r="AI6" s="40">
        <v>768368</v>
      </c>
      <c r="AJ6" s="40">
        <v>775438</v>
      </c>
      <c r="AK6" s="40">
        <v>792184</v>
      </c>
      <c r="AL6" s="40">
        <v>807553</v>
      </c>
      <c r="AM6" s="40">
        <v>823407</v>
      </c>
      <c r="AN6" s="40">
        <v>838361</v>
      </c>
      <c r="AO6" s="40">
        <v>853419</v>
      </c>
      <c r="AP6" s="40">
        <v>868971</v>
      </c>
      <c r="AQ6" s="40">
        <v>887085</v>
      </c>
      <c r="AR6" s="40">
        <v>90527.9</v>
      </c>
      <c r="AS6" s="40">
        <v>92881.600000000006</v>
      </c>
      <c r="AT6" s="40">
        <v>947391</v>
      </c>
      <c r="AU6" s="42"/>
      <c r="AV6" s="40">
        <v>967296</v>
      </c>
      <c r="AW6" s="40">
        <v>984448</v>
      </c>
      <c r="AX6" s="40">
        <v>3384</v>
      </c>
      <c r="AY6" s="40">
        <v>23859</v>
      </c>
      <c r="AZ6" s="40">
        <v>45887</v>
      </c>
      <c r="BA6" s="40">
        <v>65878</v>
      </c>
      <c r="BB6" s="40">
        <v>85930</v>
      </c>
      <c r="BC6" s="40">
        <v>106658</v>
      </c>
      <c r="BD6" s="40">
        <v>130813</v>
      </c>
      <c r="BE6" s="40">
        <v>151888</v>
      </c>
    </row>
    <row r="7" spans="1:57" ht="11.25" customHeight="1" x14ac:dyDescent="0.25">
      <c r="A7" s="36" t="s">
        <v>85</v>
      </c>
      <c r="B7" s="37">
        <v>16269</v>
      </c>
      <c r="C7" s="37" t="s">
        <v>14</v>
      </c>
      <c r="D7" s="37">
        <v>304992</v>
      </c>
      <c r="E7" s="37">
        <v>31086</v>
      </c>
      <c r="F7" s="37">
        <v>31328</v>
      </c>
      <c r="G7" s="37">
        <v>31370</v>
      </c>
      <c r="H7" s="37">
        <v>32172</v>
      </c>
      <c r="I7" s="37">
        <v>32632</v>
      </c>
      <c r="J7" s="37">
        <v>33145.5</v>
      </c>
      <c r="K7" s="37">
        <v>33624.199999999997</v>
      </c>
      <c r="L7" s="37">
        <v>34192.1</v>
      </c>
      <c r="M7" s="37">
        <v>34826.9</v>
      </c>
      <c r="N7" s="37">
        <v>36753.800000000003</v>
      </c>
      <c r="O7" s="40">
        <v>37466</v>
      </c>
      <c r="P7" s="40">
        <v>38070.800000000003</v>
      </c>
      <c r="Q7" s="40">
        <v>38597.699999999997</v>
      </c>
      <c r="R7" s="40">
        <v>392491</v>
      </c>
      <c r="S7" s="40">
        <v>399604</v>
      </c>
      <c r="T7" s="40">
        <v>407935</v>
      </c>
      <c r="U7" s="40">
        <v>413332</v>
      </c>
      <c r="V7" s="40">
        <v>421172</v>
      </c>
      <c r="W7" s="40">
        <v>42743</v>
      </c>
      <c r="X7" s="40">
        <v>43472.1</v>
      </c>
      <c r="Y7" s="40">
        <v>44061.4</v>
      </c>
      <c r="Z7" s="40">
        <v>44603.1</v>
      </c>
      <c r="AA7" s="40">
        <v>45085.599999999999</v>
      </c>
      <c r="AB7" s="40">
        <v>455462</v>
      </c>
      <c r="AC7" s="40">
        <v>460100</v>
      </c>
      <c r="AD7" s="40">
        <v>465647</v>
      </c>
      <c r="AE7" s="40">
        <v>470782</v>
      </c>
      <c r="AF7" s="40">
        <v>476189</v>
      </c>
      <c r="AG7" s="40"/>
      <c r="AH7" s="40">
        <v>482325</v>
      </c>
      <c r="AI7" s="40">
        <v>487732</v>
      </c>
      <c r="AJ7" s="40">
        <v>492722</v>
      </c>
      <c r="AK7" s="40">
        <v>497848</v>
      </c>
      <c r="AL7" s="40">
        <v>502973</v>
      </c>
      <c r="AM7" s="40">
        <v>508081</v>
      </c>
      <c r="AN7" s="40">
        <v>512573</v>
      </c>
      <c r="AO7" s="40">
        <v>517089</v>
      </c>
      <c r="AP7" s="40">
        <v>521884</v>
      </c>
      <c r="AQ7" s="40">
        <v>527034</v>
      </c>
      <c r="AR7" s="40">
        <v>53224.1</v>
      </c>
      <c r="AS7" s="40">
        <v>53827.3</v>
      </c>
      <c r="AT7" s="40">
        <v>54290.5</v>
      </c>
      <c r="AU7" s="42"/>
      <c r="AV7" s="40">
        <v>54804.5</v>
      </c>
      <c r="AW7" s="40">
        <v>55351.199999999997</v>
      </c>
      <c r="AX7" s="40">
        <v>558750</v>
      </c>
      <c r="AY7" s="40">
        <v>563499</v>
      </c>
      <c r="AZ7" s="40">
        <v>568347</v>
      </c>
      <c r="BA7" s="40">
        <v>573122</v>
      </c>
      <c r="BB7" s="40">
        <v>577394</v>
      </c>
      <c r="BC7" s="40">
        <v>582043</v>
      </c>
      <c r="BD7" s="40">
        <v>587248</v>
      </c>
      <c r="BE7" s="40">
        <v>591856</v>
      </c>
    </row>
    <row r="8" spans="1:57" ht="11.25" customHeight="1" x14ac:dyDescent="0.25">
      <c r="A8" s="36" t="s">
        <v>120</v>
      </c>
      <c r="B8" s="37" t="s">
        <v>1650</v>
      </c>
      <c r="C8" s="37" t="s">
        <v>121</v>
      </c>
      <c r="D8" s="37">
        <v>772519</v>
      </c>
      <c r="E8" s="37">
        <v>78073</v>
      </c>
      <c r="F8" s="37">
        <v>78443</v>
      </c>
      <c r="G8" s="37">
        <v>79159</v>
      </c>
      <c r="H8" s="37">
        <v>79791</v>
      </c>
      <c r="I8" s="37">
        <v>80540</v>
      </c>
      <c r="J8" s="37">
        <v>81208</v>
      </c>
      <c r="K8" s="37">
        <v>82181.5</v>
      </c>
      <c r="L8" s="37">
        <v>83455.7</v>
      </c>
      <c r="M8" s="37">
        <v>84186.4</v>
      </c>
      <c r="N8" s="37">
        <v>863524</v>
      </c>
      <c r="O8" s="40">
        <v>87020</v>
      </c>
      <c r="P8" s="40">
        <v>87565.2</v>
      </c>
      <c r="Q8" s="40">
        <v>88090.3</v>
      </c>
      <c r="R8" s="40">
        <v>886427</v>
      </c>
      <c r="S8" s="40">
        <v>892829</v>
      </c>
      <c r="T8" s="40">
        <v>903058</v>
      </c>
      <c r="U8" s="40">
        <v>909727</v>
      </c>
      <c r="V8" s="40">
        <v>920388</v>
      </c>
      <c r="W8" s="40">
        <v>92790.6</v>
      </c>
      <c r="X8" s="40">
        <v>93805.5</v>
      </c>
      <c r="Y8" s="40">
        <v>94618.2</v>
      </c>
      <c r="Z8" s="40">
        <v>95296.5</v>
      </c>
      <c r="AA8" s="40">
        <v>95933.4</v>
      </c>
      <c r="AB8" s="40">
        <v>965198</v>
      </c>
      <c r="AC8" s="40">
        <v>971297</v>
      </c>
      <c r="AD8" s="40">
        <v>980166</v>
      </c>
      <c r="AE8" s="40">
        <v>988178</v>
      </c>
      <c r="AF8" s="40">
        <v>996658</v>
      </c>
      <c r="AG8" s="40"/>
      <c r="AH8" s="40">
        <v>5967</v>
      </c>
      <c r="AI8" s="40">
        <v>14626</v>
      </c>
      <c r="AJ8" s="40">
        <v>22063</v>
      </c>
      <c r="AK8" s="40">
        <v>28191</v>
      </c>
      <c r="AL8" s="40">
        <v>3405</v>
      </c>
      <c r="AM8" s="40">
        <v>38822</v>
      </c>
      <c r="AN8" s="40">
        <v>43461</v>
      </c>
      <c r="AO8" s="40">
        <v>48077</v>
      </c>
      <c r="AP8" s="40">
        <v>52802</v>
      </c>
      <c r="AQ8" s="40">
        <v>58834</v>
      </c>
      <c r="AR8" s="40">
        <v>6599.8</v>
      </c>
      <c r="AS8" s="40">
        <v>7478.4</v>
      </c>
      <c r="AT8" s="40">
        <v>8039.9</v>
      </c>
      <c r="AU8" s="42"/>
      <c r="AV8" s="40">
        <v>8871.2000000000007</v>
      </c>
      <c r="AW8" s="40">
        <v>8999.9</v>
      </c>
      <c r="AX8" s="40">
        <v>8999.9</v>
      </c>
      <c r="AY8" s="40">
        <v>8999.9</v>
      </c>
      <c r="AZ8" s="40">
        <v>8999.9</v>
      </c>
      <c r="BA8" s="40">
        <v>28.1</v>
      </c>
      <c r="BB8" s="40">
        <v>378.6</v>
      </c>
      <c r="BC8" s="40">
        <v>749.1</v>
      </c>
      <c r="BD8" s="40">
        <v>1146.5</v>
      </c>
      <c r="BE8" s="40">
        <v>1508.5</v>
      </c>
    </row>
    <row r="9" spans="1:57" ht="11.25" customHeight="1" x14ac:dyDescent="0.2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2"/>
      <c r="AV9" s="40"/>
      <c r="AW9" s="40"/>
      <c r="AX9" s="40"/>
      <c r="AY9" s="40"/>
      <c r="AZ9" s="40"/>
      <c r="BA9" s="40"/>
      <c r="BB9" s="40"/>
      <c r="BC9" s="40"/>
      <c r="BD9" s="40"/>
      <c r="BE9" s="40"/>
    </row>
    <row r="10" spans="1:57" ht="11.25" customHeight="1" x14ac:dyDescent="0.25">
      <c r="A10" s="36" t="s">
        <v>155</v>
      </c>
      <c r="B10" s="37">
        <v>12054807</v>
      </c>
      <c r="C10" s="37" t="s">
        <v>156</v>
      </c>
      <c r="D10" s="37">
        <v>80530.100000000006</v>
      </c>
      <c r="E10" s="37">
        <v>81833.899999999994</v>
      </c>
      <c r="F10" s="37">
        <v>83305.5</v>
      </c>
      <c r="G10" s="37">
        <v>84840.7</v>
      </c>
      <c r="H10" s="37">
        <v>86446.5</v>
      </c>
      <c r="I10" s="37">
        <v>88204.4</v>
      </c>
      <c r="J10" s="37">
        <v>90087</v>
      </c>
      <c r="K10" s="37">
        <v>92199.3</v>
      </c>
      <c r="L10" s="37">
        <v>94933.9</v>
      </c>
      <c r="M10" s="37">
        <v>96822.3</v>
      </c>
      <c r="N10" s="37">
        <v>101524.7</v>
      </c>
      <c r="O10" s="40">
        <v>102807.7</v>
      </c>
      <c r="P10" s="40">
        <v>104272.8</v>
      </c>
      <c r="Q10" s="40">
        <v>105416.9</v>
      </c>
      <c r="R10" s="40">
        <v>107061.3</v>
      </c>
      <c r="S10" s="40">
        <v>108790.7</v>
      </c>
      <c r="T10" s="40">
        <v>110946.6</v>
      </c>
      <c r="U10" s="40">
        <v>112251.3</v>
      </c>
      <c r="V10" s="40">
        <v>115151.5</v>
      </c>
      <c r="W10" s="40">
        <v>117806.3</v>
      </c>
      <c r="X10" s="40">
        <v>121342.7</v>
      </c>
      <c r="Y10" s="40">
        <v>124357.3</v>
      </c>
      <c r="Z10" s="40">
        <v>126445.5</v>
      </c>
      <c r="AA10" s="40">
        <v>128908.3</v>
      </c>
      <c r="AB10" s="40">
        <v>131080.9</v>
      </c>
      <c r="AC10" s="40">
        <v>132435.5</v>
      </c>
      <c r="AD10" s="40">
        <v>132935.29999999999</v>
      </c>
      <c r="AE10" s="40">
        <v>133540.4</v>
      </c>
      <c r="AF10" s="40">
        <v>134172.9</v>
      </c>
      <c r="AG10" s="40"/>
      <c r="AH10" s="40">
        <v>134848.20000000001</v>
      </c>
      <c r="AI10" s="40">
        <v>135831.79999999999</v>
      </c>
      <c r="AJ10" s="40">
        <v>136831.79999999999</v>
      </c>
      <c r="AK10" s="40">
        <v>137918.39999999999</v>
      </c>
      <c r="AL10" s="40">
        <v>138958.79999999999</v>
      </c>
      <c r="AM10" s="40">
        <v>139684.9</v>
      </c>
      <c r="AN10" s="40">
        <v>140762.20000000001</v>
      </c>
      <c r="AO10" s="40">
        <v>141924.79999999999</v>
      </c>
      <c r="AP10" s="40">
        <v>142799.1</v>
      </c>
      <c r="AQ10" s="40">
        <v>143846.29999999999</v>
      </c>
      <c r="AR10" s="40">
        <v>144854.5</v>
      </c>
      <c r="AS10" s="40">
        <v>146968.9</v>
      </c>
      <c r="AT10" s="40">
        <v>149146.1</v>
      </c>
      <c r="AU10" s="42"/>
      <c r="AV10" s="40">
        <v>151618.5</v>
      </c>
      <c r="AW10" s="40">
        <v>154199.9</v>
      </c>
      <c r="AX10" s="40">
        <v>156839.20000000001</v>
      </c>
      <c r="AY10" s="40">
        <v>159237.29999999999</v>
      </c>
      <c r="AZ10" s="40">
        <v>16179.4</v>
      </c>
      <c r="BA10" s="40">
        <v>164055.79999999999</v>
      </c>
      <c r="BB10" s="40">
        <v>166079</v>
      </c>
      <c r="BC10" s="40">
        <v>168214.8</v>
      </c>
      <c r="BD10" s="40">
        <v>170754</v>
      </c>
      <c r="BE10" s="40">
        <v>173165.6</v>
      </c>
    </row>
    <row r="11" spans="1:57" ht="11.25" customHeight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2"/>
      <c r="AV11" s="40"/>
      <c r="AW11" s="40"/>
      <c r="AX11" s="40"/>
      <c r="AY11" s="40"/>
      <c r="AZ11" s="40"/>
      <c r="BA11" s="40"/>
      <c r="BB11" s="40"/>
      <c r="BC11" s="40"/>
      <c r="BD11" s="40"/>
      <c r="BE11" s="40"/>
    </row>
    <row r="12" spans="1:57" ht="11.25" customHeight="1" x14ac:dyDescent="0.25">
      <c r="A12" s="36" t="s">
        <v>191</v>
      </c>
      <c r="B12" s="37">
        <v>12054344</v>
      </c>
      <c r="C12" s="37" t="s">
        <v>156</v>
      </c>
      <c r="D12" s="37">
        <v>62211.9</v>
      </c>
      <c r="E12" s="37">
        <v>63115.4</v>
      </c>
      <c r="F12" s="37">
        <v>63998.1</v>
      </c>
      <c r="G12" s="37">
        <v>64922.2</v>
      </c>
      <c r="H12" s="37">
        <v>65934.5</v>
      </c>
      <c r="I12" s="37">
        <v>66961.100000000006</v>
      </c>
      <c r="J12" s="37">
        <v>68086.899999999994</v>
      </c>
      <c r="K12" s="37">
        <v>69170.3</v>
      </c>
      <c r="L12" s="37">
        <v>70494</v>
      </c>
      <c r="M12" s="37">
        <v>71471.7</v>
      </c>
      <c r="N12" s="37">
        <v>74406.8</v>
      </c>
      <c r="O12" s="40">
        <v>75489.600000000006</v>
      </c>
      <c r="P12" s="40">
        <v>76475.7</v>
      </c>
      <c r="Q12" s="40">
        <v>77401.8</v>
      </c>
      <c r="R12" s="40">
        <v>78659.7</v>
      </c>
      <c r="S12" s="40">
        <v>80007.7</v>
      </c>
      <c r="T12" s="40">
        <v>81399.100000000006</v>
      </c>
      <c r="U12" s="40">
        <v>82445.399999999994</v>
      </c>
      <c r="V12" s="40">
        <v>83780.100000000006</v>
      </c>
      <c r="W12" s="40">
        <v>84629.7</v>
      </c>
      <c r="X12" s="40">
        <v>85777.8</v>
      </c>
      <c r="Y12" s="40">
        <v>86714.5</v>
      </c>
      <c r="Z12" s="40">
        <v>87969</v>
      </c>
      <c r="AA12" s="40">
        <v>88967.3</v>
      </c>
      <c r="AB12" s="40">
        <v>89879.3</v>
      </c>
      <c r="AC12" s="40">
        <v>90991</v>
      </c>
      <c r="AD12" s="40">
        <v>922912.2</v>
      </c>
      <c r="AE12" s="40">
        <v>93175.8</v>
      </c>
      <c r="AF12" s="40">
        <v>94091.4</v>
      </c>
      <c r="AG12" s="40"/>
      <c r="AH12" s="40">
        <v>95173.7</v>
      </c>
      <c r="AI12" s="40">
        <v>96006.8</v>
      </c>
      <c r="AJ12" s="40">
        <v>97106</v>
      </c>
      <c r="AK12" s="40">
        <v>98037.4</v>
      </c>
      <c r="AL12" s="40">
        <v>98989.5</v>
      </c>
      <c r="AM12" s="40">
        <v>99974.2</v>
      </c>
      <c r="AN12" s="40">
        <v>100837.8</v>
      </c>
      <c r="AO12" s="40">
        <v>101832.5</v>
      </c>
      <c r="AP12" s="40">
        <v>102889.4</v>
      </c>
      <c r="AQ12" s="40">
        <v>104108.4</v>
      </c>
      <c r="AR12" s="40">
        <v>105283.6</v>
      </c>
      <c r="AS12" s="40">
        <v>106723.5</v>
      </c>
      <c r="AT12" s="40">
        <v>107894.39999999999</v>
      </c>
      <c r="AU12" s="42"/>
      <c r="AV12" s="40">
        <v>109129.1</v>
      </c>
      <c r="AW12" s="40">
        <v>110302.6</v>
      </c>
      <c r="AX12" s="40">
        <v>111394.6</v>
      </c>
      <c r="AY12" s="40">
        <v>112336.2</v>
      </c>
      <c r="AZ12" s="40">
        <v>113384.6</v>
      </c>
      <c r="BA12" s="40">
        <v>114259.6</v>
      </c>
      <c r="BB12" s="40">
        <v>115111.5</v>
      </c>
      <c r="BC12" s="40">
        <v>115903</v>
      </c>
      <c r="BD12" s="40">
        <v>116814.5</v>
      </c>
      <c r="BE12" s="40">
        <v>117726.3</v>
      </c>
    </row>
    <row r="13" spans="1:57" ht="11.2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2"/>
      <c r="AV13" s="40"/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57" ht="11.25" customHeight="1" x14ac:dyDescent="0.25">
      <c r="A14" s="36" t="s">
        <v>226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2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ht="11.25" customHeight="1" x14ac:dyDescent="0.25">
      <c r="A15" s="36" t="s">
        <v>50</v>
      </c>
      <c r="B15" s="37">
        <v>12054813</v>
      </c>
      <c r="C15" s="37" t="s">
        <v>156</v>
      </c>
      <c r="D15" s="37">
        <v>163877.1</v>
      </c>
      <c r="E15" s="37">
        <v>167008.70000000001</v>
      </c>
      <c r="F15" s="37">
        <v>170095.3</v>
      </c>
      <c r="G15" s="37">
        <v>173051.3</v>
      </c>
      <c r="H15" s="37">
        <v>176185.60000000001</v>
      </c>
      <c r="I15" s="37">
        <v>179303.3</v>
      </c>
      <c r="J15" s="37">
        <v>182530</v>
      </c>
      <c r="K15" s="37">
        <v>185525.5</v>
      </c>
      <c r="L15" s="37">
        <v>189274.9</v>
      </c>
      <c r="M15" s="37">
        <v>192480.3</v>
      </c>
      <c r="N15" s="37">
        <v>202004.3</v>
      </c>
      <c r="O15" s="40">
        <v>204915.8</v>
      </c>
      <c r="P15" s="40">
        <v>207325.2</v>
      </c>
      <c r="Q15" s="40">
        <v>209632.2</v>
      </c>
      <c r="R15" s="40">
        <v>212583.7</v>
      </c>
      <c r="S15" s="40">
        <v>215855.9</v>
      </c>
      <c r="T15" s="40">
        <v>218979.1</v>
      </c>
      <c r="U15" s="40">
        <v>221005.1</v>
      </c>
      <c r="V15" s="40">
        <v>224002.7</v>
      </c>
      <c r="W15" s="40">
        <v>226479.5</v>
      </c>
      <c r="X15" s="40">
        <v>229625.4</v>
      </c>
      <c r="Y15" s="40">
        <v>232348.6</v>
      </c>
      <c r="Z15" s="40">
        <v>235136.4</v>
      </c>
      <c r="AA15" s="40">
        <v>237588.1</v>
      </c>
      <c r="AB15" s="40">
        <v>240010.5</v>
      </c>
      <c r="AC15" s="40">
        <v>242302.9</v>
      </c>
      <c r="AD15" s="40">
        <v>244690.4</v>
      </c>
      <c r="AE15" s="40">
        <v>246760.5</v>
      </c>
      <c r="AF15" s="40">
        <v>248928.4</v>
      </c>
      <c r="AG15" s="40"/>
      <c r="AH15" s="40">
        <v>251470</v>
      </c>
      <c r="AI15" s="40">
        <v>254051.7</v>
      </c>
      <c r="AJ15" s="40">
        <v>256584.5</v>
      </c>
      <c r="AK15" s="40">
        <v>259083.6</v>
      </c>
      <c r="AL15" s="40">
        <v>261426.9</v>
      </c>
      <c r="AM15" s="40">
        <v>263953.90000000002</v>
      </c>
      <c r="AN15" s="40">
        <v>266283.40000000002</v>
      </c>
      <c r="AO15" s="40">
        <v>268501.40000000002</v>
      </c>
      <c r="AP15" s="40">
        <v>270964.2</v>
      </c>
      <c r="AQ15" s="40">
        <v>273568.2</v>
      </c>
      <c r="AR15" s="40">
        <v>27611</v>
      </c>
      <c r="AS15" s="40">
        <v>27931.200000000001</v>
      </c>
      <c r="AT15" s="40">
        <v>281462.5</v>
      </c>
      <c r="AU15" s="42"/>
      <c r="AV15" s="40">
        <v>284153.40000000002</v>
      </c>
      <c r="AW15" s="40">
        <v>286720.3</v>
      </c>
      <c r="AX15" s="40">
        <v>289339.2</v>
      </c>
      <c r="AY15" s="40">
        <v>291718.7</v>
      </c>
      <c r="AZ15" s="40">
        <v>294146.8</v>
      </c>
      <c r="BA15" s="40">
        <v>296645.3</v>
      </c>
      <c r="BB15" s="40">
        <v>299227.2</v>
      </c>
      <c r="BC15" s="40">
        <v>302110.7</v>
      </c>
      <c r="BD15" s="40">
        <v>305228.5</v>
      </c>
      <c r="BE15" s="40">
        <v>307591.40000000002</v>
      </c>
    </row>
    <row r="16" spans="1:57" ht="11.25" customHeight="1" x14ac:dyDescent="0.25">
      <c r="A16" s="36" t="s">
        <v>85</v>
      </c>
      <c r="B16" s="37" t="s">
        <v>1651</v>
      </c>
      <c r="C16" s="37" t="s">
        <v>1652</v>
      </c>
      <c r="D16" s="37">
        <v>83344.2</v>
      </c>
      <c r="E16" s="37">
        <v>84929</v>
      </c>
      <c r="F16" s="37">
        <v>86587.7</v>
      </c>
      <c r="G16" s="37">
        <v>88386.7</v>
      </c>
      <c r="H16" s="37">
        <v>90387.8</v>
      </c>
      <c r="I16" s="37">
        <v>92415.1</v>
      </c>
      <c r="J16" s="37">
        <v>94565.5</v>
      </c>
      <c r="K16" s="37"/>
      <c r="L16" s="37"/>
      <c r="M16" s="37"/>
      <c r="N16" s="37"/>
      <c r="O16" s="40">
        <v>105.4</v>
      </c>
      <c r="P16" s="40">
        <v>1717.4</v>
      </c>
      <c r="Q16" s="40">
        <v>3203.7</v>
      </c>
      <c r="R16" s="40">
        <v>5000.6000000000004</v>
      </c>
      <c r="S16" s="40">
        <v>7007.9</v>
      </c>
      <c r="T16" s="40">
        <v>8950.9</v>
      </c>
      <c r="U16" s="40">
        <v>10255.1</v>
      </c>
      <c r="V16" s="40">
        <v>12238.2</v>
      </c>
      <c r="W16" s="40">
        <v>13956.3</v>
      </c>
      <c r="X16" s="40">
        <v>16130.9</v>
      </c>
      <c r="Y16" s="40">
        <v>18306</v>
      </c>
      <c r="Z16" s="40">
        <v>20613.2</v>
      </c>
      <c r="AA16" s="40">
        <v>22573.3</v>
      </c>
      <c r="AB16" s="40">
        <v>24399.200000000001</v>
      </c>
      <c r="AC16" s="40">
        <v>26265.1</v>
      </c>
      <c r="AD16" s="40">
        <v>28090.7</v>
      </c>
      <c r="AE16" s="40">
        <v>29725.8</v>
      </c>
      <c r="AF16" s="40">
        <v>31544.9</v>
      </c>
      <c r="AG16" s="40"/>
      <c r="AH16" s="40">
        <v>33481.800000000003</v>
      </c>
      <c r="AI16" s="40">
        <v>35490.300000000003</v>
      </c>
      <c r="AJ16" s="40">
        <v>37374.199999999997</v>
      </c>
      <c r="AK16" s="40">
        <v>39140.5</v>
      </c>
      <c r="AL16" s="40">
        <v>40912.5</v>
      </c>
      <c r="AM16" s="40">
        <v>42732.1</v>
      </c>
      <c r="AN16" s="40">
        <v>44510</v>
      </c>
      <c r="AO16" s="40">
        <v>46400.3</v>
      </c>
      <c r="AP16" s="40">
        <v>48323.4</v>
      </c>
      <c r="AQ16" s="40">
        <v>50497</v>
      </c>
      <c r="AR16" s="40">
        <v>52788</v>
      </c>
      <c r="AS16" s="40">
        <v>55414.3</v>
      </c>
      <c r="AT16" s="40">
        <v>57618.7</v>
      </c>
      <c r="AU16" s="42"/>
      <c r="AV16" s="40">
        <v>60067.6</v>
      </c>
      <c r="AW16" s="40">
        <v>62462.5</v>
      </c>
      <c r="AX16" s="40">
        <v>64784.9</v>
      </c>
      <c r="AY16" s="40">
        <v>66912.800000000003</v>
      </c>
      <c r="AZ16" s="40">
        <v>69135.199999999997</v>
      </c>
      <c r="BA16" s="40">
        <v>71104.3</v>
      </c>
      <c r="BB16" s="40">
        <v>72919.199999999997</v>
      </c>
      <c r="BC16" s="40">
        <v>74717.100000000006</v>
      </c>
      <c r="BD16" s="40">
        <v>76737</v>
      </c>
      <c r="BE16" s="40">
        <v>78555.100000000006</v>
      </c>
    </row>
    <row r="17" spans="1:57" ht="11.25" customHeight="1" x14ac:dyDescent="0.25">
      <c r="A17" s="36" t="s">
        <v>120</v>
      </c>
      <c r="B17" s="37">
        <v>12054464</v>
      </c>
      <c r="C17" s="37" t="s">
        <v>156</v>
      </c>
      <c r="D17" s="37">
        <v>119556</v>
      </c>
      <c r="E17" s="37">
        <v>12233.9</v>
      </c>
      <c r="F17" s="37">
        <v>123001.9</v>
      </c>
      <c r="G17" s="37">
        <v>124973.1</v>
      </c>
      <c r="H17" s="37">
        <v>126876.1</v>
      </c>
      <c r="I17" s="37">
        <v>128991.1</v>
      </c>
      <c r="J17" s="37">
        <v>131160.4</v>
      </c>
      <c r="K17" s="37">
        <v>133555.20000000001</v>
      </c>
      <c r="L17" s="37">
        <v>136221.6</v>
      </c>
      <c r="M17" s="37">
        <v>138305</v>
      </c>
      <c r="N17" s="37">
        <v>144199.6</v>
      </c>
      <c r="O17" s="40">
        <v>146065.9</v>
      </c>
      <c r="P17" s="40">
        <v>147756.29999999999</v>
      </c>
      <c r="Q17" s="40">
        <v>148507.79999999999</v>
      </c>
      <c r="R17" s="40">
        <v>149657.60000000001</v>
      </c>
      <c r="S17" s="40">
        <v>151539.6</v>
      </c>
      <c r="T17" s="40">
        <v>153664.29999999999</v>
      </c>
      <c r="U17" s="40">
        <v>155143.1</v>
      </c>
      <c r="V17" s="40">
        <v>157433.20000000001</v>
      </c>
      <c r="W17" s="40">
        <v>159457.70000000001</v>
      </c>
      <c r="X17" s="40">
        <v>162570.9</v>
      </c>
      <c r="Y17" s="40">
        <v>165760.1</v>
      </c>
      <c r="Z17" s="40">
        <v>169303.8</v>
      </c>
      <c r="AA17" s="40">
        <v>171106.1</v>
      </c>
      <c r="AB17" s="40">
        <v>172325.2</v>
      </c>
      <c r="AC17" s="40">
        <v>173405.8</v>
      </c>
      <c r="AD17" s="40">
        <v>174542.7</v>
      </c>
      <c r="AE17" s="40">
        <v>175728</v>
      </c>
      <c r="AF17" s="40">
        <v>1769734</v>
      </c>
      <c r="AG17" s="40"/>
      <c r="AH17" s="40">
        <v>178650</v>
      </c>
      <c r="AI17" s="40">
        <v>179963.9</v>
      </c>
      <c r="AJ17" s="40">
        <v>181371.2</v>
      </c>
      <c r="AK17" s="40">
        <v>182704</v>
      </c>
      <c r="AL17" s="40">
        <v>184284.4</v>
      </c>
      <c r="AM17" s="40">
        <v>186121.8</v>
      </c>
      <c r="AN17" s="40">
        <v>187849.60000000001</v>
      </c>
      <c r="AO17" s="40">
        <v>189759.8</v>
      </c>
      <c r="AP17" s="40">
        <v>191749.9</v>
      </c>
      <c r="AQ17" s="40">
        <v>194326.5</v>
      </c>
      <c r="AR17" s="40">
        <v>196663.6</v>
      </c>
      <c r="AS17" s="40">
        <v>199589.4</v>
      </c>
      <c r="AT17" s="40">
        <v>201861.3</v>
      </c>
      <c r="AU17" s="42"/>
      <c r="AV17" s="40">
        <v>204356.3</v>
      </c>
      <c r="AW17" s="40">
        <v>206725.2</v>
      </c>
      <c r="AX17" s="40">
        <v>209097.4</v>
      </c>
      <c r="AY17" s="40">
        <v>211206.3</v>
      </c>
      <c r="AZ17" s="40">
        <v>213277.5</v>
      </c>
      <c r="BA17" s="40">
        <v>215049.2</v>
      </c>
      <c r="BB17" s="40">
        <v>216810</v>
      </c>
      <c r="BC17" s="40">
        <v>218449.2</v>
      </c>
      <c r="BD17" s="40">
        <v>220337.7</v>
      </c>
      <c r="BE17" s="40">
        <v>221921.9</v>
      </c>
    </row>
    <row r="18" spans="1:57" ht="11.25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2"/>
      <c r="AV18" s="40"/>
      <c r="AW18" s="40"/>
      <c r="AX18" s="40"/>
      <c r="AY18" s="40"/>
      <c r="AZ18" s="40"/>
      <c r="BA18" s="40"/>
      <c r="BB18" s="40"/>
      <c r="BC18" s="40"/>
      <c r="BD18" s="40"/>
      <c r="BE18" s="40"/>
    </row>
    <row r="19" spans="1:57" ht="11.25" customHeight="1" x14ac:dyDescent="0.25">
      <c r="A19" s="36" t="s">
        <v>328</v>
      </c>
      <c r="B19" s="37" t="s">
        <v>1653</v>
      </c>
      <c r="C19" s="37"/>
      <c r="D19" s="37">
        <v>35200</v>
      </c>
      <c r="E19" s="37">
        <v>35200</v>
      </c>
      <c r="F19" s="37">
        <v>35200</v>
      </c>
      <c r="G19" s="37">
        <v>35299</v>
      </c>
      <c r="H19" s="37">
        <v>35200</v>
      </c>
      <c r="I19" s="37">
        <v>35200</v>
      </c>
      <c r="J19" s="37">
        <v>89.2</v>
      </c>
      <c r="K19" s="37">
        <v>197.5</v>
      </c>
      <c r="L19" s="37">
        <v>318.7</v>
      </c>
      <c r="M19" s="37">
        <v>424.4</v>
      </c>
      <c r="N19" s="37">
        <v>759.7</v>
      </c>
      <c r="O19" s="40">
        <v>876.3</v>
      </c>
      <c r="P19" s="40">
        <v>972.3</v>
      </c>
      <c r="Q19" s="40">
        <v>1078.5</v>
      </c>
      <c r="R19" s="40">
        <v>1175.9000000000001</v>
      </c>
      <c r="S19" s="40">
        <v>1278.2</v>
      </c>
      <c r="T19" s="40">
        <v>1351.7</v>
      </c>
      <c r="U19" s="40">
        <v>105</v>
      </c>
      <c r="V19" s="40">
        <v>194.3</v>
      </c>
      <c r="W19" s="40">
        <v>310</v>
      </c>
      <c r="X19" s="40">
        <v>417.2</v>
      </c>
      <c r="Y19" s="40">
        <v>499.3</v>
      </c>
      <c r="Z19" s="40">
        <v>603.5</v>
      </c>
      <c r="AA19" s="40">
        <v>704.4</v>
      </c>
      <c r="AB19" s="40">
        <v>809.4</v>
      </c>
      <c r="AC19" s="40">
        <v>893.8</v>
      </c>
      <c r="AD19" s="40">
        <v>937.6</v>
      </c>
      <c r="AE19" s="40">
        <v>948.8</v>
      </c>
      <c r="AF19" s="40">
        <v>977.7</v>
      </c>
      <c r="AG19" s="40">
        <v>994.6</v>
      </c>
      <c r="AH19" s="40">
        <v>1013.4</v>
      </c>
      <c r="AI19" s="40">
        <v>1066.3</v>
      </c>
      <c r="AJ19" s="40">
        <v>1102.7</v>
      </c>
      <c r="AK19" s="40">
        <v>1138.8</v>
      </c>
      <c r="AL19" s="40">
        <v>1171.7</v>
      </c>
      <c r="AM19" s="40">
        <v>1202.2</v>
      </c>
      <c r="AN19" s="40">
        <v>1246.5</v>
      </c>
      <c r="AO19" s="40">
        <v>1287.7</v>
      </c>
      <c r="AP19" s="40">
        <v>1332.7</v>
      </c>
      <c r="AQ19" s="40">
        <v>1357.8</v>
      </c>
      <c r="AR19" s="40">
        <v>1394.9</v>
      </c>
      <c r="AS19" s="40">
        <v>1442.3</v>
      </c>
      <c r="AT19" s="40">
        <v>1465.7</v>
      </c>
      <c r="AU19" s="42"/>
      <c r="AV19" s="40">
        <v>1510.9</v>
      </c>
      <c r="AW19" s="40">
        <v>1553.3</v>
      </c>
      <c r="AX19" s="40">
        <v>1588.3</v>
      </c>
      <c r="AY19" s="40">
        <v>1632.9</v>
      </c>
      <c r="AZ19" s="40">
        <v>1659.3</v>
      </c>
      <c r="BA19" s="40">
        <v>1701.7</v>
      </c>
      <c r="BB19" s="40">
        <v>1742.6</v>
      </c>
      <c r="BC19" s="40">
        <v>1777</v>
      </c>
      <c r="BD19" s="40">
        <v>1824.3</v>
      </c>
      <c r="BE19" s="40">
        <v>1863.4</v>
      </c>
    </row>
    <row r="20" spans="1:57" ht="11.25" customHeight="1" x14ac:dyDescent="0.25">
      <c r="A20" s="36" t="s">
        <v>360</v>
      </c>
      <c r="B20" s="37">
        <v>16287</v>
      </c>
      <c r="C20" s="37"/>
      <c r="D20" s="37">
        <v>336876</v>
      </c>
      <c r="E20" s="37">
        <v>343177</v>
      </c>
      <c r="F20" s="37">
        <v>35974</v>
      </c>
      <c r="G20" s="37">
        <v>35562</v>
      </c>
      <c r="H20" s="37">
        <v>36182</v>
      </c>
      <c r="I20" s="37">
        <v>36754</v>
      </c>
      <c r="J20" s="37">
        <v>373606</v>
      </c>
      <c r="K20" s="37">
        <v>37945.9</v>
      </c>
      <c r="L20" s="37">
        <v>3869</v>
      </c>
      <c r="M20" s="37">
        <v>39330.400000000001</v>
      </c>
      <c r="N20" s="37">
        <v>41167</v>
      </c>
      <c r="O20" s="40">
        <v>41863.300000000003</v>
      </c>
      <c r="P20" s="40">
        <v>42418.6</v>
      </c>
      <c r="Q20" s="40">
        <v>43145.7</v>
      </c>
      <c r="R20" s="40">
        <v>439021</v>
      </c>
      <c r="S20" s="40">
        <v>446410</v>
      </c>
      <c r="T20" s="40">
        <v>454370</v>
      </c>
      <c r="U20" s="40">
        <v>459609</v>
      </c>
      <c r="V20" s="40">
        <v>46610.1</v>
      </c>
      <c r="W20" s="40">
        <v>47501.8</v>
      </c>
      <c r="X20" s="40">
        <v>48394.7</v>
      </c>
      <c r="Y20" s="40">
        <v>49057.4</v>
      </c>
      <c r="Z20" s="40">
        <v>49989</v>
      </c>
      <c r="AA20" s="40">
        <v>50754.2</v>
      </c>
      <c r="AB20" s="40">
        <v>51461.8</v>
      </c>
      <c r="AC20" s="40">
        <v>52040.7</v>
      </c>
      <c r="AD20" s="40">
        <v>52429.2</v>
      </c>
      <c r="AE20" s="40">
        <v>52756.6</v>
      </c>
      <c r="AF20" s="40">
        <v>53109.8</v>
      </c>
      <c r="AG20" s="40">
        <v>53273</v>
      </c>
      <c r="AH20" s="40">
        <v>534478</v>
      </c>
      <c r="AI20" s="40">
        <v>537441</v>
      </c>
      <c r="AJ20" s="40">
        <v>54061.3</v>
      </c>
      <c r="AK20" s="40">
        <v>54395.8</v>
      </c>
      <c r="AL20" s="40">
        <v>54737.8</v>
      </c>
      <c r="AM20" s="40">
        <v>55118.3</v>
      </c>
      <c r="AN20" s="40">
        <v>55449.2</v>
      </c>
      <c r="AO20" s="40">
        <v>55795.1</v>
      </c>
      <c r="AP20" s="40">
        <v>56174.3</v>
      </c>
      <c r="AQ20" s="40">
        <v>56292.7</v>
      </c>
      <c r="AR20" s="40">
        <v>56292.7</v>
      </c>
      <c r="AS20" s="40">
        <v>56292.7</v>
      </c>
      <c r="AT20" s="40">
        <v>56292.7</v>
      </c>
      <c r="AU20" s="42" t="s">
        <v>1654</v>
      </c>
      <c r="AV20" s="40">
        <v>56292.800000000003</v>
      </c>
      <c r="AW20" s="40">
        <v>56293</v>
      </c>
      <c r="AX20" s="40">
        <v>56293</v>
      </c>
      <c r="AY20" s="40">
        <v>56293</v>
      </c>
      <c r="AZ20" s="40">
        <v>563296</v>
      </c>
      <c r="BA20" s="40">
        <v>568989</v>
      </c>
      <c r="BB20" s="40">
        <v>576146</v>
      </c>
      <c r="BC20" s="40">
        <v>583197</v>
      </c>
      <c r="BD20" s="40">
        <v>58777</v>
      </c>
      <c r="BE20" s="40">
        <v>594904</v>
      </c>
    </row>
    <row r="21" spans="1:57" ht="11.25" customHeight="1" x14ac:dyDescent="0.25">
      <c r="A21" s="36" t="s">
        <v>394</v>
      </c>
      <c r="B21" s="37">
        <v>16279</v>
      </c>
      <c r="C21" s="37"/>
      <c r="D21" s="37">
        <v>654670</v>
      </c>
      <c r="E21" s="37">
        <v>665126</v>
      </c>
      <c r="F21" s="37">
        <v>67621</v>
      </c>
      <c r="G21" s="37">
        <v>68687</v>
      </c>
      <c r="H21" s="37">
        <v>69847</v>
      </c>
      <c r="I21" s="37">
        <v>71077</v>
      </c>
      <c r="J21" s="37">
        <v>72179.600000000006</v>
      </c>
      <c r="K21" s="37">
        <v>73313.7</v>
      </c>
      <c r="L21" s="37">
        <v>74764.600000000006</v>
      </c>
      <c r="M21" s="37">
        <v>76114.100000000006</v>
      </c>
      <c r="N21" s="37">
        <v>79112</v>
      </c>
      <c r="O21" s="40">
        <v>80594.5</v>
      </c>
      <c r="P21" s="40">
        <v>81992.2</v>
      </c>
      <c r="Q21" s="40">
        <v>83441.7</v>
      </c>
      <c r="R21" s="40">
        <v>849814</v>
      </c>
      <c r="S21" s="40">
        <v>865900</v>
      </c>
      <c r="T21" s="40">
        <v>883643</v>
      </c>
      <c r="U21" s="40">
        <v>896947</v>
      </c>
      <c r="V21" s="40">
        <v>91167.7</v>
      </c>
      <c r="W21" s="40">
        <v>93125</v>
      </c>
      <c r="X21" s="40">
        <v>94864.1</v>
      </c>
      <c r="Y21" s="40">
        <v>96288.5</v>
      </c>
      <c r="Z21" s="40">
        <v>977339.3</v>
      </c>
      <c r="AA21" s="40">
        <v>994286</v>
      </c>
      <c r="AB21" s="40">
        <v>897.1</v>
      </c>
      <c r="AC21" s="40">
        <v>1860.1</v>
      </c>
      <c r="AD21" s="40">
        <v>1978.2</v>
      </c>
      <c r="AE21" s="40">
        <v>20676</v>
      </c>
      <c r="AF21" s="40">
        <v>22099</v>
      </c>
      <c r="AG21" s="40">
        <v>2285</v>
      </c>
      <c r="AH21" s="40">
        <v>23479</v>
      </c>
      <c r="AI21" s="40">
        <v>24645</v>
      </c>
      <c r="AJ21" s="40">
        <v>2565.3000000000002</v>
      </c>
      <c r="AK21" s="40">
        <v>2683.6</v>
      </c>
      <c r="AL21" s="40">
        <v>2837.7</v>
      </c>
      <c r="AM21" s="40">
        <v>2951.7</v>
      </c>
      <c r="AN21" s="40">
        <v>3210.4</v>
      </c>
      <c r="AO21" s="40">
        <v>3349.1</v>
      </c>
      <c r="AP21" s="40">
        <v>3550.6</v>
      </c>
      <c r="AQ21" s="40">
        <v>3557.2</v>
      </c>
      <c r="AR21" s="40">
        <v>3557.2</v>
      </c>
      <c r="AS21" s="40">
        <v>3557</v>
      </c>
      <c r="AT21" s="40">
        <v>3763.6</v>
      </c>
      <c r="AU21" s="42"/>
      <c r="AV21" s="40">
        <v>5385.5</v>
      </c>
      <c r="AW21" s="40">
        <v>6996.8</v>
      </c>
      <c r="AX21" s="40">
        <v>8607.4</v>
      </c>
      <c r="AY21" s="40">
        <v>10406.5</v>
      </c>
      <c r="AZ21" s="40">
        <v>11598.8</v>
      </c>
      <c r="BA21" s="40">
        <v>13029.1</v>
      </c>
      <c r="BB21" s="40">
        <v>14767.9</v>
      </c>
      <c r="BC21" s="40">
        <v>169387</v>
      </c>
      <c r="BD21" s="40">
        <v>18470.3</v>
      </c>
      <c r="BE21" s="40">
        <v>20341.900000000001</v>
      </c>
    </row>
    <row r="22" spans="1:57" ht="11.25" customHeight="1" x14ac:dyDescent="0.25">
      <c r="A22" s="36" t="s">
        <v>428</v>
      </c>
      <c r="B22" s="37">
        <v>16292</v>
      </c>
      <c r="C22" s="37"/>
      <c r="D22" s="37">
        <v>72861</v>
      </c>
      <c r="E22" s="37">
        <v>73408</v>
      </c>
      <c r="F22" s="37">
        <v>74530</v>
      </c>
      <c r="G22" s="37">
        <v>75759</v>
      </c>
      <c r="H22" s="37">
        <v>7713</v>
      </c>
      <c r="I22" s="37">
        <v>7845</v>
      </c>
      <c r="J22" s="37">
        <v>7975</v>
      </c>
      <c r="K22" s="37">
        <v>8096.7</v>
      </c>
      <c r="L22" s="37">
        <v>8242</v>
      </c>
      <c r="M22" s="37">
        <v>8357.2000000000007</v>
      </c>
      <c r="N22" s="37">
        <v>8679.7999999999993</v>
      </c>
      <c r="O22" s="40">
        <v>8742.2999999999993</v>
      </c>
      <c r="P22" s="40">
        <v>8825.6</v>
      </c>
      <c r="Q22" s="40">
        <v>8917.5</v>
      </c>
      <c r="R22" s="40">
        <v>89827</v>
      </c>
      <c r="S22" s="40">
        <v>90253</v>
      </c>
      <c r="T22" s="40"/>
      <c r="U22" s="40">
        <v>92127</v>
      </c>
      <c r="V22" s="40">
        <v>9303.6</v>
      </c>
      <c r="W22" s="40">
        <v>9371.7000000000007</v>
      </c>
      <c r="X22" s="40">
        <v>9469.7999999999993</v>
      </c>
      <c r="Y22" s="40">
        <v>9552.1</v>
      </c>
      <c r="Z22" s="40">
        <v>9638.1</v>
      </c>
      <c r="AA22" s="40">
        <v>9723</v>
      </c>
      <c r="AB22" s="40">
        <v>9802.9</v>
      </c>
      <c r="AC22" s="40">
        <v>9878.1</v>
      </c>
      <c r="AD22" s="40">
        <v>9887.9</v>
      </c>
      <c r="AE22" s="40">
        <v>9887.9</v>
      </c>
      <c r="AF22" s="40">
        <v>9887.9</v>
      </c>
      <c r="AG22" s="40">
        <v>9887.9</v>
      </c>
      <c r="AH22" s="40">
        <v>9888.2999999999993</v>
      </c>
      <c r="AI22" s="40">
        <v>9888.2000000000007</v>
      </c>
      <c r="AJ22" s="40">
        <v>9888.2999999999993</v>
      </c>
      <c r="AK22" s="40">
        <v>9888.2999999999993</v>
      </c>
      <c r="AL22" s="40">
        <v>9888.2999999999993</v>
      </c>
      <c r="AM22" s="40">
        <v>9891.6</v>
      </c>
      <c r="AN22" s="40">
        <v>9957.7000000000007</v>
      </c>
      <c r="AO22" s="40">
        <v>9958</v>
      </c>
      <c r="AP22" s="40">
        <v>995</v>
      </c>
      <c r="AQ22" s="40">
        <v>9958.9</v>
      </c>
      <c r="AR22" s="40">
        <v>9958</v>
      </c>
      <c r="AS22" s="40">
        <v>9995.7999999999993</v>
      </c>
      <c r="AT22" s="40">
        <v>9958</v>
      </c>
      <c r="AU22" s="42"/>
      <c r="AV22" s="40">
        <v>9957.9</v>
      </c>
      <c r="AW22" s="40">
        <v>9958</v>
      </c>
      <c r="AX22" s="40">
        <v>9958</v>
      </c>
      <c r="AY22" s="40">
        <v>9958</v>
      </c>
      <c r="AZ22" s="40">
        <v>9958.1</v>
      </c>
      <c r="BA22" s="40">
        <v>10028.200000000001</v>
      </c>
      <c r="BB22" s="40">
        <v>10132.9</v>
      </c>
      <c r="BC22" s="40">
        <v>10244.799999999999</v>
      </c>
      <c r="BD22" s="40">
        <v>10340.6</v>
      </c>
      <c r="BE22" s="40">
        <v>10405.9</v>
      </c>
    </row>
    <row r="23" spans="1:57" ht="11.25" customHeight="1" x14ac:dyDescent="0.25">
      <c r="A23" s="36" t="s">
        <v>458</v>
      </c>
      <c r="B23" s="37">
        <v>16283</v>
      </c>
      <c r="C23" s="37"/>
      <c r="D23" s="37">
        <v>11700</v>
      </c>
      <c r="E23" s="37">
        <v>11700</v>
      </c>
      <c r="F23" s="37">
        <v>11740</v>
      </c>
      <c r="G23" s="37">
        <v>11743</v>
      </c>
      <c r="H23" s="37">
        <v>1174</v>
      </c>
      <c r="I23" s="37">
        <v>11758</v>
      </c>
      <c r="J23" s="37">
        <v>11766</v>
      </c>
      <c r="K23" s="37">
        <v>1177.3</v>
      </c>
      <c r="L23" s="37">
        <v>1177.5999999999999</v>
      </c>
      <c r="M23" s="37">
        <v>1177.9000000000001</v>
      </c>
      <c r="N23" s="37">
        <v>1178.7</v>
      </c>
      <c r="O23" s="40">
        <v>1178.7</v>
      </c>
      <c r="P23" s="40">
        <v>1181.4000000000001</v>
      </c>
      <c r="Q23" s="40">
        <v>1181.7</v>
      </c>
      <c r="R23" s="40">
        <v>11821</v>
      </c>
      <c r="S23" s="40">
        <v>11822</v>
      </c>
      <c r="T23" s="40"/>
      <c r="U23" s="40">
        <v>2.4</v>
      </c>
      <c r="V23" s="40">
        <v>2.9</v>
      </c>
      <c r="W23" s="40">
        <v>2.9</v>
      </c>
      <c r="X23" s="40">
        <v>2.9</v>
      </c>
      <c r="Y23" s="40">
        <v>2.5</v>
      </c>
      <c r="Z23" s="40">
        <v>2.5</v>
      </c>
      <c r="AA23" s="40">
        <v>2.5</v>
      </c>
      <c r="AB23" s="40">
        <v>2.9</v>
      </c>
      <c r="AC23" s="40">
        <v>3.4</v>
      </c>
      <c r="AD23" s="40">
        <v>3.4</v>
      </c>
      <c r="AE23" s="40">
        <v>3.4</v>
      </c>
      <c r="AF23" s="40">
        <v>3.4</v>
      </c>
      <c r="AG23" s="40">
        <v>3.4</v>
      </c>
      <c r="AH23" s="40">
        <v>3.4</v>
      </c>
      <c r="AI23" s="40">
        <v>3.4</v>
      </c>
      <c r="AJ23" s="40">
        <v>3.4</v>
      </c>
      <c r="AK23" s="40">
        <v>3.4</v>
      </c>
      <c r="AL23" s="40">
        <v>3.4</v>
      </c>
      <c r="AM23" s="40">
        <v>3.4</v>
      </c>
      <c r="AN23" s="40">
        <v>3.4</v>
      </c>
      <c r="AO23" s="40">
        <v>3.4</v>
      </c>
      <c r="AP23" s="40">
        <v>3.4</v>
      </c>
      <c r="AQ23" s="40">
        <v>3.4</v>
      </c>
      <c r="AR23" s="40">
        <v>3.4</v>
      </c>
      <c r="AS23" s="40">
        <v>3.4</v>
      </c>
      <c r="AT23" s="40">
        <v>3.4</v>
      </c>
      <c r="AU23" s="42"/>
      <c r="AV23" s="40">
        <v>3.4</v>
      </c>
      <c r="AW23" s="40">
        <v>4.2</v>
      </c>
      <c r="AX23" s="40">
        <v>4.2</v>
      </c>
      <c r="AY23" s="40">
        <v>13.9</v>
      </c>
      <c r="AZ23" s="40">
        <v>14.9</v>
      </c>
      <c r="BA23" s="40">
        <v>16.3</v>
      </c>
      <c r="BB23" s="40">
        <v>19.100000000000001</v>
      </c>
      <c r="BC23" s="40">
        <v>21.9</v>
      </c>
      <c r="BD23" s="40">
        <v>23.3</v>
      </c>
      <c r="BE23" s="40">
        <v>25.8</v>
      </c>
    </row>
    <row r="24" spans="1:57" ht="11.25" customHeight="1" x14ac:dyDescent="0.25">
      <c r="A24" s="36" t="s">
        <v>489</v>
      </c>
      <c r="B24" s="37">
        <v>16280</v>
      </c>
      <c r="C24" s="37"/>
      <c r="D24" s="37">
        <v>1696</v>
      </c>
      <c r="E24" s="37">
        <v>1720</v>
      </c>
      <c r="F24" s="37">
        <v>2376</v>
      </c>
      <c r="G24" s="37">
        <v>2198</v>
      </c>
      <c r="H24" s="37">
        <v>2999</v>
      </c>
      <c r="I24" s="37">
        <v>3272</v>
      </c>
      <c r="J24" s="37">
        <v>3608</v>
      </c>
      <c r="K24" s="37">
        <v>3919</v>
      </c>
      <c r="L24" s="37">
        <v>4323</v>
      </c>
      <c r="M24" s="37">
        <v>4666</v>
      </c>
      <c r="N24" s="37">
        <v>5665</v>
      </c>
      <c r="O24" s="40">
        <v>6017</v>
      </c>
      <c r="P24" s="40">
        <v>6290</v>
      </c>
      <c r="Q24" s="40">
        <v>6621</v>
      </c>
      <c r="R24" s="40">
        <v>6959</v>
      </c>
      <c r="S24" s="40">
        <v>7306</v>
      </c>
      <c r="T24" s="40">
        <v>7742</v>
      </c>
      <c r="U24" s="40">
        <v>8030</v>
      </c>
      <c r="V24" s="40">
        <v>8355</v>
      </c>
      <c r="W24" s="40">
        <v>876.5</v>
      </c>
      <c r="X24" s="40">
        <v>9170</v>
      </c>
      <c r="Y24" s="40">
        <v>9459</v>
      </c>
      <c r="Z24" s="40">
        <v>9847</v>
      </c>
      <c r="AA24" s="40">
        <v>10174</v>
      </c>
      <c r="AB24" s="40">
        <v>10495</v>
      </c>
      <c r="AC24" s="40">
        <v>10687</v>
      </c>
      <c r="AD24" s="40">
        <v>10786</v>
      </c>
      <c r="AE24" s="40">
        <v>10919</v>
      </c>
      <c r="AF24" s="40">
        <v>11115</v>
      </c>
      <c r="AG24" s="40">
        <v>11245</v>
      </c>
      <c r="AH24" s="40">
        <v>11390</v>
      </c>
      <c r="AI24" s="40">
        <v>11638</v>
      </c>
      <c r="AJ24" s="40">
        <v>11939</v>
      </c>
      <c r="AK24" s="40">
        <v>12178</v>
      </c>
      <c r="AL24" s="40">
        <v>12436</v>
      </c>
      <c r="AM24" s="40">
        <v>12703</v>
      </c>
      <c r="AN24" s="40">
        <v>12924</v>
      </c>
      <c r="AO24" s="40">
        <v>13190</v>
      </c>
      <c r="AP24" s="40">
        <v>13468</v>
      </c>
      <c r="AQ24" s="40">
        <v>13716</v>
      </c>
      <c r="AR24" s="40">
        <v>13970</v>
      </c>
      <c r="AS24" s="40">
        <v>14299</v>
      </c>
      <c r="AT24" s="40">
        <v>14595</v>
      </c>
      <c r="AU24" s="42"/>
      <c r="AV24" s="40">
        <v>14916</v>
      </c>
      <c r="AW24" s="40">
        <v>15237</v>
      </c>
      <c r="AX24" s="40">
        <v>15554</v>
      </c>
      <c r="AY24" s="40">
        <v>15875</v>
      </c>
      <c r="AZ24" s="40">
        <v>16145</v>
      </c>
      <c r="BA24" s="40">
        <v>16400</v>
      </c>
      <c r="BB24" s="40">
        <v>16642</v>
      </c>
      <c r="BC24" s="40">
        <v>16933</v>
      </c>
      <c r="BD24" s="40">
        <v>1725.7</v>
      </c>
      <c r="BE24" s="40">
        <v>1755.9</v>
      </c>
    </row>
    <row r="25" spans="1:57" ht="11.25" customHeight="1" x14ac:dyDescent="0.25">
      <c r="A25" s="36" t="s">
        <v>518</v>
      </c>
      <c r="B25" s="37">
        <v>16288</v>
      </c>
      <c r="C25" s="37"/>
      <c r="D25" s="37">
        <v>17031</v>
      </c>
      <c r="E25" s="37">
        <v>17063</v>
      </c>
      <c r="F25" s="37">
        <v>18812</v>
      </c>
      <c r="G25" s="37">
        <v>18950</v>
      </c>
      <c r="H25" s="37">
        <v>20391</v>
      </c>
      <c r="I25" s="37">
        <v>21099</v>
      </c>
      <c r="J25" s="37">
        <v>21815</v>
      </c>
      <c r="K25" s="37">
        <v>2254.4</v>
      </c>
      <c r="L25" s="37">
        <v>23408</v>
      </c>
      <c r="M25" s="37">
        <v>24172</v>
      </c>
      <c r="N25" s="37">
        <v>26515</v>
      </c>
      <c r="O25" s="40" t="s">
        <v>1655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>
        <v>26649</v>
      </c>
      <c r="AT25" s="40">
        <v>26768</v>
      </c>
      <c r="AU25" s="42"/>
      <c r="AV25" s="40">
        <v>26895</v>
      </c>
      <c r="AW25" s="40">
        <v>27041</v>
      </c>
      <c r="AX25" s="40">
        <v>27143</v>
      </c>
      <c r="AY25" s="40"/>
      <c r="AZ25" s="40">
        <v>27326</v>
      </c>
      <c r="BA25" s="40"/>
      <c r="BB25" s="40">
        <v>27580</v>
      </c>
      <c r="BC25" s="40">
        <v>27700</v>
      </c>
      <c r="BD25" s="40">
        <v>27809</v>
      </c>
      <c r="BE25" s="40">
        <v>27909</v>
      </c>
    </row>
    <row r="26" spans="1:57" ht="11.25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2"/>
      <c r="AV26" s="40"/>
      <c r="AW26" s="40"/>
      <c r="AX26" s="40"/>
      <c r="AY26" s="40"/>
      <c r="AZ26" s="40"/>
      <c r="BA26" s="40"/>
      <c r="BB26" s="40"/>
      <c r="BC26" s="40"/>
      <c r="BD26" s="40"/>
      <c r="BE26" s="40"/>
    </row>
    <row r="27" spans="1:57" ht="11.25" customHeight="1" x14ac:dyDescent="0.25">
      <c r="A27" s="36" t="s">
        <v>545</v>
      </c>
      <c r="B27" s="37">
        <v>16285</v>
      </c>
      <c r="C27" s="37"/>
      <c r="D27" s="37">
        <v>557315</v>
      </c>
      <c r="E27" s="37">
        <v>564922</v>
      </c>
      <c r="F27" s="37">
        <v>57456</v>
      </c>
      <c r="G27" s="37">
        <v>58285</v>
      </c>
      <c r="H27" s="37">
        <v>59116</v>
      </c>
      <c r="I27" s="37">
        <v>59821</v>
      </c>
      <c r="J27" s="37">
        <v>604348</v>
      </c>
      <c r="K27" s="37">
        <v>61172.2</v>
      </c>
      <c r="L27" s="37">
        <v>61980.2</v>
      </c>
      <c r="M27" s="37">
        <v>62255.6</v>
      </c>
      <c r="N27" s="37"/>
      <c r="O27" s="40" t="s">
        <v>1656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>
        <v>63719.4</v>
      </c>
      <c r="AT27" s="40"/>
      <c r="AU27" s="42" t="s">
        <v>1654</v>
      </c>
      <c r="AV27" s="40"/>
      <c r="AW27" s="40"/>
      <c r="AX27" s="40"/>
      <c r="AY27" s="40"/>
      <c r="AZ27" s="40"/>
      <c r="BA27" s="40"/>
      <c r="BB27" s="40">
        <v>638122</v>
      </c>
      <c r="BC27" s="40">
        <v>640410</v>
      </c>
      <c r="BD27" s="40">
        <v>64267.6</v>
      </c>
      <c r="BE27" s="40">
        <v>64523.4</v>
      </c>
    </row>
    <row r="28" spans="1:57" ht="11.25" customHeight="1" x14ac:dyDescent="0.25">
      <c r="A28" s="36" t="s">
        <v>579</v>
      </c>
      <c r="B28" s="37">
        <v>16295</v>
      </c>
      <c r="C28" s="37"/>
      <c r="D28" s="37">
        <v>343331</v>
      </c>
      <c r="E28" s="37">
        <v>350819</v>
      </c>
      <c r="F28" s="37">
        <v>35895</v>
      </c>
      <c r="G28" s="37">
        <v>36592</v>
      </c>
      <c r="H28" s="37">
        <v>37548</v>
      </c>
      <c r="I28" s="37">
        <v>38486</v>
      </c>
      <c r="J28" s="37">
        <v>394257</v>
      </c>
      <c r="K28" s="37">
        <v>40360.400000000001</v>
      </c>
      <c r="L28" s="37">
        <v>41349.4</v>
      </c>
      <c r="M28" s="37">
        <v>42274.3</v>
      </c>
      <c r="N28" s="37">
        <v>45170.2</v>
      </c>
      <c r="O28" s="40" t="s">
        <v>1657</v>
      </c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>
        <v>467674</v>
      </c>
      <c r="AS28" s="40">
        <v>47231.3</v>
      </c>
      <c r="AT28" s="40">
        <v>47834.2</v>
      </c>
      <c r="AU28" s="42"/>
      <c r="AV28" s="40">
        <v>48569.66</v>
      </c>
      <c r="AW28" s="40">
        <v>48569.66</v>
      </c>
      <c r="AX28" s="40">
        <v>5026.6899999999996</v>
      </c>
      <c r="AY28" s="40"/>
      <c r="AZ28" s="40">
        <v>6372.47</v>
      </c>
      <c r="BA28" s="40"/>
      <c r="BB28" s="40">
        <v>536816</v>
      </c>
      <c r="BC28" s="40">
        <v>546218</v>
      </c>
      <c r="BD28" s="40">
        <v>55477.2</v>
      </c>
      <c r="BE28" s="40">
        <v>56534.2</v>
      </c>
    </row>
    <row r="29" spans="1:57" ht="11.25" customHeight="1" x14ac:dyDescent="0.25">
      <c r="A29" s="36" t="s">
        <v>1658</v>
      </c>
      <c r="B29" s="37">
        <v>16276</v>
      </c>
      <c r="C29" s="37"/>
      <c r="D29" s="37">
        <v>254972</v>
      </c>
      <c r="E29" s="37">
        <v>254792</v>
      </c>
      <c r="F29" s="37">
        <v>26611</v>
      </c>
      <c r="G29" s="37">
        <v>26953</v>
      </c>
      <c r="H29" s="37">
        <v>27352</v>
      </c>
      <c r="I29" s="37">
        <v>27625</v>
      </c>
      <c r="J29" s="37">
        <v>27867.1</v>
      </c>
      <c r="K29" s="37">
        <v>28048.6</v>
      </c>
      <c r="L29" s="37">
        <v>28283.4</v>
      </c>
      <c r="M29" s="37">
        <v>28577.1</v>
      </c>
      <c r="N29" s="37">
        <v>29395.599999999999</v>
      </c>
      <c r="O29" s="40">
        <v>29689.200000000001</v>
      </c>
      <c r="P29" s="40">
        <v>29956.9</v>
      </c>
      <c r="Q29" s="40">
        <v>30268.2</v>
      </c>
      <c r="R29" s="40">
        <v>306645</v>
      </c>
      <c r="S29" s="40">
        <v>309650</v>
      </c>
      <c r="T29" s="40">
        <v>311993</v>
      </c>
      <c r="U29" s="40">
        <v>314457</v>
      </c>
      <c r="V29" s="40">
        <v>31768.5</v>
      </c>
      <c r="W29" s="40">
        <v>32063.3</v>
      </c>
      <c r="X29" s="40">
        <v>32321.200000000001</v>
      </c>
      <c r="Y29" s="40">
        <v>32523.4</v>
      </c>
      <c r="Z29" s="40">
        <v>32686</v>
      </c>
      <c r="AA29" s="40">
        <v>32859.300000000003</v>
      </c>
      <c r="AB29" s="40">
        <v>33060</v>
      </c>
      <c r="AC29" s="40">
        <v>33161</v>
      </c>
      <c r="AD29" s="40">
        <v>331628</v>
      </c>
      <c r="AE29" s="40">
        <v>331628</v>
      </c>
      <c r="AF29" s="40">
        <v>331632</v>
      </c>
      <c r="AG29" s="40">
        <v>33163.300000000003</v>
      </c>
      <c r="AH29" s="40">
        <v>33164.199999999997</v>
      </c>
      <c r="AI29" s="40">
        <v>33165.300000000003</v>
      </c>
      <c r="AJ29" s="40">
        <v>33165.599999999999</v>
      </c>
      <c r="AK29" s="40">
        <v>33165.9</v>
      </c>
      <c r="AL29" s="40">
        <v>33165.9</v>
      </c>
      <c r="AM29" s="40">
        <v>33169.599999999999</v>
      </c>
      <c r="AN29" s="40">
        <v>33245.9</v>
      </c>
      <c r="AO29" s="40">
        <v>33248.400000000001</v>
      </c>
      <c r="AP29" s="40">
        <v>33250.300000000003</v>
      </c>
      <c r="AQ29" s="40">
        <v>33251.1</v>
      </c>
      <c r="AR29" s="40">
        <v>33252.400000000001</v>
      </c>
      <c r="AS29" s="40">
        <v>33364</v>
      </c>
      <c r="AT29" s="40">
        <v>33501.4</v>
      </c>
      <c r="AU29" s="42"/>
      <c r="AV29" s="40">
        <v>33684.699999999997</v>
      </c>
      <c r="AW29" s="40">
        <v>33874.699999999997</v>
      </c>
      <c r="AX29" s="40">
        <v>34094.5</v>
      </c>
      <c r="AY29" s="40">
        <v>34361.4</v>
      </c>
      <c r="AZ29" s="40">
        <v>34478.199999999997</v>
      </c>
      <c r="BA29" s="40">
        <v>34703.4</v>
      </c>
      <c r="BB29" s="40">
        <v>34969.9</v>
      </c>
      <c r="BC29" s="40">
        <v>35281</v>
      </c>
      <c r="BD29" s="40">
        <v>35495.9</v>
      </c>
      <c r="BE29" s="40">
        <v>35715.4</v>
      </c>
    </row>
    <row r="30" spans="1:57" ht="11.25" customHeight="1" x14ac:dyDescent="0.25">
      <c r="A30" s="36" t="s">
        <v>645</v>
      </c>
      <c r="B30" s="37">
        <v>16289</v>
      </c>
      <c r="C30" s="37"/>
      <c r="D30" s="37">
        <v>10970</v>
      </c>
      <c r="E30" s="37">
        <v>11327</v>
      </c>
      <c r="F30" s="37">
        <v>10976</v>
      </c>
      <c r="G30" s="37">
        <v>10979</v>
      </c>
      <c r="H30" s="37">
        <v>1097</v>
      </c>
      <c r="I30" s="37"/>
      <c r="J30" s="37">
        <v>1097.0999999999999</v>
      </c>
      <c r="K30" s="37">
        <v>1106.5999999999999</v>
      </c>
      <c r="L30" s="37">
        <v>1230.7</v>
      </c>
      <c r="M30" s="37">
        <v>1338.1</v>
      </c>
      <c r="N30" s="37">
        <v>1542.7</v>
      </c>
      <c r="O30" s="40">
        <v>1633.7</v>
      </c>
      <c r="P30" s="40">
        <v>1712.6</v>
      </c>
      <c r="Q30" s="40">
        <v>1804.7</v>
      </c>
      <c r="R30" s="40">
        <v>18957</v>
      </c>
      <c r="S30" s="40">
        <v>20012</v>
      </c>
      <c r="T30" s="40">
        <v>21105</v>
      </c>
      <c r="U30" s="40">
        <v>21881</v>
      </c>
      <c r="V30" s="40">
        <v>2274.4</v>
      </c>
      <c r="W30" s="40">
        <v>2376.1</v>
      </c>
      <c r="X30" s="40">
        <v>2474.3000000000002</v>
      </c>
      <c r="Y30" s="40">
        <v>2551.5</v>
      </c>
      <c r="Z30" s="40">
        <v>2614.3000000000002</v>
      </c>
      <c r="AA30" s="40">
        <v>2697.5</v>
      </c>
      <c r="AB30" s="40">
        <v>2770.1</v>
      </c>
      <c r="AC30" s="40">
        <v>2823.1</v>
      </c>
      <c r="AD30" s="40"/>
      <c r="AE30" s="40">
        <v>2881.6</v>
      </c>
      <c r="AF30" s="40">
        <v>2909.8</v>
      </c>
      <c r="AG30" s="40">
        <v>2932.2</v>
      </c>
      <c r="AH30" s="40">
        <v>2947.8</v>
      </c>
      <c r="AI30" s="40">
        <v>2971.3</v>
      </c>
      <c r="AJ30" s="40">
        <v>2983.2</v>
      </c>
      <c r="AK30" s="40">
        <v>3003.7</v>
      </c>
      <c r="AL30" s="40">
        <v>3030.1</v>
      </c>
      <c r="AM30" s="40">
        <v>3045.8</v>
      </c>
      <c r="AN30" s="40">
        <v>3089.4</v>
      </c>
      <c r="AO30" s="40">
        <v>3136.5</v>
      </c>
      <c r="AP30" s="40">
        <v>3180.9</v>
      </c>
      <c r="AQ30" s="40">
        <v>3224.5</v>
      </c>
      <c r="AR30" s="40">
        <v>3284.1</v>
      </c>
      <c r="AS30" s="40">
        <v>3384</v>
      </c>
      <c r="AT30" s="40">
        <v>3452.3</v>
      </c>
      <c r="AU30" s="42"/>
      <c r="AV30" s="40">
        <v>3517.9</v>
      </c>
      <c r="AW30" s="40">
        <v>3594</v>
      </c>
      <c r="AX30" s="40">
        <v>3661.9</v>
      </c>
      <c r="AY30" s="40">
        <v>3743.8</v>
      </c>
      <c r="AZ30" s="40">
        <v>3800.4</v>
      </c>
      <c r="BA30" s="40">
        <v>3868.1</v>
      </c>
      <c r="BB30" s="40">
        <v>3943.8</v>
      </c>
      <c r="BC30" s="40">
        <v>4031.2</v>
      </c>
      <c r="BD30" s="40">
        <v>4120.3999999999996</v>
      </c>
      <c r="BE30" s="40">
        <v>4209.3999999999996</v>
      </c>
    </row>
    <row r="31" spans="1:57" ht="11.25" customHeight="1" x14ac:dyDescent="0.25">
      <c r="A31" s="36" t="s">
        <v>678</v>
      </c>
      <c r="B31" s="37">
        <v>1105364</v>
      </c>
      <c r="C31" s="37"/>
      <c r="D31" s="37">
        <v>58702</v>
      </c>
      <c r="E31" s="37">
        <v>59657</v>
      </c>
      <c r="F31" s="37">
        <v>60457</v>
      </c>
      <c r="G31" s="37">
        <v>81118</v>
      </c>
      <c r="H31" s="37">
        <v>62055</v>
      </c>
      <c r="I31" s="37">
        <v>62463</v>
      </c>
      <c r="J31" s="37">
        <v>62630</v>
      </c>
      <c r="K31" s="37">
        <v>6498.9</v>
      </c>
      <c r="L31" s="37">
        <v>6340.8</v>
      </c>
      <c r="M31" s="37">
        <v>6385.9</v>
      </c>
      <c r="N31" s="37">
        <v>66373</v>
      </c>
      <c r="O31" s="40">
        <v>6783.6</v>
      </c>
      <c r="P31" s="40">
        <v>6834.1</v>
      </c>
      <c r="Q31" s="40">
        <v>6886.7</v>
      </c>
      <c r="R31" s="40">
        <v>69174</v>
      </c>
      <c r="S31" s="40">
        <v>69240</v>
      </c>
      <c r="T31" s="40">
        <v>509.9</v>
      </c>
      <c r="U31" s="40">
        <v>1643.1</v>
      </c>
      <c r="V31" s="40">
        <v>2990.8</v>
      </c>
      <c r="W31" s="40">
        <v>4660.8999999999996</v>
      </c>
      <c r="X31" s="40">
        <v>6209.8</v>
      </c>
      <c r="Y31" s="40">
        <v>7258.2</v>
      </c>
      <c r="Z31" s="40">
        <v>8982.2000000000007</v>
      </c>
      <c r="AA31" s="40">
        <v>10327.200000000001</v>
      </c>
      <c r="AB31" s="40">
        <v>11542.6</v>
      </c>
      <c r="AC31" s="40">
        <v>12862.2</v>
      </c>
      <c r="AD31" s="40">
        <v>13691.9</v>
      </c>
      <c r="AE31" s="40">
        <v>14290.8</v>
      </c>
      <c r="AF31" s="40">
        <v>14891.6</v>
      </c>
      <c r="AG31" s="40">
        <v>15222.2</v>
      </c>
      <c r="AH31" s="40">
        <v>15575.5</v>
      </c>
      <c r="AI31" s="40">
        <v>16181.5</v>
      </c>
      <c r="AJ31" s="40">
        <v>16858.3</v>
      </c>
      <c r="AK31" s="40">
        <v>17981.900000000001</v>
      </c>
      <c r="AL31" s="40">
        <v>19164.900000000001</v>
      </c>
      <c r="AM31" s="40">
        <v>20428.900000000001</v>
      </c>
      <c r="AN31" s="40">
        <v>21643.200000000001</v>
      </c>
      <c r="AO31" s="40">
        <v>22881.9</v>
      </c>
      <c r="AP31" s="40">
        <v>24292.1</v>
      </c>
      <c r="AQ31" s="40">
        <v>2558.3000000000002</v>
      </c>
      <c r="AR31" s="40">
        <v>26761.200000000001</v>
      </c>
      <c r="AS31" s="40">
        <v>28273.5</v>
      </c>
      <c r="AT31" s="40">
        <v>29331.3</v>
      </c>
      <c r="AU31" s="42"/>
      <c r="AV31" s="40">
        <v>30707</v>
      </c>
      <c r="AW31" s="40">
        <v>32375.1</v>
      </c>
      <c r="AX31" s="40">
        <v>34297.1</v>
      </c>
      <c r="AY31" s="40">
        <v>36638.9</v>
      </c>
      <c r="AZ31" s="40">
        <v>38201.699999999997</v>
      </c>
      <c r="BA31" s="40">
        <v>39583</v>
      </c>
      <c r="BB31" s="40">
        <v>40817.599999999999</v>
      </c>
      <c r="BC31" s="40">
        <v>42242.1</v>
      </c>
      <c r="BD31" s="40">
        <v>43544.1</v>
      </c>
      <c r="BE31" s="40">
        <v>45195.3</v>
      </c>
    </row>
    <row r="32" spans="1:57" ht="11.25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2"/>
      <c r="AV32" s="40"/>
      <c r="AW32" s="40"/>
      <c r="AX32" s="40"/>
      <c r="AY32" s="40"/>
      <c r="AZ32" s="40"/>
      <c r="BA32" s="40"/>
      <c r="BB32" s="40"/>
      <c r="BC32" s="40"/>
      <c r="BD32" s="40"/>
      <c r="BE32" s="40"/>
    </row>
    <row r="33" spans="1:57" ht="11.25" customHeight="1" x14ac:dyDescent="0.25">
      <c r="A33" s="36" t="s">
        <v>711</v>
      </c>
      <c r="B33" s="37">
        <v>1105378</v>
      </c>
      <c r="C33" s="37"/>
      <c r="D33" s="37">
        <v>83280</v>
      </c>
      <c r="E33" s="37">
        <v>83330</v>
      </c>
      <c r="F33" s="37">
        <v>87532</v>
      </c>
      <c r="G33" s="37">
        <v>88620</v>
      </c>
      <c r="H33" s="37">
        <v>91674</v>
      </c>
      <c r="I33" s="37">
        <v>93823</v>
      </c>
      <c r="J33" s="37">
        <v>96095</v>
      </c>
      <c r="K33" s="37">
        <v>98528</v>
      </c>
      <c r="L33" s="37"/>
      <c r="M33" s="37"/>
      <c r="N33" s="37">
        <v>8091.2</v>
      </c>
      <c r="O33" s="40">
        <v>1299.2</v>
      </c>
      <c r="P33" s="40">
        <v>15432</v>
      </c>
      <c r="Q33" s="40">
        <v>1763.1</v>
      </c>
      <c r="R33" s="40">
        <v>20129</v>
      </c>
      <c r="S33" s="40">
        <v>22783</v>
      </c>
      <c r="T33" s="40">
        <v>25662</v>
      </c>
      <c r="U33" s="40">
        <v>27771</v>
      </c>
      <c r="V33" s="40">
        <v>30454</v>
      </c>
      <c r="W33" s="40">
        <v>32731</v>
      </c>
      <c r="X33" s="40">
        <v>35238</v>
      </c>
      <c r="Y33" s="40"/>
      <c r="Z33" s="40">
        <v>3920.1</v>
      </c>
      <c r="AA33" s="40">
        <v>4125.8999999999996</v>
      </c>
      <c r="AB33" s="40">
        <v>4342.1000000000004</v>
      </c>
      <c r="AC33" s="40">
        <v>4488.1000000000004</v>
      </c>
      <c r="AD33" s="40">
        <v>4488.1000000000004</v>
      </c>
      <c r="AE33" s="40">
        <v>4488.1000000000004</v>
      </c>
      <c r="AF33" s="40">
        <v>4526.2</v>
      </c>
      <c r="AG33" s="40"/>
      <c r="AH33" s="40">
        <v>46483</v>
      </c>
      <c r="AI33" s="40">
        <v>47685</v>
      </c>
      <c r="AJ33" s="40">
        <v>48984</v>
      </c>
      <c r="AK33" s="40">
        <v>50305</v>
      </c>
      <c r="AL33" s="40">
        <v>52244</v>
      </c>
      <c r="AM33" s="40">
        <v>53422</v>
      </c>
      <c r="AN33" s="40">
        <v>55546</v>
      </c>
      <c r="AO33" s="40">
        <v>57870</v>
      </c>
      <c r="AP33" s="40">
        <v>60390</v>
      </c>
      <c r="AQ33" s="40">
        <v>62038</v>
      </c>
      <c r="AR33" s="40">
        <v>64231</v>
      </c>
      <c r="AS33" s="40">
        <v>67177</v>
      </c>
      <c r="AT33" s="40">
        <v>69495</v>
      </c>
      <c r="AU33" s="42"/>
      <c r="AV33" s="40">
        <v>71964</v>
      </c>
      <c r="AW33" s="40">
        <v>74747</v>
      </c>
      <c r="AX33" s="40">
        <v>77100</v>
      </c>
      <c r="AY33" s="40">
        <v>79599</v>
      </c>
      <c r="AZ33" s="40">
        <v>81499</v>
      </c>
      <c r="BA33" s="40">
        <v>83692</v>
      </c>
      <c r="BB33" s="40">
        <v>85887</v>
      </c>
      <c r="BC33" s="40">
        <v>88331</v>
      </c>
      <c r="BD33" s="40">
        <v>90333</v>
      </c>
      <c r="BE33" s="40">
        <v>93035</v>
      </c>
    </row>
    <row r="34" spans="1:57" ht="11.25" customHeight="1" x14ac:dyDescent="0.25">
      <c r="A34" s="36" t="s">
        <v>745</v>
      </c>
      <c r="B34" s="37"/>
      <c r="C34" s="37"/>
      <c r="D34" s="37">
        <v>83280</v>
      </c>
      <c r="E34" s="37">
        <v>85330</v>
      </c>
      <c r="F34" s="37">
        <v>85565</v>
      </c>
      <c r="G34" s="37">
        <v>85720</v>
      </c>
      <c r="H34" s="37">
        <v>1386</v>
      </c>
      <c r="I34" s="37">
        <v>1649</v>
      </c>
      <c r="J34" s="37">
        <v>1841</v>
      </c>
      <c r="K34" s="37">
        <v>2132</v>
      </c>
      <c r="L34" s="37">
        <v>2405</v>
      </c>
      <c r="M34" s="37">
        <v>2630</v>
      </c>
      <c r="N34" s="37">
        <v>3732</v>
      </c>
      <c r="O34" s="40">
        <v>4105</v>
      </c>
      <c r="P34" s="40">
        <v>4407</v>
      </c>
      <c r="Q34" s="40">
        <v>4717</v>
      </c>
      <c r="R34" s="40">
        <v>5118</v>
      </c>
      <c r="S34" s="40">
        <v>5617</v>
      </c>
      <c r="T34" s="40">
        <v>6121</v>
      </c>
      <c r="U34" s="40">
        <v>6587</v>
      </c>
      <c r="V34" s="40">
        <v>7165</v>
      </c>
      <c r="W34" s="40">
        <v>7605</v>
      </c>
      <c r="X34" s="40">
        <v>8027</v>
      </c>
      <c r="Y34" s="40">
        <v>8380</v>
      </c>
      <c r="Z34" s="40">
        <v>8672</v>
      </c>
      <c r="AA34" s="40">
        <v>9071</v>
      </c>
      <c r="AB34" s="40">
        <v>9440</v>
      </c>
      <c r="AC34" s="40">
        <v>9717</v>
      </c>
      <c r="AD34" s="40">
        <v>9899</v>
      </c>
      <c r="AE34" s="40">
        <v>10061</v>
      </c>
      <c r="AF34" s="40">
        <v>10222</v>
      </c>
      <c r="AG34" s="40"/>
      <c r="AH34" s="40">
        <v>10409</v>
      </c>
      <c r="AI34" s="40">
        <v>10581</v>
      </c>
      <c r="AJ34" s="40">
        <v>10742</v>
      </c>
      <c r="AK34" s="40">
        <v>10917</v>
      </c>
      <c r="AL34" s="40">
        <v>11143</v>
      </c>
      <c r="AM34" s="40">
        <v>11390</v>
      </c>
      <c r="AN34" s="40">
        <v>11633</v>
      </c>
      <c r="AO34" s="40">
        <v>11854</v>
      </c>
      <c r="AP34" s="40">
        <v>12097</v>
      </c>
      <c r="AQ34" s="40">
        <v>12313</v>
      </c>
      <c r="AR34" s="40">
        <v>12580</v>
      </c>
      <c r="AS34" s="40"/>
      <c r="AT34" s="40">
        <v>13113</v>
      </c>
      <c r="AU34" s="42"/>
      <c r="AV34" s="40">
        <v>13354</v>
      </c>
      <c r="AW34" s="40">
        <v>13613</v>
      </c>
      <c r="AX34" s="40">
        <v>13919</v>
      </c>
      <c r="AY34" s="40">
        <v>14216</v>
      </c>
      <c r="AZ34" s="40">
        <v>14463</v>
      </c>
      <c r="BA34" s="40">
        <v>14714</v>
      </c>
      <c r="BB34" s="40">
        <v>14969</v>
      </c>
      <c r="BC34" s="40">
        <v>15244</v>
      </c>
      <c r="BD34" s="40">
        <v>15594</v>
      </c>
      <c r="BE34" s="40">
        <v>15965</v>
      </c>
    </row>
    <row r="35" spans="1:57" ht="11.25" customHeight="1" x14ac:dyDescent="0.25">
      <c r="A35" s="36" t="s">
        <v>768</v>
      </c>
      <c r="B35" s="37">
        <v>572393</v>
      </c>
      <c r="C35" s="37"/>
      <c r="D35" s="37">
        <v>65217</v>
      </c>
      <c r="E35" s="37">
        <v>66570</v>
      </c>
      <c r="F35" s="37">
        <v>67920</v>
      </c>
      <c r="G35" s="37">
        <v>69036</v>
      </c>
      <c r="H35" s="37">
        <v>7029</v>
      </c>
      <c r="I35" s="37">
        <v>71584</v>
      </c>
      <c r="J35" s="37">
        <v>7288</v>
      </c>
      <c r="K35" s="37">
        <v>7422.5</v>
      </c>
      <c r="L35" s="37">
        <v>7580.6</v>
      </c>
      <c r="M35" s="37">
        <v>7719.4</v>
      </c>
      <c r="N35" s="37">
        <v>8091.2</v>
      </c>
      <c r="O35" s="40">
        <v>8227.4</v>
      </c>
      <c r="P35" s="40">
        <v>8355.9</v>
      </c>
      <c r="Q35" s="40">
        <v>8473.1</v>
      </c>
      <c r="R35" s="40">
        <v>86128</v>
      </c>
      <c r="S35" s="40">
        <v>358424</v>
      </c>
      <c r="T35" s="40">
        <v>89037</v>
      </c>
      <c r="U35" s="40">
        <v>90095</v>
      </c>
      <c r="V35" s="40">
        <v>91464</v>
      </c>
      <c r="W35" s="40">
        <v>9265.9</v>
      </c>
      <c r="X35" s="40">
        <v>9398.4</v>
      </c>
      <c r="Y35" s="40">
        <v>9538.6</v>
      </c>
      <c r="Z35" s="40">
        <v>9624.6</v>
      </c>
      <c r="AA35" s="40">
        <v>9749.7999999999993</v>
      </c>
      <c r="AB35" s="40">
        <v>9870.2000000000007</v>
      </c>
      <c r="AC35" s="40">
        <v>9951.7000000000007</v>
      </c>
      <c r="AD35" s="40">
        <v>99672</v>
      </c>
      <c r="AE35" s="40">
        <v>99779</v>
      </c>
      <c r="AF35" s="40">
        <v>99989</v>
      </c>
      <c r="AG35" s="40"/>
      <c r="AH35" s="40">
        <v>100426</v>
      </c>
      <c r="AI35" s="40">
        <v>100823</v>
      </c>
      <c r="AJ35" s="40">
        <v>101208</v>
      </c>
      <c r="AK35" s="40">
        <v>101687</v>
      </c>
      <c r="AL35" s="40">
        <v>102327</v>
      </c>
      <c r="AM35" s="40">
        <v>102790</v>
      </c>
      <c r="AN35" s="40">
        <v>103434</v>
      </c>
      <c r="AO35" s="40">
        <v>104156</v>
      </c>
      <c r="AP35" s="40">
        <v>104921</v>
      </c>
      <c r="AQ35" s="40">
        <v>105453</v>
      </c>
      <c r="AR35" s="40">
        <v>10623.6</v>
      </c>
      <c r="AS35" s="40">
        <v>10740</v>
      </c>
      <c r="AT35" s="40">
        <v>108356</v>
      </c>
      <c r="AU35" s="42"/>
      <c r="AV35" s="40">
        <v>109536</v>
      </c>
      <c r="AW35" s="40">
        <v>110790</v>
      </c>
      <c r="AX35" s="40">
        <v>111968</v>
      </c>
      <c r="AY35" s="40">
        <v>113228</v>
      </c>
      <c r="AZ35" s="40">
        <v>114180</v>
      </c>
      <c r="BA35" s="40">
        <v>115411</v>
      </c>
      <c r="BB35" s="40">
        <v>116662</v>
      </c>
      <c r="BC35" s="40">
        <v>118061</v>
      </c>
      <c r="BD35" s="40">
        <v>119178</v>
      </c>
      <c r="BE35" s="40">
        <v>120561</v>
      </c>
    </row>
    <row r="36" spans="1:57" ht="11.2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2"/>
      <c r="AV36" s="40"/>
      <c r="AW36" s="40"/>
      <c r="AX36" s="40"/>
      <c r="AY36" s="40"/>
      <c r="AZ36" s="40"/>
      <c r="BA36" s="40"/>
      <c r="BB36" s="40"/>
      <c r="BC36" s="40"/>
      <c r="BD36" s="40"/>
      <c r="BE36" s="40"/>
    </row>
    <row r="37" spans="1:57" ht="11.25" customHeight="1" x14ac:dyDescent="0.25">
      <c r="A37" s="44" t="s">
        <v>834</v>
      </c>
      <c r="B37" s="45">
        <v>1105362</v>
      </c>
      <c r="C37" s="45" t="s">
        <v>801</v>
      </c>
      <c r="D37" s="45">
        <v>31080</v>
      </c>
      <c r="E37" s="45">
        <v>31513</v>
      </c>
      <c r="F37" s="45">
        <v>31948</v>
      </c>
      <c r="G37" s="45">
        <v>32328</v>
      </c>
      <c r="H37" s="45">
        <v>32887</v>
      </c>
      <c r="I37" s="45">
        <v>33360</v>
      </c>
      <c r="J37" s="37"/>
      <c r="K37" s="37"/>
      <c r="L37" s="37"/>
      <c r="M37" s="37"/>
      <c r="N37" s="37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>
        <v>4682</v>
      </c>
      <c r="AT37" s="40"/>
      <c r="AU37" s="42" t="s">
        <v>1654</v>
      </c>
      <c r="AV37" s="40"/>
      <c r="AW37" s="40"/>
      <c r="AX37" s="40"/>
      <c r="AY37" s="40"/>
      <c r="AZ37" s="40"/>
      <c r="BA37" s="40"/>
      <c r="BB37" s="40"/>
      <c r="BC37" s="40"/>
      <c r="BD37" s="40"/>
      <c r="BE37" s="40"/>
    </row>
    <row r="38" spans="1:57" ht="11.25" customHeight="1" x14ac:dyDescent="0.25">
      <c r="A38" s="36" t="s">
        <v>1659</v>
      </c>
      <c r="B38" s="37" t="s">
        <v>1660</v>
      </c>
      <c r="C38" s="38">
        <v>43711</v>
      </c>
      <c r="D38" s="37">
        <v>9620</v>
      </c>
      <c r="E38" s="37">
        <v>9937</v>
      </c>
      <c r="F38" s="37">
        <v>10257</v>
      </c>
      <c r="G38" s="37">
        <v>10481</v>
      </c>
      <c r="H38" s="37">
        <v>10763</v>
      </c>
      <c r="I38" s="37">
        <v>11020</v>
      </c>
      <c r="J38" s="37">
        <v>11192</v>
      </c>
      <c r="K38" s="37">
        <v>11443</v>
      </c>
      <c r="L38" s="37">
        <v>1161.9000000000001</v>
      </c>
      <c r="M38" s="37">
        <v>1179.8</v>
      </c>
      <c r="N38" s="37">
        <v>12456</v>
      </c>
      <c r="O38" s="40" t="s">
        <v>1661</v>
      </c>
      <c r="P38" s="40">
        <v>1277.7</v>
      </c>
      <c r="Q38" s="40">
        <v>153.1</v>
      </c>
      <c r="R38" s="40">
        <v>400.7</v>
      </c>
      <c r="S38" s="40">
        <v>702.5</v>
      </c>
      <c r="T38" s="40"/>
      <c r="U38" s="40">
        <v>1132.0999999999999</v>
      </c>
      <c r="V38" s="40">
        <v>1359.8</v>
      </c>
      <c r="W38" s="40">
        <v>1607.5</v>
      </c>
      <c r="X38" s="40">
        <v>1828.9</v>
      </c>
      <c r="Y38" s="40">
        <v>2006.4</v>
      </c>
      <c r="Z38" s="40">
        <v>2205.9</v>
      </c>
      <c r="AA38" s="40">
        <v>2382.6</v>
      </c>
      <c r="AB38" s="40">
        <v>2590.8000000000002</v>
      </c>
      <c r="AC38" s="40"/>
      <c r="AD38" s="40">
        <v>2827.1</v>
      </c>
      <c r="AE38" s="40">
        <v>2905.2</v>
      </c>
      <c r="AF38" s="40">
        <v>2994.5</v>
      </c>
      <c r="AG38" s="40">
        <v>3036.9</v>
      </c>
      <c r="AH38" s="40">
        <v>3083.9</v>
      </c>
      <c r="AI38" s="40">
        <v>3187.7</v>
      </c>
      <c r="AJ38" s="40">
        <v>3312.4</v>
      </c>
      <c r="AK38" s="40">
        <v>3262.6</v>
      </c>
      <c r="AL38" s="40">
        <v>3609</v>
      </c>
      <c r="AM38" s="40">
        <v>3712.4</v>
      </c>
      <c r="AN38" s="40">
        <v>3850.4</v>
      </c>
      <c r="AO38" s="40">
        <v>4010.3</v>
      </c>
      <c r="AP38" s="40">
        <v>4177.7</v>
      </c>
      <c r="AQ38" s="40">
        <v>4326.3</v>
      </c>
      <c r="AR38" s="40">
        <v>4502.5</v>
      </c>
      <c r="AS38" s="40">
        <v>4703</v>
      </c>
      <c r="AT38" s="40">
        <v>4888.2</v>
      </c>
      <c r="AU38" s="42"/>
      <c r="AV38" s="40">
        <v>5072.1000000000004</v>
      </c>
      <c r="AW38" s="40">
        <v>5275.7</v>
      </c>
      <c r="AX38" s="40">
        <v>5431.7</v>
      </c>
      <c r="AY38" s="40">
        <v>5597.2</v>
      </c>
      <c r="AZ38" s="40">
        <v>5781</v>
      </c>
      <c r="BA38" s="40">
        <v>5949.7</v>
      </c>
      <c r="BB38" s="40">
        <v>6192.7</v>
      </c>
      <c r="BC38" s="40">
        <v>6401.8</v>
      </c>
      <c r="BD38" s="40">
        <v>6614.5</v>
      </c>
      <c r="BE38" s="40">
        <v>6840.6</v>
      </c>
    </row>
    <row r="39" spans="1:57" ht="11.25" customHeight="1" x14ac:dyDescent="0.25">
      <c r="A39" s="36" t="s">
        <v>865</v>
      </c>
      <c r="B39" s="37">
        <v>1105374</v>
      </c>
      <c r="C39" s="37" t="s">
        <v>866</v>
      </c>
      <c r="D39" s="37">
        <v>23063</v>
      </c>
      <c r="E39" s="37">
        <v>23263</v>
      </c>
      <c r="F39" s="37">
        <v>29212</v>
      </c>
      <c r="G39" s="37">
        <v>30664</v>
      </c>
      <c r="H39" s="37">
        <v>32014</v>
      </c>
      <c r="I39" s="37">
        <v>34549</v>
      </c>
      <c r="J39" s="37">
        <v>36825</v>
      </c>
      <c r="K39" s="37">
        <v>39157</v>
      </c>
      <c r="L39" s="37">
        <v>4193.2</v>
      </c>
      <c r="M39" s="37">
        <v>44977</v>
      </c>
      <c r="N39" s="37">
        <v>53184</v>
      </c>
      <c r="O39" s="40">
        <v>5592.9</v>
      </c>
      <c r="P39" s="40">
        <v>58695</v>
      </c>
      <c r="Q39" s="40">
        <v>6063.5</v>
      </c>
      <c r="R39" s="40">
        <v>63358</v>
      </c>
      <c r="S39" s="40">
        <v>65612</v>
      </c>
      <c r="T39" s="40">
        <v>67232</v>
      </c>
      <c r="U39" s="40">
        <v>69031</v>
      </c>
      <c r="V39" s="40">
        <v>71712</v>
      </c>
      <c r="W39" s="40">
        <v>7454.4</v>
      </c>
      <c r="X39" s="40">
        <v>7800.2</v>
      </c>
      <c r="Y39" s="40">
        <v>8109</v>
      </c>
      <c r="Z39" s="40">
        <v>8294.2999999999993</v>
      </c>
      <c r="AA39" s="40">
        <v>8533.1</v>
      </c>
      <c r="AB39" s="40">
        <v>87509</v>
      </c>
      <c r="AC39" s="40">
        <v>90142</v>
      </c>
      <c r="AD39" s="40">
        <v>91276</v>
      </c>
      <c r="AE39" s="40">
        <v>92306</v>
      </c>
      <c r="AF39" s="40">
        <v>93009</v>
      </c>
      <c r="AG39" s="40"/>
      <c r="AH39" s="40">
        <v>93727</v>
      </c>
      <c r="AI39" s="40">
        <v>95617</v>
      </c>
      <c r="AJ39" s="40">
        <v>97167</v>
      </c>
      <c r="AK39" s="40">
        <v>97975</v>
      </c>
      <c r="AL39" s="40">
        <v>98812</v>
      </c>
      <c r="AM39" s="40">
        <v>179</v>
      </c>
      <c r="AN39" s="40">
        <v>1107</v>
      </c>
      <c r="AO39" s="40">
        <v>2521</v>
      </c>
      <c r="AP39" s="40">
        <v>4999</v>
      </c>
      <c r="AQ39" s="40">
        <v>5000</v>
      </c>
      <c r="AR39" s="40">
        <v>5000</v>
      </c>
      <c r="AS39" s="42">
        <v>5000</v>
      </c>
      <c r="AT39" s="42">
        <v>5000</v>
      </c>
      <c r="AU39" s="42" t="s">
        <v>1662</v>
      </c>
      <c r="AV39" s="40">
        <v>5000</v>
      </c>
      <c r="AW39" s="40">
        <v>5000</v>
      </c>
      <c r="AX39" s="40"/>
      <c r="AY39" s="40"/>
      <c r="AZ39" s="40"/>
      <c r="BA39" s="40"/>
      <c r="BB39" s="40"/>
      <c r="BC39" s="40"/>
      <c r="BD39" s="40"/>
      <c r="BE39" s="40"/>
    </row>
    <row r="40" spans="1:57" ht="11.25" customHeight="1" x14ac:dyDescent="0.25">
      <c r="A40" s="36" t="s">
        <v>895</v>
      </c>
      <c r="B40" s="37">
        <v>16282</v>
      </c>
      <c r="C40" s="37"/>
      <c r="D40" s="37">
        <v>268145</v>
      </c>
      <c r="E40" s="37">
        <v>273112</v>
      </c>
      <c r="F40" s="37">
        <v>278698</v>
      </c>
      <c r="G40" s="37">
        <v>282989</v>
      </c>
      <c r="H40" s="37">
        <v>28741</v>
      </c>
      <c r="I40" s="37">
        <v>29185</v>
      </c>
      <c r="J40" s="37">
        <v>29602.2</v>
      </c>
      <c r="K40" s="37">
        <v>29991.3</v>
      </c>
      <c r="L40" s="37">
        <v>30495.599999999999</v>
      </c>
      <c r="M40" s="37">
        <v>31001.7</v>
      </c>
      <c r="N40" s="37">
        <v>32535</v>
      </c>
      <c r="O40" s="40">
        <v>33109.199999999997</v>
      </c>
      <c r="P40" s="40">
        <v>33604.699999999997</v>
      </c>
      <c r="Q40" s="40">
        <v>34198.9</v>
      </c>
      <c r="R40" s="40">
        <v>348339</v>
      </c>
      <c r="S40" s="40">
        <v>354161</v>
      </c>
      <c r="T40" s="40">
        <v>360168</v>
      </c>
      <c r="U40" s="40">
        <v>364327</v>
      </c>
      <c r="V40" s="40">
        <v>36926.5</v>
      </c>
      <c r="W40" s="40">
        <v>37533.300000000003</v>
      </c>
      <c r="X40" s="40">
        <v>38147</v>
      </c>
      <c r="Y40" s="40">
        <v>38590.5</v>
      </c>
      <c r="Z40" s="40">
        <v>39064.1</v>
      </c>
      <c r="AA40" s="40">
        <v>39588.6</v>
      </c>
      <c r="AB40" s="40">
        <v>40088.1</v>
      </c>
      <c r="AC40" s="40">
        <v>40445.599999999999</v>
      </c>
      <c r="AD40" s="40">
        <v>40501.699999999997</v>
      </c>
      <c r="AE40" s="40">
        <v>40590.400000000001</v>
      </c>
      <c r="AF40" s="40">
        <v>40711.599999999999</v>
      </c>
      <c r="AG40" s="40">
        <v>40744.699999999997</v>
      </c>
      <c r="AH40" s="40">
        <v>40745.199999999997</v>
      </c>
      <c r="AI40" s="40">
        <v>40746.199999999997</v>
      </c>
      <c r="AJ40" s="40">
        <v>40753.199999999997</v>
      </c>
      <c r="AK40" s="40">
        <v>40756.199999999997</v>
      </c>
      <c r="AL40" s="40">
        <v>40801.699999999997</v>
      </c>
      <c r="AM40" s="40">
        <v>40821.599999999999</v>
      </c>
      <c r="AN40" s="40">
        <v>40872.800000000003</v>
      </c>
      <c r="AO40" s="40">
        <v>40891.199999999997</v>
      </c>
      <c r="AP40" s="40">
        <v>40901.5</v>
      </c>
      <c r="AQ40" s="40">
        <v>40905.4</v>
      </c>
      <c r="AR40" s="40">
        <v>40932.800000000003</v>
      </c>
      <c r="AS40" s="40">
        <v>40981</v>
      </c>
      <c r="AT40" s="40">
        <v>41006.6</v>
      </c>
      <c r="AU40" s="42"/>
      <c r="AV40" s="40">
        <v>41043.4</v>
      </c>
      <c r="AW40" s="40">
        <v>41060.199999999997</v>
      </c>
      <c r="AX40" s="40">
        <v>41070.9</v>
      </c>
      <c r="AY40" s="40">
        <v>41083.4</v>
      </c>
      <c r="AZ40" s="40">
        <v>41092</v>
      </c>
      <c r="BA40" s="40">
        <v>411050</v>
      </c>
      <c r="BB40" s="40">
        <v>411303</v>
      </c>
      <c r="BC40" s="40">
        <v>411929</v>
      </c>
      <c r="BD40" s="40">
        <v>411719</v>
      </c>
      <c r="BE40" s="40">
        <v>411938</v>
      </c>
    </row>
    <row r="41" spans="1:57" ht="11.25" customHeight="1" x14ac:dyDescent="0.25">
      <c r="A41" s="44" t="s">
        <v>1663</v>
      </c>
      <c r="B41" s="45">
        <v>1105368</v>
      </c>
      <c r="C41" s="45"/>
      <c r="D41" s="45">
        <v>2153</v>
      </c>
      <c r="E41" s="45">
        <v>2167</v>
      </c>
      <c r="F41" s="45">
        <v>2186</v>
      </c>
      <c r="G41" s="45">
        <v>2198</v>
      </c>
      <c r="H41" s="45">
        <v>2203</v>
      </c>
      <c r="I41" s="37"/>
      <c r="J41" s="37"/>
      <c r="K41" s="37"/>
      <c r="L41" s="37"/>
      <c r="M41" s="37"/>
      <c r="N41" s="37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>
        <v>358</v>
      </c>
      <c r="AT41" s="40"/>
      <c r="AU41" s="42"/>
      <c r="AV41" s="40"/>
      <c r="AW41" s="40"/>
      <c r="AX41" s="40"/>
      <c r="AY41" s="40"/>
      <c r="AZ41" s="40"/>
      <c r="BA41" s="40"/>
      <c r="BB41" s="40"/>
      <c r="BC41" s="40"/>
      <c r="BD41" s="40"/>
      <c r="BE41" s="40"/>
    </row>
    <row r="42" spans="1:57" ht="11.25" customHeight="1" x14ac:dyDescent="0.25">
      <c r="A42" s="36" t="s">
        <v>929</v>
      </c>
      <c r="B42" s="37">
        <v>485844</v>
      </c>
      <c r="C42" s="37"/>
      <c r="D42" s="37">
        <v>274021</v>
      </c>
      <c r="E42" s="37">
        <v>278468</v>
      </c>
      <c r="F42" s="37">
        <v>28332</v>
      </c>
      <c r="G42" s="37">
        <v>28773</v>
      </c>
      <c r="H42" s="37">
        <v>29277</v>
      </c>
      <c r="I42" s="37">
        <v>29777</v>
      </c>
      <c r="J42" s="37">
        <v>30281.4</v>
      </c>
      <c r="K42" s="37">
        <v>30791.9</v>
      </c>
      <c r="L42" s="37">
        <v>31414.400000000001</v>
      </c>
      <c r="M42" s="37">
        <v>31910.5</v>
      </c>
      <c r="N42" s="37">
        <v>33355.300000000003</v>
      </c>
      <c r="O42" s="40">
        <v>338644</v>
      </c>
      <c r="P42" s="40">
        <v>34338.699999999997</v>
      </c>
      <c r="Q42" s="40">
        <v>34774.800000000003</v>
      </c>
      <c r="R42" s="40">
        <v>353220</v>
      </c>
      <c r="S42" s="40">
        <v>358424</v>
      </c>
      <c r="T42" s="40">
        <v>363676</v>
      </c>
      <c r="U42" s="40">
        <v>367594</v>
      </c>
      <c r="V42" s="40">
        <v>372925</v>
      </c>
      <c r="W42" s="40">
        <v>37735.9</v>
      </c>
      <c r="X42" s="40">
        <v>38247.800000000003</v>
      </c>
      <c r="Y42" s="40">
        <v>38746.1</v>
      </c>
      <c r="Z42" s="40">
        <v>39031.800000000003</v>
      </c>
      <c r="AA42" s="40">
        <v>39470.199999999997</v>
      </c>
      <c r="AB42" s="40">
        <v>39891.699999999997</v>
      </c>
      <c r="AC42" s="40">
        <v>401577</v>
      </c>
      <c r="AD42" s="40">
        <v>402177</v>
      </c>
      <c r="AE42" s="40"/>
      <c r="AF42" s="40">
        <v>403764</v>
      </c>
      <c r="AG42" s="40"/>
      <c r="AH42" s="40">
        <v>405294</v>
      </c>
      <c r="AI42" s="40">
        <v>404682</v>
      </c>
      <c r="AJ42" s="40">
        <v>407753</v>
      </c>
      <c r="AK42" s="40">
        <v>409309</v>
      </c>
      <c r="AL42" s="40">
        <v>411286</v>
      </c>
      <c r="AM42" s="40">
        <v>412613</v>
      </c>
      <c r="AN42" s="40">
        <v>414722</v>
      </c>
      <c r="AO42" s="40">
        <v>417087</v>
      </c>
      <c r="AP42" s="40">
        <v>419664</v>
      </c>
      <c r="AQ42" s="40">
        <v>421236</v>
      </c>
      <c r="AR42" s="40">
        <v>423729</v>
      </c>
      <c r="AS42" s="40">
        <v>42781</v>
      </c>
      <c r="AT42" s="40">
        <v>43138</v>
      </c>
      <c r="AU42" s="42"/>
      <c r="AV42" s="40">
        <v>435932</v>
      </c>
      <c r="AW42" s="40">
        <v>440653</v>
      </c>
      <c r="AX42" s="40">
        <v>444792</v>
      </c>
      <c r="AY42" s="40">
        <v>449164</v>
      </c>
      <c r="AZ42" s="40">
        <v>452631</v>
      </c>
      <c r="BA42" s="40">
        <v>456977</v>
      </c>
      <c r="BB42" s="40">
        <v>461537</v>
      </c>
      <c r="BC42" s="40">
        <v>466745</v>
      </c>
      <c r="BD42" s="40">
        <v>471117</v>
      </c>
      <c r="BE42" s="40">
        <v>476379</v>
      </c>
    </row>
    <row r="43" spans="1:57" ht="11.25" customHeight="1" x14ac:dyDescent="0.25">
      <c r="A43" s="44" t="s">
        <v>1664</v>
      </c>
      <c r="B43" s="45">
        <v>1105377</v>
      </c>
      <c r="C43" s="46">
        <v>41913</v>
      </c>
      <c r="D43" s="45">
        <v>49</v>
      </c>
      <c r="E43" s="46">
        <v>49</v>
      </c>
      <c r="F43" s="46">
        <v>49</v>
      </c>
      <c r="G43" s="38"/>
      <c r="H43" s="38"/>
      <c r="I43" s="38"/>
      <c r="J43" s="38"/>
      <c r="K43" s="38"/>
      <c r="L43" s="38"/>
      <c r="M43" s="38"/>
      <c r="N43" s="37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2" t="s">
        <v>1654</v>
      </c>
      <c r="AV43" s="40"/>
      <c r="AW43" s="40"/>
      <c r="AX43" s="40"/>
      <c r="AY43" s="40"/>
      <c r="AZ43" s="40"/>
      <c r="BA43" s="40"/>
      <c r="BB43" s="40"/>
      <c r="BC43" s="40"/>
      <c r="BD43" s="40"/>
      <c r="BE43" s="40"/>
    </row>
    <row r="44" spans="1:57" ht="11.25" customHeight="1" x14ac:dyDescent="0.25">
      <c r="A44" s="36" t="s">
        <v>959</v>
      </c>
      <c r="B44" s="43"/>
      <c r="C44" s="39">
        <v>42350</v>
      </c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2"/>
      <c r="AV44" s="40"/>
      <c r="AW44" s="40"/>
      <c r="AX44" s="40"/>
      <c r="AY44" s="40"/>
      <c r="AZ44" s="40"/>
      <c r="BA44" s="40"/>
      <c r="BB44" s="40"/>
      <c r="BC44" s="40"/>
      <c r="BD44" s="40"/>
      <c r="BE44" s="40"/>
    </row>
    <row r="45" spans="1:57" ht="11.25" customHeight="1" x14ac:dyDescent="0.25">
      <c r="A45" s="40"/>
      <c r="B45" s="4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2"/>
      <c r="AV45" s="40"/>
      <c r="AW45" s="40"/>
      <c r="AX45" s="40"/>
      <c r="AY45" s="40"/>
      <c r="AZ45" s="40"/>
      <c r="BA45" s="40"/>
      <c r="BB45" s="40"/>
      <c r="BC45" s="40"/>
      <c r="BD45" s="40"/>
      <c r="BE45" s="40"/>
    </row>
    <row r="46" spans="1:57" ht="11.25" customHeight="1" x14ac:dyDescent="0.25">
      <c r="A46" s="40" t="s">
        <v>1665</v>
      </c>
      <c r="B46" s="43"/>
      <c r="C46" s="40"/>
      <c r="D46" s="40">
        <v>53.6</v>
      </c>
      <c r="E46" s="40">
        <v>164</v>
      </c>
      <c r="F46" s="40">
        <v>363.5</v>
      </c>
      <c r="G46" s="40">
        <v>591.4</v>
      </c>
      <c r="H46" s="40">
        <v>805.3</v>
      </c>
      <c r="I46" s="40">
        <v>953.2</v>
      </c>
      <c r="J46" s="40">
        <v>990.3</v>
      </c>
      <c r="K46" s="40">
        <v>1016.3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>
        <v>12893</v>
      </c>
      <c r="AT46" s="40"/>
      <c r="AU46" s="42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ht="11.25" customHeight="1" x14ac:dyDescent="0.25">
      <c r="A47" s="40" t="s">
        <v>1666</v>
      </c>
      <c r="B47" s="43">
        <v>62052</v>
      </c>
      <c r="C47" s="40"/>
      <c r="D47" s="40">
        <v>564008</v>
      </c>
      <c r="E47" s="40">
        <v>567429</v>
      </c>
      <c r="F47" s="40">
        <v>57056</v>
      </c>
      <c r="G47" s="40">
        <v>573579</v>
      </c>
      <c r="H47" s="40">
        <v>57713</v>
      </c>
      <c r="I47" s="40">
        <v>580754</v>
      </c>
      <c r="J47" s="40">
        <v>58419.1</v>
      </c>
      <c r="K47" s="40">
        <v>58768.5</v>
      </c>
      <c r="L47" s="40">
        <v>59190.6</v>
      </c>
      <c r="M47" s="40"/>
      <c r="N47" s="40">
        <v>60662.9</v>
      </c>
      <c r="O47" s="40">
        <v>61116.6</v>
      </c>
      <c r="P47" s="40">
        <v>61507.4</v>
      </c>
      <c r="Q47" s="40">
        <v>61854.400000000001</v>
      </c>
      <c r="R47" s="40">
        <v>623093</v>
      </c>
      <c r="S47" s="40">
        <v>627866</v>
      </c>
      <c r="T47" s="40">
        <v>633191</v>
      </c>
      <c r="U47" s="40">
        <v>636936</v>
      </c>
      <c r="V47" s="40">
        <v>642129</v>
      </c>
      <c r="W47" s="40">
        <v>64610.9</v>
      </c>
      <c r="X47" s="40">
        <v>65093.2</v>
      </c>
      <c r="Y47" s="40">
        <v>65526.5</v>
      </c>
      <c r="Z47" s="40">
        <v>65835</v>
      </c>
      <c r="AA47" s="40">
        <v>66180.800000000003</v>
      </c>
      <c r="AB47" s="40">
        <v>665678</v>
      </c>
      <c r="AC47" s="40">
        <v>668515</v>
      </c>
      <c r="AD47" s="40">
        <v>670418</v>
      </c>
      <c r="AE47" s="40">
        <v>672032</v>
      </c>
      <c r="AF47" s="40">
        <v>673681</v>
      </c>
      <c r="AG47" s="40"/>
      <c r="AH47" s="40">
        <v>675598</v>
      </c>
      <c r="AI47" s="40">
        <v>677281</v>
      </c>
      <c r="AJ47" s="40">
        <v>678793</v>
      </c>
      <c r="AK47" s="40">
        <v>680518</v>
      </c>
      <c r="AL47" s="40">
        <v>68305.236090000006</v>
      </c>
      <c r="AM47" s="40">
        <v>68503.7</v>
      </c>
      <c r="AN47" s="40">
        <v>68687</v>
      </c>
      <c r="AO47" s="40">
        <v>688830</v>
      </c>
      <c r="AP47" s="40">
        <v>690759</v>
      </c>
      <c r="AQ47" s="40">
        <v>692443</v>
      </c>
      <c r="AR47" s="40">
        <v>964306</v>
      </c>
      <c r="AS47" s="40">
        <v>69736.5</v>
      </c>
      <c r="AT47" s="40">
        <v>69959.100000000006</v>
      </c>
      <c r="AU47" s="42"/>
      <c r="AV47" s="40">
        <v>70233.7</v>
      </c>
      <c r="AW47" s="40">
        <v>70486.100000000006</v>
      </c>
      <c r="AX47" s="40">
        <v>70730.600000000006</v>
      </c>
      <c r="AY47" s="40">
        <v>70965.399999999994</v>
      </c>
      <c r="AZ47" s="40">
        <v>71198.8</v>
      </c>
      <c r="BA47" s="40">
        <v>71421.100000000006</v>
      </c>
      <c r="BB47" s="40">
        <v>71696.399999999994</v>
      </c>
      <c r="BC47" s="40">
        <v>71981.5</v>
      </c>
      <c r="BD47" s="40">
        <v>72248.2</v>
      </c>
      <c r="BE47" s="40">
        <v>72583.3</v>
      </c>
    </row>
    <row r="48" spans="1:57" ht="11.25" customHeight="1" x14ac:dyDescent="0.25">
      <c r="A48" s="40" t="s">
        <v>1667</v>
      </c>
      <c r="B48" s="43"/>
      <c r="C48" s="40"/>
      <c r="D48" s="40"/>
      <c r="E48" s="40"/>
      <c r="F48" s="40"/>
      <c r="G48" s="40">
        <v>141.1</v>
      </c>
      <c r="H48" s="40">
        <v>141.30000000000001</v>
      </c>
      <c r="I48" s="40">
        <v>141.5</v>
      </c>
      <c r="J48" s="40">
        <v>141.9</v>
      </c>
      <c r="K48" s="40">
        <v>142.1</v>
      </c>
      <c r="L48" s="40">
        <v>142.30000000000001</v>
      </c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2"/>
      <c r="AV48" s="40"/>
      <c r="AW48" s="40"/>
      <c r="AX48" s="40"/>
      <c r="AY48" s="40"/>
      <c r="AZ48" s="40"/>
      <c r="BA48" s="40"/>
      <c r="BB48" s="40"/>
      <c r="BC48" s="40"/>
      <c r="BD48" s="40"/>
      <c r="BE48" s="40"/>
    </row>
    <row r="49" spans="1:57" ht="11.25" customHeight="1" x14ac:dyDescent="0.25">
      <c r="A49" s="40"/>
      <c r="B49" s="4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2"/>
      <c r="AV49" s="40"/>
      <c r="AW49" s="40"/>
      <c r="AX49" s="40"/>
      <c r="AY49" s="40"/>
      <c r="AZ49" s="40"/>
      <c r="BA49" s="40"/>
      <c r="BB49" s="40"/>
      <c r="BC49" s="40"/>
      <c r="BD49" s="40"/>
      <c r="BE49" s="40"/>
    </row>
    <row r="50" spans="1:57" ht="11.25" customHeight="1" x14ac:dyDescent="0.25">
      <c r="A50" s="40"/>
      <c r="B50" s="43"/>
      <c r="C50" s="40" t="s">
        <v>1668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2"/>
      <c r="AV50" s="40"/>
      <c r="AW50" s="40"/>
      <c r="AX50" s="40"/>
      <c r="AY50" s="40"/>
      <c r="AZ50" s="40"/>
      <c r="BA50" s="40"/>
      <c r="BB50" s="40"/>
      <c r="BC50" s="40"/>
      <c r="BD50" s="40"/>
      <c r="BE50" s="40"/>
    </row>
    <row r="51" spans="1:57" ht="11.25" customHeight="1" x14ac:dyDescent="0.25">
      <c r="A51" s="40" t="s">
        <v>1669</v>
      </c>
      <c r="B51" s="43">
        <v>1231025210</v>
      </c>
      <c r="C51" s="47" t="s">
        <v>1670</v>
      </c>
      <c r="D51" s="40"/>
      <c r="E51" s="40"/>
      <c r="F51" s="40"/>
      <c r="G51" s="40">
        <v>4335</v>
      </c>
      <c r="H51" s="40">
        <v>4433</v>
      </c>
      <c r="I51" s="40">
        <v>4505</v>
      </c>
      <c r="J51" s="40">
        <v>4601</v>
      </c>
      <c r="K51" s="40">
        <v>4788</v>
      </c>
      <c r="L51" s="40">
        <v>504.7</v>
      </c>
      <c r="M51" s="40">
        <v>525.20000000000005</v>
      </c>
      <c r="N51" s="40">
        <v>5747</v>
      </c>
      <c r="O51" s="40">
        <v>5942</v>
      </c>
      <c r="P51" s="40">
        <v>6265</v>
      </c>
      <c r="Q51" s="40">
        <v>6458</v>
      </c>
      <c r="R51" s="40">
        <v>6616</v>
      </c>
      <c r="S51" s="40">
        <v>6745</v>
      </c>
      <c r="T51" s="40"/>
      <c r="U51" s="40">
        <v>7014</v>
      </c>
      <c r="V51" s="40">
        <v>7268</v>
      </c>
      <c r="W51" s="40"/>
      <c r="X51" s="40">
        <v>7522</v>
      </c>
      <c r="Y51" s="40">
        <v>7654</v>
      </c>
      <c r="Z51" s="40">
        <v>7781</v>
      </c>
      <c r="AA51" s="40">
        <v>7883</v>
      </c>
      <c r="AB51" s="40">
        <v>8046</v>
      </c>
      <c r="AC51" s="40"/>
      <c r="AD51" s="40">
        <v>8253</v>
      </c>
      <c r="AE51" s="40">
        <v>8316</v>
      </c>
      <c r="AF51" s="40">
        <v>8378</v>
      </c>
      <c r="AG51" s="40"/>
      <c r="AH51" s="40">
        <v>8499</v>
      </c>
      <c r="AI51" s="40">
        <v>8593</v>
      </c>
      <c r="AJ51" s="40">
        <v>8682</v>
      </c>
      <c r="AK51" s="40">
        <v>8780</v>
      </c>
      <c r="AL51" s="40">
        <v>8889</v>
      </c>
      <c r="AM51" s="40">
        <v>9012</v>
      </c>
      <c r="AN51" s="40">
        <v>9192</v>
      </c>
      <c r="AO51" s="40">
        <v>9340</v>
      </c>
      <c r="AP51" s="40">
        <v>9476</v>
      </c>
      <c r="AQ51" s="40">
        <v>9547</v>
      </c>
      <c r="AR51" s="40">
        <v>9595</v>
      </c>
      <c r="AS51" s="40">
        <v>9703</v>
      </c>
      <c r="AT51" s="40">
        <v>9791</v>
      </c>
      <c r="AU51" s="42"/>
      <c r="AV51" s="40">
        <v>9906</v>
      </c>
      <c r="AW51" s="40">
        <v>1002.4</v>
      </c>
      <c r="AX51" s="40">
        <v>1014.1</v>
      </c>
      <c r="AY51" s="40">
        <v>1023.7</v>
      </c>
      <c r="AZ51" s="40">
        <v>1030.2</v>
      </c>
      <c r="BA51" s="40">
        <v>1039.8</v>
      </c>
      <c r="BB51" s="40">
        <v>1050</v>
      </c>
      <c r="BC51" s="40">
        <v>10614</v>
      </c>
      <c r="BD51" s="40">
        <v>10722</v>
      </c>
      <c r="BE51" s="40">
        <v>10838</v>
      </c>
    </row>
    <row r="52" spans="1:57" ht="11.25" customHeight="1" x14ac:dyDescent="0.25">
      <c r="A52" s="40" t="s">
        <v>13</v>
      </c>
      <c r="B52" s="43">
        <v>1234007346</v>
      </c>
      <c r="C52" s="47" t="s">
        <v>13</v>
      </c>
      <c r="D52" s="40"/>
      <c r="E52" s="40"/>
      <c r="F52" s="40"/>
      <c r="G52" s="40">
        <v>31668</v>
      </c>
      <c r="H52" s="40">
        <v>3212</v>
      </c>
      <c r="I52" s="40">
        <v>3217</v>
      </c>
      <c r="J52" s="40">
        <v>3221.5</v>
      </c>
      <c r="K52" s="40">
        <v>3222</v>
      </c>
      <c r="L52" s="40">
        <v>3221.5</v>
      </c>
      <c r="M52" s="40">
        <v>3221</v>
      </c>
      <c r="N52" s="40">
        <v>33244</v>
      </c>
      <c r="O52" s="40">
        <v>34752</v>
      </c>
      <c r="P52" s="40">
        <v>35762</v>
      </c>
      <c r="Q52" s="40">
        <v>36395</v>
      </c>
      <c r="R52" s="40">
        <v>36394</v>
      </c>
      <c r="S52" s="40">
        <v>36394</v>
      </c>
      <c r="T52" s="40"/>
      <c r="U52" s="40">
        <v>36394</v>
      </c>
      <c r="V52" s="40">
        <v>36394</v>
      </c>
      <c r="W52" s="40"/>
      <c r="X52" s="40">
        <v>36394</v>
      </c>
      <c r="Y52" s="40">
        <v>317</v>
      </c>
      <c r="Z52" s="40">
        <v>1282</v>
      </c>
      <c r="AA52" s="40">
        <v>2198</v>
      </c>
      <c r="AB52" s="40">
        <v>3148</v>
      </c>
      <c r="AC52" s="40">
        <v>3753</v>
      </c>
      <c r="AD52" s="40">
        <v>4556</v>
      </c>
      <c r="AE52" s="40">
        <v>5002</v>
      </c>
      <c r="AF52" s="40">
        <v>5811</v>
      </c>
      <c r="AG52" s="40"/>
      <c r="AH52" s="40">
        <v>6873</v>
      </c>
      <c r="AI52" s="40">
        <v>8247</v>
      </c>
      <c r="AJ52" s="40">
        <v>9754</v>
      </c>
      <c r="AK52" s="40">
        <v>11955</v>
      </c>
      <c r="AL52" s="40">
        <v>13412</v>
      </c>
      <c r="AM52" s="40">
        <v>14343</v>
      </c>
      <c r="AN52" s="40">
        <v>15004</v>
      </c>
      <c r="AO52" s="40">
        <v>15631</v>
      </c>
      <c r="AP52" s="40">
        <v>16643</v>
      </c>
      <c r="AQ52" s="40">
        <v>17701</v>
      </c>
      <c r="AR52" s="40">
        <v>18643</v>
      </c>
      <c r="AS52" s="40">
        <v>18855</v>
      </c>
      <c r="AT52" s="40">
        <v>19096</v>
      </c>
      <c r="AU52" s="42"/>
      <c r="AV52" s="40">
        <v>19231</v>
      </c>
      <c r="AW52" s="40">
        <v>19550</v>
      </c>
      <c r="AX52" s="40">
        <v>20704</v>
      </c>
      <c r="AY52" s="40">
        <v>21704</v>
      </c>
      <c r="AZ52" s="40">
        <v>23110</v>
      </c>
      <c r="BA52" s="40">
        <v>24598</v>
      </c>
      <c r="BB52" s="40">
        <v>25966</v>
      </c>
      <c r="BC52" s="40">
        <v>27969</v>
      </c>
      <c r="BD52" s="40">
        <v>30016</v>
      </c>
      <c r="BE52" s="40">
        <v>32201</v>
      </c>
    </row>
    <row r="53" spans="1:57" ht="11.25" customHeight="1" x14ac:dyDescent="0.25">
      <c r="A53" s="40" t="s">
        <v>1671</v>
      </c>
      <c r="B53" s="43" t="s">
        <v>1672</v>
      </c>
      <c r="C53" s="47" t="s">
        <v>1671</v>
      </c>
      <c r="D53" s="40"/>
      <c r="E53" s="40"/>
      <c r="F53" s="40"/>
      <c r="G53" s="40">
        <v>226913</v>
      </c>
      <c r="H53" s="40">
        <v>22891</v>
      </c>
      <c r="I53" s="40">
        <v>230942</v>
      </c>
      <c r="J53" s="40">
        <v>233127</v>
      </c>
      <c r="K53" s="40">
        <v>23578.2</v>
      </c>
      <c r="L53" s="40">
        <v>23836.2</v>
      </c>
      <c r="M53" s="40">
        <v>240499</v>
      </c>
      <c r="N53" s="40">
        <v>248161</v>
      </c>
      <c r="O53" s="40">
        <v>250731</v>
      </c>
      <c r="P53" s="40">
        <v>454321</v>
      </c>
      <c r="Q53" s="40">
        <v>258625</v>
      </c>
      <c r="R53" s="40">
        <v>262819</v>
      </c>
      <c r="S53" s="40">
        <v>265775</v>
      </c>
      <c r="T53" s="40"/>
      <c r="U53" s="40">
        <v>270049</v>
      </c>
      <c r="V53" s="40">
        <v>272693</v>
      </c>
      <c r="W53" s="40"/>
      <c r="X53" s="40">
        <v>277414</v>
      </c>
      <c r="Y53" s="40">
        <v>279809</v>
      </c>
      <c r="Z53" s="40">
        <v>28141</v>
      </c>
      <c r="AA53" s="40">
        <v>283207</v>
      </c>
      <c r="AB53" s="40">
        <v>285117</v>
      </c>
      <c r="AC53" s="40">
        <v>286534</v>
      </c>
      <c r="AD53" s="40">
        <v>287184</v>
      </c>
      <c r="AE53" s="40">
        <v>288373</v>
      </c>
      <c r="AF53" s="40">
        <v>289147</v>
      </c>
      <c r="AG53" s="40"/>
      <c r="AH53" s="40">
        <v>290355</v>
      </c>
      <c r="AI53" s="40">
        <v>291563</v>
      </c>
      <c r="AJ53" s="40">
        <v>292075</v>
      </c>
      <c r="AK53" s="40">
        <v>292410</v>
      </c>
      <c r="AL53" s="40">
        <v>293113</v>
      </c>
      <c r="AM53" s="40">
        <v>293950</v>
      </c>
      <c r="AN53" s="40">
        <v>295413</v>
      </c>
      <c r="AO53" s="40">
        <v>296943</v>
      </c>
      <c r="AP53" s="40">
        <v>298402</v>
      </c>
      <c r="AQ53" s="40">
        <v>298975</v>
      </c>
      <c r="AR53" s="40">
        <v>299938</v>
      </c>
      <c r="AS53" s="40">
        <v>302805</v>
      </c>
      <c r="AT53" s="40">
        <v>305421</v>
      </c>
      <c r="AU53" s="42"/>
      <c r="AV53" s="40">
        <v>309086</v>
      </c>
      <c r="AW53" s="40">
        <v>312799</v>
      </c>
      <c r="AX53" s="40">
        <v>314629</v>
      </c>
      <c r="AY53" s="40">
        <v>317717</v>
      </c>
      <c r="AZ53" s="40">
        <v>318488</v>
      </c>
      <c r="BA53" s="40">
        <v>320080</v>
      </c>
      <c r="BB53" s="40">
        <v>321772</v>
      </c>
      <c r="BC53" s="40">
        <v>323362</v>
      </c>
      <c r="BD53" s="40">
        <v>324343</v>
      </c>
      <c r="BE53" s="40">
        <v>325280</v>
      </c>
    </row>
    <row r="54" spans="1:57" ht="11.25" customHeight="1" x14ac:dyDescent="0.25">
      <c r="A54" s="40" t="s">
        <v>1673</v>
      </c>
      <c r="B54" s="43" t="s">
        <v>1674</v>
      </c>
      <c r="C54" s="47" t="s">
        <v>1673</v>
      </c>
      <c r="D54" s="40"/>
      <c r="E54" s="40"/>
      <c r="F54" s="40"/>
      <c r="G54" s="40">
        <v>27908</v>
      </c>
      <c r="H54" s="40">
        <v>28099</v>
      </c>
      <c r="I54" s="40">
        <v>28727</v>
      </c>
      <c r="J54" s="40">
        <v>5427</v>
      </c>
      <c r="K54" s="40">
        <v>1000.5</v>
      </c>
      <c r="L54" s="40">
        <v>16116</v>
      </c>
      <c r="M54" s="40">
        <v>21642</v>
      </c>
      <c r="N54" s="40">
        <v>40424</v>
      </c>
      <c r="O54" s="40">
        <v>47463</v>
      </c>
      <c r="P54" s="40">
        <v>53527</v>
      </c>
      <c r="Q54" s="40">
        <v>59414</v>
      </c>
      <c r="R54" s="40">
        <v>66028</v>
      </c>
      <c r="S54" s="40">
        <v>70772</v>
      </c>
      <c r="T54" s="40"/>
      <c r="U54" s="40">
        <v>77530</v>
      </c>
      <c r="V54" s="40">
        <v>81434</v>
      </c>
      <c r="W54" s="40"/>
      <c r="X54" s="40">
        <v>89904</v>
      </c>
      <c r="Y54" s="40">
        <v>93134</v>
      </c>
      <c r="Z54" s="40">
        <v>9520.2999999999993</v>
      </c>
      <c r="AA54" s="40">
        <v>9781</v>
      </c>
      <c r="AB54" s="40">
        <v>1145</v>
      </c>
      <c r="AC54" s="40">
        <v>3098</v>
      </c>
      <c r="AD54" s="40">
        <v>4092</v>
      </c>
      <c r="AE54" s="40">
        <v>5169</v>
      </c>
      <c r="AF54" s="40">
        <v>6225</v>
      </c>
      <c r="AG54" s="40"/>
      <c r="AH54" s="40"/>
      <c r="AI54" s="40"/>
      <c r="AJ54" s="40">
        <v>6969</v>
      </c>
      <c r="AK54" s="40">
        <v>840</v>
      </c>
      <c r="AL54" s="40">
        <v>9331</v>
      </c>
      <c r="AM54" s="40">
        <v>10102</v>
      </c>
      <c r="AN54" s="40">
        <v>11221</v>
      </c>
      <c r="AO54" s="40">
        <v>12384</v>
      </c>
      <c r="AP54" s="40">
        <v>14402</v>
      </c>
      <c r="AQ54" s="40">
        <v>14986</v>
      </c>
      <c r="AR54" s="40">
        <v>16084</v>
      </c>
      <c r="AS54" s="40">
        <v>17747</v>
      </c>
      <c r="AT54" s="40">
        <v>19120</v>
      </c>
      <c r="AU54" s="42"/>
      <c r="AV54" s="40">
        <v>20959</v>
      </c>
      <c r="AW54" s="40">
        <v>23549</v>
      </c>
      <c r="AX54" s="40">
        <v>25427</v>
      </c>
      <c r="AY54" s="40">
        <v>27760</v>
      </c>
      <c r="AZ54" s="40">
        <v>28962</v>
      </c>
      <c r="BA54" s="40">
        <v>30903</v>
      </c>
      <c r="BB54" s="40">
        <v>33015</v>
      </c>
      <c r="BC54" s="40">
        <v>35591</v>
      </c>
      <c r="BD54" s="40">
        <v>37379</v>
      </c>
      <c r="BE54" s="40">
        <v>39738</v>
      </c>
    </row>
    <row r="55" spans="1:57" ht="11.25" customHeight="1" x14ac:dyDescent="0.25">
      <c r="A55" s="40" t="s">
        <v>1675</v>
      </c>
      <c r="B55" s="43" t="s">
        <v>1676</v>
      </c>
      <c r="C55" s="47" t="s">
        <v>1677</v>
      </c>
      <c r="D55" s="40"/>
      <c r="E55" s="40"/>
      <c r="F55" s="40"/>
      <c r="G55" s="40">
        <v>61998</v>
      </c>
      <c r="H55" s="40">
        <v>86977</v>
      </c>
      <c r="I55" s="40">
        <v>87323</v>
      </c>
      <c r="J55" s="40">
        <v>87792</v>
      </c>
      <c r="K55" s="40">
        <v>8801.1</v>
      </c>
      <c r="L55" s="40">
        <v>8852.7999999999993</v>
      </c>
      <c r="M55" s="40">
        <v>88996</v>
      </c>
      <c r="N55" s="40">
        <v>90436</v>
      </c>
      <c r="O55" s="40">
        <v>90967</v>
      </c>
      <c r="P55" s="40">
        <v>91262</v>
      </c>
      <c r="Q55" s="40">
        <v>91264</v>
      </c>
      <c r="R55" s="40">
        <v>91264</v>
      </c>
      <c r="S55" s="40">
        <v>91269</v>
      </c>
      <c r="T55" s="40"/>
      <c r="U55" s="40">
        <v>91269</v>
      </c>
      <c r="V55" s="40">
        <v>91272</v>
      </c>
      <c r="W55" s="40"/>
      <c r="X55" s="40">
        <v>91311</v>
      </c>
      <c r="Y55" s="40">
        <v>91317</v>
      </c>
      <c r="Z55" s="40">
        <v>91318</v>
      </c>
      <c r="AA55" s="40">
        <v>91321</v>
      </c>
      <c r="AB55" s="40">
        <v>9131.6</v>
      </c>
      <c r="AC55" s="40">
        <v>9132.7000000000007</v>
      </c>
      <c r="AD55" s="40">
        <v>9132.7999999999993</v>
      </c>
      <c r="AE55" s="40">
        <v>9132.7999999999993</v>
      </c>
      <c r="AF55" s="40">
        <v>9132.9</v>
      </c>
      <c r="AG55" s="40"/>
      <c r="AH55" s="40">
        <v>91330</v>
      </c>
      <c r="AI55" s="40">
        <v>91330</v>
      </c>
      <c r="AJ55" s="40">
        <v>91331</v>
      </c>
      <c r="AK55" s="40">
        <v>91313</v>
      </c>
      <c r="AL55" s="40">
        <v>91175</v>
      </c>
      <c r="AM55" s="40">
        <v>91172</v>
      </c>
      <c r="AN55" s="40">
        <v>91172</v>
      </c>
      <c r="AO55" s="40">
        <v>91173</v>
      </c>
      <c r="AP55" s="40">
        <v>91172</v>
      </c>
      <c r="AQ55" s="40">
        <v>91173</v>
      </c>
      <c r="AR55" s="40">
        <v>91174</v>
      </c>
      <c r="AS55" s="42">
        <v>31</v>
      </c>
      <c r="AT55" s="42">
        <v>70</v>
      </c>
      <c r="AU55" s="42"/>
      <c r="AV55" s="40">
        <v>136</v>
      </c>
      <c r="AW55" s="40">
        <v>164</v>
      </c>
      <c r="AX55" s="40">
        <v>182</v>
      </c>
      <c r="AY55" s="40">
        <v>197</v>
      </c>
      <c r="AZ55" s="40">
        <v>197</v>
      </c>
      <c r="BA55" s="40">
        <v>197</v>
      </c>
      <c r="BB55" s="40">
        <v>197</v>
      </c>
      <c r="BC55" s="40">
        <v>197</v>
      </c>
      <c r="BD55" s="40">
        <v>198</v>
      </c>
      <c r="BE55" s="40">
        <v>198</v>
      </c>
    </row>
    <row r="56" spans="1:57" ht="11.25" customHeight="1" x14ac:dyDescent="0.25">
      <c r="A56" s="40"/>
      <c r="B56" s="43" t="s">
        <v>1678</v>
      </c>
      <c r="C56" s="47" t="s">
        <v>1667</v>
      </c>
      <c r="D56" s="40"/>
      <c r="E56" s="40"/>
      <c r="F56" s="40"/>
      <c r="G56" s="40">
        <v>1152</v>
      </c>
      <c r="H56" s="40">
        <v>11640</v>
      </c>
      <c r="I56" s="40">
        <v>11763</v>
      </c>
      <c r="J56" s="40">
        <v>1185.4000000000001</v>
      </c>
      <c r="K56" s="40">
        <v>1203.3</v>
      </c>
      <c r="L56" s="40">
        <v>1224.4000000000001</v>
      </c>
      <c r="M56" s="40">
        <v>1251.2</v>
      </c>
      <c r="N56" s="40">
        <v>1303</v>
      </c>
      <c r="O56" s="40">
        <v>1319</v>
      </c>
      <c r="P56" s="40">
        <v>1331</v>
      </c>
      <c r="Q56" s="40"/>
      <c r="R56" s="40"/>
      <c r="S56" s="40"/>
      <c r="T56" s="40"/>
      <c r="U56" s="40"/>
      <c r="V56" s="40"/>
      <c r="W56" s="40"/>
      <c r="X56" s="40">
        <v>5359</v>
      </c>
      <c r="Y56" s="40">
        <v>5372</v>
      </c>
      <c r="Z56" s="40">
        <v>5372</v>
      </c>
      <c r="AA56" s="40">
        <v>5386</v>
      </c>
      <c r="AB56" s="40">
        <v>5396</v>
      </c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2"/>
      <c r="AV56" s="40"/>
      <c r="AW56" s="40"/>
      <c r="AX56" s="40"/>
      <c r="AY56" s="40"/>
      <c r="AZ56" s="40"/>
      <c r="BA56" s="40"/>
      <c r="BB56" s="40"/>
      <c r="BC56" s="40"/>
      <c r="BD56" s="40"/>
      <c r="BE56" s="40"/>
    </row>
    <row r="57" spans="1:57" ht="11.25" customHeight="1" x14ac:dyDescent="0.25">
      <c r="A57" s="40" t="s">
        <v>1679</v>
      </c>
      <c r="B57" s="43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2"/>
      <c r="AV57" s="40"/>
      <c r="AW57" s="40"/>
      <c r="AX57" s="40"/>
      <c r="AY57" s="40"/>
      <c r="AZ57" s="40"/>
      <c r="BA57" s="40"/>
      <c r="BB57" s="40"/>
      <c r="BC57" s="40"/>
      <c r="BD57" s="40"/>
      <c r="BE57" s="40"/>
    </row>
    <row r="58" spans="1:57" ht="11.25" customHeight="1" x14ac:dyDescent="0.25">
      <c r="A58" s="40" t="s">
        <v>1680</v>
      </c>
      <c r="B58" s="43">
        <v>94012080004</v>
      </c>
      <c r="C58" s="40"/>
      <c r="D58" s="40"/>
      <c r="E58" s="40"/>
      <c r="F58" s="40" t="s">
        <v>1681</v>
      </c>
      <c r="G58" s="40"/>
      <c r="H58" s="40">
        <v>6304</v>
      </c>
      <c r="I58" s="40">
        <v>7996</v>
      </c>
      <c r="J58" s="40">
        <v>9312</v>
      </c>
      <c r="K58" s="40">
        <v>10272</v>
      </c>
      <c r="L58" s="40">
        <v>11266.4</v>
      </c>
      <c r="M58" s="40">
        <v>14311.2</v>
      </c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2"/>
      <c r="AV58" s="40"/>
      <c r="AW58" s="40"/>
      <c r="AX58" s="40"/>
      <c r="AY58" s="40"/>
      <c r="AZ58" s="40"/>
      <c r="BA58" s="40"/>
      <c r="BB58" s="40"/>
      <c r="BC58" s="40"/>
      <c r="BD58" s="40"/>
      <c r="BE58" s="40"/>
    </row>
    <row r="59" spans="1:57" ht="11.25" customHeight="1" x14ac:dyDescent="0.25">
      <c r="A59" s="40"/>
      <c r="B59" s="43">
        <v>940012080003</v>
      </c>
      <c r="C59" s="40"/>
      <c r="D59" s="40"/>
      <c r="E59" s="40"/>
      <c r="F59" s="40" t="s">
        <v>1682</v>
      </c>
      <c r="G59" s="40"/>
      <c r="H59" s="40">
        <v>6307</v>
      </c>
      <c r="I59" s="40">
        <v>8000</v>
      </c>
      <c r="J59" s="40">
        <v>9316</v>
      </c>
      <c r="K59" s="40">
        <v>10276</v>
      </c>
      <c r="L59" s="40">
        <v>11271</v>
      </c>
      <c r="M59" s="40">
        <v>14317</v>
      </c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2"/>
      <c r="AV59" s="40"/>
      <c r="AW59" s="40"/>
      <c r="AX59" s="40"/>
      <c r="AY59" s="40"/>
      <c r="AZ59" s="40"/>
      <c r="BA59" s="40"/>
      <c r="BB59" s="40"/>
      <c r="BC59" s="40"/>
      <c r="BD59" s="40"/>
      <c r="BE59" s="40"/>
    </row>
    <row r="60" spans="1:57" ht="11.25" customHeight="1" x14ac:dyDescent="0.25">
      <c r="A60" s="40"/>
      <c r="B60" s="43">
        <v>964012080005</v>
      </c>
      <c r="C60" s="40"/>
      <c r="D60" s="40"/>
      <c r="E60" s="40"/>
      <c r="F60" s="40" t="s">
        <v>1683</v>
      </c>
      <c r="G60" s="40"/>
      <c r="H60" s="40">
        <v>17355</v>
      </c>
      <c r="I60" s="40">
        <v>23755</v>
      </c>
      <c r="J60" s="40">
        <v>28726</v>
      </c>
      <c r="K60" s="40">
        <v>32233</v>
      </c>
      <c r="L60" s="40">
        <v>36946</v>
      </c>
      <c r="M60" s="40">
        <v>46664</v>
      </c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2"/>
      <c r="AV60" s="40"/>
      <c r="AW60" s="40"/>
      <c r="AX60" s="40"/>
      <c r="AY60" s="40"/>
      <c r="AZ60" s="40"/>
      <c r="BA60" s="40"/>
      <c r="BB60" s="40"/>
      <c r="BC60" s="40"/>
      <c r="BD60" s="40"/>
      <c r="BE60" s="40"/>
    </row>
    <row r="61" spans="1:57" ht="11.25" customHeight="1" x14ac:dyDescent="0.25">
      <c r="A61" s="40"/>
      <c r="B61" s="43">
        <v>964012080002</v>
      </c>
      <c r="C61" s="40"/>
      <c r="D61" s="40"/>
      <c r="E61" s="40"/>
      <c r="F61" s="40" t="s">
        <v>1684</v>
      </c>
      <c r="G61" s="40"/>
      <c r="H61" s="40">
        <v>17352</v>
      </c>
      <c r="I61" s="40">
        <v>23752</v>
      </c>
      <c r="J61" s="40">
        <v>28722</v>
      </c>
      <c r="K61" s="40">
        <v>32229</v>
      </c>
      <c r="L61" s="40">
        <v>36942</v>
      </c>
      <c r="M61" s="40">
        <v>46658</v>
      </c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2"/>
      <c r="AV61" s="40"/>
      <c r="AW61" s="40"/>
      <c r="AX61" s="40"/>
      <c r="AY61" s="40"/>
      <c r="AZ61" s="40"/>
      <c r="BA61" s="40"/>
      <c r="BB61" s="40"/>
      <c r="BC61" s="40"/>
      <c r="BD61" s="40"/>
      <c r="BE61" s="40"/>
    </row>
    <row r="62" spans="1:57" ht="11.25" customHeight="1" x14ac:dyDescent="0.25">
      <c r="A62" s="40"/>
      <c r="B62" s="48">
        <v>40008081737</v>
      </c>
      <c r="C62" s="49"/>
      <c r="D62" s="49"/>
      <c r="E62" s="49"/>
      <c r="F62" s="49"/>
      <c r="G62" s="49"/>
      <c r="H62" s="49"/>
      <c r="I62" s="49">
        <v>546544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2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ht="11.25" customHeight="1" x14ac:dyDescent="0.25">
      <c r="A63" s="40"/>
      <c r="B63" s="48">
        <v>40008082061</v>
      </c>
      <c r="C63" s="49"/>
      <c r="D63" s="49"/>
      <c r="E63" s="49"/>
      <c r="F63" s="49"/>
      <c r="G63" s="49"/>
      <c r="H63" s="49"/>
      <c r="I63" s="49">
        <v>219199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2"/>
      <c r="AV63" s="40"/>
      <c r="AW63" s="40"/>
      <c r="AX63" s="40"/>
      <c r="AY63" s="40"/>
      <c r="AZ63" s="40"/>
      <c r="BA63" s="40"/>
      <c r="BB63" s="40"/>
      <c r="BC63" s="40"/>
      <c r="BD63" s="40"/>
      <c r="BE63" s="40"/>
    </row>
    <row r="64" spans="1:57" ht="11.25" customHeight="1" x14ac:dyDescent="0.25">
      <c r="A64" s="40" t="s">
        <v>1685</v>
      </c>
      <c r="B64" s="43">
        <v>572392</v>
      </c>
      <c r="C64" s="40"/>
      <c r="D64" s="40"/>
      <c r="E64" s="40"/>
      <c r="F64" s="40"/>
      <c r="G64" s="40"/>
      <c r="H64" s="40"/>
      <c r="I64" s="40">
        <v>89379</v>
      </c>
      <c r="J64" s="40">
        <v>9103.1</v>
      </c>
      <c r="K64" s="40">
        <v>9294.6</v>
      </c>
      <c r="L64" s="40">
        <v>9503.6</v>
      </c>
      <c r="M64" s="40">
        <v>9650.2000000000007</v>
      </c>
      <c r="N64" s="40">
        <v>10050.200000000001</v>
      </c>
      <c r="O64" s="40"/>
      <c r="P64" s="40">
        <v>10307.1</v>
      </c>
      <c r="Q64" s="40">
        <v>10392.299999999999</v>
      </c>
      <c r="R64" s="40"/>
      <c r="S64" s="40">
        <v>106938</v>
      </c>
      <c r="T64" s="40">
        <v>108789</v>
      </c>
      <c r="U64" s="40">
        <v>110168</v>
      </c>
      <c r="V64" s="40">
        <v>11182.5</v>
      </c>
      <c r="W64" s="40">
        <v>11303.6</v>
      </c>
      <c r="X64" s="40">
        <v>114519</v>
      </c>
      <c r="Y64" s="40">
        <v>116230</v>
      </c>
      <c r="Z64" s="40">
        <v>11692.5</v>
      </c>
      <c r="AA64" s="40">
        <v>11853.3</v>
      </c>
      <c r="AB64" s="40">
        <v>12003.3</v>
      </c>
      <c r="AC64" s="40"/>
      <c r="AD64" s="40">
        <v>12113.9</v>
      </c>
      <c r="AE64" s="40">
        <v>12140.3</v>
      </c>
      <c r="AF64" s="40"/>
      <c r="AG64" s="40"/>
      <c r="AH64" s="40">
        <v>12219.9</v>
      </c>
      <c r="AI64" s="40">
        <v>12268.8</v>
      </c>
      <c r="AJ64" s="40">
        <v>12288.9</v>
      </c>
      <c r="AK64" s="40">
        <v>12321.8</v>
      </c>
      <c r="AL64" s="40">
        <v>12376.1</v>
      </c>
      <c r="AM64" s="40">
        <v>123825</v>
      </c>
      <c r="AN64" s="40">
        <v>124053</v>
      </c>
      <c r="AO64" s="40">
        <v>124508</v>
      </c>
      <c r="AP64" s="40">
        <v>124929</v>
      </c>
      <c r="AQ64" s="40">
        <v>125119</v>
      </c>
      <c r="AR64" s="40">
        <v>125806</v>
      </c>
      <c r="AS64" s="40">
        <v>12693</v>
      </c>
      <c r="AT64" s="40">
        <v>12783.4</v>
      </c>
      <c r="AU64" s="42"/>
      <c r="AV64" s="40">
        <v>12892.7</v>
      </c>
      <c r="AW64" s="40">
        <v>13004.6</v>
      </c>
      <c r="AX64" s="40">
        <v>11192.5</v>
      </c>
      <c r="AY64" s="40">
        <v>13198.6</v>
      </c>
      <c r="AZ64" s="40">
        <v>13278.1</v>
      </c>
      <c r="BA64" s="40">
        <v>13372.2</v>
      </c>
      <c r="BB64" s="40">
        <v>13476.7</v>
      </c>
      <c r="BC64" s="40">
        <v>13584.9</v>
      </c>
      <c r="BD64" s="40">
        <v>13689.5</v>
      </c>
      <c r="BE64" s="40">
        <v>13898.6</v>
      </c>
    </row>
    <row r="65" spans="1:57" ht="11.25" customHeight="1" x14ac:dyDescent="0.25">
      <c r="A65" s="40" t="s">
        <v>1686</v>
      </c>
      <c r="B65" s="4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>
        <v>1016.3</v>
      </c>
      <c r="P65" s="40">
        <v>1019.9</v>
      </c>
      <c r="Q65" s="40">
        <v>1023.8</v>
      </c>
      <c r="R65" s="40">
        <v>1053.4000000000001</v>
      </c>
      <c r="S65" s="40">
        <v>1032.9000000000001</v>
      </c>
      <c r="T65" s="40">
        <v>1042</v>
      </c>
      <c r="U65" s="40">
        <v>1049</v>
      </c>
      <c r="V65" s="40">
        <v>1056.3</v>
      </c>
      <c r="W65" s="40">
        <v>1065.8</v>
      </c>
      <c r="X65" s="40">
        <v>1078</v>
      </c>
      <c r="Y65" s="40">
        <v>1092.2</v>
      </c>
      <c r="Z65" s="40">
        <v>1106.5999999999999</v>
      </c>
      <c r="AA65" s="40">
        <v>1124.5</v>
      </c>
      <c r="AB65" s="40">
        <v>1136.3</v>
      </c>
      <c r="AC65" s="40">
        <v>1145</v>
      </c>
      <c r="AD65" s="40">
        <v>1149.7</v>
      </c>
      <c r="AE65" s="40">
        <v>1154.4000000000001</v>
      </c>
      <c r="AF65" s="40">
        <v>1154.4000000000001</v>
      </c>
      <c r="AG65" s="40">
        <v>1154.7</v>
      </c>
      <c r="AH65" s="40">
        <v>1155.0999999999999</v>
      </c>
      <c r="AI65" s="40">
        <v>1155.3</v>
      </c>
      <c r="AJ65" s="40">
        <v>1155.8</v>
      </c>
      <c r="AK65" s="40">
        <v>1156.8</v>
      </c>
      <c r="AL65" s="40">
        <v>1157</v>
      </c>
      <c r="AM65" s="40">
        <v>1157</v>
      </c>
      <c r="AN65" s="40">
        <v>1157.7</v>
      </c>
      <c r="AO65" s="40">
        <v>1157.9000000000001</v>
      </c>
      <c r="AP65" s="40">
        <v>1158.2</v>
      </c>
      <c r="AQ65" s="40">
        <v>1158.2</v>
      </c>
      <c r="AR65" s="40">
        <v>1158.4000000000001</v>
      </c>
      <c r="AS65" s="40">
        <v>1159</v>
      </c>
      <c r="AT65" s="40">
        <v>1159.3</v>
      </c>
      <c r="AU65" s="42"/>
      <c r="AV65" s="40">
        <v>1159.5999999999999</v>
      </c>
      <c r="AW65" s="40">
        <v>1160.5999999999999</v>
      </c>
      <c r="AX65" s="40">
        <v>1161.2</v>
      </c>
      <c r="AY65" s="40">
        <v>1161.7</v>
      </c>
      <c r="AZ65" s="40">
        <v>1182.5999999999999</v>
      </c>
      <c r="BA65" s="40">
        <v>1229.3</v>
      </c>
      <c r="BB65" s="40">
        <v>1273.0999999999999</v>
      </c>
      <c r="BC65" s="40">
        <v>1322</v>
      </c>
      <c r="BD65" s="40">
        <v>1373.4</v>
      </c>
      <c r="BE65" s="40">
        <v>1419.5</v>
      </c>
    </row>
    <row r="66" spans="1:57" ht="11.25" customHeight="1" x14ac:dyDescent="0.25">
      <c r="A66" s="40" t="s">
        <v>1687</v>
      </c>
      <c r="B66" s="4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>
        <v>61.7</v>
      </c>
      <c r="V66" s="40">
        <v>161.4</v>
      </c>
      <c r="W66" s="40">
        <v>243.5</v>
      </c>
      <c r="X66" s="40">
        <v>305.5</v>
      </c>
      <c r="Y66" s="40">
        <v>356.2</v>
      </c>
      <c r="Z66" s="40">
        <v>356.2</v>
      </c>
      <c r="AA66" s="40">
        <v>478.6</v>
      </c>
      <c r="AB66" s="40">
        <v>542</v>
      </c>
      <c r="AC66" s="40">
        <v>579.20000000000005</v>
      </c>
      <c r="AD66" s="40">
        <v>599.20000000000005</v>
      </c>
      <c r="AE66" s="40">
        <v>616.70000000000005</v>
      </c>
      <c r="AF66" s="40">
        <v>635.70000000000005</v>
      </c>
      <c r="AG66" s="40">
        <v>646.79999999999995</v>
      </c>
      <c r="AH66" s="40">
        <v>660.8</v>
      </c>
      <c r="AI66" s="40">
        <v>685.8</v>
      </c>
      <c r="AJ66" s="40">
        <v>709.5</v>
      </c>
      <c r="AK66" s="40">
        <v>729.2</v>
      </c>
      <c r="AL66" s="40">
        <v>756.5</v>
      </c>
      <c r="AM66" s="40">
        <v>780.1</v>
      </c>
      <c r="AN66" s="40">
        <v>820.7</v>
      </c>
      <c r="AO66" s="40">
        <v>852</v>
      </c>
      <c r="AP66" s="40">
        <v>865.5</v>
      </c>
      <c r="AQ66" s="40">
        <v>877</v>
      </c>
      <c r="AR66" s="40">
        <v>877</v>
      </c>
      <c r="AS66" s="40"/>
      <c r="AT66" s="40"/>
      <c r="AU66" s="42"/>
      <c r="AV66" s="40"/>
      <c r="AW66" s="40">
        <v>25.6</v>
      </c>
      <c r="AX66" s="40">
        <v>57.4</v>
      </c>
      <c r="AY66" s="40">
        <v>107.9</v>
      </c>
      <c r="AZ66" s="40">
        <v>132.1</v>
      </c>
      <c r="BA66" s="40">
        <v>169.4</v>
      </c>
      <c r="BB66" s="40">
        <v>219.5</v>
      </c>
      <c r="BC66" s="40">
        <v>262.89999999999998</v>
      </c>
      <c r="BD66" s="40">
        <v>298.10000000000002</v>
      </c>
      <c r="BE66" s="40">
        <v>326.2</v>
      </c>
    </row>
    <row r="67" spans="1:57" ht="11.25" customHeight="1" x14ac:dyDescent="0.25">
      <c r="A67" s="42" t="s">
        <v>1688</v>
      </c>
      <c r="B67" s="43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>
        <v>52.9</v>
      </c>
      <c r="AA67" s="40">
        <v>61.6</v>
      </c>
      <c r="AB67" s="40">
        <v>68.900000000000006</v>
      </c>
      <c r="AC67" s="40">
        <v>76.7</v>
      </c>
      <c r="AD67" s="40">
        <v>76.900000000000006</v>
      </c>
      <c r="AE67" s="40">
        <v>81.8</v>
      </c>
      <c r="AF67" s="40">
        <v>84</v>
      </c>
      <c r="AG67" s="40">
        <v>84.9</v>
      </c>
      <c r="AH67" s="40">
        <v>86</v>
      </c>
      <c r="AI67" s="40">
        <v>88.7</v>
      </c>
      <c r="AJ67" s="40">
        <v>90</v>
      </c>
      <c r="AK67" s="40">
        <v>92</v>
      </c>
      <c r="AL67" s="40">
        <v>94.6</v>
      </c>
      <c r="AM67" s="40">
        <v>95.1</v>
      </c>
      <c r="AN67" s="40">
        <v>97.4</v>
      </c>
      <c r="AO67" s="40">
        <v>104.9</v>
      </c>
      <c r="AP67" s="40">
        <v>109.4</v>
      </c>
      <c r="AQ67" s="40">
        <v>113</v>
      </c>
      <c r="AR67" s="40">
        <v>118.3</v>
      </c>
      <c r="AS67" s="40">
        <v>122.8</v>
      </c>
      <c r="AT67" s="40">
        <v>130</v>
      </c>
      <c r="AU67" s="42"/>
      <c r="AV67" s="40">
        <v>137.69999999999999</v>
      </c>
      <c r="AW67" s="40">
        <v>143.6</v>
      </c>
      <c r="AX67" s="40">
        <v>155.30000000000001</v>
      </c>
      <c r="AY67" s="40">
        <v>165.4</v>
      </c>
      <c r="AZ67" s="40">
        <v>171.8</v>
      </c>
      <c r="BA67" s="40">
        <v>182.7</v>
      </c>
      <c r="BB67" s="40">
        <v>192.9</v>
      </c>
      <c r="BC67" s="40">
        <v>205.4</v>
      </c>
      <c r="BD67" s="40">
        <v>214.8</v>
      </c>
      <c r="BE67" s="40">
        <v>228.4</v>
      </c>
    </row>
    <row r="68" spans="1:57" ht="11.25" customHeight="1" x14ac:dyDescent="0.25">
      <c r="A68" s="50" t="s">
        <v>1689</v>
      </c>
      <c r="B68" s="43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>
        <v>1007.1</v>
      </c>
      <c r="AA68" s="40">
        <v>1170.3</v>
      </c>
      <c r="AB68" s="40">
        <v>1307.0999999999999</v>
      </c>
      <c r="AC68" s="40">
        <v>1425.6</v>
      </c>
      <c r="AD68" s="40">
        <v>1509</v>
      </c>
      <c r="AE68" s="40">
        <v>1557.7</v>
      </c>
      <c r="AF68" s="40">
        <v>1579.3</v>
      </c>
      <c r="AG68" s="40">
        <v>1596.2</v>
      </c>
      <c r="AH68" s="40">
        <v>1618.9</v>
      </c>
      <c r="AI68" s="40">
        <v>1650.3</v>
      </c>
      <c r="AJ68" s="40">
        <v>1676.4</v>
      </c>
      <c r="AK68" s="40">
        <v>1696.1</v>
      </c>
      <c r="AL68" s="40">
        <v>1715.4</v>
      </c>
      <c r="AM68" s="40">
        <v>1138</v>
      </c>
      <c r="AN68" s="40">
        <v>1756.2</v>
      </c>
      <c r="AO68" s="40">
        <v>1775.3</v>
      </c>
      <c r="AP68" s="40">
        <v>1796.2</v>
      </c>
      <c r="AQ68" s="40">
        <v>1817.6</v>
      </c>
      <c r="AR68" s="40">
        <v>1837.8</v>
      </c>
      <c r="AS68" s="40">
        <v>1861</v>
      </c>
      <c r="AT68" s="40">
        <v>1879</v>
      </c>
      <c r="AU68" s="42"/>
      <c r="AV68" s="40">
        <v>1899.2</v>
      </c>
      <c r="AW68" s="40">
        <v>1919.9</v>
      </c>
      <c r="AX68" s="40">
        <v>1940.3</v>
      </c>
      <c r="AY68" s="40">
        <v>1960.1</v>
      </c>
      <c r="AZ68" s="40">
        <v>1973.5</v>
      </c>
      <c r="BA68" s="40">
        <v>1975.8</v>
      </c>
      <c r="BB68" s="40">
        <v>1993.2</v>
      </c>
      <c r="BC68" s="40">
        <v>2087.4</v>
      </c>
      <c r="BD68" s="40">
        <v>2179.9</v>
      </c>
      <c r="BE68" s="40">
        <v>2279.4</v>
      </c>
    </row>
    <row r="69" spans="1:57" ht="11.25" customHeight="1" x14ac:dyDescent="0.25">
      <c r="A69" s="40"/>
      <c r="B69" s="43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2"/>
      <c r="AV69" s="40"/>
      <c r="AW69" s="40"/>
      <c r="AX69" s="40"/>
      <c r="AY69" s="40"/>
      <c r="AZ69" s="40"/>
      <c r="BA69" s="40"/>
      <c r="BB69" s="40"/>
      <c r="BC69" s="40"/>
      <c r="BD69" s="40"/>
      <c r="BE69" s="40"/>
    </row>
    <row r="70" spans="1:57" ht="11.25" customHeight="1" x14ac:dyDescent="0.25">
      <c r="A70" s="40"/>
      <c r="B70" s="43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2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ht="11.25" customHeight="1" x14ac:dyDescent="0.25">
      <c r="A71" s="47" t="s">
        <v>1690</v>
      </c>
      <c r="B71" s="51" t="s">
        <v>1691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2"/>
      <c r="AV71" s="40"/>
      <c r="AW71" s="40"/>
      <c r="AX71" s="40"/>
      <c r="AY71" s="40"/>
      <c r="AZ71" s="40"/>
      <c r="BA71" s="40"/>
      <c r="BB71" s="40"/>
      <c r="BC71" s="40">
        <v>334</v>
      </c>
      <c r="BD71" s="40">
        <v>494</v>
      </c>
      <c r="BE71" s="40">
        <v>640</v>
      </c>
    </row>
    <row r="72" spans="1:57" ht="11.25" customHeight="1" x14ac:dyDescent="0.25">
      <c r="A72" s="47" t="s">
        <v>1692</v>
      </c>
      <c r="B72" s="51" t="s">
        <v>1693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2"/>
      <c r="AV72" s="40"/>
      <c r="AW72" s="40"/>
      <c r="AX72" s="40"/>
      <c r="AY72" s="40"/>
      <c r="AZ72" s="40"/>
      <c r="BA72" s="40"/>
      <c r="BB72" s="40"/>
      <c r="BC72" s="40">
        <v>1779</v>
      </c>
      <c r="BD72" s="40">
        <v>2675</v>
      </c>
      <c r="BE72" s="40">
        <v>3424</v>
      </c>
    </row>
    <row r="73" spans="1:57" ht="11.25" customHeight="1" x14ac:dyDescent="0.25">
      <c r="A73" s="47" t="s">
        <v>1694</v>
      </c>
      <c r="B73" s="51" t="s">
        <v>1695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2"/>
      <c r="AV73" s="40"/>
      <c r="AW73" s="40"/>
      <c r="AX73" s="40"/>
      <c r="AY73" s="40"/>
      <c r="AZ73" s="40"/>
      <c r="BA73" s="40"/>
      <c r="BB73" s="40"/>
      <c r="BC73" s="40">
        <v>75</v>
      </c>
      <c r="BD73" s="40">
        <v>110</v>
      </c>
      <c r="BE73" s="40">
        <v>132</v>
      </c>
    </row>
    <row r="74" spans="1:57" ht="11.25" customHeight="1" x14ac:dyDescent="0.25">
      <c r="A74" s="47" t="s">
        <v>1696</v>
      </c>
      <c r="B74" s="51">
        <v>198907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2"/>
      <c r="AV74" s="40"/>
      <c r="AW74" s="40"/>
      <c r="AX74" s="40"/>
      <c r="AY74" s="40"/>
      <c r="AZ74" s="40"/>
      <c r="BA74" s="40"/>
      <c r="BB74" s="40"/>
      <c r="BC74" s="40">
        <v>496</v>
      </c>
      <c r="BD74" s="40">
        <v>696</v>
      </c>
      <c r="BE74" s="40">
        <v>847</v>
      </c>
    </row>
    <row r="75" spans="1:57" ht="11.25" customHeight="1" x14ac:dyDescent="0.25">
      <c r="A75" s="47" t="s">
        <v>1697</v>
      </c>
      <c r="B75" s="51">
        <v>42432212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2"/>
      <c r="AV75" s="40"/>
      <c r="AW75" s="40"/>
      <c r="AX75" s="40"/>
      <c r="AY75" s="40"/>
      <c r="AZ75" s="40"/>
      <c r="BA75" s="40"/>
      <c r="BB75" s="40"/>
      <c r="BC75" s="40">
        <v>32749</v>
      </c>
      <c r="BD75" s="40">
        <v>32747</v>
      </c>
      <c r="BE75" s="40">
        <v>3274.4</v>
      </c>
    </row>
    <row r="76" spans="1:57" ht="11.25" customHeight="1" x14ac:dyDescent="0.25">
      <c r="A76" s="47"/>
      <c r="B76" s="51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2"/>
      <c r="AV76" s="40"/>
      <c r="AW76" s="40"/>
      <c r="AX76" s="40"/>
      <c r="AY76" s="40"/>
      <c r="AZ76" s="40"/>
      <c r="BA76" s="40"/>
      <c r="BB76" s="40"/>
      <c r="BC76" s="40"/>
      <c r="BD76" s="40"/>
      <c r="BE76" s="40"/>
    </row>
    <row r="77" spans="1:57" ht="11.25" customHeight="1" x14ac:dyDescent="0.25">
      <c r="A77" s="40"/>
      <c r="B77" s="43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2"/>
      <c r="AV77" s="40"/>
      <c r="AW77" s="40"/>
      <c r="AX77" s="40"/>
      <c r="AY77" s="40"/>
      <c r="AZ77" s="40"/>
      <c r="BA77" s="40"/>
      <c r="BB77" s="40"/>
      <c r="BC77" s="40"/>
      <c r="BD77" s="40"/>
      <c r="BE77" s="40"/>
    </row>
    <row r="78" spans="1:57" ht="11.25" customHeight="1" x14ac:dyDescent="0.25">
      <c r="A78" s="40"/>
      <c r="B78" s="43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2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ht="11.25" customHeight="1" x14ac:dyDescent="0.25">
      <c r="A79" s="40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2"/>
      <c r="AV79" s="40"/>
      <c r="AW79" s="40"/>
      <c r="AX79" s="40"/>
      <c r="AY79" s="40"/>
      <c r="AZ79" s="40"/>
      <c r="BA79" s="40"/>
      <c r="BB79" s="40"/>
      <c r="BC79" s="40"/>
      <c r="BD79" s="40"/>
      <c r="BE79" s="40"/>
    </row>
    <row r="80" spans="1:57" ht="11.25" customHeight="1" x14ac:dyDescent="0.25">
      <c r="A80" s="40"/>
      <c r="B80" s="43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2"/>
      <c r="AV80" s="40"/>
      <c r="AW80" s="40"/>
      <c r="AX80" s="40"/>
      <c r="AY80" s="40"/>
      <c r="AZ80" s="40"/>
      <c r="BA80" s="40"/>
      <c r="BB80" s="40"/>
      <c r="BC80" s="40"/>
      <c r="BD80" s="40"/>
      <c r="BE80" s="40"/>
    </row>
    <row r="81" spans="1:57" ht="11.25" customHeight="1" x14ac:dyDescent="0.25">
      <c r="A81" s="40"/>
      <c r="B81" s="43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2"/>
      <c r="AV81" s="40"/>
      <c r="AW81" s="40"/>
      <c r="AX81" s="40"/>
      <c r="AY81" s="40"/>
      <c r="AZ81" s="40"/>
      <c r="BA81" s="40"/>
      <c r="BB81" s="40"/>
      <c r="BC81" s="40"/>
      <c r="BD81" s="40"/>
      <c r="BE81" s="40"/>
    </row>
    <row r="82" spans="1:57" ht="11.25" customHeight="1" x14ac:dyDescent="0.25">
      <c r="A82" s="40"/>
      <c r="B82" s="4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2"/>
      <c r="AV82" s="40"/>
      <c r="AW82" s="40"/>
      <c r="AX82" s="40"/>
      <c r="AY82" s="40"/>
      <c r="AZ82" s="40"/>
      <c r="BA82" s="40"/>
      <c r="BB82" s="40"/>
      <c r="BC82" s="40"/>
      <c r="BD82" s="40"/>
      <c r="BE82" s="40"/>
    </row>
    <row r="83" spans="1:57" ht="11.25" customHeight="1" x14ac:dyDescent="0.25">
      <c r="A83" s="40"/>
      <c r="B83" s="4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2"/>
      <c r="AV83" s="40"/>
      <c r="AW83" s="40"/>
      <c r="AX83" s="40"/>
      <c r="AY83" s="40"/>
      <c r="AZ83" s="40"/>
      <c r="BA83" s="40"/>
      <c r="BB83" s="40"/>
      <c r="BC83" s="40"/>
      <c r="BD83" s="40"/>
      <c r="BE83" s="40"/>
    </row>
    <row r="84" spans="1:57" ht="11.25" customHeight="1" x14ac:dyDescent="0.25">
      <c r="A84" s="40"/>
      <c r="B84" s="4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2"/>
      <c r="AV84" s="40"/>
      <c r="AW84" s="40"/>
      <c r="AX84" s="40"/>
      <c r="AY84" s="40"/>
      <c r="AZ84" s="40"/>
      <c r="BA84" s="40"/>
      <c r="BB84" s="40"/>
      <c r="BC84" s="40"/>
      <c r="BD84" s="40"/>
      <c r="BE84" s="40"/>
    </row>
    <row r="85" spans="1:57" ht="11.25" customHeight="1" x14ac:dyDescent="0.25">
      <c r="A85" s="40"/>
      <c r="B85" s="4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2"/>
      <c r="AV85" s="40"/>
      <c r="AW85" s="40"/>
      <c r="AX85" s="40"/>
      <c r="AY85" s="40"/>
      <c r="AZ85" s="40"/>
      <c r="BA85" s="40"/>
      <c r="BB85" s="40"/>
      <c r="BC85" s="40"/>
      <c r="BD85" s="40"/>
      <c r="BE85" s="40"/>
    </row>
    <row r="86" spans="1:57" ht="11.25" customHeight="1" x14ac:dyDescent="0.25">
      <c r="A86" s="40"/>
      <c r="B86" s="4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2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ht="11.25" customHeight="1" x14ac:dyDescent="0.25">
      <c r="A87" s="40"/>
      <c r="B87" s="4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2"/>
      <c r="AV87" s="40"/>
      <c r="AW87" s="40"/>
      <c r="AX87" s="40"/>
      <c r="AY87" s="40"/>
      <c r="AZ87" s="40"/>
      <c r="BA87" s="40"/>
      <c r="BB87" s="40"/>
      <c r="BC87" s="40"/>
      <c r="BD87" s="40"/>
      <c r="BE87" s="40"/>
    </row>
    <row r="88" spans="1:57" ht="11.25" customHeight="1" x14ac:dyDescent="0.25">
      <c r="A88" s="40"/>
      <c r="B88" s="4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2"/>
      <c r="AV88" s="40"/>
      <c r="AW88" s="40"/>
      <c r="AX88" s="40"/>
      <c r="AY88" s="40"/>
      <c r="AZ88" s="40"/>
      <c r="BA88" s="40"/>
      <c r="BB88" s="40"/>
      <c r="BC88" s="40"/>
      <c r="BD88" s="40"/>
      <c r="BE88" s="40"/>
    </row>
    <row r="89" spans="1:57" ht="11.25" customHeight="1" x14ac:dyDescent="0.25">
      <c r="A89" s="40"/>
      <c r="B89" s="4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2"/>
      <c r="AV89" s="40"/>
      <c r="AW89" s="40"/>
      <c r="AX89" s="40"/>
      <c r="AY89" s="40"/>
      <c r="AZ89" s="40"/>
      <c r="BA89" s="40"/>
      <c r="BB89" s="40"/>
      <c r="BC89" s="40"/>
      <c r="BD89" s="40"/>
      <c r="BE89" s="40"/>
    </row>
    <row r="90" spans="1:57" ht="11.25" customHeight="1" x14ac:dyDescent="0.25">
      <c r="A90" s="40"/>
      <c r="B90" s="4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2"/>
      <c r="AV90" s="40"/>
      <c r="AW90" s="40"/>
      <c r="AX90" s="40"/>
      <c r="AY90" s="40"/>
      <c r="AZ90" s="40"/>
      <c r="BA90" s="40"/>
      <c r="BB90" s="40"/>
      <c r="BC90" s="40"/>
      <c r="BD90" s="40"/>
      <c r="BE90" s="40"/>
    </row>
    <row r="91" spans="1:57" ht="11.25" customHeight="1" x14ac:dyDescent="0.25">
      <c r="A91" s="40"/>
      <c r="B91" s="4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2"/>
      <c r="AV91" s="40"/>
      <c r="AW91" s="40"/>
      <c r="AX91" s="40"/>
      <c r="AY91" s="40"/>
      <c r="AZ91" s="40"/>
      <c r="BA91" s="40"/>
      <c r="BB91" s="40"/>
      <c r="BC91" s="40"/>
      <c r="BD91" s="40"/>
      <c r="BE91" s="40"/>
    </row>
    <row r="92" spans="1:57" ht="11.25" customHeight="1" x14ac:dyDescent="0.25">
      <c r="A92" s="40"/>
      <c r="B92" s="4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2"/>
      <c r="AV92" s="40"/>
      <c r="AW92" s="40"/>
      <c r="AX92" s="40"/>
      <c r="AY92" s="40"/>
      <c r="AZ92" s="40"/>
      <c r="BA92" s="40"/>
      <c r="BB92" s="40"/>
      <c r="BC92" s="40"/>
      <c r="BD92" s="40"/>
      <c r="BE92" s="40"/>
    </row>
    <row r="93" spans="1:57" ht="11.25" customHeight="1" x14ac:dyDescent="0.25">
      <c r="A93" s="40"/>
      <c r="B93" s="4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2"/>
      <c r="AV93" s="40"/>
      <c r="AW93" s="40"/>
      <c r="AX93" s="40"/>
      <c r="AY93" s="40"/>
      <c r="AZ93" s="40"/>
      <c r="BA93" s="40"/>
      <c r="BB93" s="40"/>
      <c r="BC93" s="40"/>
      <c r="BD93" s="40"/>
      <c r="BE93" s="40"/>
    </row>
    <row r="94" spans="1:57" ht="11.25" customHeight="1" x14ac:dyDescent="0.25">
      <c r="A94" s="40"/>
      <c r="B94" s="4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2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ht="11.25" customHeight="1" x14ac:dyDescent="0.25">
      <c r="A95" s="40"/>
      <c r="B95" s="43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2"/>
      <c r="AV95" s="40"/>
      <c r="AW95" s="40"/>
      <c r="AX95" s="40"/>
      <c r="AY95" s="40"/>
      <c r="AZ95" s="40"/>
      <c r="BA95" s="40"/>
      <c r="BB95" s="40"/>
      <c r="BC95" s="40"/>
      <c r="BD95" s="40"/>
      <c r="BE95" s="40"/>
    </row>
    <row r="96" spans="1:57" ht="11.25" customHeight="1" x14ac:dyDescent="0.25">
      <c r="A96" s="40"/>
      <c r="B96" s="4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2"/>
      <c r="AV96" s="40"/>
      <c r="AW96" s="40"/>
      <c r="AX96" s="40"/>
      <c r="AY96" s="40"/>
      <c r="AZ96" s="40"/>
      <c r="BA96" s="40"/>
      <c r="BB96" s="40"/>
      <c r="BC96" s="40"/>
      <c r="BD96" s="40"/>
      <c r="BE96" s="40"/>
    </row>
    <row r="97" spans="1:57" ht="11.25" customHeight="1" x14ac:dyDescent="0.25">
      <c r="A97" s="40"/>
      <c r="B97" s="4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2"/>
      <c r="AV97" s="40"/>
      <c r="AW97" s="40"/>
      <c r="AX97" s="40"/>
      <c r="AY97" s="40"/>
      <c r="AZ97" s="40"/>
      <c r="BA97" s="40"/>
      <c r="BB97" s="40"/>
      <c r="BC97" s="40"/>
      <c r="BD97" s="40"/>
      <c r="BE97" s="40"/>
    </row>
    <row r="98" spans="1:57" ht="11.25" customHeight="1" x14ac:dyDescent="0.25">
      <c r="A98" s="40"/>
      <c r="B98" s="4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2"/>
      <c r="AV98" s="40"/>
      <c r="AW98" s="40"/>
      <c r="AX98" s="40"/>
      <c r="AY98" s="40"/>
      <c r="AZ98" s="40"/>
      <c r="BA98" s="40"/>
      <c r="BB98" s="40"/>
      <c r="BC98" s="40"/>
      <c r="BD98" s="40"/>
      <c r="BE98" s="40"/>
    </row>
    <row r="99" spans="1:57" ht="11.25" customHeight="1" x14ac:dyDescent="0.25">
      <c r="A99" s="40"/>
      <c r="B99" s="4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2"/>
      <c r="AV99" s="40"/>
      <c r="AW99" s="40"/>
      <c r="AX99" s="40"/>
      <c r="AY99" s="40"/>
      <c r="AZ99" s="40"/>
      <c r="BA99" s="40"/>
      <c r="BB99" s="40"/>
      <c r="BC99" s="40"/>
      <c r="BD99" s="40"/>
      <c r="BE99" s="40"/>
    </row>
    <row r="100" spans="1:57" ht="11.25" customHeight="1" x14ac:dyDescent="0.25">
      <c r="A100" s="40"/>
      <c r="B100" s="4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2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</row>
    <row r="101" spans="1:57" ht="11.25" customHeight="1" x14ac:dyDescent="0.25">
      <c r="A101" s="40"/>
      <c r="B101" s="4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2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</row>
    <row r="102" spans="1:57" ht="11.25" customHeight="1" x14ac:dyDescent="0.25">
      <c r="A102" s="40"/>
      <c r="B102" s="4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2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ht="11.25" customHeight="1" x14ac:dyDescent="0.25">
      <c r="A103" s="40"/>
      <c r="B103" s="4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2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</row>
    <row r="104" spans="1:57" ht="11.25" customHeight="1" x14ac:dyDescent="0.25">
      <c r="A104" s="40"/>
      <c r="B104" s="4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2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</row>
    <row r="105" spans="1:57" ht="11.25" customHeight="1" x14ac:dyDescent="0.25">
      <c r="A105" s="40"/>
      <c r="B105" s="4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2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</row>
    <row r="106" spans="1:57" ht="11.25" customHeight="1" x14ac:dyDescent="0.25">
      <c r="A106" s="40"/>
      <c r="B106" s="4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2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</row>
    <row r="107" spans="1:57" ht="11.25" customHeight="1" x14ac:dyDescent="0.25">
      <c r="A107" s="40"/>
      <c r="B107" s="43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2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</row>
    <row r="108" spans="1:57" ht="11.25" customHeight="1" x14ac:dyDescent="0.25">
      <c r="A108" s="40"/>
      <c r="B108" s="43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2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</row>
    <row r="109" spans="1:57" ht="11.25" customHeight="1" x14ac:dyDescent="0.25">
      <c r="A109" s="40"/>
      <c r="B109" s="43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2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</row>
    <row r="110" spans="1:57" ht="11.25" customHeight="1" x14ac:dyDescent="0.25">
      <c r="A110" s="40"/>
      <c r="B110" s="43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2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ht="11.25" customHeight="1" x14ac:dyDescent="0.25">
      <c r="A111" s="40"/>
      <c r="B111" s="43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2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</row>
    <row r="112" spans="1:57" ht="11.25" customHeight="1" x14ac:dyDescent="0.25">
      <c r="A112" s="40"/>
      <c r="B112" s="43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2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</row>
    <row r="113" spans="1:57" ht="11.25" customHeight="1" x14ac:dyDescent="0.25">
      <c r="A113" s="40"/>
      <c r="B113" s="43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2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</row>
    <row r="114" spans="1:57" ht="11.25" customHeight="1" x14ac:dyDescent="0.25">
      <c r="A114" s="40"/>
      <c r="B114" s="4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2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</row>
    <row r="115" spans="1:57" ht="11.25" customHeight="1" x14ac:dyDescent="0.25">
      <c r="A115" s="40"/>
      <c r="B115" s="4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2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</row>
    <row r="116" spans="1:57" ht="11.25" customHeight="1" x14ac:dyDescent="0.25">
      <c r="A116" s="40"/>
      <c r="B116" s="4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2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</row>
    <row r="117" spans="1:57" ht="11.25" customHeight="1" x14ac:dyDescent="0.25">
      <c r="A117" s="40"/>
      <c r="B117" s="4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2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</row>
    <row r="118" spans="1:57" ht="11.25" customHeight="1" x14ac:dyDescent="0.25">
      <c r="A118" s="40"/>
      <c r="B118" s="4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2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ht="11.25" customHeight="1" x14ac:dyDescent="0.25">
      <c r="A119" s="40"/>
      <c r="B119" s="4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2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</row>
    <row r="120" spans="1:57" ht="11.25" customHeight="1" x14ac:dyDescent="0.25">
      <c r="A120" s="40"/>
      <c r="B120" s="4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2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</row>
    <row r="121" spans="1:57" ht="11.25" customHeight="1" x14ac:dyDescent="0.25">
      <c r="A121" s="40"/>
      <c r="B121" s="4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2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</row>
    <row r="122" spans="1:57" ht="11.25" customHeight="1" x14ac:dyDescent="0.25">
      <c r="A122" s="40"/>
      <c r="B122" s="4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2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</row>
    <row r="123" spans="1:57" ht="11.25" customHeight="1" x14ac:dyDescent="0.25">
      <c r="A123" s="40"/>
      <c r="B123" s="4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2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</row>
    <row r="124" spans="1:57" ht="11.25" customHeight="1" x14ac:dyDescent="0.25">
      <c r="A124" s="40"/>
      <c r="B124" s="43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2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</row>
    <row r="125" spans="1:57" ht="11.25" customHeight="1" x14ac:dyDescent="0.25">
      <c r="A125" s="40"/>
      <c r="B125" s="43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2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</row>
    <row r="126" spans="1:57" ht="11.25" customHeight="1" x14ac:dyDescent="0.25">
      <c r="A126" s="40"/>
      <c r="B126" s="43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2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ht="11.25" customHeight="1" x14ac:dyDescent="0.25">
      <c r="A127" s="40"/>
      <c r="B127" s="43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2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</row>
    <row r="128" spans="1:57" ht="11.25" customHeight="1" x14ac:dyDescent="0.25">
      <c r="A128" s="40"/>
      <c r="B128" s="43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2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</row>
    <row r="129" spans="1:57" ht="11.25" customHeight="1" x14ac:dyDescent="0.25">
      <c r="A129" s="40"/>
      <c r="B129" s="43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2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</row>
    <row r="130" spans="1:57" ht="11.25" customHeight="1" x14ac:dyDescent="0.25">
      <c r="A130" s="40"/>
      <c r="B130" s="43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2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</row>
    <row r="131" spans="1:57" ht="11.25" customHeight="1" x14ac:dyDescent="0.25">
      <c r="A131" s="40"/>
      <c r="B131" s="43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2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</row>
    <row r="132" spans="1:57" ht="11.25" customHeight="1" x14ac:dyDescent="0.25">
      <c r="A132" s="40"/>
      <c r="B132" s="43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2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</row>
    <row r="133" spans="1:57" ht="11.25" customHeight="1" x14ac:dyDescent="0.25">
      <c r="A133" s="40"/>
      <c r="B133" s="43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2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</row>
    <row r="134" spans="1:57" ht="11.25" customHeight="1" x14ac:dyDescent="0.25">
      <c r="A134" s="40"/>
      <c r="B134" s="43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2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ht="11.25" customHeight="1" x14ac:dyDescent="0.25">
      <c r="A135" s="40"/>
      <c r="B135" s="43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2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</row>
    <row r="136" spans="1:57" ht="11.25" customHeight="1" x14ac:dyDescent="0.25">
      <c r="A136" s="40"/>
      <c r="B136" s="43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2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</row>
    <row r="137" spans="1:57" ht="11.25" customHeight="1" x14ac:dyDescent="0.25">
      <c r="A137" s="40"/>
      <c r="B137" s="43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2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</row>
    <row r="138" spans="1:57" ht="11.25" customHeight="1" x14ac:dyDescent="0.25">
      <c r="A138" s="40"/>
      <c r="B138" s="43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2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</row>
    <row r="139" spans="1:57" ht="11.25" customHeight="1" x14ac:dyDescent="0.25">
      <c r="A139" s="40"/>
      <c r="B139" s="4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2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</row>
    <row r="140" spans="1:57" ht="11.25" customHeight="1" x14ac:dyDescent="0.25">
      <c r="A140" s="40"/>
      <c r="B140" s="43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2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</row>
    <row r="141" spans="1:57" ht="11.25" customHeight="1" x14ac:dyDescent="0.25">
      <c r="A141" s="40"/>
      <c r="B141" s="43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2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</row>
    <row r="142" spans="1:57" ht="11.25" customHeight="1" x14ac:dyDescent="0.25">
      <c r="A142" s="40"/>
      <c r="B142" s="43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2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ht="11.25" customHeight="1" x14ac:dyDescent="0.25">
      <c r="A143" s="40"/>
      <c r="B143" s="43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2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</row>
    <row r="144" spans="1:57" ht="11.25" customHeight="1" x14ac:dyDescent="0.25">
      <c r="A144" s="40"/>
      <c r="B144" s="43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2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</row>
    <row r="145" spans="1:57" ht="11.25" customHeight="1" x14ac:dyDescent="0.25">
      <c r="A145" s="40"/>
      <c r="B145" s="43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2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</row>
    <row r="146" spans="1:57" ht="11.25" customHeight="1" x14ac:dyDescent="0.25">
      <c r="A146" s="40"/>
      <c r="B146" s="43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2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</row>
    <row r="147" spans="1:57" ht="11.25" customHeight="1" x14ac:dyDescent="0.25">
      <c r="A147" s="40"/>
      <c r="B147" s="43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2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</row>
    <row r="148" spans="1:57" ht="11.25" customHeight="1" x14ac:dyDescent="0.25">
      <c r="A148" s="40"/>
      <c r="B148" s="43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2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</row>
    <row r="149" spans="1:57" ht="11.25" customHeight="1" x14ac:dyDescent="0.25">
      <c r="A149" s="40"/>
      <c r="B149" s="43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2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</row>
    <row r="150" spans="1:57" ht="11.25" customHeight="1" x14ac:dyDescent="0.25">
      <c r="A150" s="40"/>
      <c r="B150" s="43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2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ht="11.25" customHeight="1" x14ac:dyDescent="0.25">
      <c r="A151" s="40"/>
      <c r="B151" s="43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2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</row>
    <row r="152" spans="1:57" ht="11.25" customHeight="1" x14ac:dyDescent="0.25">
      <c r="A152" s="40"/>
      <c r="B152" s="43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2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</row>
    <row r="153" spans="1:57" ht="11.25" customHeight="1" x14ac:dyDescent="0.25">
      <c r="A153" s="40"/>
      <c r="B153" s="43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2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</row>
    <row r="154" spans="1:57" ht="11.25" customHeight="1" x14ac:dyDescent="0.25">
      <c r="A154" s="40"/>
      <c r="B154" s="43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2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</row>
    <row r="155" spans="1:57" ht="11.25" customHeight="1" x14ac:dyDescent="0.25">
      <c r="A155" s="40"/>
      <c r="B155" s="43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2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</row>
    <row r="156" spans="1:57" ht="11.25" customHeight="1" x14ac:dyDescent="0.25">
      <c r="A156" s="40"/>
      <c r="B156" s="43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2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</row>
    <row r="157" spans="1:57" ht="11.25" customHeight="1" x14ac:dyDescent="0.25">
      <c r="A157" s="40"/>
      <c r="B157" s="43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2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</row>
    <row r="158" spans="1:57" ht="11.25" customHeight="1" x14ac:dyDescent="0.25">
      <c r="A158" s="40"/>
      <c r="B158" s="43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2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ht="11.25" customHeight="1" x14ac:dyDescent="0.25">
      <c r="A159" s="40"/>
      <c r="B159" s="43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2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</row>
    <row r="160" spans="1:57" ht="11.25" customHeight="1" x14ac:dyDescent="0.25">
      <c r="A160" s="40"/>
      <c r="B160" s="43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2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</row>
    <row r="161" spans="1:57" ht="11.25" customHeight="1" x14ac:dyDescent="0.25">
      <c r="A161" s="40"/>
      <c r="B161" s="43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2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</row>
    <row r="162" spans="1:57" ht="11.25" customHeight="1" x14ac:dyDescent="0.25">
      <c r="A162" s="40"/>
      <c r="B162" s="43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2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</row>
    <row r="163" spans="1:57" ht="11.25" customHeight="1" x14ac:dyDescent="0.25">
      <c r="A163" s="40"/>
      <c r="B163" s="43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2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</row>
    <row r="164" spans="1:57" ht="11.25" customHeight="1" x14ac:dyDescent="0.25">
      <c r="A164" s="40"/>
      <c r="B164" s="43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2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</row>
    <row r="165" spans="1:57" ht="11.25" customHeight="1" x14ac:dyDescent="0.25">
      <c r="A165" s="40"/>
      <c r="B165" s="43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2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</row>
    <row r="166" spans="1:57" ht="11.25" customHeight="1" x14ac:dyDescent="0.25">
      <c r="A166" s="40"/>
      <c r="B166" s="43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2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ht="11.25" customHeight="1" x14ac:dyDescent="0.25">
      <c r="A167" s="40"/>
      <c r="B167" s="43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2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</row>
    <row r="168" spans="1:57" ht="11.25" customHeight="1" x14ac:dyDescent="0.25">
      <c r="A168" s="40"/>
      <c r="B168" s="43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2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</row>
    <row r="169" spans="1:57" ht="11.25" customHeight="1" x14ac:dyDescent="0.25">
      <c r="A169" s="40"/>
      <c r="B169" s="43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2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</row>
    <row r="170" spans="1:57" ht="11.25" customHeight="1" x14ac:dyDescent="0.25">
      <c r="A170" s="40"/>
      <c r="B170" s="43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2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</row>
    <row r="171" spans="1:57" ht="11.25" customHeight="1" x14ac:dyDescent="0.25">
      <c r="A171" s="40"/>
      <c r="B171" s="43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2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</row>
    <row r="172" spans="1:57" ht="11.25" customHeight="1" x14ac:dyDescent="0.25">
      <c r="A172" s="40"/>
      <c r="B172" s="43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2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</row>
    <row r="173" spans="1:57" ht="11.25" customHeight="1" x14ac:dyDescent="0.25">
      <c r="A173" s="40"/>
      <c r="B173" s="43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2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</row>
    <row r="174" spans="1:57" ht="11.25" customHeight="1" x14ac:dyDescent="0.25">
      <c r="A174" s="40"/>
      <c r="B174" s="43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2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</row>
    <row r="175" spans="1:57" ht="11.25" customHeight="1" x14ac:dyDescent="0.25">
      <c r="A175" s="40"/>
      <c r="B175" s="43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2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</row>
    <row r="176" spans="1:57" ht="11.25" customHeight="1" x14ac:dyDescent="0.25">
      <c r="A176" s="40"/>
      <c r="B176" s="43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2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</row>
    <row r="177" spans="1:57" ht="11.25" customHeight="1" x14ac:dyDescent="0.25">
      <c r="A177" s="40"/>
      <c r="B177" s="43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2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</row>
    <row r="178" spans="1:57" ht="11.25" customHeight="1" x14ac:dyDescent="0.25">
      <c r="A178" s="40"/>
      <c r="B178" s="43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2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</row>
    <row r="179" spans="1:57" ht="11.25" customHeight="1" x14ac:dyDescent="0.25">
      <c r="A179" s="40"/>
      <c r="B179" s="43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2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</row>
    <row r="180" spans="1:57" ht="11.25" customHeight="1" x14ac:dyDescent="0.25">
      <c r="A180" s="40"/>
      <c r="B180" s="43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2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</row>
    <row r="181" spans="1:57" ht="11.25" customHeight="1" x14ac:dyDescent="0.25">
      <c r="A181" s="40"/>
      <c r="B181" s="43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2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</row>
    <row r="182" spans="1:57" ht="11.25" customHeight="1" x14ac:dyDescent="0.25">
      <c r="A182" s="40"/>
      <c r="B182" s="43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2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</row>
    <row r="183" spans="1:57" ht="11.25" customHeight="1" x14ac:dyDescent="0.25">
      <c r="A183" s="40"/>
      <c r="B183" s="43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2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</row>
    <row r="184" spans="1:57" ht="11.25" customHeight="1" x14ac:dyDescent="0.25">
      <c r="A184" s="40"/>
      <c r="B184" s="43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2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</row>
    <row r="185" spans="1:57" ht="11.25" customHeight="1" x14ac:dyDescent="0.25">
      <c r="A185" s="40"/>
      <c r="B185" s="43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2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</row>
    <row r="186" spans="1:57" ht="11.25" customHeight="1" x14ac:dyDescent="0.25">
      <c r="A186" s="40"/>
      <c r="B186" s="43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2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</row>
    <row r="187" spans="1:57" ht="11.25" customHeight="1" x14ac:dyDescent="0.25">
      <c r="A187" s="40"/>
      <c r="B187" s="43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2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</row>
    <row r="188" spans="1:57" ht="11.25" customHeight="1" x14ac:dyDescent="0.25">
      <c r="A188" s="40"/>
      <c r="B188" s="43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2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</row>
    <row r="189" spans="1:57" ht="11.25" customHeight="1" x14ac:dyDescent="0.25">
      <c r="A189" s="40"/>
      <c r="B189" s="43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2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</row>
    <row r="190" spans="1:57" ht="11.25" customHeight="1" x14ac:dyDescent="0.25">
      <c r="A190" s="40"/>
      <c r="B190" s="43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2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</row>
    <row r="191" spans="1:57" ht="11.25" customHeight="1" x14ac:dyDescent="0.25">
      <c r="A191" s="40"/>
      <c r="B191" s="43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2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</row>
    <row r="192" spans="1:57" ht="11.25" customHeight="1" x14ac:dyDescent="0.25">
      <c r="A192" s="40"/>
      <c r="B192" s="43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2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</row>
    <row r="193" spans="1:57" ht="11.25" customHeight="1" x14ac:dyDescent="0.25">
      <c r="A193" s="40"/>
      <c r="B193" s="43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2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</row>
    <row r="194" spans="1:57" ht="11.25" customHeight="1" x14ac:dyDescent="0.25">
      <c r="A194" s="40"/>
      <c r="B194" s="43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2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</row>
    <row r="195" spans="1:57" ht="11.25" customHeight="1" x14ac:dyDescent="0.25">
      <c r="A195" s="40"/>
      <c r="B195" s="43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2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</row>
    <row r="196" spans="1:57" ht="11.25" customHeight="1" x14ac:dyDescent="0.25">
      <c r="A196" s="40"/>
      <c r="B196" s="43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2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</row>
    <row r="197" spans="1:57" ht="11.25" customHeight="1" x14ac:dyDescent="0.25">
      <c r="A197" s="40"/>
      <c r="B197" s="43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2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</row>
    <row r="198" spans="1:57" ht="11.25" customHeight="1" x14ac:dyDescent="0.25">
      <c r="A198" s="40"/>
      <c r="B198" s="43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2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</row>
    <row r="199" spans="1:57" ht="11.25" customHeight="1" x14ac:dyDescent="0.25">
      <c r="A199" s="40"/>
      <c r="B199" s="43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2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</row>
    <row r="200" spans="1:57" ht="11.25" customHeight="1" x14ac:dyDescent="0.25">
      <c r="A200" s="40"/>
      <c r="B200" s="43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2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</row>
    <row r="201" spans="1:57" ht="11.25" customHeight="1" x14ac:dyDescent="0.25">
      <c r="A201" s="40"/>
      <c r="B201" s="43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2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</row>
    <row r="202" spans="1:57" ht="11.25" customHeight="1" x14ac:dyDescent="0.25">
      <c r="A202" s="40"/>
      <c r="B202" s="43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2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</row>
    <row r="203" spans="1:57" ht="11.25" customHeight="1" x14ac:dyDescent="0.25">
      <c r="A203" s="40"/>
      <c r="B203" s="43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2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</row>
    <row r="204" spans="1:57" ht="11.25" customHeight="1" x14ac:dyDescent="0.25">
      <c r="A204" s="40"/>
      <c r="B204" s="43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2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</row>
    <row r="205" spans="1:57" ht="11.25" customHeight="1" x14ac:dyDescent="0.25">
      <c r="A205" s="40"/>
      <c r="B205" s="43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2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</row>
    <row r="206" spans="1:57" ht="11.25" customHeight="1" x14ac:dyDescent="0.25">
      <c r="A206" s="40"/>
      <c r="B206" s="43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2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</row>
    <row r="207" spans="1:57" ht="11.25" customHeight="1" x14ac:dyDescent="0.25">
      <c r="A207" s="40"/>
      <c r="B207" s="43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2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</row>
    <row r="208" spans="1:57" ht="11.25" customHeight="1" x14ac:dyDescent="0.25">
      <c r="A208" s="40"/>
      <c r="B208" s="43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2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</row>
    <row r="209" spans="1:57" ht="11.25" customHeight="1" x14ac:dyDescent="0.25">
      <c r="A209" s="40"/>
      <c r="B209" s="43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2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</row>
    <row r="210" spans="1:57" ht="11.25" customHeight="1" x14ac:dyDescent="0.25">
      <c r="A210" s="40"/>
      <c r="B210" s="43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2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</row>
    <row r="211" spans="1:57" ht="11.25" customHeight="1" x14ac:dyDescent="0.25">
      <c r="A211" s="40"/>
      <c r="B211" s="43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2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</row>
    <row r="212" spans="1:57" ht="11.25" customHeight="1" x14ac:dyDescent="0.25">
      <c r="A212" s="40"/>
      <c r="B212" s="43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2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</row>
    <row r="213" spans="1:57" ht="11.25" customHeight="1" x14ac:dyDescent="0.25">
      <c r="A213" s="40"/>
      <c r="B213" s="43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2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</row>
    <row r="214" spans="1:57" ht="11.25" customHeight="1" x14ac:dyDescent="0.25">
      <c r="A214" s="40"/>
      <c r="B214" s="43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2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</row>
    <row r="215" spans="1:57" ht="11.25" customHeight="1" x14ac:dyDescent="0.25">
      <c r="A215" s="40"/>
      <c r="B215" s="43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2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</row>
    <row r="216" spans="1:57" ht="11.25" customHeight="1" x14ac:dyDescent="0.25">
      <c r="A216" s="40"/>
      <c r="B216" s="43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2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</row>
    <row r="217" spans="1:57" ht="11.25" customHeight="1" x14ac:dyDescent="0.25">
      <c r="A217" s="40"/>
      <c r="B217" s="43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2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</row>
    <row r="218" spans="1:57" ht="11.25" customHeight="1" x14ac:dyDescent="0.25">
      <c r="A218" s="40"/>
      <c r="B218" s="43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2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</row>
    <row r="219" spans="1:57" ht="11.25" customHeight="1" x14ac:dyDescent="0.25">
      <c r="A219" s="40"/>
      <c r="B219" s="43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2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</row>
    <row r="220" spans="1:57" ht="11.25" customHeight="1" x14ac:dyDescent="0.25">
      <c r="A220" s="40"/>
      <c r="B220" s="43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2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</row>
    <row r="221" spans="1:57" ht="11.25" customHeight="1" x14ac:dyDescent="0.25">
      <c r="A221" s="40"/>
      <c r="B221" s="43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2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</row>
    <row r="222" spans="1:57" ht="11.25" customHeight="1" x14ac:dyDescent="0.25">
      <c r="A222" s="40"/>
      <c r="B222" s="43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2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</row>
    <row r="223" spans="1:57" ht="11.25" customHeight="1" x14ac:dyDescent="0.25">
      <c r="A223" s="40"/>
      <c r="B223" s="43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2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</row>
    <row r="224" spans="1:57" ht="11.25" customHeight="1" x14ac:dyDescent="0.25">
      <c r="A224" s="40"/>
      <c r="B224" s="43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2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</row>
    <row r="225" spans="1:57" ht="11.25" customHeight="1" x14ac:dyDescent="0.25">
      <c r="A225" s="40"/>
      <c r="B225" s="43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2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</row>
    <row r="226" spans="1:57" ht="11.25" customHeight="1" x14ac:dyDescent="0.25">
      <c r="A226" s="40"/>
      <c r="B226" s="43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2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</row>
    <row r="227" spans="1:57" ht="11.25" customHeight="1" x14ac:dyDescent="0.25">
      <c r="A227" s="40"/>
      <c r="B227" s="43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2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</row>
    <row r="228" spans="1:57" ht="11.25" customHeight="1" x14ac:dyDescent="0.25">
      <c r="A228" s="40"/>
      <c r="B228" s="43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2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</row>
    <row r="229" spans="1:57" ht="11.25" customHeight="1" x14ac:dyDescent="0.25">
      <c r="A229" s="40"/>
      <c r="B229" s="43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2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</row>
    <row r="230" spans="1:57" ht="11.25" customHeight="1" x14ac:dyDescent="0.25">
      <c r="A230" s="40"/>
      <c r="B230" s="43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2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</row>
    <row r="231" spans="1:57" ht="11.25" customHeight="1" x14ac:dyDescent="0.25">
      <c r="A231" s="40"/>
      <c r="B231" s="43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2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</row>
    <row r="232" spans="1:57" ht="11.25" customHeight="1" x14ac:dyDescent="0.25">
      <c r="A232" s="40"/>
      <c r="B232" s="43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2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</row>
    <row r="233" spans="1:57" ht="11.25" customHeight="1" x14ac:dyDescent="0.25">
      <c r="A233" s="40"/>
      <c r="B233" s="43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2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</row>
    <row r="234" spans="1:57" ht="11.25" customHeight="1" x14ac:dyDescent="0.25">
      <c r="A234" s="40"/>
      <c r="B234" s="43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2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</row>
    <row r="235" spans="1:57" ht="11.25" customHeight="1" x14ac:dyDescent="0.25">
      <c r="A235" s="40"/>
      <c r="B235" s="43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2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</row>
    <row r="236" spans="1:57" ht="11.25" customHeight="1" x14ac:dyDescent="0.25">
      <c r="A236" s="40"/>
      <c r="B236" s="43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2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</row>
    <row r="237" spans="1:57" ht="11.25" customHeight="1" x14ac:dyDescent="0.25">
      <c r="A237" s="40"/>
      <c r="B237" s="43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2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</row>
    <row r="238" spans="1:57" ht="11.25" customHeight="1" x14ac:dyDescent="0.25">
      <c r="A238" s="40"/>
      <c r="B238" s="43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2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</row>
    <row r="239" spans="1:57" ht="11.25" customHeight="1" x14ac:dyDescent="0.25">
      <c r="A239" s="40"/>
      <c r="B239" s="43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2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</row>
    <row r="240" spans="1:57" ht="11.25" customHeight="1" x14ac:dyDescent="0.25">
      <c r="A240" s="40"/>
      <c r="B240" s="43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2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</row>
    <row r="241" spans="1:57" ht="11.25" customHeight="1" x14ac:dyDescent="0.25">
      <c r="A241" s="40"/>
      <c r="B241" s="43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2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</row>
    <row r="242" spans="1:57" ht="11.25" customHeight="1" x14ac:dyDescent="0.25">
      <c r="A242" s="40"/>
      <c r="B242" s="43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2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</row>
    <row r="243" spans="1:57" ht="11.25" customHeight="1" x14ac:dyDescent="0.25">
      <c r="A243" s="40"/>
      <c r="B243" s="43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2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</row>
    <row r="244" spans="1:57" ht="11.25" customHeight="1" x14ac:dyDescent="0.25">
      <c r="A244" s="40"/>
      <c r="B244" s="43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2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</row>
    <row r="245" spans="1:57" ht="11.25" customHeight="1" x14ac:dyDescent="0.25">
      <c r="A245" s="40"/>
      <c r="B245" s="43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2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</row>
    <row r="246" spans="1:57" ht="11.25" customHeight="1" x14ac:dyDescent="0.25">
      <c r="A246" s="40"/>
      <c r="B246" s="43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2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</row>
    <row r="247" spans="1:57" ht="11.25" customHeight="1" x14ac:dyDescent="0.25">
      <c r="A247" s="40"/>
      <c r="B247" s="43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2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</row>
    <row r="248" spans="1:57" ht="11.25" customHeight="1" x14ac:dyDescent="0.25">
      <c r="A248" s="40"/>
      <c r="B248" s="43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2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</row>
    <row r="249" spans="1:57" ht="11.25" customHeight="1" x14ac:dyDescent="0.25">
      <c r="A249" s="40"/>
      <c r="B249" s="43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2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</row>
    <row r="250" spans="1:57" ht="11.25" customHeight="1" x14ac:dyDescent="0.25">
      <c r="A250" s="40"/>
      <c r="B250" s="43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2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</row>
    <row r="251" spans="1:57" ht="11.25" customHeight="1" x14ac:dyDescent="0.25">
      <c r="A251" s="40"/>
      <c r="B251" s="43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2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</row>
    <row r="252" spans="1:57" ht="11.25" customHeight="1" x14ac:dyDescent="0.25">
      <c r="A252" s="40"/>
      <c r="B252" s="43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2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</row>
    <row r="253" spans="1:57" ht="11.25" customHeight="1" x14ac:dyDescent="0.25">
      <c r="A253" s="40"/>
      <c r="B253" s="43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2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</row>
    <row r="254" spans="1:57" ht="11.25" customHeight="1" x14ac:dyDescent="0.25">
      <c r="A254" s="40"/>
      <c r="B254" s="43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2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</row>
    <row r="255" spans="1:57" ht="11.25" customHeight="1" x14ac:dyDescent="0.25">
      <c r="A255" s="40"/>
      <c r="B255" s="43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2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</row>
    <row r="256" spans="1:57" ht="11.25" customHeight="1" x14ac:dyDescent="0.25">
      <c r="A256" s="40"/>
      <c r="B256" s="43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2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</row>
    <row r="257" spans="1:57" ht="11.25" customHeight="1" x14ac:dyDescent="0.25">
      <c r="A257" s="40"/>
      <c r="B257" s="43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2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</row>
    <row r="258" spans="1:57" ht="11.25" customHeight="1" x14ac:dyDescent="0.25">
      <c r="A258" s="40"/>
      <c r="B258" s="43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2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</row>
    <row r="259" spans="1:57" ht="11.25" customHeight="1" x14ac:dyDescent="0.25">
      <c r="A259" s="40"/>
      <c r="B259" s="43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2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</row>
    <row r="260" spans="1:57" ht="11.25" customHeight="1" x14ac:dyDescent="0.25">
      <c r="A260" s="40"/>
      <c r="B260" s="43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2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</row>
    <row r="261" spans="1:57" ht="11.25" customHeight="1" x14ac:dyDescent="0.25">
      <c r="A261" s="40"/>
      <c r="B261" s="43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2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</row>
    <row r="262" spans="1:57" ht="11.25" customHeight="1" x14ac:dyDescent="0.25">
      <c r="A262" s="40"/>
      <c r="B262" s="43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2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</row>
    <row r="263" spans="1:57" ht="11.25" customHeight="1" x14ac:dyDescent="0.25">
      <c r="A263" s="40"/>
      <c r="B263" s="43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2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</row>
    <row r="264" spans="1:57" ht="11.25" customHeight="1" x14ac:dyDescent="0.25">
      <c r="A264" s="40"/>
      <c r="B264" s="43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2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</row>
    <row r="265" spans="1:57" ht="11.25" customHeight="1" x14ac:dyDescent="0.25">
      <c r="A265" s="40"/>
      <c r="B265" s="43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2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</row>
    <row r="266" spans="1:57" ht="11.25" customHeight="1" x14ac:dyDescent="0.25">
      <c r="A266" s="40"/>
      <c r="B266" s="43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2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</row>
    <row r="267" spans="1:57" ht="11.25" customHeight="1" x14ac:dyDescent="0.25">
      <c r="A267" s="40"/>
      <c r="B267" s="43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2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</row>
    <row r="268" spans="1:57" ht="11.25" customHeight="1" x14ac:dyDescent="0.25">
      <c r="A268" s="40"/>
      <c r="B268" s="43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2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</row>
    <row r="269" spans="1:57" ht="11.25" customHeight="1" x14ac:dyDescent="0.25">
      <c r="A269" s="40"/>
      <c r="B269" s="43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2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</row>
    <row r="270" spans="1:57" ht="11.25" customHeight="1" x14ac:dyDescent="0.25">
      <c r="A270" s="40"/>
      <c r="B270" s="43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2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</row>
    <row r="271" spans="1:57" ht="11.25" customHeight="1" x14ac:dyDescent="0.25">
      <c r="A271" s="40"/>
      <c r="B271" s="43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2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</row>
    <row r="272" spans="1:57" ht="11.25" customHeight="1" x14ac:dyDescent="0.25">
      <c r="A272" s="40"/>
      <c r="B272" s="43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2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</row>
    <row r="273" spans="1:57" ht="11.25" customHeight="1" x14ac:dyDescent="0.25">
      <c r="A273" s="40"/>
      <c r="B273" s="43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2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</row>
    <row r="274" spans="1:57" ht="11.25" customHeight="1" x14ac:dyDescent="0.25">
      <c r="A274" s="40"/>
      <c r="B274" s="43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2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</row>
    <row r="275" spans="1:57" ht="11.25" customHeight="1" x14ac:dyDescent="0.25">
      <c r="A275" s="40"/>
      <c r="B275" s="43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2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</row>
    <row r="276" spans="1:57" ht="15.75" customHeight="1" x14ac:dyDescent="0.25"/>
    <row r="277" spans="1:57" ht="15.75" customHeight="1" x14ac:dyDescent="0.25"/>
    <row r="278" spans="1:57" ht="15.75" customHeight="1" x14ac:dyDescent="0.25"/>
    <row r="279" spans="1:57" ht="15.75" customHeight="1" x14ac:dyDescent="0.25"/>
    <row r="280" spans="1:57" ht="15.75" customHeight="1" x14ac:dyDescent="0.25"/>
    <row r="281" spans="1:57" ht="15.75" customHeight="1" x14ac:dyDescent="0.25"/>
    <row r="282" spans="1:57" ht="15.75" customHeight="1" x14ac:dyDescent="0.25"/>
    <row r="283" spans="1:57" ht="15.75" customHeight="1" x14ac:dyDescent="0.25"/>
    <row r="284" spans="1:57" ht="15.75" customHeight="1" x14ac:dyDescent="0.25"/>
    <row r="285" spans="1:57" ht="15.75" customHeight="1" x14ac:dyDescent="0.25"/>
    <row r="286" spans="1:57" ht="15.75" customHeight="1" x14ac:dyDescent="0.25"/>
    <row r="287" spans="1:57" ht="15.75" customHeight="1" x14ac:dyDescent="0.25"/>
    <row r="288" spans="1:57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8" zoomScale="140" zoomScaleNormal="140" workbookViewId="0">
      <selection activeCell="D52" sqref="D52"/>
    </sheetView>
  </sheetViews>
  <sheetFormatPr defaultColWidth="14.42578125" defaultRowHeight="15" customHeight="1" x14ac:dyDescent="0.25"/>
  <cols>
    <col min="1" max="1" width="22.5703125" customWidth="1"/>
    <col min="2" max="2" width="17.5703125" customWidth="1"/>
    <col min="3" max="4" width="12.140625" style="75" bestFit="1" customWidth="1"/>
    <col min="5" max="5" width="13.85546875" style="75" bestFit="1" customWidth="1"/>
    <col min="6" max="7" width="13.140625" style="75" bestFit="1" customWidth="1"/>
    <col min="8" max="10" width="12.140625" style="75" bestFit="1" customWidth="1"/>
    <col min="11" max="11" width="8.7109375" style="75" customWidth="1"/>
    <col min="12" max="12" width="13.85546875" style="75" bestFit="1" customWidth="1"/>
    <col min="13" max="13" width="12.140625" style="75" bestFit="1" customWidth="1"/>
    <col min="14" max="24" width="8.7109375" customWidth="1"/>
  </cols>
  <sheetData>
    <row r="1" spans="1:26" x14ac:dyDescent="0.25">
      <c r="A1" s="52" t="s">
        <v>0</v>
      </c>
      <c r="B1" s="53" t="s">
        <v>1</v>
      </c>
      <c r="C1" s="76" t="s">
        <v>1698</v>
      </c>
      <c r="D1" s="76" t="s">
        <v>1699</v>
      </c>
      <c r="E1" s="76" t="s">
        <v>1700</v>
      </c>
      <c r="F1" s="76" t="s">
        <v>1701</v>
      </c>
      <c r="G1" s="76" t="s">
        <v>1702</v>
      </c>
      <c r="H1" s="76" t="s">
        <v>1703</v>
      </c>
      <c r="I1" s="76" t="s">
        <v>1704</v>
      </c>
      <c r="J1" s="76" t="s">
        <v>1705</v>
      </c>
      <c r="K1" s="76"/>
      <c r="L1" s="76" t="s">
        <v>1706</v>
      </c>
      <c r="M1" s="76" t="s">
        <v>1707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16"/>
      <c r="Z1" s="16"/>
    </row>
    <row r="2" spans="1:26" x14ac:dyDescent="0.25">
      <c r="A2" s="37"/>
      <c r="B2" s="37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6" t="s">
        <v>13</v>
      </c>
      <c r="B3" s="37">
        <v>16284</v>
      </c>
      <c r="C3" s="56">
        <v>274787</v>
      </c>
      <c r="D3" s="56">
        <v>300755</v>
      </c>
      <c r="E3" s="56">
        <v>325726</v>
      </c>
      <c r="F3" s="56">
        <v>360625</v>
      </c>
      <c r="G3" s="56">
        <v>391743</v>
      </c>
      <c r="H3" s="56">
        <v>421887</v>
      </c>
      <c r="I3" s="56">
        <v>442064</v>
      </c>
      <c r="J3" s="56">
        <v>464557</v>
      </c>
      <c r="K3" s="56"/>
      <c r="L3" s="56">
        <v>510128</v>
      </c>
      <c r="M3" s="56">
        <v>543633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6"/>
      <c r="B4" s="37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6" t="s">
        <v>49</v>
      </c>
      <c r="B5" s="37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6" t="s">
        <v>50</v>
      </c>
      <c r="B6" s="37">
        <v>16300</v>
      </c>
      <c r="C6" s="56"/>
      <c r="D6" s="56"/>
      <c r="E6" s="56" t="s">
        <v>1708</v>
      </c>
      <c r="F6" s="56" t="s">
        <v>1708</v>
      </c>
      <c r="G6" s="56"/>
      <c r="H6" s="56"/>
      <c r="I6" s="56"/>
      <c r="J6" s="56"/>
      <c r="K6" s="56"/>
      <c r="L6" s="56">
        <v>2009.6</v>
      </c>
      <c r="M6" s="5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6" t="s">
        <v>85</v>
      </c>
      <c r="B7" s="37">
        <v>16269</v>
      </c>
      <c r="C7" s="56">
        <v>62999</v>
      </c>
      <c r="D7" s="56">
        <v>62999</v>
      </c>
      <c r="E7" s="56">
        <v>629999</v>
      </c>
      <c r="F7" s="56">
        <v>630953</v>
      </c>
      <c r="G7" s="56">
        <v>634938</v>
      </c>
      <c r="H7" s="56">
        <v>63987</v>
      </c>
      <c r="I7" s="56">
        <v>64370.9</v>
      </c>
      <c r="J7" s="56">
        <v>648730</v>
      </c>
      <c r="K7" s="56"/>
      <c r="L7" s="56">
        <v>657715</v>
      </c>
      <c r="M7" s="56">
        <v>662416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6" t="s">
        <v>120</v>
      </c>
      <c r="B8" s="37" t="s">
        <v>1650</v>
      </c>
      <c r="C8" s="56">
        <v>6509.7</v>
      </c>
      <c r="D8" s="56">
        <v>6898.4</v>
      </c>
      <c r="E8" s="56">
        <v>7349</v>
      </c>
      <c r="F8" s="56">
        <v>8161.3</v>
      </c>
      <c r="G8" s="56">
        <v>9073.9</v>
      </c>
      <c r="H8" s="56">
        <v>10283.5</v>
      </c>
      <c r="I8" s="56">
        <v>11477.8</v>
      </c>
      <c r="J8" s="56">
        <v>12619.5</v>
      </c>
      <c r="K8" s="56"/>
      <c r="L8" s="56">
        <v>1146779</v>
      </c>
      <c r="M8" s="56">
        <v>15753.3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6"/>
      <c r="B9" s="37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6" t="s">
        <v>155</v>
      </c>
      <c r="B10" s="37">
        <v>12054807</v>
      </c>
      <c r="C10" s="56">
        <v>196706.9</v>
      </c>
      <c r="D10" s="56">
        <v>198933.5</v>
      </c>
      <c r="E10" s="56">
        <v>201184.1</v>
      </c>
      <c r="F10" s="56">
        <v>203932.4</v>
      </c>
      <c r="G10" s="56">
        <v>206357.3</v>
      </c>
      <c r="H10" s="56">
        <v>209084.2</v>
      </c>
      <c r="I10" s="56">
        <v>211524.1</v>
      </c>
      <c r="J10" s="56">
        <v>214233.3</v>
      </c>
      <c r="K10" s="56"/>
      <c r="L10" s="56">
        <v>220072.3</v>
      </c>
      <c r="M10" s="56">
        <v>222587.5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6"/>
      <c r="B11" s="37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6" t="s">
        <v>191</v>
      </c>
      <c r="B12" s="37">
        <v>12054344</v>
      </c>
      <c r="C12" s="56">
        <v>126098.4</v>
      </c>
      <c r="D12" s="56">
        <v>126888.3</v>
      </c>
      <c r="E12" s="56">
        <v>127662.9</v>
      </c>
      <c r="F12" s="56">
        <v>128757.1</v>
      </c>
      <c r="G12" s="56">
        <v>129687.6</v>
      </c>
      <c r="H12" s="56">
        <v>130731.5</v>
      </c>
      <c r="I12" s="56">
        <v>131737.5</v>
      </c>
      <c r="J12" s="56">
        <v>132755.1</v>
      </c>
      <c r="K12" s="56"/>
      <c r="L12" s="56">
        <v>134658.79999999999</v>
      </c>
      <c r="M12" s="56">
        <v>135519.79999999999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6"/>
      <c r="B13" s="37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6" t="s">
        <v>226</v>
      </c>
      <c r="B14" s="3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6" t="s">
        <v>50</v>
      </c>
      <c r="B15" s="37">
        <v>12054813</v>
      </c>
      <c r="C15" s="56">
        <v>330043.5</v>
      </c>
      <c r="D15" s="56">
        <v>332684.59999999998</v>
      </c>
      <c r="E15" s="56">
        <v>335016.8</v>
      </c>
      <c r="F15" s="56">
        <v>337836</v>
      </c>
      <c r="G15" s="56">
        <v>340137.5</v>
      </c>
      <c r="H15" s="56">
        <v>342728.8</v>
      </c>
      <c r="I15" s="56">
        <v>345299.5</v>
      </c>
      <c r="J15" s="56">
        <v>347931.1</v>
      </c>
      <c r="K15" s="56"/>
      <c r="L15" s="56">
        <v>352939.1</v>
      </c>
      <c r="M15" s="56">
        <v>355770.1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6" t="s">
        <v>85</v>
      </c>
      <c r="B16" s="37" t="s">
        <v>1709</v>
      </c>
      <c r="C16" s="56">
        <v>95735.6</v>
      </c>
      <c r="D16" s="56">
        <v>97670.2</v>
      </c>
      <c r="E16" s="56">
        <v>99345.600000000006</v>
      </c>
      <c r="F16" s="56">
        <v>101245.4</v>
      </c>
      <c r="G16" s="56">
        <v>102726.6</v>
      </c>
      <c r="H16" s="56">
        <v>104288.9</v>
      </c>
      <c r="I16" s="56">
        <v>105833.9</v>
      </c>
      <c r="J16" s="56">
        <v>107312.2</v>
      </c>
      <c r="K16" s="56"/>
      <c r="L16" s="56">
        <v>110201.5</v>
      </c>
      <c r="M16" s="56">
        <v>111684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36" t="s">
        <v>120</v>
      </c>
      <c r="B17" s="37">
        <v>12054464</v>
      </c>
      <c r="C17" s="56">
        <v>239206.7</v>
      </c>
      <c r="D17" s="56">
        <v>240906</v>
      </c>
      <c r="E17" s="56">
        <v>2424831</v>
      </c>
      <c r="F17" s="56">
        <v>244413</v>
      </c>
      <c r="G17" s="56">
        <v>245957.9</v>
      </c>
      <c r="H17" s="56">
        <v>247877.9</v>
      </c>
      <c r="I17" s="56">
        <v>249774.8</v>
      </c>
      <c r="J17" s="56">
        <v>251454.8</v>
      </c>
      <c r="K17" s="56"/>
      <c r="L17" s="56">
        <v>254564.3</v>
      </c>
      <c r="M17" s="56">
        <v>255918.8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36"/>
      <c r="B18" s="37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36" t="s">
        <v>1710</v>
      </c>
      <c r="B19" s="37" t="s">
        <v>1711</v>
      </c>
      <c r="C19" s="56">
        <v>2156.5</v>
      </c>
      <c r="D19" s="56">
        <v>2174.6999999999998</v>
      </c>
      <c r="E19" s="56">
        <v>2219.1999999999998</v>
      </c>
      <c r="F19" s="56">
        <v>2265.6999999999998</v>
      </c>
      <c r="G19" s="56">
        <v>2307.4</v>
      </c>
      <c r="H19" s="56">
        <v>2341</v>
      </c>
      <c r="I19" s="56">
        <v>2363.1</v>
      </c>
      <c r="J19" s="56">
        <v>2375.4</v>
      </c>
      <c r="K19" s="56"/>
      <c r="L19" s="56">
        <v>2393</v>
      </c>
      <c r="M19" s="56">
        <v>2406.9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36" t="s">
        <v>1712</v>
      </c>
      <c r="B20" s="37">
        <v>16287</v>
      </c>
      <c r="C20" s="56">
        <v>625379</v>
      </c>
      <c r="D20" s="56">
        <v>625379</v>
      </c>
      <c r="E20" s="56">
        <v>625378</v>
      </c>
      <c r="F20" s="56">
        <v>625380</v>
      </c>
      <c r="G20" s="56">
        <v>625380</v>
      </c>
      <c r="H20" s="56">
        <v>625380</v>
      </c>
      <c r="I20" s="56">
        <v>625380</v>
      </c>
      <c r="J20" s="56">
        <v>625492</v>
      </c>
      <c r="K20" s="56"/>
      <c r="L20" s="56">
        <v>633974</v>
      </c>
      <c r="M20" s="56">
        <v>64349.599999999999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36" t="s">
        <v>1713</v>
      </c>
      <c r="B21" s="37">
        <v>16279</v>
      </c>
      <c r="C21" s="56">
        <v>37410.9</v>
      </c>
      <c r="D21" s="56">
        <v>39195.5</v>
      </c>
      <c r="E21" s="56">
        <v>40669.199999999997</v>
      </c>
      <c r="F21" s="56">
        <v>42987.8</v>
      </c>
      <c r="G21" s="56">
        <v>44983</v>
      </c>
      <c r="H21" s="56">
        <v>46998</v>
      </c>
      <c r="I21" s="56">
        <v>49407.9</v>
      </c>
      <c r="J21" s="56">
        <v>52034</v>
      </c>
      <c r="K21" s="56"/>
      <c r="L21" s="56">
        <v>56847.4</v>
      </c>
      <c r="M21" s="56">
        <v>58580.6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36" t="s">
        <v>1714</v>
      </c>
      <c r="B22" s="37">
        <v>16292</v>
      </c>
      <c r="C22" s="56">
        <v>110516</v>
      </c>
      <c r="D22" s="56">
        <v>111285</v>
      </c>
      <c r="E22" s="56">
        <v>112040</v>
      </c>
      <c r="F22" s="56">
        <v>113008</v>
      </c>
      <c r="G22" s="56">
        <v>113732</v>
      </c>
      <c r="H22" s="56">
        <v>114458</v>
      </c>
      <c r="I22" s="56">
        <v>115235</v>
      </c>
      <c r="J22" s="56">
        <v>116098</v>
      </c>
      <c r="K22" s="56"/>
      <c r="L22" s="56">
        <v>117683</v>
      </c>
      <c r="M22" s="56">
        <v>11832.2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36" t="s">
        <v>1715</v>
      </c>
      <c r="B23" s="37">
        <v>16283</v>
      </c>
      <c r="C23" s="56">
        <v>41.5</v>
      </c>
      <c r="D23" s="56">
        <v>43.2</v>
      </c>
      <c r="E23" s="56">
        <v>45</v>
      </c>
      <c r="F23" s="56">
        <v>48.1</v>
      </c>
      <c r="G23" s="56">
        <v>50.6</v>
      </c>
      <c r="H23" s="56">
        <v>52.4</v>
      </c>
      <c r="I23" s="56">
        <v>55.5</v>
      </c>
      <c r="J23" s="56">
        <v>59.1</v>
      </c>
      <c r="K23" s="56"/>
      <c r="L23" s="56">
        <v>68.8</v>
      </c>
      <c r="M23" s="56">
        <v>69.8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36" t="s">
        <v>1716</v>
      </c>
      <c r="B24" s="37">
        <v>16280</v>
      </c>
      <c r="C24" s="56">
        <v>20335</v>
      </c>
      <c r="D24" s="56">
        <v>20616</v>
      </c>
      <c r="E24" s="56">
        <v>20830</v>
      </c>
      <c r="F24" s="56">
        <v>21141</v>
      </c>
      <c r="G24" s="56">
        <v>21392</v>
      </c>
      <c r="H24" s="56">
        <v>21626</v>
      </c>
      <c r="I24" s="56">
        <v>21915</v>
      </c>
      <c r="J24" s="56">
        <v>22209</v>
      </c>
      <c r="K24" s="56"/>
      <c r="L24" s="56">
        <v>22745</v>
      </c>
      <c r="M24" s="56">
        <v>22998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36" t="s">
        <v>1717</v>
      </c>
      <c r="B25" s="37">
        <v>16288</v>
      </c>
      <c r="C25" s="56">
        <v>28889</v>
      </c>
      <c r="D25" s="56">
        <v>29030</v>
      </c>
      <c r="E25" s="56">
        <v>29135</v>
      </c>
      <c r="F25" s="56">
        <v>29273</v>
      </c>
      <c r="G25" s="56">
        <v>29394</v>
      </c>
      <c r="H25" s="56">
        <v>29517</v>
      </c>
      <c r="I25" s="56">
        <v>29633</v>
      </c>
      <c r="J25" s="56">
        <v>29738</v>
      </c>
      <c r="K25" s="56"/>
      <c r="L25" s="56">
        <v>29950</v>
      </c>
      <c r="M25" s="56">
        <v>30052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36"/>
      <c r="B26" s="37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36" t="s">
        <v>1718</v>
      </c>
      <c r="B27" s="37">
        <v>16285</v>
      </c>
      <c r="C27" s="56">
        <v>68043.600000000006</v>
      </c>
      <c r="D27" s="56">
        <v>68559.899999999994</v>
      </c>
      <c r="E27" s="56">
        <v>68941.899999999994</v>
      </c>
      <c r="F27" s="56">
        <v>69502.899999999994</v>
      </c>
      <c r="G27" s="56">
        <v>69980.2</v>
      </c>
      <c r="H27" s="56">
        <v>70451.7</v>
      </c>
      <c r="I27" s="56">
        <v>71013.399999999994</v>
      </c>
      <c r="J27" s="56">
        <v>71565.399999999994</v>
      </c>
      <c r="K27" s="56"/>
      <c r="L27" s="56">
        <v>72691.399999999994</v>
      </c>
      <c r="M27" s="56">
        <v>73077.5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36" t="s">
        <v>1719</v>
      </c>
      <c r="B28" s="37">
        <v>16295</v>
      </c>
      <c r="C28" s="56">
        <v>65529.599999999999</v>
      </c>
      <c r="D28" s="56">
        <v>66606.8</v>
      </c>
      <c r="E28" s="56">
        <v>67460.800000000003</v>
      </c>
      <c r="F28" s="56">
        <v>68651.8</v>
      </c>
      <c r="G28" s="56">
        <v>69583.8</v>
      </c>
      <c r="H28" s="56">
        <v>70492.100000000006</v>
      </c>
      <c r="I28" s="56">
        <v>71452.800000000003</v>
      </c>
      <c r="J28" s="56">
        <v>72343.5</v>
      </c>
      <c r="K28" s="56"/>
      <c r="L28" s="56">
        <v>73634.7</v>
      </c>
      <c r="M28" s="56">
        <v>73638.399999999994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36" t="s">
        <v>1720</v>
      </c>
      <c r="B29" s="37">
        <v>16276</v>
      </c>
      <c r="C29" s="56">
        <v>37540.199999999997</v>
      </c>
      <c r="D29" s="56">
        <v>37775.1</v>
      </c>
      <c r="E29" s="56">
        <v>37937.199999999997</v>
      </c>
      <c r="F29" s="56">
        <v>38160.699999999997</v>
      </c>
      <c r="G29" s="56">
        <v>38335.699999999997</v>
      </c>
      <c r="H29" s="56">
        <v>38497.9</v>
      </c>
      <c r="I29" s="56">
        <v>38707.199999999997</v>
      </c>
      <c r="J29" s="56">
        <v>38985.199999999997</v>
      </c>
      <c r="K29" s="56"/>
      <c r="L29" s="56">
        <v>39466.1</v>
      </c>
      <c r="M29" s="56">
        <v>39608.5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36" t="s">
        <v>1721</v>
      </c>
      <c r="B30" s="37">
        <v>16289</v>
      </c>
      <c r="C30" s="56">
        <v>49576</v>
      </c>
      <c r="D30" s="56">
        <v>50568</v>
      </c>
      <c r="E30" s="56">
        <v>51298</v>
      </c>
      <c r="F30" s="56">
        <v>52201</v>
      </c>
      <c r="G30" s="56">
        <v>53087</v>
      </c>
      <c r="H30" s="56">
        <v>53901</v>
      </c>
      <c r="I30" s="56">
        <v>54676</v>
      </c>
      <c r="J30" s="56">
        <v>55562</v>
      </c>
      <c r="K30" s="56"/>
      <c r="L30" s="56">
        <v>57262</v>
      </c>
      <c r="M30" s="56">
        <v>57743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36" t="s">
        <v>678</v>
      </c>
      <c r="B31" s="37">
        <v>1105364</v>
      </c>
      <c r="C31" s="56">
        <v>60342.9</v>
      </c>
      <c r="D31" s="56">
        <v>61301.599999999999</v>
      </c>
      <c r="E31" s="56">
        <v>62077.599999999999</v>
      </c>
      <c r="F31" s="56">
        <v>63129.1</v>
      </c>
      <c r="G31" s="56">
        <v>64024.5</v>
      </c>
      <c r="H31" s="56">
        <v>65423.4</v>
      </c>
      <c r="I31" s="56">
        <v>67277.8</v>
      </c>
      <c r="J31" s="56">
        <v>68932.2</v>
      </c>
      <c r="K31" s="56"/>
      <c r="L31" s="56">
        <v>70757.100000000006</v>
      </c>
      <c r="M31" s="56">
        <v>72271.8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36"/>
      <c r="B32" s="37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36" t="s">
        <v>711</v>
      </c>
      <c r="B33" s="37">
        <v>1105378</v>
      </c>
      <c r="C33" s="56">
        <v>16490</v>
      </c>
      <c r="D33" s="56"/>
      <c r="E33" s="56">
        <v>21500</v>
      </c>
      <c r="F33" s="56">
        <v>24222</v>
      </c>
      <c r="G33" s="56">
        <v>26145</v>
      </c>
      <c r="H33" s="56">
        <v>28765</v>
      </c>
      <c r="I33" s="56">
        <v>31287</v>
      </c>
      <c r="J33" s="56">
        <v>34098</v>
      </c>
      <c r="K33" s="56"/>
      <c r="L33" s="56">
        <v>40466</v>
      </c>
      <c r="M33" s="56">
        <v>42591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36" t="s">
        <v>745</v>
      </c>
      <c r="B34" s="37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36" t="s">
        <v>768</v>
      </c>
      <c r="B35" s="37"/>
      <c r="C35" s="56">
        <v>132236</v>
      </c>
      <c r="D35" s="56">
        <v>133518</v>
      </c>
      <c r="E35" s="56">
        <v>134645</v>
      </c>
      <c r="F35" s="56">
        <v>136311</v>
      </c>
      <c r="G35" s="56">
        <v>137628</v>
      </c>
      <c r="H35" s="56">
        <v>139041</v>
      </c>
      <c r="I35" s="56">
        <v>140560</v>
      </c>
      <c r="J35" s="56">
        <v>142151</v>
      </c>
      <c r="K35" s="56"/>
      <c r="L35" s="56">
        <v>144969</v>
      </c>
      <c r="M35" s="56">
        <v>145939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37"/>
      <c r="B36" s="37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44" t="s">
        <v>1722</v>
      </c>
      <c r="B37" s="45"/>
      <c r="C37" s="56"/>
      <c r="D37" s="56"/>
      <c r="E37" s="56"/>
      <c r="F37" s="56"/>
      <c r="G37" s="56">
        <v>12978.1</v>
      </c>
      <c r="H37" s="56">
        <v>13685.2</v>
      </c>
      <c r="I37" s="56">
        <v>14509.8</v>
      </c>
      <c r="J37" s="56">
        <v>15316.8</v>
      </c>
      <c r="K37" s="56"/>
      <c r="L37" s="56">
        <v>16490.93</v>
      </c>
      <c r="M37" s="56">
        <v>17030.18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36" t="s">
        <v>1723</v>
      </c>
      <c r="B38" s="37"/>
      <c r="C38" s="56">
        <v>8882.7000000000007</v>
      </c>
      <c r="D38" s="56">
        <v>9167.7000000000007</v>
      </c>
      <c r="E38" s="56">
        <v>9351.2999999999993</v>
      </c>
      <c r="F38" s="56">
        <v>9613.2000000000007</v>
      </c>
      <c r="G38" s="56">
        <v>9845.2000000000007</v>
      </c>
      <c r="H38" s="56">
        <v>10124.1</v>
      </c>
      <c r="I38" s="56">
        <v>10412.200000000001</v>
      </c>
      <c r="J38" s="56">
        <v>10683.1</v>
      </c>
      <c r="K38" s="56"/>
      <c r="L38" s="56">
        <v>11222.5</v>
      </c>
      <c r="M38" s="56">
        <v>11437.7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36" t="s">
        <v>865</v>
      </c>
      <c r="B39" s="37"/>
      <c r="C39" s="56">
        <v>6099</v>
      </c>
      <c r="D39" s="56">
        <v>6099</v>
      </c>
      <c r="E39" s="56">
        <v>6099</v>
      </c>
      <c r="F39" s="56">
        <v>6090</v>
      </c>
      <c r="G39" s="56" t="s">
        <v>1708</v>
      </c>
      <c r="H39" s="56"/>
      <c r="I39" s="56"/>
      <c r="J39" s="56"/>
      <c r="K39" s="56"/>
      <c r="L39" s="56"/>
      <c r="M39" s="5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36" t="s">
        <v>895</v>
      </c>
      <c r="B40" s="37"/>
      <c r="C40" s="56">
        <v>413947</v>
      </c>
      <c r="D40" s="56">
        <v>414280</v>
      </c>
      <c r="E40" s="56">
        <v>414539</v>
      </c>
      <c r="F40" s="56">
        <v>414871</v>
      </c>
      <c r="G40" s="56">
        <v>415141</v>
      </c>
      <c r="H40" s="56">
        <v>415409</v>
      </c>
      <c r="I40" s="56">
        <v>415723</v>
      </c>
      <c r="J40" s="56">
        <v>416019</v>
      </c>
      <c r="K40" s="56"/>
      <c r="L40" s="56">
        <v>416571</v>
      </c>
      <c r="M40" s="56">
        <v>416734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44" t="s">
        <v>1663</v>
      </c>
      <c r="B41" s="4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36" t="s">
        <v>929</v>
      </c>
      <c r="B42" s="37"/>
      <c r="C42" s="56">
        <v>520592</v>
      </c>
      <c r="D42" s="56">
        <v>525215</v>
      </c>
      <c r="E42" s="56">
        <v>529342</v>
      </c>
      <c r="F42" s="56">
        <v>535316</v>
      </c>
      <c r="G42" s="56">
        <v>540365</v>
      </c>
      <c r="H42" s="56">
        <v>545633</v>
      </c>
      <c r="I42" s="56">
        <v>551358</v>
      </c>
      <c r="J42" s="56">
        <v>557413</v>
      </c>
      <c r="K42" s="56"/>
      <c r="L42" s="56">
        <v>568647</v>
      </c>
      <c r="M42" s="56">
        <v>572159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44" t="s">
        <v>1664</v>
      </c>
      <c r="B43" s="4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36"/>
      <c r="B44" s="43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40"/>
      <c r="B45" s="43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40" t="s">
        <v>1665</v>
      </c>
      <c r="B46" s="43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40" t="s">
        <v>1666</v>
      </c>
      <c r="B47" s="43"/>
      <c r="C47" s="56">
        <v>749102</v>
      </c>
      <c r="D47" s="56">
        <v>751311</v>
      </c>
      <c r="E47" s="56">
        <v>753507</v>
      </c>
      <c r="F47" s="56">
        <v>756269</v>
      </c>
      <c r="G47" s="56">
        <v>758744</v>
      </c>
      <c r="H47" s="56">
        <v>761501</v>
      </c>
      <c r="I47" s="56">
        <v>764232</v>
      </c>
      <c r="J47" s="56">
        <v>766973</v>
      </c>
      <c r="K47" s="56"/>
      <c r="L47" s="56">
        <v>773044.6</v>
      </c>
      <c r="M47" s="56">
        <v>777164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40" t="s">
        <v>1667</v>
      </c>
      <c r="B48" s="43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40" t="s">
        <v>1724</v>
      </c>
      <c r="B49" s="43"/>
      <c r="C49" s="56"/>
      <c r="D49" s="56"/>
      <c r="E49" s="56"/>
      <c r="F49" s="56">
        <v>297.10000000000002</v>
      </c>
      <c r="G49" s="56">
        <v>740.8</v>
      </c>
      <c r="H49" s="56">
        <v>1369.8</v>
      </c>
      <c r="I49" s="56">
        <v>22330.799999999999</v>
      </c>
      <c r="J49" s="56">
        <v>29350</v>
      </c>
      <c r="K49" s="56"/>
      <c r="L49" s="56">
        <v>40701</v>
      </c>
      <c r="M49" s="56">
        <v>46563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40"/>
      <c r="B50" s="43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40" t="s">
        <v>1685</v>
      </c>
      <c r="B51" s="43"/>
      <c r="C51" s="56">
        <v>153303</v>
      </c>
      <c r="D51" s="56">
        <v>154110</v>
      </c>
      <c r="E51" s="56">
        <v>155706</v>
      </c>
      <c r="F51" s="56">
        <v>157428</v>
      </c>
      <c r="G51" s="56">
        <v>158919</v>
      </c>
      <c r="H51" s="56">
        <v>160542</v>
      </c>
      <c r="I51" s="56">
        <v>162189</v>
      </c>
      <c r="J51" s="56">
        <v>162368.6</v>
      </c>
      <c r="K51" s="56"/>
      <c r="L51" s="56"/>
      <c r="M51" s="56">
        <v>167691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40" t="s">
        <v>1686</v>
      </c>
      <c r="B52" s="43"/>
      <c r="C52" s="56">
        <v>1878.2</v>
      </c>
      <c r="D52" s="56">
        <v>4937.1000000000004</v>
      </c>
      <c r="E52" s="56">
        <v>1989.1</v>
      </c>
      <c r="F52" s="56"/>
      <c r="G52" s="56">
        <v>2101.4</v>
      </c>
      <c r="H52" s="56">
        <v>2158.1999999999998</v>
      </c>
      <c r="I52" s="56">
        <v>2211.6999999999998</v>
      </c>
      <c r="J52" s="56">
        <v>2266.1999999999998</v>
      </c>
      <c r="K52" s="56"/>
      <c r="L52" s="56">
        <v>2389.9</v>
      </c>
      <c r="M52" s="56">
        <v>2459.4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40" t="s">
        <v>1687</v>
      </c>
      <c r="B53" s="43"/>
      <c r="C53" s="56">
        <v>1321.1</v>
      </c>
      <c r="D53" s="56">
        <v>1378.7</v>
      </c>
      <c r="E53" s="56">
        <v>1432.1</v>
      </c>
      <c r="F53" s="56">
        <v>1506</v>
      </c>
      <c r="G53" s="56">
        <v>1555</v>
      </c>
      <c r="H53" s="56">
        <v>1602.8</v>
      </c>
      <c r="I53" s="56">
        <v>1647.9</v>
      </c>
      <c r="J53" s="56">
        <v>1699.1</v>
      </c>
      <c r="K53" s="56"/>
      <c r="L53" s="56">
        <v>1799.1</v>
      </c>
      <c r="M53" s="56">
        <v>1824.2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42" t="s">
        <v>1725</v>
      </c>
      <c r="B54" s="43"/>
      <c r="C54" s="56">
        <v>348.6</v>
      </c>
      <c r="D54" s="56">
        <v>375</v>
      </c>
      <c r="E54" s="56">
        <v>397.2</v>
      </c>
      <c r="F54" s="56">
        <v>428.3</v>
      </c>
      <c r="G54" s="56">
        <v>453.3</v>
      </c>
      <c r="H54" s="56">
        <v>473.6</v>
      </c>
      <c r="I54" s="56">
        <v>502.6</v>
      </c>
      <c r="J54" s="56">
        <v>532.79999999999995</v>
      </c>
      <c r="K54" s="56"/>
      <c r="L54" s="56">
        <v>587.20000000000005</v>
      </c>
      <c r="M54" s="56">
        <v>607.5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50" t="s">
        <v>1689</v>
      </c>
      <c r="B55" s="43"/>
      <c r="C55" s="56">
        <v>2926.7</v>
      </c>
      <c r="D55" s="56">
        <v>2989.1</v>
      </c>
      <c r="E55" s="56">
        <v>3040.7</v>
      </c>
      <c r="F55" s="56">
        <v>3114.3</v>
      </c>
      <c r="G55" s="56">
        <v>3173.1</v>
      </c>
      <c r="H55" s="56">
        <v>3230.3</v>
      </c>
      <c r="I55" s="56">
        <v>3300.1</v>
      </c>
      <c r="J55" s="56">
        <v>3374</v>
      </c>
      <c r="K55" s="56"/>
      <c r="L55" s="56">
        <v>3514.6</v>
      </c>
      <c r="M55" s="56">
        <v>3571.4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40" t="s">
        <v>1726</v>
      </c>
      <c r="B56" s="43"/>
      <c r="C56" s="56"/>
      <c r="D56" s="56"/>
      <c r="E56" s="56">
        <v>6561.7</v>
      </c>
      <c r="F56" s="56">
        <v>6797.3</v>
      </c>
      <c r="G56" s="56">
        <v>6999.6</v>
      </c>
      <c r="H56" s="56">
        <v>7212.3</v>
      </c>
      <c r="I56" s="56">
        <v>7420.1</v>
      </c>
      <c r="J56" s="56">
        <v>7645.2</v>
      </c>
      <c r="K56" s="56"/>
      <c r="L56" s="56">
        <v>8056.4</v>
      </c>
      <c r="M56" s="56">
        <v>8293.5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40" t="s">
        <v>1679</v>
      </c>
      <c r="B57" s="43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40" t="s">
        <v>1680</v>
      </c>
      <c r="B58" s="43"/>
      <c r="C58" s="56">
        <v>237172</v>
      </c>
      <c r="D58" s="56">
        <v>239485.6</v>
      </c>
      <c r="E58" s="56">
        <v>243162.4</v>
      </c>
      <c r="F58" s="56">
        <v>245093.6</v>
      </c>
      <c r="G58" s="56">
        <v>246904</v>
      </c>
      <c r="H58" s="56">
        <v>248122</v>
      </c>
      <c r="I58" s="56">
        <v>250294.39999999999</v>
      </c>
      <c r="J58" s="56">
        <v>252024</v>
      </c>
      <c r="K58" s="56"/>
      <c r="L58" s="56">
        <v>256719</v>
      </c>
      <c r="M58" s="56">
        <v>264508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40"/>
      <c r="B59" s="43"/>
      <c r="C59" s="56">
        <v>237304</v>
      </c>
      <c r="D59" s="56">
        <v>239620</v>
      </c>
      <c r="E59" s="56">
        <v>243299</v>
      </c>
      <c r="F59" s="56">
        <v>245232</v>
      </c>
      <c r="G59" s="56">
        <v>247043</v>
      </c>
      <c r="H59" s="56">
        <v>248262</v>
      </c>
      <c r="I59" s="56">
        <v>250436</v>
      </c>
      <c r="J59" s="56">
        <v>252167</v>
      </c>
      <c r="K59" s="56"/>
      <c r="L59" s="56">
        <v>256865</v>
      </c>
      <c r="M59" s="56">
        <v>264660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40"/>
      <c r="B60" s="43"/>
      <c r="C60" s="56">
        <v>285380</v>
      </c>
      <c r="D60" s="56">
        <v>294648</v>
      </c>
      <c r="E60" s="56">
        <v>300800</v>
      </c>
      <c r="F60" s="56">
        <v>304930</v>
      </c>
      <c r="G60" s="56">
        <v>306116</v>
      </c>
      <c r="H60" s="56">
        <v>308783</v>
      </c>
      <c r="I60" s="56">
        <v>313299</v>
      </c>
      <c r="J60" s="56">
        <v>319177</v>
      </c>
      <c r="K60" s="56"/>
      <c r="L60" s="56">
        <v>329642</v>
      </c>
      <c r="M60" s="56">
        <v>338316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40"/>
      <c r="B61" s="43"/>
      <c r="C61" s="56">
        <v>285347</v>
      </c>
      <c r="D61" s="56">
        <v>294614</v>
      </c>
      <c r="E61" s="56">
        <v>300763</v>
      </c>
      <c r="F61" s="56">
        <v>304892</v>
      </c>
      <c r="G61" s="56">
        <v>306078</v>
      </c>
      <c r="H61" s="56">
        <v>308745</v>
      </c>
      <c r="I61" s="56">
        <v>313259</v>
      </c>
      <c r="J61" s="56">
        <v>319135</v>
      </c>
      <c r="K61" s="56"/>
      <c r="L61" s="56">
        <v>329599</v>
      </c>
      <c r="M61" s="56">
        <v>338268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40"/>
      <c r="B62" s="48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40"/>
      <c r="B63" s="48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40"/>
      <c r="B64" s="48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55" t="s">
        <v>1727</v>
      </c>
      <c r="B65" s="43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47" t="s">
        <v>1690</v>
      </c>
      <c r="B66" s="51"/>
      <c r="C66" s="56">
        <v>2099</v>
      </c>
      <c r="D66" s="56">
        <v>2274</v>
      </c>
      <c r="E66" s="56">
        <v>2435</v>
      </c>
      <c r="F66" s="56">
        <v>2644</v>
      </c>
      <c r="G66" s="56">
        <v>2859</v>
      </c>
      <c r="H66" s="56">
        <v>3116</v>
      </c>
      <c r="I66" s="56">
        <v>3298</v>
      </c>
      <c r="J66" s="56">
        <v>3489</v>
      </c>
      <c r="K66" s="56"/>
      <c r="L66" s="56">
        <v>3898</v>
      </c>
      <c r="M66" s="56">
        <v>4071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47" t="s">
        <v>1692</v>
      </c>
      <c r="B67" s="51"/>
      <c r="C67" s="56">
        <v>11767</v>
      </c>
      <c r="D67" s="56">
        <v>12706</v>
      </c>
      <c r="E67" s="56">
        <v>13480</v>
      </c>
      <c r="F67" s="56">
        <v>1445</v>
      </c>
      <c r="G67" s="56">
        <v>15311</v>
      </c>
      <c r="H67" s="56">
        <v>16284</v>
      </c>
      <c r="I67" s="56">
        <v>17208</v>
      </c>
      <c r="J67" s="56">
        <v>18196</v>
      </c>
      <c r="K67" s="56"/>
      <c r="L67" s="56">
        <v>20150</v>
      </c>
      <c r="M67" s="56">
        <v>21597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47" t="s">
        <v>1694</v>
      </c>
      <c r="B68" s="51"/>
      <c r="C68" s="56">
        <v>384</v>
      </c>
      <c r="D68" s="56">
        <v>410</v>
      </c>
      <c r="E68" s="56">
        <v>431</v>
      </c>
      <c r="F68" s="56">
        <v>457</v>
      </c>
      <c r="G68" s="56">
        <v>479</v>
      </c>
      <c r="H68" s="56">
        <v>504</v>
      </c>
      <c r="I68" s="56">
        <v>535</v>
      </c>
      <c r="J68" s="56">
        <v>575</v>
      </c>
      <c r="K68" s="56"/>
      <c r="L68" s="56">
        <v>632</v>
      </c>
      <c r="M68" s="56">
        <v>658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47" t="s">
        <v>1696</v>
      </c>
      <c r="B69" s="51"/>
      <c r="C69" s="56">
        <v>2310</v>
      </c>
      <c r="D69" s="56">
        <v>2464</v>
      </c>
      <c r="E69" s="56">
        <v>2582</v>
      </c>
      <c r="F69" s="56">
        <v>2765</v>
      </c>
      <c r="G69" s="56">
        <v>2901</v>
      </c>
      <c r="H69" s="56">
        <v>3088</v>
      </c>
      <c r="I69" s="56">
        <v>3278</v>
      </c>
      <c r="J69" s="56">
        <v>3462</v>
      </c>
      <c r="K69" s="56"/>
      <c r="L69" s="56">
        <v>3827</v>
      </c>
      <c r="M69" s="56">
        <v>4018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47" t="s">
        <v>1697</v>
      </c>
      <c r="B70" s="51"/>
      <c r="C70" s="56"/>
      <c r="D70" s="56"/>
      <c r="E70" s="56">
        <v>289</v>
      </c>
      <c r="F70" s="56">
        <v>345</v>
      </c>
      <c r="G70" s="56">
        <v>392</v>
      </c>
      <c r="H70" s="56">
        <v>442</v>
      </c>
      <c r="I70" s="56">
        <v>487</v>
      </c>
      <c r="J70" s="56">
        <v>538</v>
      </c>
      <c r="K70" s="56"/>
      <c r="L70" s="56">
        <v>624</v>
      </c>
      <c r="M70" s="56">
        <v>666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40" t="s">
        <v>1669</v>
      </c>
      <c r="B71" s="43"/>
      <c r="C71" s="56">
        <v>11838</v>
      </c>
      <c r="D71" s="56">
        <v>11940</v>
      </c>
      <c r="E71" s="56">
        <v>12030</v>
      </c>
      <c r="F71" s="56">
        <v>12150</v>
      </c>
      <c r="G71" s="56">
        <v>12265</v>
      </c>
      <c r="H71" s="56">
        <v>12407</v>
      </c>
      <c r="I71" s="56">
        <v>12580</v>
      </c>
      <c r="J71" s="56">
        <v>12692</v>
      </c>
      <c r="K71" s="56"/>
      <c r="L71" s="56">
        <v>13070</v>
      </c>
      <c r="M71" s="56">
        <v>13205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40" t="s">
        <v>1728</v>
      </c>
      <c r="B72" s="43"/>
      <c r="C72" s="56">
        <v>47931</v>
      </c>
      <c r="D72" s="56">
        <v>48864</v>
      </c>
      <c r="E72" s="56">
        <v>49649</v>
      </c>
      <c r="F72" s="56">
        <v>50469</v>
      </c>
      <c r="G72" s="56">
        <v>50860</v>
      </c>
      <c r="H72" s="56">
        <v>51557</v>
      </c>
      <c r="I72" s="56">
        <v>52191</v>
      </c>
      <c r="J72" s="56">
        <v>52797</v>
      </c>
      <c r="K72" s="56"/>
      <c r="L72" s="56">
        <v>53325</v>
      </c>
      <c r="M72" s="56">
        <v>53855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40" t="s">
        <v>1729</v>
      </c>
      <c r="B73" s="43"/>
      <c r="C73" s="56">
        <v>339642</v>
      </c>
      <c r="D73" s="56">
        <v>341049</v>
      </c>
      <c r="E73" s="56">
        <v>341221</v>
      </c>
      <c r="F73" s="56">
        <v>342770</v>
      </c>
      <c r="G73" s="56">
        <v>344361</v>
      </c>
      <c r="H73" s="56">
        <v>346138</v>
      </c>
      <c r="I73" s="56">
        <v>378067</v>
      </c>
      <c r="J73" s="56">
        <v>350670</v>
      </c>
      <c r="K73" s="56"/>
      <c r="L73" s="56">
        <v>354950</v>
      </c>
      <c r="M73" s="56">
        <v>356222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40" t="s">
        <v>1730</v>
      </c>
      <c r="B74" s="43"/>
      <c r="C74" s="56">
        <v>57676</v>
      </c>
      <c r="D74" s="56">
        <v>59813</v>
      </c>
      <c r="E74" s="56">
        <v>61124</v>
      </c>
      <c r="F74" s="56">
        <v>63039</v>
      </c>
      <c r="G74" s="56">
        <v>65210</v>
      </c>
      <c r="H74" s="56">
        <v>67553</v>
      </c>
      <c r="I74" s="56">
        <v>69886</v>
      </c>
      <c r="J74" s="56">
        <v>71565</v>
      </c>
      <c r="K74" s="56"/>
      <c r="L74" s="56">
        <v>76448</v>
      </c>
      <c r="M74" s="56">
        <v>78004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40" t="s">
        <v>1731</v>
      </c>
      <c r="B75" s="43"/>
      <c r="C75" s="56">
        <v>7026</v>
      </c>
      <c r="D75" s="56">
        <v>7027</v>
      </c>
      <c r="E75" s="56">
        <v>7612</v>
      </c>
      <c r="F75" s="56">
        <v>8230</v>
      </c>
      <c r="G75" s="56">
        <v>8648</v>
      </c>
      <c r="H75" s="56">
        <v>9010</v>
      </c>
      <c r="I75" s="56">
        <v>9325</v>
      </c>
      <c r="J75" s="56">
        <v>9624</v>
      </c>
      <c r="K75" s="56"/>
      <c r="L75" s="56">
        <v>9871</v>
      </c>
      <c r="M75" s="56">
        <v>9992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40"/>
      <c r="B76" s="43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40"/>
      <c r="B77" s="43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40"/>
      <c r="B78" s="43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40"/>
      <c r="B79" s="43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40"/>
      <c r="B80" s="43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40"/>
      <c r="B81" s="43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40"/>
      <c r="B82" s="43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40"/>
      <c r="B83" s="43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40"/>
      <c r="B84" s="43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40"/>
      <c r="B85" s="43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40"/>
      <c r="B86" s="43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40"/>
      <c r="B87" s="43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40"/>
      <c r="B88" s="43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40"/>
      <c r="B89" s="43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40"/>
      <c r="B90" s="4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40"/>
      <c r="B91" s="43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40"/>
      <c r="B92" s="43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40"/>
      <c r="B93" s="43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40"/>
      <c r="B94" s="43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40"/>
      <c r="B95" s="43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40"/>
      <c r="B96" s="43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40"/>
      <c r="B97" s="43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40"/>
      <c r="B98" s="43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40"/>
      <c r="B99" s="43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40"/>
      <c r="B100" s="43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40"/>
      <c r="B101" s="43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40"/>
      <c r="B102" s="43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40"/>
      <c r="B103" s="43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40"/>
      <c r="B104" s="43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40"/>
      <c r="B105" s="43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40"/>
      <c r="B106" s="43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40"/>
      <c r="B107" s="43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40"/>
      <c r="B108" s="43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40"/>
      <c r="B109" s="43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40"/>
      <c r="B110" s="43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40"/>
      <c r="B111" s="43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40"/>
      <c r="B112" s="43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40"/>
      <c r="B113" s="43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40"/>
      <c r="B114" s="43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40"/>
      <c r="B115" s="43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40"/>
      <c r="B116" s="43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40"/>
      <c r="B117" s="43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40"/>
      <c r="B118" s="43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40"/>
      <c r="B119" s="43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40"/>
      <c r="B120" s="43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40"/>
      <c r="B121" s="43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40"/>
      <c r="B122" s="43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40"/>
      <c r="B123" s="43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40"/>
      <c r="B124" s="43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40"/>
      <c r="B125" s="43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40"/>
      <c r="B126" s="43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40"/>
      <c r="B127" s="43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40"/>
      <c r="B128" s="43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40"/>
      <c r="B129" s="43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40"/>
      <c r="B130" s="43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40"/>
      <c r="B131" s="43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40"/>
      <c r="B132" s="43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40"/>
      <c r="B133" s="43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40"/>
      <c r="B134" s="43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40"/>
      <c r="B135" s="43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40"/>
      <c r="B136" s="43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40"/>
      <c r="B137" s="43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40"/>
      <c r="B138" s="43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40"/>
      <c r="B139" s="43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40"/>
      <c r="B140" s="43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40"/>
      <c r="B141" s="43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40"/>
      <c r="B142" s="43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40"/>
      <c r="B143" s="43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40"/>
      <c r="B144" s="43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40"/>
      <c r="B145" s="43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40"/>
      <c r="B146" s="43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40"/>
      <c r="B147" s="43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40"/>
      <c r="B148" s="43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40"/>
      <c r="B149" s="43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40"/>
      <c r="B150" s="43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40"/>
      <c r="B151" s="43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40"/>
      <c r="B152" s="43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40"/>
      <c r="B153" s="43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40"/>
      <c r="B154" s="43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40"/>
      <c r="B155" s="43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40"/>
      <c r="B156" s="43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40"/>
      <c r="B157" s="43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40"/>
      <c r="B158" s="43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40"/>
      <c r="B159" s="43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40"/>
      <c r="B160" s="43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40"/>
      <c r="B161" s="43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40"/>
      <c r="B162" s="43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40"/>
      <c r="B163" s="43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40"/>
      <c r="B164" s="43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40"/>
      <c r="B165" s="43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40"/>
      <c r="B166" s="43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40"/>
      <c r="B167" s="4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40"/>
      <c r="B168" s="43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40"/>
      <c r="B169" s="43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40"/>
      <c r="B170" s="43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40"/>
      <c r="B171" s="43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40"/>
      <c r="B172" s="43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40"/>
      <c r="B173" s="43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40"/>
      <c r="B174" s="43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40"/>
      <c r="B175" s="43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40"/>
      <c r="B176" s="43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40"/>
      <c r="B177" s="43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40"/>
      <c r="B178" s="43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40"/>
      <c r="B179" s="43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40"/>
      <c r="B180" s="43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40"/>
      <c r="B181" s="43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40"/>
      <c r="B182" s="43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40"/>
      <c r="B183" s="43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40"/>
      <c r="B184" s="43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40"/>
      <c r="B185" s="43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40"/>
      <c r="B186" s="43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40"/>
      <c r="B187" s="43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40"/>
      <c r="B188" s="43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40"/>
      <c r="B189" s="43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40"/>
      <c r="B190" s="43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40"/>
      <c r="B191" s="43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40"/>
      <c r="B192" s="43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40"/>
      <c r="B193" s="43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40"/>
      <c r="B194" s="43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40"/>
      <c r="B195" s="43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40"/>
      <c r="B196" s="43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40"/>
      <c r="B197" s="43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40"/>
      <c r="B198" s="43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40"/>
      <c r="B199" s="43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40"/>
      <c r="B200" s="43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40"/>
      <c r="B201" s="43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40"/>
      <c r="B202" s="43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40"/>
      <c r="B203" s="43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40"/>
      <c r="B204" s="43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40"/>
      <c r="B205" s="43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40"/>
      <c r="B206" s="43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40"/>
      <c r="B207" s="43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40"/>
      <c r="B208" s="43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40"/>
      <c r="B209" s="43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40"/>
      <c r="B210" s="43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40"/>
      <c r="B211" s="43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40"/>
      <c r="B212" s="43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40"/>
      <c r="B213" s="43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40"/>
      <c r="B214" s="43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40"/>
      <c r="B215" s="43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40"/>
      <c r="B216" s="43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40"/>
      <c r="B217" s="43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40"/>
      <c r="B218" s="43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40"/>
      <c r="B219" s="43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40"/>
      <c r="B220" s="43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40"/>
      <c r="B221" s="43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40"/>
      <c r="B222" s="43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40"/>
      <c r="B223" s="43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40"/>
      <c r="B224" s="43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40"/>
      <c r="B225" s="43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40"/>
      <c r="B226" s="43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40"/>
      <c r="B227" s="43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40"/>
      <c r="B228" s="43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40"/>
      <c r="B229" s="43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40"/>
      <c r="B230" s="43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40"/>
      <c r="B231" s="43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40"/>
      <c r="B232" s="43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40"/>
      <c r="B233" s="43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40"/>
      <c r="B234" s="43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40"/>
      <c r="B235" s="43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40"/>
      <c r="B236" s="43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40"/>
      <c r="B237" s="43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40"/>
      <c r="B238" s="43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40"/>
      <c r="B239" s="43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40"/>
      <c r="B240" s="43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40"/>
      <c r="B241" s="43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40"/>
      <c r="B242" s="43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40"/>
      <c r="B243" s="43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40"/>
      <c r="B244" s="43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40"/>
      <c r="B245" s="43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40"/>
      <c r="B246" s="43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40"/>
      <c r="B247" s="43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40"/>
      <c r="B248" s="43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40"/>
      <c r="B249" s="43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40"/>
      <c r="B250" s="43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40"/>
      <c r="B251" s="43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40"/>
      <c r="B252" s="43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40"/>
      <c r="B253" s="43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40"/>
      <c r="B254" s="43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40"/>
      <c r="B255" s="43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40"/>
      <c r="B256" s="43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40"/>
      <c r="B257" s="43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40"/>
      <c r="B258" s="43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40"/>
      <c r="B259" s="43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40"/>
      <c r="B260" s="43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40"/>
      <c r="B261" s="43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40"/>
      <c r="B262" s="43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40"/>
      <c r="B263" s="43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40"/>
      <c r="B264" s="43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40"/>
      <c r="B265" s="43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40"/>
      <c r="B266" s="43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40"/>
      <c r="B267" s="43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40"/>
      <c r="B268" s="43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40"/>
      <c r="B269" s="43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40"/>
      <c r="B270" s="43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A24" zoomScaleNormal="100" workbookViewId="0">
      <selection activeCell="A28" sqref="A28"/>
    </sheetView>
  </sheetViews>
  <sheetFormatPr defaultColWidth="14.42578125" defaultRowHeight="15" customHeight="1" x14ac:dyDescent="0.2"/>
  <cols>
    <col min="1" max="1" width="29.85546875" style="60" bestFit="1" customWidth="1"/>
    <col min="2" max="2" width="20.5703125" style="60" bestFit="1" customWidth="1"/>
    <col min="3" max="3" width="12.42578125" style="60" bestFit="1" customWidth="1"/>
    <col min="4" max="13" width="11" style="60" bestFit="1" customWidth="1"/>
    <col min="14" max="14" width="12.42578125" style="60" bestFit="1" customWidth="1"/>
    <col min="15" max="16384" width="14.42578125" style="60"/>
  </cols>
  <sheetData>
    <row r="1" spans="1:14" ht="15" customHeight="1" x14ac:dyDescent="0.2">
      <c r="A1" s="57" t="s">
        <v>0</v>
      </c>
      <c r="B1" s="58" t="s">
        <v>1</v>
      </c>
      <c r="C1" s="59" t="s">
        <v>1732</v>
      </c>
      <c r="D1" s="59" t="s">
        <v>1733</v>
      </c>
      <c r="E1" s="59" t="s">
        <v>1734</v>
      </c>
      <c r="F1" s="59" t="s">
        <v>1735</v>
      </c>
      <c r="G1" s="59" t="s">
        <v>1701</v>
      </c>
      <c r="H1" s="59" t="s">
        <v>1736</v>
      </c>
      <c r="I1" s="59" t="s">
        <v>1737</v>
      </c>
      <c r="J1" s="59" t="s">
        <v>1738</v>
      </c>
      <c r="K1" s="59" t="s">
        <v>1739</v>
      </c>
      <c r="L1" s="59" t="s">
        <v>1740</v>
      </c>
      <c r="M1" s="59" t="s">
        <v>1741</v>
      </c>
      <c r="N1" s="59" t="s">
        <v>1742</v>
      </c>
    </row>
    <row r="2" spans="1:14" ht="15" customHeight="1" x14ac:dyDescent="0.2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15" customHeight="1" x14ac:dyDescent="0.2">
      <c r="A3" s="64" t="s">
        <v>13</v>
      </c>
      <c r="B3" s="62">
        <v>16284</v>
      </c>
      <c r="C3" s="65">
        <v>57354.400000000001</v>
      </c>
      <c r="D3" s="65">
        <v>60135.7</v>
      </c>
      <c r="E3" s="65">
        <v>61995.3</v>
      </c>
      <c r="F3" s="65">
        <v>64364.2</v>
      </c>
      <c r="G3" s="65">
        <v>67544.2</v>
      </c>
      <c r="H3" s="65">
        <v>70117.399999999994</v>
      </c>
      <c r="I3" s="65">
        <v>72627.5</v>
      </c>
      <c r="J3" s="65">
        <v>753770</v>
      </c>
      <c r="K3" s="65">
        <v>772279</v>
      </c>
      <c r="L3" s="65">
        <v>789920</v>
      </c>
      <c r="M3" s="65">
        <v>815036</v>
      </c>
      <c r="N3" s="65">
        <v>834025</v>
      </c>
    </row>
    <row r="4" spans="1:14" ht="15" customHeight="1" x14ac:dyDescent="0.2">
      <c r="A4" s="64"/>
      <c r="B4" s="62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 ht="15" customHeight="1" x14ac:dyDescent="0.2">
      <c r="A5" s="64" t="s">
        <v>49</v>
      </c>
      <c r="B5" s="62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1:14" ht="15" customHeight="1" x14ac:dyDescent="0.2">
      <c r="A6" s="64" t="s">
        <v>50</v>
      </c>
      <c r="B6" s="62">
        <v>16300</v>
      </c>
      <c r="C6" s="65">
        <v>4344.3</v>
      </c>
      <c r="D6" s="65">
        <v>5763.3</v>
      </c>
      <c r="E6" s="65">
        <v>7114.1</v>
      </c>
      <c r="F6" s="65">
        <v>8342.4</v>
      </c>
      <c r="G6" s="65">
        <v>9685.5</v>
      </c>
      <c r="H6" s="65">
        <v>10921.7</v>
      </c>
      <c r="I6" s="65">
        <v>12198.2</v>
      </c>
      <c r="J6" s="65">
        <v>13518.3</v>
      </c>
      <c r="K6" s="65">
        <v>14665.3</v>
      </c>
      <c r="L6" s="65">
        <v>15862.6</v>
      </c>
      <c r="M6" s="65">
        <v>17463.900000000001</v>
      </c>
      <c r="N6" s="65">
        <v>18652.900000000001</v>
      </c>
    </row>
    <row r="7" spans="1:14" ht="15" customHeight="1" x14ac:dyDescent="0.2">
      <c r="A7" s="64" t="s">
        <v>85</v>
      </c>
      <c r="B7" s="62">
        <v>16269</v>
      </c>
      <c r="C7" s="65">
        <v>66695.399999999994</v>
      </c>
      <c r="D7" s="65">
        <v>67160.399999999994</v>
      </c>
      <c r="E7" s="65">
        <v>67696.2</v>
      </c>
      <c r="F7" s="65">
        <v>68202.3</v>
      </c>
      <c r="G7" s="65">
        <v>68678.7</v>
      </c>
      <c r="H7" s="65">
        <v>69096.600000000006</v>
      </c>
      <c r="I7" s="65">
        <v>69686.3</v>
      </c>
      <c r="J7" s="65">
        <v>70255.600000000006</v>
      </c>
      <c r="K7" s="65">
        <v>70752.3</v>
      </c>
      <c r="L7" s="65">
        <v>71246.899999999994</v>
      </c>
      <c r="M7" s="65">
        <v>71882</v>
      </c>
      <c r="N7" s="65">
        <v>72347</v>
      </c>
    </row>
    <row r="8" spans="1:14" ht="15" customHeight="1" x14ac:dyDescent="0.2">
      <c r="A8" s="64" t="s">
        <v>120</v>
      </c>
      <c r="B8" s="62" t="s">
        <v>1650</v>
      </c>
      <c r="C8" s="65">
        <v>16749.599999999999</v>
      </c>
      <c r="D8" s="65">
        <v>17536.5</v>
      </c>
      <c r="E8" s="65">
        <v>18516.2</v>
      </c>
      <c r="F8" s="65">
        <v>19595.7</v>
      </c>
      <c r="G8" s="65">
        <v>20808.2</v>
      </c>
      <c r="H8" s="65">
        <v>21905.1</v>
      </c>
      <c r="I8" s="65">
        <v>23119.3</v>
      </c>
      <c r="J8" s="65">
        <v>24460.799999999999</v>
      </c>
      <c r="K8" s="65">
        <v>25411.9</v>
      </c>
      <c r="L8" s="65">
        <v>26428</v>
      </c>
      <c r="M8" s="65">
        <v>27692.2</v>
      </c>
      <c r="N8" s="65">
        <v>28073</v>
      </c>
    </row>
    <row r="9" spans="1:14" ht="15" customHeight="1" x14ac:dyDescent="0.2">
      <c r="A9" s="64"/>
      <c r="B9" s="62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</row>
    <row r="10" spans="1:14" ht="15" customHeight="1" x14ac:dyDescent="0.2">
      <c r="A10" s="64" t="s">
        <v>155</v>
      </c>
      <c r="B10" s="62">
        <v>12054807</v>
      </c>
      <c r="C10" s="65">
        <v>224691.20000000001</v>
      </c>
      <c r="D10" s="65">
        <v>226998.1</v>
      </c>
      <c r="E10" s="65">
        <v>228978.8</v>
      </c>
      <c r="F10" s="65">
        <v>231332</v>
      </c>
      <c r="G10" s="65">
        <v>234086.6</v>
      </c>
      <c r="H10" s="65">
        <v>236641.5</v>
      </c>
      <c r="I10" s="65">
        <v>240576.2</v>
      </c>
      <c r="J10" s="65">
        <v>244423.6</v>
      </c>
      <c r="K10" s="65">
        <v>247175.2</v>
      </c>
      <c r="L10" s="65">
        <v>250346.8</v>
      </c>
      <c r="M10" s="65">
        <v>253620.4</v>
      </c>
      <c r="N10" s="65">
        <v>255449</v>
      </c>
    </row>
    <row r="11" spans="1:14" ht="15" customHeight="1" x14ac:dyDescent="0.2">
      <c r="A11" s="64"/>
      <c r="B11" s="62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</row>
    <row r="12" spans="1:14" ht="15" customHeight="1" x14ac:dyDescent="0.2">
      <c r="A12" s="64" t="s">
        <v>191</v>
      </c>
      <c r="B12" s="62">
        <v>12054344</v>
      </c>
      <c r="C12" s="65">
        <v>136402.1</v>
      </c>
      <c r="D12" s="65">
        <v>137193</v>
      </c>
      <c r="E12" s="65">
        <v>137915.79999999999</v>
      </c>
      <c r="F12" s="65">
        <v>138702</v>
      </c>
      <c r="G12" s="65">
        <v>139560.4</v>
      </c>
      <c r="H12" s="65">
        <v>140409</v>
      </c>
      <c r="I12" s="65">
        <v>141723.29999999999</v>
      </c>
      <c r="J12" s="65">
        <v>143101.20000000001</v>
      </c>
      <c r="K12" s="65">
        <v>143851.1</v>
      </c>
      <c r="L12" s="65">
        <v>144629.20000000001</v>
      </c>
      <c r="M12" s="65">
        <v>145628.20000000001</v>
      </c>
      <c r="N12" s="65">
        <v>146318.20000000001</v>
      </c>
    </row>
    <row r="13" spans="1:14" ht="15" customHeight="1" x14ac:dyDescent="0.2">
      <c r="A13" s="64"/>
      <c r="B13" s="62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</row>
    <row r="14" spans="1:14" ht="15" customHeight="1" x14ac:dyDescent="0.2">
      <c r="A14" s="64" t="s">
        <v>226</v>
      </c>
      <c r="B14" s="62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</row>
    <row r="15" spans="1:14" ht="15" customHeight="1" x14ac:dyDescent="0.2">
      <c r="A15" s="64" t="s">
        <v>50</v>
      </c>
      <c r="B15" s="62">
        <v>12054813</v>
      </c>
      <c r="C15" s="65">
        <v>358437.4</v>
      </c>
      <c r="D15" s="65">
        <v>361292.3</v>
      </c>
      <c r="E15" s="65">
        <v>363939.7</v>
      </c>
      <c r="F15" s="65">
        <v>366553.59999999998</v>
      </c>
      <c r="G15" s="65">
        <v>369336.5</v>
      </c>
      <c r="H15" s="65">
        <v>371776.7</v>
      </c>
      <c r="I15" s="65">
        <v>374555.8</v>
      </c>
      <c r="J15" s="65">
        <v>377624.1</v>
      </c>
      <c r="K15" s="65">
        <v>379818.8</v>
      </c>
      <c r="L15" s="65">
        <v>382570</v>
      </c>
      <c r="M15" s="65">
        <v>385639.2</v>
      </c>
      <c r="N15" s="65">
        <v>388006.1</v>
      </c>
    </row>
    <row r="16" spans="1:14" ht="15" customHeight="1" x14ac:dyDescent="0.2">
      <c r="A16" s="64" t="s">
        <v>85</v>
      </c>
      <c r="B16" s="62" t="s">
        <v>1750</v>
      </c>
      <c r="C16" s="65">
        <v>113051.8</v>
      </c>
      <c r="D16" s="65">
        <v>114440.9</v>
      </c>
      <c r="E16" s="65">
        <v>115746.4</v>
      </c>
      <c r="F16" s="65">
        <v>117157.1</v>
      </c>
      <c r="G16" s="65">
        <v>118693.1</v>
      </c>
      <c r="H16" s="65">
        <v>120075.5</v>
      </c>
      <c r="I16" s="65">
        <v>121700.3</v>
      </c>
      <c r="J16" s="65">
        <v>123575.7</v>
      </c>
      <c r="K16" s="65">
        <v>124805.4</v>
      </c>
      <c r="L16" s="65">
        <v>126262.2</v>
      </c>
      <c r="M16" s="65">
        <v>128055.7</v>
      </c>
      <c r="N16" s="65">
        <v>129396.7</v>
      </c>
    </row>
    <row r="17" spans="1:14" ht="15" customHeight="1" x14ac:dyDescent="0.2">
      <c r="A17" s="64" t="s">
        <v>120</v>
      </c>
      <c r="B17" s="62">
        <v>12054464</v>
      </c>
      <c r="C17" s="65">
        <v>257424</v>
      </c>
      <c r="D17" s="65">
        <v>259019.6</v>
      </c>
      <c r="E17" s="65">
        <v>260393.3</v>
      </c>
      <c r="F17" s="65">
        <v>261809.3</v>
      </c>
      <c r="G17" s="65">
        <v>263525.3</v>
      </c>
      <c r="H17" s="65">
        <v>265355.40000000002</v>
      </c>
      <c r="I17" s="65">
        <v>267334</v>
      </c>
      <c r="J17" s="65">
        <v>270084.5</v>
      </c>
      <c r="K17" s="65">
        <v>271844.40000000002</v>
      </c>
      <c r="L17" s="65">
        <v>273874.40000000002</v>
      </c>
      <c r="M17" s="65">
        <v>276372.2</v>
      </c>
      <c r="N17" s="65">
        <v>278182.5</v>
      </c>
    </row>
    <row r="18" spans="1:14" ht="15" customHeight="1" x14ac:dyDescent="0.2">
      <c r="A18" s="64"/>
      <c r="B18" s="62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</row>
    <row r="19" spans="1:14" ht="15" customHeight="1" x14ac:dyDescent="0.2">
      <c r="A19" s="64" t="s">
        <v>1710</v>
      </c>
      <c r="B19" s="62" t="s">
        <v>1751</v>
      </c>
      <c r="C19" s="65">
        <v>2408.6999999999998</v>
      </c>
      <c r="D19" s="65">
        <v>2425.8000000000002</v>
      </c>
      <c r="E19" s="65">
        <v>2443.4</v>
      </c>
      <c r="F19" s="65">
        <v>2458.9</v>
      </c>
      <c r="G19" s="65">
        <v>2492.4</v>
      </c>
      <c r="H19" s="65">
        <v>2505.4</v>
      </c>
      <c r="I19" s="65">
        <v>2535.1999999999998</v>
      </c>
      <c r="J19" s="65">
        <v>2553.6</v>
      </c>
      <c r="K19" s="65">
        <v>2563.9</v>
      </c>
      <c r="L19" s="65">
        <v>2582</v>
      </c>
      <c r="M19" s="65">
        <v>2624.7</v>
      </c>
      <c r="N19" s="65">
        <v>2625.4</v>
      </c>
    </row>
    <row r="20" spans="1:14" ht="15" customHeight="1" x14ac:dyDescent="0.2">
      <c r="A20" s="64" t="s">
        <v>1743</v>
      </c>
      <c r="B20" s="62">
        <v>16287</v>
      </c>
      <c r="C20" s="65">
        <v>65516.5</v>
      </c>
      <c r="D20" s="65">
        <v>66782.5</v>
      </c>
      <c r="E20" s="65">
        <v>67660.600000000006</v>
      </c>
      <c r="F20" s="65">
        <v>68721.8</v>
      </c>
      <c r="G20" s="65">
        <v>70045.7</v>
      </c>
      <c r="H20" s="65">
        <v>71163.100000000006</v>
      </c>
      <c r="I20" s="65">
        <v>72513.2</v>
      </c>
      <c r="J20" s="65">
        <v>73912.2</v>
      </c>
      <c r="K20" s="65">
        <v>75129.899999999994</v>
      </c>
      <c r="L20" s="65">
        <v>76443.899999999994</v>
      </c>
      <c r="M20" s="65">
        <v>78041.600000000006</v>
      </c>
      <c r="N20" s="65">
        <v>78650.7</v>
      </c>
    </row>
    <row r="21" spans="1:14" ht="15.75" customHeight="1" x14ac:dyDescent="0.2">
      <c r="A21" s="64" t="s">
        <v>1713</v>
      </c>
      <c r="B21" s="62">
        <v>16279</v>
      </c>
      <c r="C21" s="65">
        <v>60664.7</v>
      </c>
      <c r="D21" s="65">
        <v>63064.6</v>
      </c>
      <c r="E21" s="65">
        <v>64985.1</v>
      </c>
      <c r="F21" s="65">
        <v>67178.899999999994</v>
      </c>
      <c r="G21" s="65">
        <v>69603.399999999994</v>
      </c>
      <c r="H21" s="65">
        <v>71463.199999999997</v>
      </c>
      <c r="I21" s="65">
        <v>73873.5</v>
      </c>
      <c r="J21" s="65">
        <v>76234</v>
      </c>
      <c r="K21" s="65">
        <v>78666.5</v>
      </c>
      <c r="L21" s="65">
        <v>81180.7</v>
      </c>
      <c r="M21" s="65">
        <v>84016.2</v>
      </c>
      <c r="N21" s="65">
        <v>84998.7</v>
      </c>
    </row>
    <row r="22" spans="1:14" ht="15.75" customHeight="1" x14ac:dyDescent="0.2">
      <c r="A22" s="64" t="s">
        <v>1714</v>
      </c>
      <c r="B22" s="62">
        <v>16292</v>
      </c>
      <c r="C22" s="65">
        <v>11900.1</v>
      </c>
      <c r="D22" s="65">
        <v>11900.1</v>
      </c>
      <c r="E22" s="65">
        <v>11900.1</v>
      </c>
      <c r="F22" s="65">
        <v>11900.1</v>
      </c>
      <c r="G22" s="65">
        <v>11900.1</v>
      </c>
      <c r="H22" s="65">
        <v>11900.1</v>
      </c>
      <c r="I22" s="65">
        <v>11900.6</v>
      </c>
      <c r="J22" s="65">
        <v>11903.9</v>
      </c>
      <c r="K22" s="65">
        <v>11908.3</v>
      </c>
      <c r="L22" s="65">
        <v>11912.3</v>
      </c>
      <c r="M22" s="65">
        <v>11917.4</v>
      </c>
      <c r="N22" s="65">
        <v>11919.9</v>
      </c>
    </row>
    <row r="23" spans="1:14" ht="15.75" customHeight="1" x14ac:dyDescent="0.2">
      <c r="A23" s="64" t="s">
        <v>1715</v>
      </c>
      <c r="B23" s="62">
        <v>16283</v>
      </c>
      <c r="C23" s="65">
        <v>71.400000000000006</v>
      </c>
      <c r="D23" s="65">
        <v>73.599999999999994</v>
      </c>
      <c r="E23" s="65">
        <v>73.900000000000006</v>
      </c>
      <c r="F23" s="65">
        <v>78.2</v>
      </c>
      <c r="G23" s="65">
        <v>81</v>
      </c>
      <c r="H23" s="65">
        <v>84.9</v>
      </c>
      <c r="I23" s="65">
        <v>92.8</v>
      </c>
      <c r="J23" s="65">
        <v>96.6</v>
      </c>
      <c r="K23" s="65">
        <v>100.2</v>
      </c>
      <c r="L23" s="65">
        <v>103.4</v>
      </c>
      <c r="M23" s="65">
        <v>109.3</v>
      </c>
      <c r="N23" s="65">
        <v>110.2</v>
      </c>
    </row>
    <row r="24" spans="1:14" ht="15.75" customHeight="1" x14ac:dyDescent="0.2">
      <c r="A24" s="64" t="s">
        <v>1716</v>
      </c>
      <c r="B24" s="62">
        <v>16280</v>
      </c>
      <c r="C24" s="65">
        <v>23239</v>
      </c>
      <c r="D24" s="65">
        <v>23506</v>
      </c>
      <c r="E24" s="65">
        <v>23733</v>
      </c>
      <c r="F24" s="65">
        <v>23983</v>
      </c>
      <c r="G24" s="65">
        <v>24254</v>
      </c>
      <c r="H24" s="65">
        <v>24536</v>
      </c>
      <c r="I24" s="65">
        <v>24894</v>
      </c>
      <c r="J24" s="65">
        <v>25194</v>
      </c>
      <c r="K24" s="65">
        <v>25435</v>
      </c>
      <c r="L24" s="65">
        <v>25710</v>
      </c>
      <c r="M24" s="65">
        <v>26036</v>
      </c>
      <c r="N24" s="65">
        <v>26210</v>
      </c>
    </row>
    <row r="25" spans="1:14" ht="15.75" customHeight="1" x14ac:dyDescent="0.2">
      <c r="A25" s="64" t="s">
        <v>1717</v>
      </c>
      <c r="B25" s="62">
        <v>16288</v>
      </c>
      <c r="C25" s="65">
        <v>30153</v>
      </c>
      <c r="D25" s="65">
        <v>30295</v>
      </c>
      <c r="E25" s="65">
        <v>30408</v>
      </c>
      <c r="F25" s="65">
        <v>30515</v>
      </c>
      <c r="G25" s="65">
        <v>30630</v>
      </c>
      <c r="H25" s="65">
        <v>30736</v>
      </c>
      <c r="I25" s="65">
        <v>30864</v>
      </c>
      <c r="J25" s="65">
        <v>30998</v>
      </c>
      <c r="K25" s="65">
        <v>31105</v>
      </c>
      <c r="L25" s="65">
        <v>31265</v>
      </c>
      <c r="M25" s="65">
        <v>31484</v>
      </c>
      <c r="N25" s="65">
        <v>31630</v>
      </c>
    </row>
    <row r="26" spans="1:14" ht="15.75" customHeight="1" x14ac:dyDescent="0.2">
      <c r="A26" s="64" t="s">
        <v>1718</v>
      </c>
      <c r="B26" s="62">
        <v>16285</v>
      </c>
      <c r="C26" s="65">
        <v>73587.3</v>
      </c>
      <c r="D26" s="65">
        <v>74212.399999999994</v>
      </c>
      <c r="E26" s="65">
        <v>74730.600000000006</v>
      </c>
      <c r="F26" s="65">
        <v>75291.5</v>
      </c>
      <c r="G26" s="65">
        <v>75941.600000000006</v>
      </c>
      <c r="H26" s="65">
        <v>76479.399999999994</v>
      </c>
      <c r="I26" s="65">
        <v>77093.5</v>
      </c>
      <c r="J26" s="65">
        <v>77722</v>
      </c>
      <c r="K26" s="65">
        <v>78311.600000000006</v>
      </c>
      <c r="L26" s="65">
        <v>78746.7</v>
      </c>
      <c r="M26" s="65">
        <v>80699</v>
      </c>
      <c r="N26" s="65">
        <v>81359.199999999997</v>
      </c>
    </row>
    <row r="27" spans="1:14" ht="15.75" customHeight="1" x14ac:dyDescent="0.2">
      <c r="A27" s="64" t="s">
        <v>1744</v>
      </c>
      <c r="B27" s="62">
        <v>16295</v>
      </c>
      <c r="C27" s="65">
        <v>73644.2</v>
      </c>
      <c r="D27" s="65">
        <v>73677.100000000006</v>
      </c>
      <c r="E27" s="65">
        <v>73709.899999999994</v>
      </c>
      <c r="F27" s="65">
        <v>73742.100000000006</v>
      </c>
      <c r="G27" s="65">
        <v>73776.2</v>
      </c>
      <c r="H27" s="65">
        <v>73807.399999999994</v>
      </c>
      <c r="I27" s="65">
        <v>73841.100000000006</v>
      </c>
      <c r="J27" s="65">
        <v>73874.600000000006</v>
      </c>
      <c r="K27" s="65">
        <v>73891.600000000006</v>
      </c>
      <c r="L27" s="65">
        <v>73905.399999999994</v>
      </c>
      <c r="M27" s="65">
        <v>73929.2</v>
      </c>
      <c r="N27" s="65">
        <v>73940.2</v>
      </c>
    </row>
    <row r="28" spans="1:14" ht="15.75" customHeight="1" x14ac:dyDescent="0.2">
      <c r="A28" s="90" t="s">
        <v>1686</v>
      </c>
      <c r="B28" s="68"/>
      <c r="C28" s="65">
        <v>2520.9</v>
      </c>
      <c r="D28" s="65">
        <v>2588.4</v>
      </c>
      <c r="E28" s="65">
        <v>2652.2</v>
      </c>
      <c r="F28" s="65">
        <v>2714.2</v>
      </c>
      <c r="G28" s="65">
        <v>2782.2</v>
      </c>
      <c r="H28" s="65">
        <v>2844.7</v>
      </c>
      <c r="I28" s="65">
        <v>2910.5</v>
      </c>
      <c r="J28" s="65">
        <v>2980.7</v>
      </c>
      <c r="K28" s="65">
        <v>3043.3</v>
      </c>
      <c r="L28" s="65">
        <v>3109</v>
      </c>
      <c r="M28" s="65">
        <v>3177.5</v>
      </c>
      <c r="N28" s="65">
        <v>3215.4</v>
      </c>
    </row>
    <row r="29" spans="1:14" ht="15.75" customHeight="1" x14ac:dyDescent="0.2">
      <c r="A29" s="64" t="s">
        <v>1720</v>
      </c>
      <c r="B29" s="62">
        <v>16276</v>
      </c>
      <c r="C29" s="65">
        <v>39848.400000000001</v>
      </c>
      <c r="D29" s="65">
        <v>40172.699999999997</v>
      </c>
      <c r="E29" s="65">
        <v>40469.300000000003</v>
      </c>
      <c r="F29" s="65">
        <v>40735.699999999997</v>
      </c>
      <c r="G29" s="65">
        <v>41019.800000000003</v>
      </c>
      <c r="H29" s="65">
        <v>41230.199999999997</v>
      </c>
      <c r="I29" s="65">
        <v>41422.5</v>
      </c>
      <c r="J29" s="65">
        <v>41580.400000000001</v>
      </c>
      <c r="K29" s="65">
        <v>41783.4</v>
      </c>
      <c r="L29" s="65">
        <v>42028.5</v>
      </c>
      <c r="M29" s="65">
        <v>42328.1</v>
      </c>
      <c r="N29" s="65">
        <v>42419.9</v>
      </c>
    </row>
    <row r="30" spans="1:14" ht="15.75" customHeight="1" x14ac:dyDescent="0.2">
      <c r="A30" s="64" t="s">
        <v>1721</v>
      </c>
      <c r="B30" s="62">
        <v>16289</v>
      </c>
      <c r="C30" s="65">
        <v>58423</v>
      </c>
      <c r="D30" s="65">
        <v>59233</v>
      </c>
      <c r="E30" s="65">
        <v>59965</v>
      </c>
      <c r="F30" s="65">
        <v>60683</v>
      </c>
      <c r="G30" s="65">
        <v>61599</v>
      </c>
      <c r="H30" s="65">
        <v>62383</v>
      </c>
      <c r="I30" s="65">
        <v>63358</v>
      </c>
      <c r="J30" s="65">
        <v>64396</v>
      </c>
      <c r="K30" s="65">
        <v>65182</v>
      </c>
      <c r="L30" s="65">
        <v>66137</v>
      </c>
      <c r="M30" s="65">
        <v>67149</v>
      </c>
      <c r="N30" s="65">
        <v>67779</v>
      </c>
    </row>
    <row r="31" spans="1:14" ht="15.75" customHeight="1" x14ac:dyDescent="0.2">
      <c r="A31" s="64" t="s">
        <v>678</v>
      </c>
      <c r="B31" s="62">
        <v>1105364</v>
      </c>
      <c r="C31" s="65">
        <v>73572.899999999994</v>
      </c>
      <c r="D31" s="65">
        <v>74321.2</v>
      </c>
      <c r="E31" s="65">
        <v>75032.5</v>
      </c>
      <c r="F31" s="65">
        <v>75675.7</v>
      </c>
      <c r="G31" s="65">
        <v>76383.100000000006</v>
      </c>
      <c r="H31" s="65">
        <v>77272.5</v>
      </c>
      <c r="I31" s="65">
        <v>78190.100000000006</v>
      </c>
      <c r="J31" s="65">
        <v>78964</v>
      </c>
      <c r="K31" s="65">
        <v>79561.8</v>
      </c>
      <c r="L31" s="65">
        <v>80300.600000000006</v>
      </c>
      <c r="M31" s="77">
        <v>1224.7</v>
      </c>
      <c r="N31" s="65">
        <v>81867.199999999997</v>
      </c>
    </row>
    <row r="32" spans="1:14" ht="15.75" customHeight="1" x14ac:dyDescent="0.2">
      <c r="A32" s="64"/>
      <c r="B32" s="62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ht="15.75" customHeight="1" x14ac:dyDescent="0.2">
      <c r="A33" s="64" t="s">
        <v>711</v>
      </c>
      <c r="B33" s="62">
        <v>1105378</v>
      </c>
      <c r="C33" s="65">
        <v>45856</v>
      </c>
      <c r="D33" s="65">
        <v>49365</v>
      </c>
      <c r="E33" s="65">
        <v>52395</v>
      </c>
      <c r="F33" s="65">
        <v>54982</v>
      </c>
      <c r="G33" s="65">
        <v>58242</v>
      </c>
      <c r="H33" s="65">
        <v>61557</v>
      </c>
      <c r="I33" s="65">
        <v>65553</v>
      </c>
      <c r="J33" s="65">
        <v>69308</v>
      </c>
      <c r="K33" s="65">
        <v>72861</v>
      </c>
      <c r="L33" s="65">
        <v>75846</v>
      </c>
      <c r="M33" s="65">
        <v>80437</v>
      </c>
      <c r="N33" s="65"/>
    </row>
    <row r="34" spans="1:14" ht="15.75" customHeight="1" x14ac:dyDescent="0.2">
      <c r="A34" s="64" t="s">
        <v>745</v>
      </c>
      <c r="B34" s="62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 ht="15.75" customHeight="1" x14ac:dyDescent="0.2">
      <c r="A35" s="64" t="s">
        <v>768</v>
      </c>
      <c r="B35" s="62">
        <v>2393</v>
      </c>
      <c r="C35" s="65">
        <v>147171</v>
      </c>
      <c r="D35" s="65">
        <v>148501</v>
      </c>
      <c r="E35" s="65">
        <v>149649</v>
      </c>
      <c r="F35" s="65">
        <v>151031</v>
      </c>
      <c r="G35" s="65">
        <v>152283</v>
      </c>
      <c r="H35" s="65">
        <v>153652</v>
      </c>
      <c r="I35" s="65">
        <v>155200</v>
      </c>
      <c r="J35" s="65">
        <v>156854</v>
      </c>
      <c r="K35" s="65">
        <v>158236</v>
      </c>
      <c r="L35" s="65">
        <v>159730</v>
      </c>
      <c r="M35" s="65">
        <v>161584</v>
      </c>
      <c r="N35" s="65">
        <v>162325</v>
      </c>
    </row>
    <row r="36" spans="1:14" ht="15.75" customHeight="1" x14ac:dyDescent="0.2">
      <c r="A36" s="61"/>
      <c r="B36" s="62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5.75" customHeight="1" x14ac:dyDescent="0.2">
      <c r="A37" s="66" t="s">
        <v>1722</v>
      </c>
      <c r="B37" s="67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 ht="15.75" customHeight="1" x14ac:dyDescent="0.2">
      <c r="A38" s="64" t="s">
        <v>1723</v>
      </c>
      <c r="B38" s="62"/>
      <c r="C38" s="65">
        <v>17649.29</v>
      </c>
      <c r="D38" s="65">
        <v>18350.919999999998</v>
      </c>
      <c r="E38" s="65">
        <v>19128.28</v>
      </c>
      <c r="F38" s="65">
        <v>19673.599999999999</v>
      </c>
      <c r="G38" s="65">
        <v>20745.62</v>
      </c>
      <c r="H38" s="65">
        <v>21565.439999999999</v>
      </c>
      <c r="I38" s="65">
        <v>22584.46</v>
      </c>
      <c r="J38" s="65">
        <v>23737.48</v>
      </c>
      <c r="K38" s="65">
        <v>24464.1</v>
      </c>
      <c r="L38" s="65">
        <v>25294.86</v>
      </c>
      <c r="M38" s="65">
        <v>26239.68</v>
      </c>
      <c r="N38" s="65"/>
    </row>
    <row r="39" spans="1:14" ht="15.75" customHeight="1" x14ac:dyDescent="0.2">
      <c r="A39" s="64"/>
      <c r="B39" s="62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5.75" customHeight="1" x14ac:dyDescent="0.2">
      <c r="A40" s="64" t="s">
        <v>895</v>
      </c>
      <c r="B40" s="62"/>
      <c r="C40" s="65">
        <v>416999</v>
      </c>
      <c r="D40" s="65">
        <v>417307</v>
      </c>
      <c r="E40" s="65">
        <v>417614</v>
      </c>
      <c r="F40" s="65">
        <v>417897</v>
      </c>
      <c r="G40" s="65">
        <v>418232</v>
      </c>
      <c r="H40" s="65">
        <v>418483</v>
      </c>
      <c r="I40" s="65">
        <v>418747</v>
      </c>
      <c r="J40" s="65">
        <v>419015</v>
      </c>
      <c r="K40" s="65">
        <v>419190</v>
      </c>
      <c r="L40" s="65">
        <v>419417</v>
      </c>
      <c r="M40" s="65">
        <v>419703</v>
      </c>
      <c r="N40" s="65">
        <v>419813</v>
      </c>
    </row>
    <row r="41" spans="1:14" ht="15.75" customHeight="1" x14ac:dyDescent="0.2">
      <c r="A41" s="66" t="s">
        <v>1663</v>
      </c>
      <c r="B41" s="67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5.75" customHeight="1" x14ac:dyDescent="0.2">
      <c r="A42" s="64" t="s">
        <v>929</v>
      </c>
      <c r="B42" s="62">
        <v>5884</v>
      </c>
      <c r="C42" s="65">
        <v>576817</v>
      </c>
      <c r="D42" s="65">
        <v>582076</v>
      </c>
      <c r="E42" s="65">
        <v>586160</v>
      </c>
      <c r="F42" s="65">
        <v>592429</v>
      </c>
      <c r="G42" s="65">
        <v>597322</v>
      </c>
      <c r="H42" s="65">
        <v>602340</v>
      </c>
      <c r="I42" s="65">
        <v>608519</v>
      </c>
      <c r="J42" s="65">
        <v>614752</v>
      </c>
      <c r="K42" s="65">
        <v>619888</v>
      </c>
      <c r="L42" s="65">
        <v>625472</v>
      </c>
      <c r="M42" s="65">
        <v>632851</v>
      </c>
      <c r="N42" s="65">
        <v>635342</v>
      </c>
    </row>
    <row r="43" spans="1:14" ht="15.75" customHeight="1" x14ac:dyDescent="0.2">
      <c r="A43" s="66" t="s">
        <v>1664</v>
      </c>
      <c r="B43" s="67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 ht="15.75" customHeight="1" x14ac:dyDescent="0.2">
      <c r="A44" s="64"/>
      <c r="B44" s="68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 ht="15.75" customHeight="1" x14ac:dyDescent="0.2">
      <c r="A45" s="59"/>
      <c r="B45" s="68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5.75" customHeight="1" x14ac:dyDescent="0.2">
      <c r="A46" s="59" t="s">
        <v>1665</v>
      </c>
      <c r="B46" s="68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 ht="15.75" customHeight="1" x14ac:dyDescent="0.2">
      <c r="A47" s="59" t="s">
        <v>1666</v>
      </c>
      <c r="B47" s="68"/>
      <c r="C47" s="65">
        <v>780008</v>
      </c>
      <c r="D47" s="65">
        <v>783423</v>
      </c>
      <c r="E47" s="65">
        <v>785793</v>
      </c>
      <c r="F47" s="65">
        <v>788198</v>
      </c>
      <c r="G47" s="65">
        <v>791351</v>
      </c>
      <c r="H47" s="65">
        <v>793455</v>
      </c>
      <c r="I47" s="65">
        <v>795804</v>
      </c>
      <c r="J47" s="65">
        <v>797952</v>
      </c>
      <c r="K47" s="65">
        <v>800351</v>
      </c>
      <c r="L47" s="65">
        <v>802179</v>
      </c>
      <c r="M47" s="65">
        <v>805089</v>
      </c>
      <c r="N47" s="65">
        <v>806579</v>
      </c>
    </row>
    <row r="48" spans="1:14" ht="15.75" customHeight="1" x14ac:dyDescent="0.2">
      <c r="A48" s="59" t="s">
        <v>1667</v>
      </c>
      <c r="B48" s="68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 ht="15.75" customHeight="1" x14ac:dyDescent="0.2">
      <c r="A49" s="59" t="s">
        <v>1724</v>
      </c>
      <c r="B49" s="68">
        <v>14469329552</v>
      </c>
      <c r="C49" s="77">
        <v>51694</v>
      </c>
      <c r="D49" s="77">
        <v>57698</v>
      </c>
      <c r="E49" s="77">
        <v>178148</v>
      </c>
      <c r="F49" s="77">
        <v>182320</v>
      </c>
      <c r="G49" s="77">
        <v>190993</v>
      </c>
      <c r="H49" s="77">
        <v>273211</v>
      </c>
      <c r="I49" s="77">
        <v>352156</v>
      </c>
      <c r="J49" s="77">
        <v>572431</v>
      </c>
      <c r="K49" s="77">
        <v>707459</v>
      </c>
      <c r="L49" s="77"/>
      <c r="M49" s="77">
        <v>938567</v>
      </c>
      <c r="N49" s="77">
        <v>1179667</v>
      </c>
    </row>
    <row r="50" spans="1:14" ht="15.75" customHeight="1" x14ac:dyDescent="0.2">
      <c r="A50" s="59"/>
      <c r="B50" s="68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 ht="15.75" customHeight="1" x14ac:dyDescent="0.2">
      <c r="A51" s="59" t="s">
        <v>1685</v>
      </c>
      <c r="B51" s="68">
        <v>90405572392</v>
      </c>
      <c r="C51" s="65">
        <v>169042</v>
      </c>
      <c r="D51" s="77">
        <v>170414</v>
      </c>
      <c r="E51" s="65">
        <v>171729</v>
      </c>
      <c r="F51" s="65">
        <v>173486</v>
      </c>
      <c r="G51" s="65">
        <v>174883</v>
      </c>
      <c r="H51" s="65">
        <v>176357</v>
      </c>
      <c r="I51" s="65">
        <v>177954</v>
      </c>
      <c r="J51" s="65">
        <v>179687</v>
      </c>
      <c r="K51" s="65">
        <v>180734</v>
      </c>
      <c r="L51" s="65">
        <v>181940</v>
      </c>
      <c r="M51" s="65">
        <v>183512</v>
      </c>
      <c r="N51" s="65">
        <v>183577</v>
      </c>
    </row>
    <row r="53" spans="1:14" ht="15.75" customHeight="1" x14ac:dyDescent="0.2">
      <c r="A53" s="59" t="s">
        <v>1687</v>
      </c>
      <c r="B53" s="68"/>
      <c r="C53" s="65">
        <v>1872.4</v>
      </c>
      <c r="D53" s="65">
        <v>1927.5</v>
      </c>
      <c r="E53" s="65">
        <v>1978.5</v>
      </c>
      <c r="F53" s="65">
        <v>1988</v>
      </c>
      <c r="G53" s="65">
        <v>2073.1</v>
      </c>
      <c r="H53" s="65">
        <v>2112.6</v>
      </c>
      <c r="I53" s="65">
        <v>2165.1</v>
      </c>
      <c r="J53" s="65">
        <v>2216.4</v>
      </c>
      <c r="K53" s="65">
        <v>2259.5</v>
      </c>
      <c r="L53" s="65"/>
      <c r="M53" s="65">
        <v>2353.1999999999998</v>
      </c>
      <c r="N53" s="65">
        <v>2377.6999999999998</v>
      </c>
    </row>
    <row r="54" spans="1:14" ht="15.75" customHeight="1" x14ac:dyDescent="0.2">
      <c r="A54" s="69" t="s">
        <v>1725</v>
      </c>
      <c r="B54" s="68"/>
      <c r="C54" s="77">
        <v>1149</v>
      </c>
      <c r="D54" s="77">
        <v>6579</v>
      </c>
      <c r="E54" s="65">
        <v>6828</v>
      </c>
      <c r="F54" s="65">
        <v>7138</v>
      </c>
      <c r="G54" s="65">
        <v>7491</v>
      </c>
      <c r="H54" s="65">
        <v>7703</v>
      </c>
      <c r="I54" s="77">
        <v>7941</v>
      </c>
      <c r="J54" s="77">
        <v>8182</v>
      </c>
      <c r="K54" s="77">
        <v>8387</v>
      </c>
      <c r="L54" s="77">
        <v>8592</v>
      </c>
      <c r="M54" s="77">
        <v>8849</v>
      </c>
      <c r="N54" s="77">
        <v>8975</v>
      </c>
    </row>
    <row r="55" spans="1:14" ht="15.75" customHeight="1" x14ac:dyDescent="0.2">
      <c r="A55" s="70" t="s">
        <v>1689</v>
      </c>
      <c r="B55" s="68"/>
      <c r="C55" s="65">
        <v>3636.8</v>
      </c>
      <c r="D55" s="65">
        <v>3706.7</v>
      </c>
      <c r="E55" s="65">
        <v>3768</v>
      </c>
      <c r="F55" s="65">
        <v>3833.6</v>
      </c>
      <c r="G55" s="65">
        <v>3901.6</v>
      </c>
      <c r="H55" s="65">
        <v>3961.6</v>
      </c>
      <c r="I55" s="65">
        <v>4027.3</v>
      </c>
      <c r="J55" s="65">
        <v>4097.3</v>
      </c>
      <c r="K55" s="65">
        <v>4154.3</v>
      </c>
      <c r="L55" s="65">
        <v>4228.5</v>
      </c>
      <c r="M55" s="65">
        <v>4336.3999999999996</v>
      </c>
      <c r="N55" s="65">
        <v>4372.5</v>
      </c>
    </row>
    <row r="56" spans="1:14" ht="15.75" customHeight="1" x14ac:dyDescent="0.2">
      <c r="A56" s="59" t="s">
        <v>1726</v>
      </c>
      <c r="B56" s="68"/>
      <c r="C56" s="65">
        <v>8475.4</v>
      </c>
      <c r="D56" s="65">
        <v>8686.7999999999993</v>
      </c>
      <c r="E56" s="65">
        <v>8887.1</v>
      </c>
      <c r="F56" s="65">
        <v>9080.6</v>
      </c>
      <c r="G56" s="65">
        <v>9297.2999999999993</v>
      </c>
      <c r="H56" s="65">
        <v>9480.4</v>
      </c>
      <c r="I56" s="65">
        <v>9688.4</v>
      </c>
      <c r="J56" s="65">
        <v>9911.7999999999993</v>
      </c>
      <c r="K56" s="65">
        <v>10093.4</v>
      </c>
      <c r="L56" s="65">
        <v>10318.200000000001</v>
      </c>
      <c r="M56" s="65">
        <v>10581.1</v>
      </c>
      <c r="N56" s="65">
        <v>10769.3</v>
      </c>
    </row>
    <row r="57" spans="1:14" ht="15.75" customHeight="1" x14ac:dyDescent="0.2">
      <c r="A57" s="59" t="s">
        <v>1679</v>
      </c>
      <c r="B57" s="68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 ht="15.75" customHeight="1" x14ac:dyDescent="0.2">
      <c r="A58" s="59" t="s">
        <v>1680</v>
      </c>
      <c r="B58" s="71">
        <v>94012080004</v>
      </c>
      <c r="C58" s="65">
        <v>267024</v>
      </c>
      <c r="D58" s="65">
        <v>269178.40000000002</v>
      </c>
      <c r="E58" s="65">
        <v>272597.59999999998</v>
      </c>
      <c r="F58" s="65">
        <v>274542.40000000002</v>
      </c>
      <c r="G58" s="65">
        <v>276472.8</v>
      </c>
      <c r="H58" s="65">
        <v>278589.59999999998</v>
      </c>
      <c r="I58" s="65">
        <v>279848.8</v>
      </c>
      <c r="J58" s="65">
        <v>281298.40000000002</v>
      </c>
      <c r="K58" s="65">
        <v>284306.40000000002</v>
      </c>
      <c r="L58" s="65">
        <v>287431.2</v>
      </c>
      <c r="M58" s="65">
        <v>289104.8</v>
      </c>
      <c r="N58" s="65">
        <v>298729.59999999998</v>
      </c>
    </row>
    <row r="59" spans="1:14" ht="15.75" customHeight="1" x14ac:dyDescent="0.2">
      <c r="A59" s="59"/>
      <c r="B59" s="71">
        <v>940012080003</v>
      </c>
      <c r="C59" s="65">
        <v>267170</v>
      </c>
      <c r="D59" s="65">
        <v>269336</v>
      </c>
      <c r="E59" s="65">
        <v>272757</v>
      </c>
      <c r="F59" s="65">
        <v>274705</v>
      </c>
      <c r="G59" s="65">
        <v>276637</v>
      </c>
      <c r="H59" s="65">
        <v>278755</v>
      </c>
      <c r="I59" s="65">
        <v>280016</v>
      </c>
      <c r="J59" s="65">
        <v>281466</v>
      </c>
      <c r="K59" s="65">
        <v>284476</v>
      </c>
      <c r="L59" s="65">
        <v>287604</v>
      </c>
      <c r="M59" s="65">
        <v>289279</v>
      </c>
      <c r="N59" s="65">
        <v>298912</v>
      </c>
    </row>
    <row r="60" spans="1:14" ht="15.75" customHeight="1" x14ac:dyDescent="0.2">
      <c r="A60" s="59"/>
      <c r="B60" s="71">
        <v>964012080005</v>
      </c>
      <c r="C60" s="65">
        <v>342157</v>
      </c>
      <c r="D60" s="65">
        <v>346102</v>
      </c>
      <c r="E60" s="65">
        <v>351214</v>
      </c>
      <c r="F60" s="65">
        <v>352578</v>
      </c>
      <c r="G60" s="65">
        <v>353610</v>
      </c>
      <c r="H60" s="65">
        <v>354653</v>
      </c>
      <c r="I60" s="65">
        <v>355347</v>
      </c>
      <c r="J60" s="65">
        <v>356352</v>
      </c>
      <c r="K60" s="65">
        <v>358719</v>
      </c>
      <c r="L60" s="65">
        <v>363408</v>
      </c>
      <c r="M60" s="65">
        <v>366147</v>
      </c>
      <c r="N60" s="65">
        <v>372346</v>
      </c>
    </row>
    <row r="61" spans="1:14" ht="15.75" customHeight="1" x14ac:dyDescent="0.2">
      <c r="A61" s="59"/>
      <c r="B61" s="71">
        <v>964012080002</v>
      </c>
      <c r="C61" s="65">
        <v>342110</v>
      </c>
      <c r="D61" s="65">
        <v>346053</v>
      </c>
      <c r="E61" s="65">
        <v>351163</v>
      </c>
      <c r="F61" s="65">
        <v>352526</v>
      </c>
      <c r="G61" s="65">
        <v>353558</v>
      </c>
      <c r="H61" s="65">
        <v>354601</v>
      </c>
      <c r="I61" s="65">
        <v>355295</v>
      </c>
      <c r="J61" s="65">
        <v>356300</v>
      </c>
      <c r="K61" s="65">
        <v>358667</v>
      </c>
      <c r="L61" s="65">
        <v>363356</v>
      </c>
      <c r="M61" s="65">
        <v>366094</v>
      </c>
      <c r="N61" s="65">
        <v>372290</v>
      </c>
    </row>
    <row r="62" spans="1:14" ht="15.75" customHeight="1" x14ac:dyDescent="0.2">
      <c r="A62" s="59"/>
      <c r="B62" s="72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 ht="15.75" customHeight="1" x14ac:dyDescent="0.2">
      <c r="A63" s="59"/>
      <c r="B63" s="72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 ht="15.75" customHeight="1" x14ac:dyDescent="0.2">
      <c r="A64" s="59"/>
      <c r="B64" s="72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 ht="15.75" customHeight="1" x14ac:dyDescent="0.2">
      <c r="A65" s="73" t="s">
        <v>1727</v>
      </c>
      <c r="B65" s="68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 ht="15.75" customHeight="1" x14ac:dyDescent="0.2">
      <c r="A66" s="73" t="s">
        <v>1690</v>
      </c>
      <c r="B66" s="74"/>
      <c r="C66" s="65">
        <v>4229</v>
      </c>
      <c r="D66" s="65">
        <v>4448</v>
      </c>
      <c r="E66" s="65">
        <v>4628</v>
      </c>
      <c r="F66" s="65">
        <v>4827</v>
      </c>
      <c r="G66" s="65">
        <v>5058</v>
      </c>
      <c r="H66" s="65">
        <v>5298</v>
      </c>
      <c r="I66" s="65">
        <v>5632</v>
      </c>
      <c r="J66" s="65">
        <v>5908</v>
      </c>
      <c r="K66" s="65">
        <v>6170</v>
      </c>
      <c r="L66" s="65">
        <v>6454</v>
      </c>
      <c r="M66" s="65">
        <v>6720</v>
      </c>
      <c r="N66" s="65">
        <v>6906</v>
      </c>
    </row>
    <row r="67" spans="1:14" ht="15.75" customHeight="1" x14ac:dyDescent="0.2">
      <c r="A67" s="73" t="s">
        <v>1692</v>
      </c>
      <c r="B67" s="74"/>
      <c r="C67" s="65">
        <v>22805</v>
      </c>
      <c r="D67" s="65">
        <v>23988</v>
      </c>
      <c r="E67" s="65">
        <v>25036</v>
      </c>
      <c r="F67" s="65">
        <v>26147</v>
      </c>
      <c r="G67" s="65">
        <v>27605</v>
      </c>
      <c r="H67" s="65">
        <v>28611</v>
      </c>
      <c r="I67" s="65">
        <v>29601</v>
      </c>
      <c r="J67" s="65">
        <v>30801</v>
      </c>
      <c r="K67" s="65">
        <v>31521</v>
      </c>
      <c r="L67" s="65">
        <v>32290</v>
      </c>
      <c r="M67" s="65">
        <v>33310</v>
      </c>
      <c r="N67" s="65">
        <v>34015</v>
      </c>
    </row>
    <row r="68" spans="1:14" ht="15.75" customHeight="1" x14ac:dyDescent="0.2">
      <c r="A68" s="73" t="s">
        <v>1694</v>
      </c>
      <c r="B68" s="74"/>
      <c r="C68" s="65">
        <v>681</v>
      </c>
      <c r="D68" s="65">
        <v>714</v>
      </c>
      <c r="E68" s="65">
        <v>741</v>
      </c>
      <c r="F68" s="65">
        <v>765</v>
      </c>
      <c r="G68" s="65">
        <v>791</v>
      </c>
      <c r="H68" s="65">
        <v>818</v>
      </c>
      <c r="I68" s="65">
        <v>851</v>
      </c>
      <c r="J68" s="65">
        <v>886</v>
      </c>
      <c r="K68" s="65">
        <v>911</v>
      </c>
      <c r="L68" s="65">
        <v>943</v>
      </c>
      <c r="M68" s="65">
        <v>976</v>
      </c>
      <c r="N68" s="65">
        <v>1000</v>
      </c>
    </row>
    <row r="69" spans="1:14" ht="15.75" customHeight="1" x14ac:dyDescent="0.2">
      <c r="A69" s="73" t="s">
        <v>1696</v>
      </c>
      <c r="B69" s="74"/>
      <c r="C69" s="65">
        <v>4214</v>
      </c>
      <c r="D69" s="65">
        <v>4456</v>
      </c>
      <c r="E69" s="65">
        <v>4639</v>
      </c>
      <c r="F69" s="65">
        <v>4787</v>
      </c>
      <c r="G69" s="65">
        <v>4988</v>
      </c>
      <c r="H69" s="65">
        <v>5142</v>
      </c>
      <c r="I69" s="65">
        <v>5325</v>
      </c>
      <c r="J69" s="65">
        <v>5519</v>
      </c>
      <c r="K69" s="65">
        <v>5779</v>
      </c>
      <c r="L69" s="65">
        <v>5973</v>
      </c>
      <c r="M69" s="65">
        <v>6182</v>
      </c>
      <c r="N69" s="65">
        <v>6345</v>
      </c>
    </row>
    <row r="70" spans="1:14" ht="15.75" customHeight="1" x14ac:dyDescent="0.2">
      <c r="A70" s="73" t="s">
        <v>1697</v>
      </c>
      <c r="B70" s="74"/>
      <c r="C70" s="65">
        <v>721</v>
      </c>
      <c r="D70" s="65">
        <v>781</v>
      </c>
      <c r="E70" s="65">
        <v>835</v>
      </c>
      <c r="F70" s="65">
        <v>877</v>
      </c>
      <c r="G70" s="65">
        <v>925</v>
      </c>
      <c r="H70" s="65">
        <v>972</v>
      </c>
      <c r="I70" s="65">
        <v>1019</v>
      </c>
      <c r="J70" s="65">
        <v>1067</v>
      </c>
      <c r="K70" s="65">
        <v>1112</v>
      </c>
      <c r="L70" s="65">
        <v>1154</v>
      </c>
      <c r="M70" s="65">
        <v>1219</v>
      </c>
      <c r="N70" s="65">
        <v>1290</v>
      </c>
    </row>
    <row r="71" spans="1:14" ht="15.75" customHeight="1" x14ac:dyDescent="0.2">
      <c r="A71" s="59" t="s">
        <v>1745</v>
      </c>
      <c r="B71" s="68"/>
      <c r="C71" s="65">
        <v>13484</v>
      </c>
      <c r="D71" s="65">
        <v>13743</v>
      </c>
      <c r="E71" s="65">
        <v>13835</v>
      </c>
      <c r="F71" s="65">
        <v>13900</v>
      </c>
      <c r="G71" s="65">
        <v>14028</v>
      </c>
      <c r="H71" s="65">
        <v>14131</v>
      </c>
      <c r="I71" s="65">
        <v>14263</v>
      </c>
      <c r="J71" s="65">
        <v>14411</v>
      </c>
      <c r="K71" s="65">
        <v>14518</v>
      </c>
      <c r="L71" s="65">
        <v>14594</v>
      </c>
      <c r="M71" s="65">
        <v>14756</v>
      </c>
      <c r="N71" s="65">
        <v>14905</v>
      </c>
    </row>
    <row r="72" spans="1:14" ht="15.75" customHeight="1" x14ac:dyDescent="0.2">
      <c r="A72" s="59" t="s">
        <v>1746</v>
      </c>
      <c r="B72" s="68"/>
      <c r="C72" s="65">
        <v>54320</v>
      </c>
      <c r="D72" s="65">
        <v>54733</v>
      </c>
      <c r="E72" s="65">
        <v>55094</v>
      </c>
      <c r="F72" s="65">
        <v>55720</v>
      </c>
      <c r="G72" s="65">
        <v>56347</v>
      </c>
      <c r="H72" s="65">
        <v>56836</v>
      </c>
      <c r="I72" s="65">
        <v>57417</v>
      </c>
      <c r="J72" s="65">
        <v>58066</v>
      </c>
      <c r="K72" s="65">
        <v>58729</v>
      </c>
      <c r="L72" s="65">
        <v>59240.800000000003</v>
      </c>
      <c r="M72" s="65">
        <v>59830</v>
      </c>
      <c r="N72" s="65">
        <v>60961</v>
      </c>
    </row>
    <row r="73" spans="1:14" ht="15.75" customHeight="1" x14ac:dyDescent="0.2">
      <c r="A73" s="59" t="s">
        <v>1747</v>
      </c>
      <c r="B73" s="68"/>
      <c r="C73" s="65">
        <v>357634</v>
      </c>
      <c r="D73" s="65">
        <v>359409</v>
      </c>
      <c r="E73" s="65">
        <v>360884</v>
      </c>
      <c r="F73" s="65">
        <v>362024</v>
      </c>
      <c r="G73" s="65">
        <v>363395</v>
      </c>
      <c r="H73" s="65">
        <v>364660</v>
      </c>
      <c r="I73" s="65">
        <v>366033</v>
      </c>
      <c r="J73" s="65">
        <v>367568</v>
      </c>
      <c r="K73" s="65">
        <v>369497</v>
      </c>
      <c r="L73" s="65">
        <v>371270</v>
      </c>
      <c r="M73" s="65">
        <v>373992</v>
      </c>
      <c r="N73" s="65">
        <v>376639</v>
      </c>
    </row>
    <row r="74" spans="1:14" ht="15.75" customHeight="1" x14ac:dyDescent="0.2">
      <c r="A74" s="59" t="s">
        <v>1748</v>
      </c>
      <c r="B74" s="68"/>
      <c r="C74" s="65">
        <v>79969</v>
      </c>
      <c r="D74" s="65">
        <v>82325</v>
      </c>
      <c r="E74" s="65">
        <v>84297</v>
      </c>
      <c r="F74" s="65">
        <v>85894</v>
      </c>
      <c r="G74" s="65">
        <v>87940</v>
      </c>
      <c r="H74" s="65">
        <v>90007</v>
      </c>
      <c r="I74" s="65">
        <v>92765</v>
      </c>
      <c r="J74" s="65">
        <v>95473</v>
      </c>
      <c r="K74" s="65">
        <v>98257</v>
      </c>
      <c r="L74" s="77"/>
      <c r="M74" s="77">
        <v>4342</v>
      </c>
      <c r="N74" s="77">
        <v>5438</v>
      </c>
    </row>
    <row r="75" spans="1:14" ht="15.75" customHeight="1" x14ac:dyDescent="0.2">
      <c r="A75" s="59" t="s">
        <v>1749</v>
      </c>
      <c r="B75" s="68"/>
      <c r="C75" s="65">
        <v>10021</v>
      </c>
      <c r="D75" s="65">
        <v>10134</v>
      </c>
      <c r="E75" s="65">
        <v>10280</v>
      </c>
      <c r="F75" s="65">
        <v>10285</v>
      </c>
      <c r="G75" s="65">
        <v>10566</v>
      </c>
      <c r="H75" s="65">
        <v>11021</v>
      </c>
      <c r="I75" s="65">
        <v>11213</v>
      </c>
      <c r="J75" s="65">
        <v>11322</v>
      </c>
      <c r="K75" s="65">
        <v>11528</v>
      </c>
      <c r="L75" s="65">
        <v>11662</v>
      </c>
      <c r="M75" s="65">
        <v>11808</v>
      </c>
      <c r="N75" s="65">
        <v>11936.3</v>
      </c>
    </row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O64"/>
  <sheetViews>
    <sheetView zoomScale="80" zoomScaleNormal="80" workbookViewId="0">
      <selection activeCell="B22" sqref="B22"/>
    </sheetView>
  </sheetViews>
  <sheetFormatPr defaultColWidth="14.42578125" defaultRowHeight="15" x14ac:dyDescent="0.25"/>
  <cols>
    <col min="1" max="1" width="3.28515625" style="22" customWidth="1"/>
    <col min="2" max="2" width="32.5703125" style="110" bestFit="1" customWidth="1"/>
    <col min="3" max="3" width="22.140625" style="22" customWidth="1"/>
    <col min="4" max="4" width="14.42578125" style="96"/>
    <col min="5" max="16384" width="14.42578125" style="22"/>
  </cols>
  <sheetData>
    <row r="1" spans="2:15" x14ac:dyDescent="0.25">
      <c r="B1" s="102" t="s">
        <v>0</v>
      </c>
      <c r="C1" s="99" t="s">
        <v>1</v>
      </c>
      <c r="D1" s="97" t="s">
        <v>1732</v>
      </c>
      <c r="E1" s="98" t="s">
        <v>1733</v>
      </c>
      <c r="F1" s="98" t="s">
        <v>1734</v>
      </c>
      <c r="G1" s="98" t="s">
        <v>1735</v>
      </c>
      <c r="H1" s="98" t="s">
        <v>1701</v>
      </c>
      <c r="I1" s="98" t="s">
        <v>1736</v>
      </c>
      <c r="J1" s="98" t="s">
        <v>1737</v>
      </c>
      <c r="K1" s="98" t="s">
        <v>1738</v>
      </c>
      <c r="L1" s="98" t="s">
        <v>1739</v>
      </c>
      <c r="M1" s="98" t="s">
        <v>1740</v>
      </c>
      <c r="N1" s="98" t="s">
        <v>1741</v>
      </c>
      <c r="O1" s="98" t="s">
        <v>1742</v>
      </c>
    </row>
    <row r="2" spans="2:15" x14ac:dyDescent="0.25">
      <c r="B2" s="102" t="s">
        <v>13</v>
      </c>
      <c r="C2" s="99">
        <v>16284</v>
      </c>
      <c r="D2" s="93">
        <v>850970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2:15" x14ac:dyDescent="0.25">
      <c r="B3" s="102" t="s">
        <v>49</v>
      </c>
      <c r="C3" s="99"/>
      <c r="D3" s="93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2:15" x14ac:dyDescent="0.25">
      <c r="B4" s="109" t="s">
        <v>50</v>
      </c>
      <c r="C4" s="99">
        <v>16300</v>
      </c>
      <c r="D4" s="93">
        <v>19986.5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</row>
    <row r="5" spans="2:15" x14ac:dyDescent="0.25">
      <c r="B5" s="109" t="s">
        <v>85</v>
      </c>
      <c r="C5" s="99">
        <v>16269</v>
      </c>
      <c r="D5" s="93">
        <v>72872.2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</row>
    <row r="6" spans="2:15" x14ac:dyDescent="0.25">
      <c r="B6" s="109" t="s">
        <v>120</v>
      </c>
      <c r="C6" s="99" t="s">
        <v>1650</v>
      </c>
      <c r="D6" s="93">
        <v>29789.5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</row>
    <row r="7" spans="2:15" x14ac:dyDescent="0.25">
      <c r="B7" s="102" t="s">
        <v>1759</v>
      </c>
      <c r="C7" s="99">
        <v>12054807</v>
      </c>
      <c r="D7" s="93">
        <v>257857.7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spans="2:15" x14ac:dyDescent="0.25">
      <c r="B8" s="102" t="s">
        <v>1811</v>
      </c>
      <c r="C8" s="99">
        <v>12054344</v>
      </c>
      <c r="D8" s="93">
        <v>146888.79999999999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</row>
    <row r="9" spans="2:15" x14ac:dyDescent="0.25">
      <c r="B9" s="102" t="s">
        <v>226</v>
      </c>
      <c r="C9" s="99"/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</row>
    <row r="10" spans="2:15" x14ac:dyDescent="0.25">
      <c r="B10" s="109" t="s">
        <v>50</v>
      </c>
      <c r="C10" s="99">
        <v>12054813</v>
      </c>
      <c r="D10" s="93">
        <v>390339.6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</row>
    <row r="11" spans="2:15" x14ac:dyDescent="0.25">
      <c r="B11" s="109" t="s">
        <v>85</v>
      </c>
      <c r="C11" s="99" t="s">
        <v>1837</v>
      </c>
      <c r="D11" s="93">
        <v>130728.4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</row>
    <row r="12" spans="2:15" x14ac:dyDescent="0.25">
      <c r="B12" s="109" t="s">
        <v>120</v>
      </c>
      <c r="C12" s="99">
        <v>12054464</v>
      </c>
      <c r="D12" s="93">
        <v>279971.3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2:15" x14ac:dyDescent="0.25">
      <c r="B13" s="102" t="s">
        <v>1863</v>
      </c>
      <c r="C13" s="99"/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2:15" x14ac:dyDescent="0.25">
      <c r="B14" s="109" t="s">
        <v>1710</v>
      </c>
      <c r="C14" s="99" t="s">
        <v>1838</v>
      </c>
      <c r="D14" s="93">
        <v>2638.1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</row>
    <row r="15" spans="2:15" x14ac:dyDescent="0.25">
      <c r="B15" s="109" t="s">
        <v>1743</v>
      </c>
      <c r="C15" s="99">
        <v>16287</v>
      </c>
      <c r="D15" s="93">
        <v>802615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</row>
    <row r="16" spans="2:15" x14ac:dyDescent="0.25">
      <c r="B16" s="109" t="s">
        <v>1713</v>
      </c>
      <c r="C16" s="99">
        <v>16279</v>
      </c>
      <c r="D16" s="93">
        <v>86695.3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</row>
    <row r="17" spans="2:15" x14ac:dyDescent="0.25">
      <c r="B17" s="109" t="s">
        <v>1714</v>
      </c>
      <c r="C17" s="99">
        <v>16292</v>
      </c>
      <c r="D17" s="93">
        <v>11922.2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</row>
    <row r="18" spans="2:15" x14ac:dyDescent="0.25">
      <c r="B18" s="111" t="s">
        <v>1857</v>
      </c>
      <c r="C18" s="99"/>
      <c r="D18" s="93">
        <v>3251.3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spans="2:15" x14ac:dyDescent="0.25">
      <c r="B19" s="109" t="s">
        <v>1715</v>
      </c>
      <c r="C19" s="99">
        <v>16283</v>
      </c>
      <c r="D19" s="93">
        <v>113.8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</row>
    <row r="20" spans="2:15" x14ac:dyDescent="0.25">
      <c r="B20" s="109" t="s">
        <v>1716</v>
      </c>
      <c r="C20" s="99">
        <v>16280</v>
      </c>
      <c r="D20" s="93">
        <v>26415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</row>
    <row r="21" spans="2:15" x14ac:dyDescent="0.25">
      <c r="B21" s="109" t="s">
        <v>1717</v>
      </c>
      <c r="C21" s="99">
        <v>16288</v>
      </c>
      <c r="D21" s="93">
        <v>31798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</row>
    <row r="22" spans="2:15" x14ac:dyDescent="0.25">
      <c r="B22" s="109" t="s">
        <v>1718</v>
      </c>
      <c r="C22" s="99">
        <v>16285</v>
      </c>
      <c r="D22" s="93">
        <v>82724.100000000006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2:15" x14ac:dyDescent="0.25">
      <c r="B23" s="109" t="s">
        <v>1858</v>
      </c>
      <c r="C23" s="99">
        <v>16295</v>
      </c>
      <c r="D23" s="93">
        <v>73954.3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2:15" x14ac:dyDescent="0.25">
      <c r="B24" s="109" t="s">
        <v>1859</v>
      </c>
      <c r="C24" s="99"/>
      <c r="D24" s="95">
        <v>9152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</row>
    <row r="25" spans="2:15" x14ac:dyDescent="0.25">
      <c r="B25" s="109" t="s">
        <v>1720</v>
      </c>
      <c r="C25" s="99">
        <v>16276</v>
      </c>
      <c r="D25" s="93">
        <v>42620.2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5" x14ac:dyDescent="0.25">
      <c r="B26" s="111" t="s">
        <v>1860</v>
      </c>
      <c r="C26" s="99">
        <v>16289</v>
      </c>
      <c r="D26" s="93">
        <v>68554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  <row r="27" spans="2:15" x14ac:dyDescent="0.25">
      <c r="B27" s="112" t="s">
        <v>1861</v>
      </c>
      <c r="D27" s="93">
        <v>4449.2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</row>
    <row r="28" spans="2:15" x14ac:dyDescent="0.25">
      <c r="B28" s="111" t="s">
        <v>1839</v>
      </c>
      <c r="C28" s="99"/>
      <c r="D28" s="93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</row>
    <row r="29" spans="2:15" x14ac:dyDescent="0.25">
      <c r="B29" s="112" t="s">
        <v>1840</v>
      </c>
      <c r="C29" s="99"/>
      <c r="D29" s="93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</row>
    <row r="30" spans="2:15" x14ac:dyDescent="0.25">
      <c r="B30" s="111" t="s">
        <v>1841</v>
      </c>
      <c r="C30" s="99"/>
      <c r="D30" s="93">
        <v>10947.2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</row>
    <row r="31" spans="2:15" x14ac:dyDescent="0.25">
      <c r="B31" s="109" t="s">
        <v>1787</v>
      </c>
      <c r="C31" s="99">
        <v>1105364</v>
      </c>
      <c r="D31" s="93">
        <v>82525.100000000006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2:15" x14ac:dyDescent="0.25">
      <c r="B32" s="109" t="s">
        <v>1777</v>
      </c>
      <c r="C32" s="99">
        <v>16282</v>
      </c>
      <c r="D32" s="93">
        <v>420031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2:15" x14ac:dyDescent="0.25">
      <c r="B33" s="109" t="s">
        <v>1844</v>
      </c>
      <c r="C33" s="99"/>
      <c r="D33" s="93">
        <v>2424.1999999999998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</row>
    <row r="34" spans="2:15" x14ac:dyDescent="0.25">
      <c r="B34" s="109" t="s">
        <v>1855</v>
      </c>
      <c r="C34" s="99"/>
      <c r="D34" s="93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</row>
    <row r="35" spans="2:15" x14ac:dyDescent="0.25">
      <c r="B35" s="102" t="s">
        <v>1842</v>
      </c>
      <c r="C35" s="99">
        <v>1105378</v>
      </c>
      <c r="D35" s="93">
        <v>85467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6" spans="2:15" x14ac:dyDescent="0.25">
      <c r="B36" s="102" t="s">
        <v>1843</v>
      </c>
      <c r="C36" s="99">
        <v>90405572393</v>
      </c>
      <c r="D36" s="93">
        <v>163604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2:15" x14ac:dyDescent="0.25">
      <c r="B37" s="102" t="s">
        <v>1862</v>
      </c>
      <c r="C37" s="99">
        <v>80910485844</v>
      </c>
      <c r="D37" s="93">
        <v>640394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2:15" x14ac:dyDescent="0.25">
      <c r="B38" s="102"/>
      <c r="C38" s="99"/>
      <c r="D38" s="93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2:15" x14ac:dyDescent="0.25">
      <c r="B39" s="103" t="s">
        <v>1753</v>
      </c>
      <c r="C39" s="100"/>
      <c r="D39" s="93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  <row r="40" spans="2:15" x14ac:dyDescent="0.25">
      <c r="B40" s="102" t="s">
        <v>1778</v>
      </c>
      <c r="C40" s="99"/>
      <c r="D40" s="93">
        <v>27654.28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</row>
    <row r="41" spans="2:15" x14ac:dyDescent="0.25">
      <c r="B41" s="104" t="s">
        <v>1774</v>
      </c>
      <c r="C41" s="101">
        <v>90405572392</v>
      </c>
      <c r="D41" s="93">
        <v>184834</v>
      </c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2:15" x14ac:dyDescent="0.25">
      <c r="B42" s="102"/>
      <c r="C42" s="101"/>
      <c r="D42" s="93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</row>
    <row r="43" spans="2:15" x14ac:dyDescent="0.25">
      <c r="B43" s="104" t="s">
        <v>1776</v>
      </c>
      <c r="C43" s="101"/>
      <c r="D43" s="93">
        <v>808671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</row>
    <row r="44" spans="2:15" x14ac:dyDescent="0.25">
      <c r="B44" s="104" t="s">
        <v>1667</v>
      </c>
      <c r="C44" s="101"/>
      <c r="D44" s="93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</row>
    <row r="45" spans="2:15" x14ac:dyDescent="0.25">
      <c r="B45" s="104" t="s">
        <v>1724</v>
      </c>
      <c r="C45" s="101">
        <v>14469329552</v>
      </c>
      <c r="D45" s="93">
        <v>14923</v>
      </c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</row>
    <row r="46" spans="2:15" x14ac:dyDescent="0.25">
      <c r="B46" s="104"/>
      <c r="C46" s="101"/>
      <c r="D46" s="93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</row>
    <row r="47" spans="2:15" x14ac:dyDescent="0.25">
      <c r="B47" s="104" t="s">
        <v>1856</v>
      </c>
      <c r="C47" s="101"/>
      <c r="D47" s="93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</row>
    <row r="48" spans="2:15" x14ac:dyDescent="0.25">
      <c r="B48" s="104" t="s">
        <v>1680</v>
      </c>
      <c r="C48" s="108">
        <v>964012080004</v>
      </c>
      <c r="D48" s="93">
        <v>298729.59999999998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</row>
    <row r="49" spans="2:15" x14ac:dyDescent="0.25">
      <c r="B49" s="104"/>
      <c r="C49" s="108">
        <v>964012080003</v>
      </c>
      <c r="D49" s="93">
        <v>298912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</row>
    <row r="50" spans="2:15" x14ac:dyDescent="0.25">
      <c r="B50" s="104"/>
      <c r="C50" s="108">
        <v>964012080005</v>
      </c>
      <c r="D50" s="93">
        <v>372346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</row>
    <row r="51" spans="2:15" x14ac:dyDescent="0.25">
      <c r="B51" s="104"/>
      <c r="C51" s="108">
        <v>964012080002</v>
      </c>
      <c r="D51" s="93">
        <v>372290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</row>
    <row r="52" spans="2:15" x14ac:dyDescent="0.25">
      <c r="B52" s="105"/>
      <c r="C52" s="106"/>
    </row>
    <row r="53" spans="2:15" x14ac:dyDescent="0.25">
      <c r="B53" s="105" t="s">
        <v>1727</v>
      </c>
      <c r="C53" s="107"/>
    </row>
    <row r="54" spans="2:15" x14ac:dyDescent="0.25">
      <c r="B54" s="104" t="s">
        <v>1690</v>
      </c>
      <c r="C54" s="101"/>
      <c r="D54" s="93">
        <v>7170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</row>
    <row r="55" spans="2:15" x14ac:dyDescent="0.25">
      <c r="B55" s="104" t="s">
        <v>1692</v>
      </c>
      <c r="C55" s="101"/>
      <c r="D55" s="93">
        <v>34790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</row>
    <row r="56" spans="2:15" x14ac:dyDescent="0.25">
      <c r="B56" s="104" t="s">
        <v>1694</v>
      </c>
      <c r="C56" s="101"/>
      <c r="D56" s="93">
        <v>1031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</row>
    <row r="57" spans="2:15" x14ac:dyDescent="0.25">
      <c r="B57" s="104" t="s">
        <v>1696</v>
      </c>
      <c r="C57" s="101"/>
      <c r="D57" s="93">
        <v>6549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</row>
    <row r="58" spans="2:15" x14ac:dyDescent="0.25">
      <c r="B58" s="104" t="s">
        <v>1853</v>
      </c>
      <c r="C58" s="101"/>
      <c r="D58" s="93">
        <v>1307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</row>
    <row r="59" spans="2:15" x14ac:dyDescent="0.25">
      <c r="B59" s="104" t="s">
        <v>1745</v>
      </c>
      <c r="C59" s="101"/>
      <c r="D59" s="93">
        <v>14923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</row>
    <row r="60" spans="2:15" x14ac:dyDescent="0.25">
      <c r="B60" s="104" t="s">
        <v>1845</v>
      </c>
      <c r="C60" s="101" t="s">
        <v>1846</v>
      </c>
      <c r="D60" s="93">
        <v>61076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</row>
    <row r="61" spans="2:15" x14ac:dyDescent="0.25">
      <c r="B61" s="104" t="s">
        <v>1847</v>
      </c>
      <c r="C61" s="101" t="s">
        <v>1848</v>
      </c>
      <c r="D61" s="93">
        <v>377200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</row>
    <row r="62" spans="2:15" x14ac:dyDescent="0.25">
      <c r="B62" s="104" t="s">
        <v>1849</v>
      </c>
      <c r="C62" s="101" t="s">
        <v>1850</v>
      </c>
      <c r="D62" s="95">
        <v>7730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</row>
    <row r="63" spans="2:15" x14ac:dyDescent="0.25">
      <c r="B63" s="104" t="s">
        <v>1851</v>
      </c>
      <c r="C63" s="101" t="s">
        <v>1852</v>
      </c>
      <c r="D63" s="93">
        <v>12083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</row>
    <row r="64" spans="2:15" x14ac:dyDescent="0.25">
      <c r="B64" s="104" t="s">
        <v>1854</v>
      </c>
      <c r="C64" s="94"/>
      <c r="D64" s="93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7573-0831-4EA7-A41C-60F517C8BD77}">
  <dimension ref="A1:O111"/>
  <sheetViews>
    <sheetView topLeftCell="A28" zoomScale="90" zoomScaleNormal="90" workbookViewId="0">
      <selection activeCell="O1" sqref="O1:O1048576"/>
    </sheetView>
  </sheetViews>
  <sheetFormatPr defaultRowHeight="13.5" x14ac:dyDescent="0.25"/>
  <cols>
    <col min="1" max="1" width="29.28515625" style="78" bestFit="1" customWidth="1"/>
    <col min="2" max="2" width="12.140625" style="81" hidden="1" customWidth="1"/>
    <col min="3" max="3" width="14" style="80" bestFit="1" customWidth="1"/>
    <col min="4" max="7" width="12.5703125" style="80" bestFit="1" customWidth="1"/>
    <col min="8" max="8" width="13" style="80" bestFit="1" customWidth="1"/>
    <col min="9" max="10" width="12.5703125" style="80" bestFit="1" customWidth="1"/>
    <col min="11" max="11" width="13" style="80" bestFit="1" customWidth="1"/>
    <col min="12" max="12" width="12.140625" style="80" customWidth="1"/>
    <col min="13" max="14" width="12.5703125" style="80" bestFit="1" customWidth="1"/>
    <col min="15" max="15" width="12.140625" style="81" hidden="1" customWidth="1"/>
    <col min="16" max="16384" width="9.140625" style="80"/>
  </cols>
  <sheetData>
    <row r="1" spans="1:15" s="78" customFormat="1" x14ac:dyDescent="0.25">
      <c r="B1" s="87">
        <v>2023</v>
      </c>
      <c r="C1" s="78">
        <v>2024</v>
      </c>
      <c r="D1" s="78">
        <v>2024</v>
      </c>
      <c r="E1" s="78">
        <v>2024</v>
      </c>
      <c r="F1" s="78">
        <v>2024</v>
      </c>
      <c r="G1" s="78">
        <v>2024</v>
      </c>
      <c r="H1" s="78">
        <v>2024</v>
      </c>
      <c r="I1" s="78">
        <v>2024</v>
      </c>
      <c r="J1" s="78">
        <v>2024</v>
      </c>
      <c r="K1" s="78">
        <v>2024</v>
      </c>
      <c r="L1" s="78">
        <v>2024</v>
      </c>
      <c r="M1" s="78">
        <v>2024</v>
      </c>
      <c r="N1" s="78">
        <v>2024</v>
      </c>
      <c r="O1" s="87">
        <v>2025</v>
      </c>
    </row>
    <row r="2" spans="1:15" s="78" customFormat="1" x14ac:dyDescent="0.25">
      <c r="B2" s="79" t="s">
        <v>1742</v>
      </c>
      <c r="C2" s="78" t="s">
        <v>1732</v>
      </c>
      <c r="D2" s="78" t="s">
        <v>1733</v>
      </c>
      <c r="E2" s="78" t="s">
        <v>1734</v>
      </c>
      <c r="F2" s="78" t="s">
        <v>1735</v>
      </c>
      <c r="G2" s="78" t="s">
        <v>1701</v>
      </c>
      <c r="H2" s="78" t="s">
        <v>1736</v>
      </c>
      <c r="I2" s="78" t="s">
        <v>1737</v>
      </c>
      <c r="J2" s="78" t="s">
        <v>1738</v>
      </c>
      <c r="K2" s="78" t="s">
        <v>1739</v>
      </c>
      <c r="L2" s="78" t="s">
        <v>1740</v>
      </c>
      <c r="M2" s="78" t="s">
        <v>1741</v>
      </c>
      <c r="N2" s="78" t="s">
        <v>1742</v>
      </c>
      <c r="O2" s="79" t="s">
        <v>1752</v>
      </c>
    </row>
    <row r="3" spans="1:15" x14ac:dyDescent="0.25">
      <c r="A3" s="78" t="s">
        <v>13</v>
      </c>
      <c r="B3" s="88">
        <v>54363.3</v>
      </c>
      <c r="C3" s="81">
        <v>57354.400000000001</v>
      </c>
      <c r="D3" s="81">
        <v>60135.7</v>
      </c>
      <c r="E3" s="81">
        <v>61995.3</v>
      </c>
      <c r="F3" s="81">
        <v>64364.2</v>
      </c>
      <c r="G3" s="81">
        <v>67544.2</v>
      </c>
      <c r="H3" s="81">
        <v>70117.399999999994</v>
      </c>
      <c r="I3" s="81">
        <v>72627.5</v>
      </c>
      <c r="J3" s="81">
        <v>75377</v>
      </c>
      <c r="K3" s="81">
        <v>77227.899999999994</v>
      </c>
      <c r="L3" s="81">
        <v>78992</v>
      </c>
      <c r="M3" s="81">
        <v>81503.600000000006</v>
      </c>
      <c r="N3" s="81">
        <v>83402.5</v>
      </c>
      <c r="O3" s="81">
        <v>85097</v>
      </c>
    </row>
    <row r="4" spans="1:15" x14ac:dyDescent="0.25">
      <c r="B4" s="81">
        <f>C3-B3</f>
        <v>2991.0999999999985</v>
      </c>
      <c r="C4" s="81">
        <f t="shared" ref="C4:N4" si="0">D3-C3</f>
        <v>2781.2999999999956</v>
      </c>
      <c r="D4" s="81">
        <f t="shared" si="0"/>
        <v>1859.6000000000058</v>
      </c>
      <c r="E4" s="81">
        <f t="shared" si="0"/>
        <v>2368.8999999999942</v>
      </c>
      <c r="F4" s="81">
        <f t="shared" si="0"/>
        <v>3180</v>
      </c>
      <c r="G4" s="81">
        <f t="shared" si="0"/>
        <v>2573.1999999999971</v>
      </c>
      <c r="H4" s="81">
        <f t="shared" si="0"/>
        <v>2510.1000000000058</v>
      </c>
      <c r="I4" s="81">
        <f t="shared" si="0"/>
        <v>2749.5</v>
      </c>
      <c r="J4" s="81">
        <f t="shared" si="0"/>
        <v>1850.8999999999942</v>
      </c>
      <c r="K4" s="81">
        <f t="shared" si="0"/>
        <v>1764.1000000000058</v>
      </c>
      <c r="L4" s="81">
        <f t="shared" si="0"/>
        <v>2511.6000000000058</v>
      </c>
      <c r="M4" s="81">
        <f t="shared" si="0"/>
        <v>1898.8999999999942</v>
      </c>
      <c r="N4" s="81">
        <f t="shared" si="0"/>
        <v>1694.5</v>
      </c>
    </row>
    <row r="5" spans="1:15" x14ac:dyDescent="0.25">
      <c r="A5" s="78" t="s">
        <v>49</v>
      </c>
    </row>
    <row r="6" spans="1:15" x14ac:dyDescent="0.25">
      <c r="A6" s="78" t="s">
        <v>50</v>
      </c>
      <c r="B6" s="81">
        <f>'2023'!M6</f>
        <v>0</v>
      </c>
      <c r="C6" s="85">
        <f>'2024'!C6</f>
        <v>4344.3</v>
      </c>
      <c r="D6" s="85">
        <f>'2024'!D6</f>
        <v>5763.3</v>
      </c>
      <c r="E6" s="85">
        <f>'2024'!E6</f>
        <v>7114.1</v>
      </c>
      <c r="F6" s="85">
        <f>'2024'!F6</f>
        <v>8342.4</v>
      </c>
      <c r="G6" s="85">
        <f>'2024'!G6</f>
        <v>9685.5</v>
      </c>
      <c r="H6" s="85">
        <f>'2024'!H6</f>
        <v>10921.7</v>
      </c>
      <c r="I6" s="85">
        <f>'2024'!I6</f>
        <v>12198.2</v>
      </c>
      <c r="J6" s="85">
        <f>'2024'!J6</f>
        <v>13518.3</v>
      </c>
      <c r="K6" s="85">
        <f>'2024'!K6</f>
        <v>14665.3</v>
      </c>
      <c r="L6" s="85">
        <f>'2024'!L6</f>
        <v>15862.6</v>
      </c>
      <c r="M6" s="85">
        <f>'2024'!M6</f>
        <v>17463.900000000001</v>
      </c>
      <c r="N6" s="85">
        <f>'2024'!N6</f>
        <v>18652.900000000001</v>
      </c>
      <c r="O6" s="81">
        <f>'2025'!D4</f>
        <v>19986.5</v>
      </c>
    </row>
    <row r="7" spans="1:15" x14ac:dyDescent="0.25">
      <c r="C7" s="81">
        <f t="shared" ref="C7:N7" si="1">D6-C6</f>
        <v>1419</v>
      </c>
      <c r="D7" s="81">
        <f t="shared" si="1"/>
        <v>1350.8000000000002</v>
      </c>
      <c r="E7" s="81">
        <f t="shared" si="1"/>
        <v>1228.2999999999993</v>
      </c>
      <c r="F7" s="81">
        <f t="shared" si="1"/>
        <v>1343.1000000000004</v>
      </c>
      <c r="G7" s="81">
        <f t="shared" si="1"/>
        <v>1236.2000000000007</v>
      </c>
      <c r="H7" s="81">
        <f t="shared" si="1"/>
        <v>1276.5</v>
      </c>
      <c r="I7" s="81">
        <f t="shared" si="1"/>
        <v>1320.0999999999985</v>
      </c>
      <c r="J7" s="81">
        <f t="shared" si="1"/>
        <v>1147</v>
      </c>
      <c r="K7" s="81">
        <f t="shared" si="1"/>
        <v>1197.3000000000011</v>
      </c>
      <c r="L7" s="81">
        <f t="shared" si="1"/>
        <v>1601.3000000000011</v>
      </c>
      <c r="M7" s="81">
        <f t="shared" si="1"/>
        <v>1189</v>
      </c>
      <c r="N7" s="81">
        <f t="shared" si="1"/>
        <v>1333.5999999999985</v>
      </c>
    </row>
    <row r="8" spans="1:15" x14ac:dyDescent="0.25">
      <c r="A8" s="78" t="s">
        <v>85</v>
      </c>
      <c r="B8" s="81">
        <f>'2023'!M7/10</f>
        <v>66241.600000000006</v>
      </c>
      <c r="C8" s="85">
        <f>'2024'!C7</f>
        <v>66695.399999999994</v>
      </c>
      <c r="D8" s="85">
        <f>'2024'!D7</f>
        <v>67160.399999999994</v>
      </c>
      <c r="E8" s="85">
        <f>'2024'!E7</f>
        <v>67696.2</v>
      </c>
      <c r="F8" s="85">
        <f>'2024'!F7</f>
        <v>68202.3</v>
      </c>
      <c r="G8" s="85">
        <f>'2024'!G7</f>
        <v>68678.7</v>
      </c>
      <c r="H8" s="85">
        <f>'2024'!H7</f>
        <v>69096.600000000006</v>
      </c>
      <c r="I8" s="85">
        <f>'2024'!I7</f>
        <v>69686.3</v>
      </c>
      <c r="J8" s="85">
        <f>'2024'!J7</f>
        <v>70255.600000000006</v>
      </c>
      <c r="K8" s="85">
        <f>'2024'!K7</f>
        <v>70752.3</v>
      </c>
      <c r="L8" s="85">
        <f>'2024'!L7</f>
        <v>71246.899999999994</v>
      </c>
      <c r="M8" s="85">
        <f>'2024'!M7</f>
        <v>71882</v>
      </c>
      <c r="N8" s="85">
        <f>'2024'!N7</f>
        <v>72347</v>
      </c>
      <c r="O8" s="81">
        <f>'2025'!D5</f>
        <v>72872.2</v>
      </c>
    </row>
    <row r="9" spans="1:15" x14ac:dyDescent="0.25">
      <c r="B9" s="81">
        <f>C8-B8</f>
        <v>453.79999999998836</v>
      </c>
      <c r="C9" s="81">
        <f t="shared" ref="C9:N9" si="2">D8-C8</f>
        <v>465</v>
      </c>
      <c r="D9" s="81">
        <f t="shared" si="2"/>
        <v>535.80000000000291</v>
      </c>
      <c r="E9" s="81">
        <f t="shared" si="2"/>
        <v>506.10000000000582</v>
      </c>
      <c r="F9" s="81">
        <f t="shared" si="2"/>
        <v>476.39999999999418</v>
      </c>
      <c r="G9" s="81">
        <f t="shared" si="2"/>
        <v>417.90000000000873</v>
      </c>
      <c r="H9" s="81">
        <f t="shared" si="2"/>
        <v>589.69999999999709</v>
      </c>
      <c r="I9" s="81">
        <f t="shared" si="2"/>
        <v>569.30000000000291</v>
      </c>
      <c r="J9" s="81">
        <f t="shared" si="2"/>
        <v>496.69999999999709</v>
      </c>
      <c r="K9" s="81">
        <f t="shared" si="2"/>
        <v>494.59999999999127</v>
      </c>
      <c r="L9" s="81">
        <f t="shared" si="2"/>
        <v>635.10000000000582</v>
      </c>
      <c r="M9" s="81">
        <f t="shared" si="2"/>
        <v>465</v>
      </c>
      <c r="N9" s="81">
        <f t="shared" si="2"/>
        <v>525.19999999999709</v>
      </c>
    </row>
    <row r="10" spans="1:15" x14ac:dyDescent="0.25">
      <c r="A10" s="78" t="s">
        <v>120</v>
      </c>
      <c r="B10" s="81">
        <f>'2023'!M8</f>
        <v>15753.3</v>
      </c>
      <c r="C10" s="85">
        <f>'2024'!C8</f>
        <v>16749.599999999999</v>
      </c>
      <c r="D10" s="85">
        <f>'2024'!D8</f>
        <v>17536.5</v>
      </c>
      <c r="E10" s="85">
        <f>'2024'!E8</f>
        <v>18516.2</v>
      </c>
      <c r="F10" s="85">
        <f>'2024'!F8</f>
        <v>19595.7</v>
      </c>
      <c r="G10" s="85">
        <f>'2024'!G8</f>
        <v>20808.2</v>
      </c>
      <c r="H10" s="85">
        <f>'2024'!H8</f>
        <v>21905.1</v>
      </c>
      <c r="I10" s="85">
        <f>'2024'!I8</f>
        <v>23119.3</v>
      </c>
      <c r="J10" s="85">
        <f>'2024'!J8</f>
        <v>24460.799999999999</v>
      </c>
      <c r="K10" s="85">
        <f>'2024'!K8</f>
        <v>25411.9</v>
      </c>
      <c r="L10" s="85">
        <f>'2024'!L8</f>
        <v>26428</v>
      </c>
      <c r="M10" s="85">
        <f>'2024'!M8</f>
        <v>27692.2</v>
      </c>
      <c r="N10" s="85">
        <f>'2024'!N8</f>
        <v>28073</v>
      </c>
      <c r="O10" s="81">
        <f>'2025'!D6</f>
        <v>29789.5</v>
      </c>
    </row>
    <row r="11" spans="1:15" x14ac:dyDescent="0.25">
      <c r="B11" s="81">
        <f>C10-B10</f>
        <v>996.29999999999927</v>
      </c>
      <c r="C11" s="81">
        <f t="shared" ref="C11:N11" si="3">D10-C10</f>
        <v>786.90000000000146</v>
      </c>
      <c r="D11" s="81">
        <f t="shared" si="3"/>
        <v>979.70000000000073</v>
      </c>
      <c r="E11" s="81">
        <f t="shared" si="3"/>
        <v>1079.5</v>
      </c>
      <c r="F11" s="81">
        <f t="shared" si="3"/>
        <v>1212.5</v>
      </c>
      <c r="G11" s="81">
        <f t="shared" si="3"/>
        <v>1096.8999999999978</v>
      </c>
      <c r="H11" s="81">
        <f t="shared" si="3"/>
        <v>1214.2000000000007</v>
      </c>
      <c r="I11" s="81">
        <f t="shared" si="3"/>
        <v>1341.5</v>
      </c>
      <c r="J11" s="81">
        <f t="shared" si="3"/>
        <v>951.10000000000218</v>
      </c>
      <c r="K11" s="81">
        <f t="shared" si="3"/>
        <v>1016.0999999999985</v>
      </c>
      <c r="L11" s="81">
        <f t="shared" si="3"/>
        <v>1264.2000000000007</v>
      </c>
      <c r="M11" s="81">
        <f t="shared" si="3"/>
        <v>380.79999999999927</v>
      </c>
      <c r="N11" s="81">
        <f t="shared" si="3"/>
        <v>1716.5</v>
      </c>
    </row>
    <row r="13" spans="1:15" x14ac:dyDescent="0.25">
      <c r="A13" s="78" t="s">
        <v>155</v>
      </c>
      <c r="B13" s="81">
        <f>'2023'!M10</f>
        <v>222587.5</v>
      </c>
      <c r="C13" s="85">
        <f>'2024'!C10</f>
        <v>224691.20000000001</v>
      </c>
      <c r="D13" s="85">
        <f>'2024'!D10</f>
        <v>226998.1</v>
      </c>
      <c r="E13" s="85">
        <f>'2024'!E10</f>
        <v>228978.8</v>
      </c>
      <c r="F13" s="85">
        <f>'2024'!F10</f>
        <v>231332</v>
      </c>
      <c r="G13" s="85">
        <f>'2024'!G10</f>
        <v>234086.6</v>
      </c>
      <c r="H13" s="85">
        <f>'2024'!H10</f>
        <v>236641.5</v>
      </c>
      <c r="I13" s="85">
        <f>'2024'!I10</f>
        <v>240576.2</v>
      </c>
      <c r="J13" s="85">
        <f>'2024'!J10</f>
        <v>244423.6</v>
      </c>
      <c r="K13" s="85">
        <f>'2024'!K10</f>
        <v>247175.2</v>
      </c>
      <c r="L13" s="85">
        <f>'2024'!L10</f>
        <v>250346.8</v>
      </c>
      <c r="M13" s="85">
        <f>'2024'!M10</f>
        <v>253620.4</v>
      </c>
      <c r="N13" s="85">
        <f>'2024'!N10</f>
        <v>255449</v>
      </c>
      <c r="O13" s="81">
        <f>'2025'!D7</f>
        <v>257857.7</v>
      </c>
    </row>
    <row r="14" spans="1:15" x14ac:dyDescent="0.25">
      <c r="B14" s="81">
        <f>C13-B13</f>
        <v>2103.7000000000116</v>
      </c>
      <c r="C14" s="81">
        <f t="shared" ref="C14:N14" si="4">D13-C13</f>
        <v>2306.8999999999942</v>
      </c>
      <c r="D14" s="81">
        <f t="shared" si="4"/>
        <v>1980.6999999999825</v>
      </c>
      <c r="E14" s="81">
        <f t="shared" si="4"/>
        <v>2353.2000000000116</v>
      </c>
      <c r="F14" s="81">
        <f t="shared" si="4"/>
        <v>2754.6000000000058</v>
      </c>
      <c r="G14" s="81">
        <f t="shared" si="4"/>
        <v>2554.8999999999942</v>
      </c>
      <c r="H14" s="81">
        <f t="shared" si="4"/>
        <v>3934.7000000000116</v>
      </c>
      <c r="I14" s="81">
        <f t="shared" si="4"/>
        <v>3847.3999999999942</v>
      </c>
      <c r="J14" s="81">
        <f t="shared" si="4"/>
        <v>2751.6000000000058</v>
      </c>
      <c r="K14" s="81">
        <f t="shared" si="4"/>
        <v>3171.5999999999767</v>
      </c>
      <c r="L14" s="81">
        <f t="shared" si="4"/>
        <v>3273.6000000000058</v>
      </c>
      <c r="M14" s="81">
        <f t="shared" si="4"/>
        <v>1828.6000000000058</v>
      </c>
      <c r="N14" s="81">
        <f t="shared" si="4"/>
        <v>2408.7000000000116</v>
      </c>
    </row>
    <row r="15" spans="1:15" x14ac:dyDescent="0.25"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1:15" x14ac:dyDescent="0.25">
      <c r="A16" s="78" t="s">
        <v>191</v>
      </c>
      <c r="B16" s="81">
        <f>'2023'!M12</f>
        <v>135519.79999999999</v>
      </c>
      <c r="C16" s="85">
        <f>'2024'!C12</f>
        <v>136402.1</v>
      </c>
      <c r="D16" s="85">
        <f>'2024'!D12</f>
        <v>137193</v>
      </c>
      <c r="E16" s="85">
        <f>'2024'!E12</f>
        <v>137915.79999999999</v>
      </c>
      <c r="F16" s="85">
        <f>'2024'!F12</f>
        <v>138702</v>
      </c>
      <c r="G16" s="85">
        <f>'2024'!G12</f>
        <v>139560.4</v>
      </c>
      <c r="H16" s="85">
        <f>'2024'!H12</f>
        <v>140409</v>
      </c>
      <c r="I16" s="85">
        <f>'2024'!I12</f>
        <v>141723.29999999999</v>
      </c>
      <c r="J16" s="85">
        <f>'2024'!J12</f>
        <v>143101.20000000001</v>
      </c>
      <c r="K16" s="85">
        <f>'2024'!K12</f>
        <v>143851.1</v>
      </c>
      <c r="L16" s="85">
        <f>'2024'!L12</f>
        <v>144629.20000000001</v>
      </c>
      <c r="M16" s="85">
        <f>'2024'!M12</f>
        <v>145628.20000000001</v>
      </c>
      <c r="N16" s="85">
        <f>'2024'!N12</f>
        <v>146318.20000000001</v>
      </c>
      <c r="O16" s="81">
        <f>'2025'!D8</f>
        <v>146888.79999999999</v>
      </c>
    </row>
    <row r="17" spans="1:15" x14ac:dyDescent="0.25">
      <c r="B17" s="81">
        <f>C16-B16</f>
        <v>882.30000000001746</v>
      </c>
      <c r="C17" s="81">
        <f t="shared" ref="C17:N17" si="5">D16-C16</f>
        <v>790.89999999999418</v>
      </c>
      <c r="D17" s="81">
        <f t="shared" si="5"/>
        <v>722.79999999998836</v>
      </c>
      <c r="E17" s="81">
        <f t="shared" si="5"/>
        <v>786.20000000001164</v>
      </c>
      <c r="F17" s="81">
        <f t="shared" si="5"/>
        <v>858.39999999999418</v>
      </c>
      <c r="G17" s="81">
        <f t="shared" si="5"/>
        <v>848.60000000000582</v>
      </c>
      <c r="H17" s="81">
        <f t="shared" si="5"/>
        <v>1314.2999999999884</v>
      </c>
      <c r="I17" s="81">
        <f t="shared" si="5"/>
        <v>1377.9000000000233</v>
      </c>
      <c r="J17" s="81">
        <f t="shared" si="5"/>
        <v>749.89999999999418</v>
      </c>
      <c r="K17" s="81">
        <f t="shared" si="5"/>
        <v>778.10000000000582</v>
      </c>
      <c r="L17" s="81">
        <f t="shared" si="5"/>
        <v>999</v>
      </c>
      <c r="M17" s="81">
        <f t="shared" si="5"/>
        <v>690</v>
      </c>
      <c r="N17" s="81">
        <f t="shared" si="5"/>
        <v>570.59999999997672</v>
      </c>
    </row>
    <row r="19" spans="1:15" x14ac:dyDescent="0.25">
      <c r="A19" s="78" t="s">
        <v>226</v>
      </c>
    </row>
    <row r="20" spans="1:15" x14ac:dyDescent="0.25">
      <c r="A20" s="78" t="s">
        <v>50</v>
      </c>
      <c r="B20" s="81">
        <f>'2023'!M15</f>
        <v>355770.1</v>
      </c>
      <c r="C20" s="85">
        <f>'2024'!C15</f>
        <v>358437.4</v>
      </c>
      <c r="D20" s="85">
        <f>'2024'!D15</f>
        <v>361292.3</v>
      </c>
      <c r="E20" s="85">
        <f>'2024'!E15</f>
        <v>363939.7</v>
      </c>
      <c r="F20" s="85">
        <f>'2024'!F15</f>
        <v>366553.59999999998</v>
      </c>
      <c r="G20" s="85">
        <f>'2024'!G15</f>
        <v>369336.5</v>
      </c>
      <c r="H20" s="85">
        <f>'2024'!H15</f>
        <v>371776.7</v>
      </c>
      <c r="I20" s="85">
        <f>'2024'!I15</f>
        <v>374555.8</v>
      </c>
      <c r="J20" s="85">
        <f>'2024'!J15</f>
        <v>377624.1</v>
      </c>
      <c r="K20" s="85">
        <f>'2024'!K15</f>
        <v>379818.8</v>
      </c>
      <c r="L20" s="85">
        <f>'2024'!L15</f>
        <v>382570</v>
      </c>
      <c r="M20" s="85">
        <f>'2024'!M15</f>
        <v>385639.2</v>
      </c>
      <c r="N20" s="85">
        <f>'2024'!N15</f>
        <v>388006.1</v>
      </c>
      <c r="O20" s="81">
        <f>'2025'!D10</f>
        <v>390339.6</v>
      </c>
    </row>
    <row r="21" spans="1:15" x14ac:dyDescent="0.25">
      <c r="B21" s="81">
        <f>C20-B20</f>
        <v>2667.3000000000466</v>
      </c>
      <c r="C21" s="81">
        <f t="shared" ref="C21:N21" si="6">D20-C20</f>
        <v>2854.8999999999651</v>
      </c>
      <c r="D21" s="81">
        <f t="shared" si="6"/>
        <v>2647.4000000000233</v>
      </c>
      <c r="E21" s="81">
        <f t="shared" si="6"/>
        <v>2613.8999999999651</v>
      </c>
      <c r="F21" s="81">
        <f t="shared" si="6"/>
        <v>2782.9000000000233</v>
      </c>
      <c r="G21" s="81">
        <f t="shared" si="6"/>
        <v>2440.2000000000116</v>
      </c>
      <c r="H21" s="81">
        <f t="shared" si="6"/>
        <v>2779.0999999999767</v>
      </c>
      <c r="I21" s="81">
        <f t="shared" si="6"/>
        <v>3068.2999999999884</v>
      </c>
      <c r="J21" s="81">
        <f t="shared" si="6"/>
        <v>2194.7000000000116</v>
      </c>
      <c r="K21" s="81">
        <f>L20-K20</f>
        <v>2751.2000000000116</v>
      </c>
      <c r="L21" s="81">
        <f t="shared" si="6"/>
        <v>3069.2000000000116</v>
      </c>
      <c r="M21" s="81">
        <f t="shared" si="6"/>
        <v>2366.8999999999651</v>
      </c>
      <c r="N21" s="81">
        <f t="shared" si="6"/>
        <v>2333.5</v>
      </c>
    </row>
    <row r="22" spans="1:15" x14ac:dyDescent="0.25">
      <c r="A22" s="78" t="s">
        <v>85</v>
      </c>
      <c r="B22" s="81">
        <f>'2023'!M16</f>
        <v>111684</v>
      </c>
      <c r="C22" s="85">
        <f>'2024'!C16</f>
        <v>113051.8</v>
      </c>
      <c r="D22" s="85">
        <f>'2024'!D16</f>
        <v>114440.9</v>
      </c>
      <c r="E22" s="85">
        <f>'2024'!E16</f>
        <v>115746.4</v>
      </c>
      <c r="F22" s="85">
        <f>'2024'!F16</f>
        <v>117157.1</v>
      </c>
      <c r="G22" s="85">
        <f>'2024'!G16</f>
        <v>118693.1</v>
      </c>
      <c r="H22" s="85">
        <f>'2024'!H16</f>
        <v>120075.5</v>
      </c>
      <c r="I22" s="85">
        <f>'2024'!I16</f>
        <v>121700.3</v>
      </c>
      <c r="J22" s="85">
        <f>'2024'!J16</f>
        <v>123575.7</v>
      </c>
      <c r="K22" s="85">
        <f>'2024'!K16</f>
        <v>124805.4</v>
      </c>
      <c r="L22" s="85">
        <f>'2024'!L16</f>
        <v>126262.2</v>
      </c>
      <c r="M22" s="85">
        <f>'2024'!M16</f>
        <v>128055.7</v>
      </c>
      <c r="N22" s="85">
        <f>'2024'!N16</f>
        <v>129396.7</v>
      </c>
      <c r="O22" s="85">
        <f>'2025'!D11</f>
        <v>130728.4</v>
      </c>
    </row>
    <row r="23" spans="1:15" x14ac:dyDescent="0.25">
      <c r="B23" s="81">
        <f>C22-B22</f>
        <v>1367.8000000000029</v>
      </c>
      <c r="C23" s="81">
        <f t="shared" ref="C23:N23" si="7">D22-C22</f>
        <v>1389.0999999999913</v>
      </c>
      <c r="D23" s="81">
        <f t="shared" si="7"/>
        <v>1305.5</v>
      </c>
      <c r="E23" s="81">
        <f t="shared" si="7"/>
        <v>1410.7000000000116</v>
      </c>
      <c r="F23" s="81">
        <f t="shared" si="7"/>
        <v>1536</v>
      </c>
      <c r="G23" s="81">
        <f t="shared" si="7"/>
        <v>1382.3999999999942</v>
      </c>
      <c r="H23" s="81">
        <f t="shared" si="7"/>
        <v>1624.8000000000029</v>
      </c>
      <c r="I23" s="81">
        <f t="shared" si="7"/>
        <v>1875.3999999999942</v>
      </c>
      <c r="J23" s="81">
        <f t="shared" si="7"/>
        <v>1229.6999999999971</v>
      </c>
      <c r="K23" s="81">
        <f t="shared" si="7"/>
        <v>1456.8000000000029</v>
      </c>
      <c r="L23" s="81">
        <f t="shared" si="7"/>
        <v>1793.5</v>
      </c>
      <c r="M23" s="81">
        <f t="shared" si="7"/>
        <v>1341</v>
      </c>
      <c r="N23" s="81">
        <f t="shared" si="7"/>
        <v>1331.6999999999971</v>
      </c>
    </row>
    <row r="24" spans="1:15" x14ac:dyDescent="0.25">
      <c r="A24" s="78" t="s">
        <v>120</v>
      </c>
      <c r="B24" s="81">
        <f>'2023'!M17</f>
        <v>255918.8</v>
      </c>
      <c r="C24" s="85">
        <f>'2024'!C17</f>
        <v>257424</v>
      </c>
      <c r="D24" s="85">
        <f>'2024'!D17</f>
        <v>259019.6</v>
      </c>
      <c r="E24" s="85">
        <f>'2024'!E17</f>
        <v>260393.3</v>
      </c>
      <c r="F24" s="85">
        <f>'2024'!F17</f>
        <v>261809.3</v>
      </c>
      <c r="G24" s="85">
        <f>'2024'!G17</f>
        <v>263525.3</v>
      </c>
      <c r="H24" s="85">
        <f>'2024'!H17</f>
        <v>265355.40000000002</v>
      </c>
      <c r="I24" s="85">
        <f>'2024'!I17</f>
        <v>267334</v>
      </c>
      <c r="J24" s="85">
        <f>'2024'!J17</f>
        <v>270084.5</v>
      </c>
      <c r="K24" s="85">
        <f>'2024'!K17</f>
        <v>271844.40000000002</v>
      </c>
      <c r="L24" s="85">
        <f>'2024'!L17</f>
        <v>273874.40000000002</v>
      </c>
      <c r="M24" s="85">
        <f>'2024'!M17</f>
        <v>276372.2</v>
      </c>
      <c r="N24" s="85">
        <f>'2024'!N17</f>
        <v>278182.5</v>
      </c>
      <c r="O24" s="81">
        <f>'2025'!D12</f>
        <v>279971.3</v>
      </c>
    </row>
    <row r="25" spans="1:15" x14ac:dyDescent="0.25">
      <c r="B25" s="81">
        <f>C24-B24</f>
        <v>1505.2000000000116</v>
      </c>
      <c r="C25" s="81">
        <f t="shared" ref="C25:N25" si="8">D24-C24</f>
        <v>1595.6000000000058</v>
      </c>
      <c r="D25" s="81">
        <f t="shared" si="8"/>
        <v>1373.6999999999825</v>
      </c>
      <c r="E25" s="81">
        <f t="shared" si="8"/>
        <v>1416</v>
      </c>
      <c r="F25" s="81">
        <f t="shared" si="8"/>
        <v>1716</v>
      </c>
      <c r="G25" s="81">
        <f t="shared" si="8"/>
        <v>1830.1000000000349</v>
      </c>
      <c r="H25" s="81">
        <f t="shared" si="8"/>
        <v>1978.5999999999767</v>
      </c>
      <c r="I25" s="81">
        <f t="shared" si="8"/>
        <v>2750.5</v>
      </c>
      <c r="J25" s="81">
        <f t="shared" si="8"/>
        <v>1759.9000000000233</v>
      </c>
      <c r="K25" s="81">
        <f t="shared" si="8"/>
        <v>2030</v>
      </c>
      <c r="L25" s="81">
        <f t="shared" si="8"/>
        <v>2497.7999999999884</v>
      </c>
      <c r="M25" s="81">
        <f t="shared" si="8"/>
        <v>1810.2999999999884</v>
      </c>
      <c r="N25" s="81">
        <f t="shared" si="8"/>
        <v>1788.7999999999884</v>
      </c>
    </row>
    <row r="27" spans="1:15" x14ac:dyDescent="0.25">
      <c r="A27" s="78" t="s">
        <v>1710</v>
      </c>
      <c r="B27" s="81">
        <f>'2023'!M19</f>
        <v>2406.9</v>
      </c>
      <c r="C27" s="85">
        <f>'2024'!C19</f>
        <v>2408.6999999999998</v>
      </c>
      <c r="D27" s="85">
        <f>'2024'!D19</f>
        <v>2425.8000000000002</v>
      </c>
      <c r="E27" s="85">
        <f>'2024'!E19</f>
        <v>2443.4</v>
      </c>
      <c r="F27" s="85">
        <f>'2024'!F19</f>
        <v>2458.9</v>
      </c>
      <c r="G27" s="85">
        <f>'2024'!G19</f>
        <v>2492.4</v>
      </c>
      <c r="H27" s="85">
        <f>'2024'!H19</f>
        <v>2505.4</v>
      </c>
      <c r="I27" s="85">
        <f>'2024'!I19</f>
        <v>2535.1999999999998</v>
      </c>
      <c r="J27" s="85">
        <f>'2024'!J19</f>
        <v>2553.6</v>
      </c>
      <c r="K27" s="85">
        <f>'2024'!K19</f>
        <v>2563.9</v>
      </c>
      <c r="L27" s="85">
        <f>'2024'!L19</f>
        <v>2582</v>
      </c>
      <c r="M27" s="85">
        <f>'2024'!M19</f>
        <v>2624.7</v>
      </c>
      <c r="N27" s="85">
        <f>'2024'!N19</f>
        <v>2625.4</v>
      </c>
      <c r="O27" s="81">
        <f>'2025'!D14</f>
        <v>2638.1</v>
      </c>
    </row>
    <row r="28" spans="1:15" x14ac:dyDescent="0.25">
      <c r="B28" s="81">
        <f>C27-B27</f>
        <v>1.7999999999997272</v>
      </c>
      <c r="C28" s="81">
        <f t="shared" ref="C28:N28" si="9">D27-C27</f>
        <v>17.100000000000364</v>
      </c>
      <c r="D28" s="81">
        <f t="shared" si="9"/>
        <v>17.599999999999909</v>
      </c>
      <c r="E28" s="81">
        <f t="shared" si="9"/>
        <v>15.5</v>
      </c>
      <c r="F28" s="81">
        <f t="shared" si="9"/>
        <v>33.5</v>
      </c>
      <c r="G28" s="81">
        <f t="shared" si="9"/>
        <v>13</v>
      </c>
      <c r="H28" s="81">
        <f t="shared" si="9"/>
        <v>29.799999999999727</v>
      </c>
      <c r="I28" s="81">
        <f t="shared" si="9"/>
        <v>18.400000000000091</v>
      </c>
      <c r="J28" s="81">
        <f t="shared" si="9"/>
        <v>10.300000000000182</v>
      </c>
      <c r="K28" s="81">
        <f t="shared" si="9"/>
        <v>18.099999999999909</v>
      </c>
      <c r="L28" s="81">
        <f t="shared" si="9"/>
        <v>42.699999999999818</v>
      </c>
      <c r="M28" s="81">
        <f t="shared" si="9"/>
        <v>0.70000000000027285</v>
      </c>
      <c r="N28" s="81">
        <f t="shared" si="9"/>
        <v>12.699999999999818</v>
      </c>
    </row>
    <row r="29" spans="1:15" x14ac:dyDescent="0.25">
      <c r="A29" s="78" t="s">
        <v>1743</v>
      </c>
      <c r="B29" s="81">
        <f>'2023'!M20</f>
        <v>64349.599999999999</v>
      </c>
      <c r="C29" s="85">
        <f>'2024'!C20</f>
        <v>65516.5</v>
      </c>
      <c r="D29" s="85">
        <f>'2024'!D20</f>
        <v>66782.5</v>
      </c>
      <c r="E29" s="85">
        <f>'2024'!E20</f>
        <v>67660.600000000006</v>
      </c>
      <c r="F29" s="85">
        <f>'2024'!F20</f>
        <v>68721.8</v>
      </c>
      <c r="G29" s="85">
        <f>'2024'!G20</f>
        <v>70045.7</v>
      </c>
      <c r="H29" s="85">
        <f>'2024'!H20</f>
        <v>71163.100000000006</v>
      </c>
      <c r="I29" s="85">
        <f>'2024'!I20</f>
        <v>72513.2</v>
      </c>
      <c r="J29" s="85">
        <f>'2024'!J20</f>
        <v>73912.2</v>
      </c>
      <c r="K29" s="85">
        <f>'2024'!K20</f>
        <v>75129.899999999994</v>
      </c>
      <c r="L29" s="85">
        <f>'2024'!L20</f>
        <v>76443.899999999994</v>
      </c>
      <c r="M29" s="85">
        <f>'2024'!M20</f>
        <v>78041.600000000006</v>
      </c>
      <c r="N29" s="85">
        <f>'2024'!N20</f>
        <v>78650.7</v>
      </c>
      <c r="O29" s="81">
        <f>'2025'!D16</f>
        <v>86695.3</v>
      </c>
    </row>
    <row r="30" spans="1:15" x14ac:dyDescent="0.25">
      <c r="B30" s="81">
        <f>C29-B29</f>
        <v>1166.9000000000015</v>
      </c>
      <c r="C30" s="81">
        <f t="shared" ref="C30:M30" si="10">D29-C29</f>
        <v>1266</v>
      </c>
      <c r="D30" s="81">
        <f t="shared" si="10"/>
        <v>878.10000000000582</v>
      </c>
      <c r="E30" s="81">
        <f t="shared" si="10"/>
        <v>1061.1999999999971</v>
      </c>
      <c r="F30" s="81">
        <f t="shared" si="10"/>
        <v>1323.8999999999942</v>
      </c>
      <c r="G30" s="81">
        <f t="shared" si="10"/>
        <v>1117.4000000000087</v>
      </c>
      <c r="H30" s="81">
        <f t="shared" si="10"/>
        <v>1350.0999999999913</v>
      </c>
      <c r="I30" s="81">
        <f t="shared" si="10"/>
        <v>1399</v>
      </c>
      <c r="J30" s="81">
        <f t="shared" si="10"/>
        <v>1217.6999999999971</v>
      </c>
      <c r="K30" s="81">
        <f t="shared" si="10"/>
        <v>1314</v>
      </c>
      <c r="L30" s="81">
        <f t="shared" si="10"/>
        <v>1597.7000000000116</v>
      </c>
      <c r="M30" s="81">
        <f t="shared" si="10"/>
        <v>609.09999999999127</v>
      </c>
      <c r="N30" s="81">
        <f>O29-N29</f>
        <v>8044.6000000000058</v>
      </c>
    </row>
    <row r="31" spans="1:15" x14ac:dyDescent="0.25">
      <c r="A31" s="78" t="s">
        <v>1713</v>
      </c>
      <c r="B31" s="81">
        <f>'2023'!M21</f>
        <v>58580.6</v>
      </c>
      <c r="C31" s="85">
        <f>'2024'!C21</f>
        <v>60664.7</v>
      </c>
      <c r="D31" s="85">
        <f>'2024'!D21</f>
        <v>63064.6</v>
      </c>
      <c r="E31" s="85">
        <f>'2024'!E21</f>
        <v>64985.1</v>
      </c>
      <c r="F31" s="85">
        <f>'2024'!F21</f>
        <v>67178.899999999994</v>
      </c>
      <c r="G31" s="85">
        <f>'2024'!G21</f>
        <v>69603.399999999994</v>
      </c>
      <c r="H31" s="85">
        <f>'2024'!H21</f>
        <v>71463.199999999997</v>
      </c>
      <c r="I31" s="85">
        <f>'2024'!I21</f>
        <v>73873.5</v>
      </c>
      <c r="J31" s="85">
        <f>'2024'!J21</f>
        <v>76234</v>
      </c>
      <c r="K31" s="85">
        <f>'2024'!K21</f>
        <v>78666.5</v>
      </c>
      <c r="L31" s="85">
        <f>'2024'!L21</f>
        <v>81180.7</v>
      </c>
      <c r="M31" s="85">
        <f>'2024'!M21</f>
        <v>84016.2</v>
      </c>
      <c r="N31" s="85">
        <f>'2024'!N21</f>
        <v>84998.7</v>
      </c>
      <c r="O31" s="81">
        <f>'2025'!D16</f>
        <v>86695.3</v>
      </c>
    </row>
    <row r="32" spans="1:15" x14ac:dyDescent="0.25">
      <c r="B32" s="81">
        <f>C31-B31</f>
        <v>2084.0999999999985</v>
      </c>
      <c r="C32" s="81">
        <f t="shared" ref="C32:N32" si="11">D31-C31</f>
        <v>2399.9000000000015</v>
      </c>
      <c r="D32" s="81">
        <f t="shared" si="11"/>
        <v>1920.5</v>
      </c>
      <c r="E32" s="81">
        <f t="shared" si="11"/>
        <v>2193.7999999999956</v>
      </c>
      <c r="F32" s="81">
        <f t="shared" si="11"/>
        <v>2424.5</v>
      </c>
      <c r="G32" s="81">
        <f t="shared" si="11"/>
        <v>1859.8000000000029</v>
      </c>
      <c r="H32" s="81">
        <f t="shared" si="11"/>
        <v>2410.3000000000029</v>
      </c>
      <c r="I32" s="81">
        <f t="shared" si="11"/>
        <v>2360.5</v>
      </c>
      <c r="J32" s="81">
        <f t="shared" si="11"/>
        <v>2432.5</v>
      </c>
      <c r="K32" s="81">
        <f t="shared" si="11"/>
        <v>2514.1999999999971</v>
      </c>
      <c r="L32" s="81">
        <f t="shared" si="11"/>
        <v>2835.5</v>
      </c>
      <c r="M32" s="81">
        <f t="shared" si="11"/>
        <v>982.5</v>
      </c>
      <c r="N32" s="81">
        <f t="shared" si="11"/>
        <v>1696.6000000000058</v>
      </c>
    </row>
    <row r="33" spans="1:15" x14ac:dyDescent="0.25">
      <c r="A33" s="78" t="s">
        <v>1714</v>
      </c>
      <c r="B33" s="81">
        <f>'2023'!M22</f>
        <v>11832.2</v>
      </c>
      <c r="C33" s="85">
        <f>'2024'!C22</f>
        <v>11900.1</v>
      </c>
      <c r="D33" s="85">
        <f>'2024'!D22</f>
        <v>11900.1</v>
      </c>
      <c r="E33" s="85">
        <f>'2024'!E22</f>
        <v>11900.1</v>
      </c>
      <c r="F33" s="85">
        <f>'2024'!F22</f>
        <v>11900.1</v>
      </c>
      <c r="G33" s="85">
        <f>'2024'!G22</f>
        <v>11900.1</v>
      </c>
      <c r="H33" s="85">
        <f>'2024'!H22</f>
        <v>11900.1</v>
      </c>
      <c r="I33" s="85">
        <f>'2024'!I22</f>
        <v>11900.6</v>
      </c>
      <c r="J33" s="85">
        <f>'2024'!J22</f>
        <v>11903.9</v>
      </c>
      <c r="K33" s="85">
        <f>'2024'!K22</f>
        <v>11908.3</v>
      </c>
      <c r="L33" s="85">
        <f>'2024'!L22</f>
        <v>11912.3</v>
      </c>
      <c r="M33" s="85">
        <f>'2024'!M22</f>
        <v>11917.4</v>
      </c>
      <c r="N33" s="85">
        <f>'2024'!N22</f>
        <v>11919.9</v>
      </c>
      <c r="O33" s="81">
        <f>'2025'!D17</f>
        <v>11922.2</v>
      </c>
    </row>
    <row r="34" spans="1:15" x14ac:dyDescent="0.25">
      <c r="B34" s="81">
        <f>C33-B33</f>
        <v>67.899999999999636</v>
      </c>
      <c r="C34" s="81">
        <f t="shared" ref="C34:N34" si="12">D33-C33</f>
        <v>0</v>
      </c>
      <c r="D34" s="81">
        <f t="shared" si="12"/>
        <v>0</v>
      </c>
      <c r="E34" s="81">
        <f t="shared" si="12"/>
        <v>0</v>
      </c>
      <c r="F34" s="81">
        <f t="shared" si="12"/>
        <v>0</v>
      </c>
      <c r="G34" s="81">
        <f t="shared" si="12"/>
        <v>0</v>
      </c>
      <c r="H34" s="81">
        <f t="shared" si="12"/>
        <v>0.5</v>
      </c>
      <c r="I34" s="81">
        <f t="shared" si="12"/>
        <v>3.2999999999992724</v>
      </c>
      <c r="J34" s="81">
        <f t="shared" si="12"/>
        <v>4.3999999999996362</v>
      </c>
      <c r="K34" s="81">
        <f t="shared" si="12"/>
        <v>4</v>
      </c>
      <c r="L34" s="81">
        <f t="shared" si="12"/>
        <v>5.1000000000003638</v>
      </c>
      <c r="M34" s="81">
        <f t="shared" si="12"/>
        <v>2.5</v>
      </c>
      <c r="N34" s="81">
        <f t="shared" si="12"/>
        <v>2.3000000000010914</v>
      </c>
    </row>
    <row r="35" spans="1:15" x14ac:dyDescent="0.25">
      <c r="A35" s="78" t="s">
        <v>1715</v>
      </c>
      <c r="B35" s="81">
        <f>'2023'!M23</f>
        <v>69.8</v>
      </c>
      <c r="C35" s="85">
        <f>'2024'!C23</f>
        <v>71.400000000000006</v>
      </c>
      <c r="D35" s="85">
        <f>'2024'!D23</f>
        <v>73.599999999999994</v>
      </c>
      <c r="E35" s="85">
        <f>'2024'!E23</f>
        <v>73.900000000000006</v>
      </c>
      <c r="F35" s="85">
        <f>'2024'!F23</f>
        <v>78.2</v>
      </c>
      <c r="G35" s="85">
        <f>'2024'!G23</f>
        <v>81</v>
      </c>
      <c r="H35" s="85">
        <f>'2024'!H23</f>
        <v>84.9</v>
      </c>
      <c r="I35" s="85">
        <f>'2024'!I23</f>
        <v>92.8</v>
      </c>
      <c r="J35" s="85">
        <f>'2024'!J23</f>
        <v>96.6</v>
      </c>
      <c r="K35" s="85">
        <f>'2024'!K23</f>
        <v>100.2</v>
      </c>
      <c r="L35" s="85">
        <f>'2024'!L23</f>
        <v>103.4</v>
      </c>
      <c r="M35" s="85">
        <f>'2024'!M23</f>
        <v>109.3</v>
      </c>
      <c r="N35" s="85">
        <f>'2024'!N23</f>
        <v>110.2</v>
      </c>
      <c r="O35" s="81">
        <f>'2025'!D19</f>
        <v>113.8</v>
      </c>
    </row>
    <row r="36" spans="1:15" x14ac:dyDescent="0.25">
      <c r="B36" s="81">
        <f>C35-B35</f>
        <v>1.6000000000000085</v>
      </c>
      <c r="C36" s="81">
        <f t="shared" ref="C36:N36" si="13">D35-C35</f>
        <v>2.1999999999999886</v>
      </c>
      <c r="D36" s="81">
        <f t="shared" si="13"/>
        <v>0.30000000000001137</v>
      </c>
      <c r="E36" s="81">
        <f t="shared" si="13"/>
        <v>4.2999999999999972</v>
      </c>
      <c r="F36" s="81">
        <f t="shared" si="13"/>
        <v>2.7999999999999972</v>
      </c>
      <c r="G36" s="81">
        <f t="shared" si="13"/>
        <v>3.9000000000000057</v>
      </c>
      <c r="H36" s="81">
        <f t="shared" si="13"/>
        <v>7.8999999999999915</v>
      </c>
      <c r="I36" s="81">
        <f t="shared" si="13"/>
        <v>3.7999999999999972</v>
      </c>
      <c r="J36" s="81">
        <f t="shared" si="13"/>
        <v>3.6000000000000085</v>
      </c>
      <c r="K36" s="81">
        <f t="shared" si="13"/>
        <v>3.2000000000000028</v>
      </c>
      <c r="L36" s="81">
        <f t="shared" si="13"/>
        <v>5.8999999999999915</v>
      </c>
      <c r="M36" s="81">
        <f t="shared" si="13"/>
        <v>0.90000000000000568</v>
      </c>
      <c r="N36" s="81">
        <f t="shared" si="13"/>
        <v>3.5999999999999943</v>
      </c>
    </row>
    <row r="37" spans="1:15" x14ac:dyDescent="0.25">
      <c r="A37" s="78" t="s">
        <v>1716</v>
      </c>
      <c r="B37" s="81">
        <f>'2023'!M24</f>
        <v>22998</v>
      </c>
      <c r="C37" s="85">
        <f>'2024'!C24</f>
        <v>23239</v>
      </c>
      <c r="D37" s="85">
        <f>'2024'!D24</f>
        <v>23506</v>
      </c>
      <c r="E37" s="85">
        <f>'2024'!E24</f>
        <v>23733</v>
      </c>
      <c r="F37" s="85">
        <f>'2024'!F24</f>
        <v>23983</v>
      </c>
      <c r="G37" s="85">
        <f>'2024'!G24</f>
        <v>24254</v>
      </c>
      <c r="H37" s="85">
        <f>'2024'!H24</f>
        <v>24536</v>
      </c>
      <c r="I37" s="85">
        <f>'2024'!I24</f>
        <v>24894</v>
      </c>
      <c r="J37" s="85">
        <f>'2024'!J24</f>
        <v>25194</v>
      </c>
      <c r="K37" s="85">
        <f>'2024'!K24</f>
        <v>25435</v>
      </c>
      <c r="L37" s="85">
        <f>'2024'!L24</f>
        <v>25710</v>
      </c>
      <c r="M37" s="85">
        <f>'2024'!M24</f>
        <v>26036</v>
      </c>
      <c r="N37" s="85">
        <f>'2024'!N24</f>
        <v>26210</v>
      </c>
      <c r="O37" s="81">
        <f>'2025'!D20</f>
        <v>26415</v>
      </c>
    </row>
    <row r="38" spans="1:15" x14ac:dyDescent="0.25">
      <c r="B38" s="81">
        <f>C37-B37</f>
        <v>241</v>
      </c>
      <c r="C38" s="81">
        <f t="shared" ref="C38:N38" si="14">D37-C37</f>
        <v>267</v>
      </c>
      <c r="D38" s="81">
        <f t="shared" si="14"/>
        <v>227</v>
      </c>
      <c r="E38" s="81">
        <f t="shared" si="14"/>
        <v>250</v>
      </c>
      <c r="F38" s="81">
        <f t="shared" si="14"/>
        <v>271</v>
      </c>
      <c r="G38" s="81">
        <f t="shared" si="14"/>
        <v>282</v>
      </c>
      <c r="H38" s="81">
        <f t="shared" si="14"/>
        <v>358</v>
      </c>
      <c r="I38" s="81">
        <f t="shared" si="14"/>
        <v>300</v>
      </c>
      <c r="J38" s="81">
        <f t="shared" si="14"/>
        <v>241</v>
      </c>
      <c r="K38" s="81">
        <f t="shared" si="14"/>
        <v>275</v>
      </c>
      <c r="L38" s="81">
        <f t="shared" si="14"/>
        <v>326</v>
      </c>
      <c r="M38" s="81">
        <f t="shared" si="14"/>
        <v>174</v>
      </c>
      <c r="N38" s="81">
        <f t="shared" si="14"/>
        <v>205</v>
      </c>
    </row>
    <row r="39" spans="1:15" x14ac:dyDescent="0.25">
      <c r="A39" s="78" t="s">
        <v>1717</v>
      </c>
      <c r="B39" s="81">
        <f>'2023'!M25</f>
        <v>30052</v>
      </c>
      <c r="C39" s="85">
        <f>'2024'!C25</f>
        <v>30153</v>
      </c>
      <c r="D39" s="85">
        <f>'2024'!D25</f>
        <v>30295</v>
      </c>
      <c r="E39" s="85">
        <f>'2024'!E25</f>
        <v>30408</v>
      </c>
      <c r="F39" s="85">
        <f>'2024'!F25</f>
        <v>30515</v>
      </c>
      <c r="G39" s="85">
        <f>'2024'!G25</f>
        <v>30630</v>
      </c>
      <c r="H39" s="85">
        <f>'2024'!H25</f>
        <v>30736</v>
      </c>
      <c r="I39" s="85">
        <f>'2024'!I25</f>
        <v>30864</v>
      </c>
      <c r="J39" s="85">
        <f>'2024'!J25</f>
        <v>30998</v>
      </c>
      <c r="K39" s="85">
        <f>'2024'!K25</f>
        <v>31105</v>
      </c>
      <c r="L39" s="85">
        <f>'2024'!L25</f>
        <v>31265</v>
      </c>
      <c r="M39" s="85">
        <f>'2024'!M25</f>
        <v>31484</v>
      </c>
      <c r="N39" s="85">
        <f>'2024'!N25</f>
        <v>31630</v>
      </c>
      <c r="O39" s="81">
        <f>'2025'!D21</f>
        <v>31798</v>
      </c>
    </row>
    <row r="40" spans="1:15" x14ac:dyDescent="0.25">
      <c r="B40" s="81">
        <f>C39-B39</f>
        <v>101</v>
      </c>
      <c r="C40" s="81">
        <f t="shared" ref="C40:N40" si="15">D39-C39</f>
        <v>142</v>
      </c>
      <c r="D40" s="81">
        <f t="shared" si="15"/>
        <v>113</v>
      </c>
      <c r="E40" s="81">
        <f t="shared" si="15"/>
        <v>107</v>
      </c>
      <c r="F40" s="81">
        <f t="shared" si="15"/>
        <v>115</v>
      </c>
      <c r="G40" s="81">
        <f t="shared" si="15"/>
        <v>106</v>
      </c>
      <c r="H40" s="81">
        <f t="shared" si="15"/>
        <v>128</v>
      </c>
      <c r="I40" s="81">
        <f t="shared" si="15"/>
        <v>134</v>
      </c>
      <c r="J40" s="81">
        <f t="shared" si="15"/>
        <v>107</v>
      </c>
      <c r="K40" s="81">
        <f t="shared" si="15"/>
        <v>160</v>
      </c>
      <c r="L40" s="81">
        <f t="shared" si="15"/>
        <v>219</v>
      </c>
      <c r="M40" s="81">
        <f t="shared" si="15"/>
        <v>146</v>
      </c>
      <c r="N40" s="81">
        <f t="shared" si="15"/>
        <v>168</v>
      </c>
    </row>
    <row r="41" spans="1:15" x14ac:dyDescent="0.25">
      <c r="A41" s="78" t="s">
        <v>1718</v>
      </c>
      <c r="B41" s="81">
        <f>'2023'!M27</f>
        <v>73077.5</v>
      </c>
      <c r="C41" s="85">
        <f>'2024'!C26</f>
        <v>73587.3</v>
      </c>
      <c r="D41" s="85">
        <f>'2024'!D26</f>
        <v>74212.399999999994</v>
      </c>
      <c r="E41" s="85">
        <f>'2024'!E26</f>
        <v>74730.600000000006</v>
      </c>
      <c r="F41" s="85">
        <f>'2024'!F26</f>
        <v>75291.5</v>
      </c>
      <c r="G41" s="85">
        <f>'2024'!G26</f>
        <v>75941.600000000006</v>
      </c>
      <c r="H41" s="85">
        <f>'2024'!H26</f>
        <v>76479.399999999994</v>
      </c>
      <c r="I41" s="85">
        <f>'2024'!I26</f>
        <v>77093.5</v>
      </c>
      <c r="J41" s="85">
        <f>'2024'!J26</f>
        <v>77722</v>
      </c>
      <c r="K41" s="85">
        <f>'2024'!K26</f>
        <v>78311.600000000006</v>
      </c>
      <c r="L41" s="85">
        <f>'2024'!L26</f>
        <v>78746.7</v>
      </c>
      <c r="M41" s="85">
        <f>'2024'!M26</f>
        <v>80699</v>
      </c>
      <c r="N41" s="85">
        <f>'2024'!N26</f>
        <v>81359.199999999997</v>
      </c>
      <c r="O41" s="81">
        <f>'2025'!D22</f>
        <v>82724.100000000006</v>
      </c>
    </row>
    <row r="42" spans="1:15" x14ac:dyDescent="0.25">
      <c r="B42" s="81">
        <f>C41-B41</f>
        <v>509.80000000000291</v>
      </c>
      <c r="C42" s="81">
        <f t="shared" ref="C42:N42" si="16">D41-C41</f>
        <v>625.09999999999127</v>
      </c>
      <c r="D42" s="81">
        <f t="shared" si="16"/>
        <v>518.20000000001164</v>
      </c>
      <c r="E42" s="81">
        <f t="shared" si="16"/>
        <v>560.89999999999418</v>
      </c>
      <c r="F42" s="81">
        <f t="shared" si="16"/>
        <v>650.10000000000582</v>
      </c>
      <c r="G42" s="81">
        <f t="shared" si="16"/>
        <v>537.79999999998836</v>
      </c>
      <c r="H42" s="81">
        <f t="shared" si="16"/>
        <v>614.10000000000582</v>
      </c>
      <c r="I42" s="81">
        <f t="shared" si="16"/>
        <v>628.5</v>
      </c>
      <c r="J42" s="81">
        <f t="shared" si="16"/>
        <v>589.60000000000582</v>
      </c>
      <c r="K42" s="81">
        <f t="shared" si="16"/>
        <v>435.09999999999127</v>
      </c>
      <c r="L42" s="81">
        <f t="shared" si="16"/>
        <v>1952.3000000000029</v>
      </c>
      <c r="M42" s="81">
        <f t="shared" si="16"/>
        <v>660.19999999999709</v>
      </c>
      <c r="N42" s="81">
        <f t="shared" si="16"/>
        <v>1364.9000000000087</v>
      </c>
    </row>
    <row r="43" spans="1:15" x14ac:dyDescent="0.25">
      <c r="A43" s="78" t="s">
        <v>1744</v>
      </c>
      <c r="B43" s="81">
        <f>'2023'!M28</f>
        <v>73638.399999999994</v>
      </c>
      <c r="C43" s="85">
        <f>'2024'!C27</f>
        <v>73644.2</v>
      </c>
      <c r="D43" s="85">
        <f>'2024'!D27</f>
        <v>73677.100000000006</v>
      </c>
      <c r="E43" s="85">
        <f>'2024'!E27</f>
        <v>73709.899999999994</v>
      </c>
      <c r="F43" s="85">
        <f>'2024'!F27</f>
        <v>73742.100000000006</v>
      </c>
      <c r="G43" s="85">
        <f>'2024'!G27</f>
        <v>73776.2</v>
      </c>
      <c r="H43" s="85">
        <f>'2024'!H27</f>
        <v>73807.399999999994</v>
      </c>
      <c r="I43" s="85">
        <f>'2024'!I27</f>
        <v>73841.100000000006</v>
      </c>
      <c r="J43" s="85">
        <f>'2024'!J27</f>
        <v>73874.600000000006</v>
      </c>
      <c r="K43" s="85">
        <f>'2024'!K27</f>
        <v>73891.600000000006</v>
      </c>
      <c r="L43" s="85">
        <f>'2024'!L27</f>
        <v>73905.399999999994</v>
      </c>
      <c r="M43" s="85">
        <f>'2024'!M27</f>
        <v>73929.2</v>
      </c>
      <c r="N43" s="85">
        <f>'2024'!N27</f>
        <v>73940.2</v>
      </c>
      <c r="O43" s="81">
        <f>'2025'!D23</f>
        <v>73954.3</v>
      </c>
    </row>
    <row r="44" spans="1:15" x14ac:dyDescent="0.25">
      <c r="B44" s="81">
        <f>C43-B43</f>
        <v>5.8000000000029104</v>
      </c>
      <c r="C44" s="81">
        <f t="shared" ref="C44:N44" si="17">D43-C43</f>
        <v>32.900000000008731</v>
      </c>
      <c r="D44" s="81">
        <f t="shared" si="17"/>
        <v>32.799999999988358</v>
      </c>
      <c r="E44" s="81">
        <f t="shared" si="17"/>
        <v>32.200000000011642</v>
      </c>
      <c r="F44" s="81">
        <f t="shared" si="17"/>
        <v>34.099999999991269</v>
      </c>
      <c r="G44" s="81">
        <f t="shared" si="17"/>
        <v>31.19999999999709</v>
      </c>
      <c r="H44" s="81">
        <f t="shared" si="17"/>
        <v>33.700000000011642</v>
      </c>
      <c r="I44" s="81">
        <f t="shared" si="17"/>
        <v>33.5</v>
      </c>
      <c r="J44" s="81">
        <f t="shared" si="17"/>
        <v>17</v>
      </c>
      <c r="K44" s="81">
        <f t="shared" si="17"/>
        <v>13.799999999988358</v>
      </c>
      <c r="L44" s="81">
        <f t="shared" si="17"/>
        <v>23.80000000000291</v>
      </c>
      <c r="M44" s="81">
        <f t="shared" si="17"/>
        <v>11</v>
      </c>
      <c r="N44" s="81">
        <f t="shared" si="17"/>
        <v>14.100000000005821</v>
      </c>
    </row>
    <row r="45" spans="1:15" x14ac:dyDescent="0.25">
      <c r="A45" s="78" t="s">
        <v>1720</v>
      </c>
      <c r="B45" s="81">
        <f>'2023'!M29</f>
        <v>39608.5</v>
      </c>
      <c r="C45" s="85">
        <f>'2024'!C29</f>
        <v>39848.400000000001</v>
      </c>
      <c r="D45" s="85">
        <f>'2024'!D29</f>
        <v>40172.699999999997</v>
      </c>
      <c r="E45" s="85">
        <f>'2024'!E29</f>
        <v>40469.300000000003</v>
      </c>
      <c r="F45" s="85">
        <f>'2024'!F29</f>
        <v>40735.699999999997</v>
      </c>
      <c r="G45" s="85">
        <f>'2024'!G29</f>
        <v>41019.800000000003</v>
      </c>
      <c r="H45" s="85">
        <f>'2024'!H29</f>
        <v>41230.199999999997</v>
      </c>
      <c r="I45" s="85">
        <f>'2024'!I29</f>
        <v>41422.5</v>
      </c>
      <c r="J45" s="85">
        <f>'2024'!J29</f>
        <v>41580.400000000001</v>
      </c>
      <c r="K45" s="85">
        <f>'2024'!K29</f>
        <v>41783.4</v>
      </c>
      <c r="L45" s="85">
        <f>'2024'!L29</f>
        <v>42028.5</v>
      </c>
      <c r="M45" s="85">
        <f>'2024'!M29</f>
        <v>42328.1</v>
      </c>
      <c r="N45" s="85">
        <f>'2024'!N29</f>
        <v>42419.9</v>
      </c>
      <c r="O45" s="81">
        <f>'2025'!D25</f>
        <v>42620.2</v>
      </c>
    </row>
    <row r="46" spans="1:15" x14ac:dyDescent="0.25">
      <c r="B46" s="81">
        <f>C45-B45</f>
        <v>239.90000000000146</v>
      </c>
      <c r="C46" s="81">
        <f t="shared" ref="C46:N46" si="18">D45-C45</f>
        <v>324.29999999999563</v>
      </c>
      <c r="D46" s="81">
        <f t="shared" si="18"/>
        <v>296.60000000000582</v>
      </c>
      <c r="E46" s="81">
        <f t="shared" si="18"/>
        <v>266.39999999999418</v>
      </c>
      <c r="F46" s="81">
        <f t="shared" si="18"/>
        <v>284.10000000000582</v>
      </c>
      <c r="G46" s="81">
        <f t="shared" si="18"/>
        <v>210.39999999999418</v>
      </c>
      <c r="H46" s="81">
        <f t="shared" si="18"/>
        <v>192.30000000000291</v>
      </c>
      <c r="I46" s="81">
        <f t="shared" si="18"/>
        <v>157.90000000000146</v>
      </c>
      <c r="J46" s="81">
        <f t="shared" si="18"/>
        <v>203</v>
      </c>
      <c r="K46" s="81">
        <f t="shared" si="18"/>
        <v>245.09999999999854</v>
      </c>
      <c r="L46" s="81">
        <f t="shared" si="18"/>
        <v>299.59999999999854</v>
      </c>
      <c r="M46" s="81">
        <f t="shared" si="18"/>
        <v>91.80000000000291</v>
      </c>
      <c r="N46" s="81">
        <f t="shared" si="18"/>
        <v>200.29999999999563</v>
      </c>
    </row>
    <row r="47" spans="1:15" x14ac:dyDescent="0.25">
      <c r="A47" s="78" t="s">
        <v>1721</v>
      </c>
      <c r="B47" s="81">
        <f>'2023'!M30</f>
        <v>57743</v>
      </c>
      <c r="C47" s="85">
        <f>'2024'!C30</f>
        <v>58423</v>
      </c>
      <c r="D47" s="85">
        <f>'2024'!D30</f>
        <v>59233</v>
      </c>
      <c r="E47" s="85">
        <f>'2024'!E30</f>
        <v>59965</v>
      </c>
      <c r="F47" s="85">
        <f>'2024'!F30</f>
        <v>60683</v>
      </c>
      <c r="G47" s="85">
        <f>'2024'!G30</f>
        <v>61599</v>
      </c>
      <c r="H47" s="85">
        <f>'2024'!H30</f>
        <v>62383</v>
      </c>
      <c r="I47" s="85">
        <f>'2024'!I30</f>
        <v>63358</v>
      </c>
      <c r="J47" s="85">
        <f>'2024'!J30</f>
        <v>64396</v>
      </c>
      <c r="K47" s="85">
        <f>'2024'!K30</f>
        <v>65182</v>
      </c>
      <c r="L47" s="85">
        <f>'2024'!L30</f>
        <v>66137</v>
      </c>
      <c r="M47" s="85">
        <f>'2024'!M30</f>
        <v>67149</v>
      </c>
      <c r="N47" s="85">
        <f>'2024'!N30</f>
        <v>67779</v>
      </c>
      <c r="O47" s="81">
        <f>'2025'!D26</f>
        <v>68554</v>
      </c>
    </row>
    <row r="48" spans="1:15" x14ac:dyDescent="0.25">
      <c r="B48" s="81">
        <f>C47-B47</f>
        <v>680</v>
      </c>
      <c r="C48" s="81">
        <f t="shared" ref="C48:N48" si="19">D47-C47</f>
        <v>810</v>
      </c>
      <c r="D48" s="81">
        <f t="shared" si="19"/>
        <v>732</v>
      </c>
      <c r="E48" s="81">
        <f t="shared" si="19"/>
        <v>718</v>
      </c>
      <c r="F48" s="81">
        <f t="shared" si="19"/>
        <v>916</v>
      </c>
      <c r="G48" s="81">
        <f t="shared" si="19"/>
        <v>784</v>
      </c>
      <c r="H48" s="81">
        <f t="shared" si="19"/>
        <v>975</v>
      </c>
      <c r="I48" s="81">
        <f t="shared" si="19"/>
        <v>1038</v>
      </c>
      <c r="J48" s="81">
        <f t="shared" si="19"/>
        <v>786</v>
      </c>
      <c r="K48" s="81">
        <f t="shared" si="19"/>
        <v>955</v>
      </c>
      <c r="L48" s="81">
        <f t="shared" si="19"/>
        <v>1012</v>
      </c>
      <c r="M48" s="81">
        <f t="shared" si="19"/>
        <v>630</v>
      </c>
      <c r="N48" s="81">
        <f t="shared" si="19"/>
        <v>775</v>
      </c>
    </row>
    <row r="49" spans="1:15" x14ac:dyDescent="0.25">
      <c r="A49" s="78" t="s">
        <v>678</v>
      </c>
      <c r="B49" s="81">
        <f>'2023'!M31</f>
        <v>72271.8</v>
      </c>
      <c r="C49" s="85">
        <f>'2024'!C31</f>
        <v>73572.899999999994</v>
      </c>
      <c r="D49" s="85">
        <f>'2024'!D31</f>
        <v>74321.2</v>
      </c>
      <c r="E49" s="85">
        <f>'2024'!E31</f>
        <v>75032.5</v>
      </c>
      <c r="F49" s="85">
        <f>'2024'!F31</f>
        <v>75675.7</v>
      </c>
      <c r="G49" s="85">
        <f>'2024'!G31</f>
        <v>76383.100000000006</v>
      </c>
      <c r="H49" s="85">
        <f>'2024'!H31</f>
        <v>77272.5</v>
      </c>
      <c r="I49" s="85">
        <f>'2024'!I31</f>
        <v>78190.100000000006</v>
      </c>
      <c r="J49" s="85">
        <f>'2024'!J31</f>
        <v>78964</v>
      </c>
      <c r="K49" s="85">
        <f>'2024'!K31</f>
        <v>79561.8</v>
      </c>
      <c r="L49" s="85">
        <f>'2024'!L31</f>
        <v>80300.600000000006</v>
      </c>
      <c r="M49" s="85">
        <v>81083</v>
      </c>
      <c r="N49" s="85">
        <f>'2024'!N31</f>
        <v>81867.199999999997</v>
      </c>
      <c r="O49" s="81">
        <f>'2025'!D31</f>
        <v>82525.100000000006</v>
      </c>
    </row>
    <row r="50" spans="1:15" x14ac:dyDescent="0.25">
      <c r="B50" s="81">
        <f>C49-B49</f>
        <v>1301.0999999999913</v>
      </c>
      <c r="C50" s="81">
        <f t="shared" ref="C50:N50" si="20">D49-C49</f>
        <v>748.30000000000291</v>
      </c>
      <c r="D50" s="81">
        <f t="shared" si="20"/>
        <v>711.30000000000291</v>
      </c>
      <c r="E50" s="81">
        <f t="shared" si="20"/>
        <v>643.19999999999709</v>
      </c>
      <c r="F50" s="81">
        <f t="shared" si="20"/>
        <v>707.40000000000873</v>
      </c>
      <c r="G50" s="81">
        <f t="shared" si="20"/>
        <v>889.39999999999418</v>
      </c>
      <c r="H50" s="81">
        <f t="shared" si="20"/>
        <v>917.60000000000582</v>
      </c>
      <c r="I50" s="81">
        <f t="shared" si="20"/>
        <v>773.89999999999418</v>
      </c>
      <c r="J50" s="81">
        <f t="shared" si="20"/>
        <v>597.80000000000291</v>
      </c>
      <c r="K50" s="81">
        <f t="shared" si="20"/>
        <v>738.80000000000291</v>
      </c>
      <c r="L50" s="81">
        <f t="shared" si="20"/>
        <v>782.39999999999418</v>
      </c>
      <c r="M50" s="81">
        <f t="shared" si="20"/>
        <v>784.19999999999709</v>
      </c>
      <c r="N50" s="81">
        <f t="shared" si="20"/>
        <v>657.90000000000873</v>
      </c>
    </row>
    <row r="51" spans="1:15" x14ac:dyDescent="0.25">
      <c r="A51" s="78" t="s">
        <v>711</v>
      </c>
      <c r="B51" s="81">
        <f>'2023'!M33</f>
        <v>42591</v>
      </c>
      <c r="C51" s="85">
        <f>'2024'!C33</f>
        <v>45856</v>
      </c>
      <c r="D51" s="85">
        <f>'2024'!D33</f>
        <v>49365</v>
      </c>
      <c r="E51" s="85">
        <f>'2024'!E33</f>
        <v>52395</v>
      </c>
      <c r="F51" s="85">
        <f>'2024'!F33</f>
        <v>54982</v>
      </c>
      <c r="G51" s="85">
        <f>'2024'!G33</f>
        <v>58242</v>
      </c>
      <c r="H51" s="85">
        <f>'2024'!H33</f>
        <v>61557</v>
      </c>
      <c r="I51" s="85">
        <f>'2024'!I33</f>
        <v>65553</v>
      </c>
      <c r="J51" s="85">
        <f>'2024'!J33</f>
        <v>69308</v>
      </c>
      <c r="K51" s="85">
        <f>'2024'!K33</f>
        <v>72861</v>
      </c>
      <c r="L51" s="85">
        <f>'2024'!L33</f>
        <v>75846</v>
      </c>
      <c r="M51" s="85">
        <f>'2024'!M33</f>
        <v>80437</v>
      </c>
      <c r="N51" s="85">
        <v>82952</v>
      </c>
      <c r="O51" s="81">
        <f>'2025'!D35</f>
        <v>85467</v>
      </c>
    </row>
    <row r="52" spans="1:15" x14ac:dyDescent="0.25">
      <c r="B52" s="81">
        <f>C51-B51</f>
        <v>3265</v>
      </c>
      <c r="C52" s="81">
        <f t="shared" ref="C52:N52" si="21">D51-C51</f>
        <v>3509</v>
      </c>
      <c r="D52" s="81">
        <f t="shared" si="21"/>
        <v>3030</v>
      </c>
      <c r="E52" s="81">
        <f t="shared" si="21"/>
        <v>2587</v>
      </c>
      <c r="F52" s="81">
        <f t="shared" si="21"/>
        <v>3260</v>
      </c>
      <c r="G52" s="81">
        <f t="shared" si="21"/>
        <v>3315</v>
      </c>
      <c r="H52" s="81">
        <f t="shared" si="21"/>
        <v>3996</v>
      </c>
      <c r="I52" s="81">
        <f t="shared" si="21"/>
        <v>3755</v>
      </c>
      <c r="J52" s="81">
        <f t="shared" si="21"/>
        <v>3553</v>
      </c>
      <c r="K52" s="81">
        <f t="shared" si="21"/>
        <v>2985</v>
      </c>
      <c r="L52" s="81">
        <f t="shared" si="21"/>
        <v>4591</v>
      </c>
      <c r="M52" s="81">
        <f t="shared" si="21"/>
        <v>2515</v>
      </c>
      <c r="N52" s="81">
        <f t="shared" si="21"/>
        <v>2515</v>
      </c>
    </row>
    <row r="53" spans="1:15" x14ac:dyDescent="0.25">
      <c r="A53" s="78" t="s">
        <v>745</v>
      </c>
    </row>
    <row r="55" spans="1:15" x14ac:dyDescent="0.25">
      <c r="A55" s="78" t="s">
        <v>768</v>
      </c>
      <c r="B55" s="81">
        <f>'2023'!M35</f>
        <v>145939</v>
      </c>
      <c r="C55" s="85">
        <f>'2024'!C35</f>
        <v>147171</v>
      </c>
      <c r="D55" s="85">
        <f>'2024'!D35</f>
        <v>148501</v>
      </c>
      <c r="E55" s="85">
        <f>'2024'!E35</f>
        <v>149649</v>
      </c>
      <c r="F55" s="85">
        <f>'2024'!F35</f>
        <v>151031</v>
      </c>
      <c r="G55" s="85">
        <f>'2024'!G35</f>
        <v>152283</v>
      </c>
      <c r="H55" s="85">
        <f>'2024'!H35</f>
        <v>153652</v>
      </c>
      <c r="I55" s="85">
        <f>'2024'!I35</f>
        <v>155200</v>
      </c>
      <c r="J55" s="85">
        <f>'2024'!J35</f>
        <v>156854</v>
      </c>
      <c r="K55" s="85">
        <f>'2024'!K35</f>
        <v>158236</v>
      </c>
      <c r="L55" s="85">
        <f>'2024'!L35</f>
        <v>159730</v>
      </c>
      <c r="M55" s="85">
        <f>'2024'!M35</f>
        <v>161584</v>
      </c>
      <c r="N55" s="85">
        <f>'2024'!N35</f>
        <v>162325</v>
      </c>
      <c r="O55" s="81">
        <f>'2025'!D36</f>
        <v>163604</v>
      </c>
    </row>
    <row r="56" spans="1:15" x14ac:dyDescent="0.25">
      <c r="B56" s="81">
        <f>C55-B55</f>
        <v>1232</v>
      </c>
      <c r="C56" s="81">
        <f t="shared" ref="C56:N56" si="22">D55-C55</f>
        <v>1330</v>
      </c>
      <c r="D56" s="81">
        <f t="shared" si="22"/>
        <v>1148</v>
      </c>
      <c r="E56" s="81">
        <f t="shared" si="22"/>
        <v>1382</v>
      </c>
      <c r="F56" s="81">
        <f t="shared" si="22"/>
        <v>1252</v>
      </c>
      <c r="G56" s="81">
        <f t="shared" si="22"/>
        <v>1369</v>
      </c>
      <c r="H56" s="81">
        <f t="shared" si="22"/>
        <v>1548</v>
      </c>
      <c r="I56" s="81">
        <f t="shared" si="22"/>
        <v>1654</v>
      </c>
      <c r="J56" s="81">
        <f t="shared" si="22"/>
        <v>1382</v>
      </c>
      <c r="K56" s="81">
        <f t="shared" si="22"/>
        <v>1494</v>
      </c>
      <c r="L56" s="81">
        <f t="shared" si="22"/>
        <v>1854</v>
      </c>
      <c r="M56" s="81">
        <f t="shared" si="22"/>
        <v>741</v>
      </c>
      <c r="N56" s="81">
        <f t="shared" si="22"/>
        <v>1279</v>
      </c>
    </row>
    <row r="58" spans="1:15" x14ac:dyDescent="0.25">
      <c r="A58" s="78" t="s">
        <v>1753</v>
      </c>
      <c r="B58" s="81">
        <f>'2023'!M37</f>
        <v>17030.18</v>
      </c>
    </row>
    <row r="60" spans="1:15" x14ac:dyDescent="0.25">
      <c r="A60" s="78" t="s">
        <v>1754</v>
      </c>
      <c r="B60" s="81">
        <f>'2023'!M38</f>
        <v>11437.7</v>
      </c>
      <c r="C60" s="85">
        <f>'2024'!C38</f>
        <v>17649.29</v>
      </c>
      <c r="D60" s="85">
        <f>'2024'!D38</f>
        <v>18350.919999999998</v>
      </c>
      <c r="E60" s="85">
        <f>'2024'!E38</f>
        <v>19128.28</v>
      </c>
      <c r="F60" s="85">
        <f>'2024'!F38</f>
        <v>19673.599999999999</v>
      </c>
      <c r="G60" s="85">
        <f>'2024'!G38</f>
        <v>20745.62</v>
      </c>
      <c r="H60" s="85">
        <f>'2024'!H38</f>
        <v>21565.439999999999</v>
      </c>
      <c r="I60" s="85">
        <f>'2024'!I38</f>
        <v>22584.46</v>
      </c>
      <c r="J60" s="85">
        <f>'2024'!J38</f>
        <v>23737.48</v>
      </c>
      <c r="K60" s="85">
        <f>'2024'!K38</f>
        <v>24464.1</v>
      </c>
      <c r="L60" s="85">
        <f>'2024'!L38</f>
        <v>25294.86</v>
      </c>
      <c r="M60" s="85">
        <f>'2024'!M38</f>
        <v>26239.68</v>
      </c>
      <c r="N60" s="85">
        <v>26946.82</v>
      </c>
      <c r="O60" s="81">
        <f>'2025'!D40</f>
        <v>27654.28</v>
      </c>
    </row>
    <row r="61" spans="1:15" x14ac:dyDescent="0.25">
      <c r="B61" s="81">
        <f>C60-B60</f>
        <v>6211.59</v>
      </c>
      <c r="C61" s="81">
        <f t="shared" ref="C61:N61" si="23">D60-C60</f>
        <v>701.62999999999738</v>
      </c>
      <c r="D61" s="81">
        <f t="shared" si="23"/>
        <v>777.36000000000058</v>
      </c>
      <c r="E61" s="81">
        <f t="shared" si="23"/>
        <v>545.31999999999971</v>
      </c>
      <c r="F61" s="81">
        <f t="shared" si="23"/>
        <v>1072.0200000000004</v>
      </c>
      <c r="G61" s="81">
        <f t="shared" si="23"/>
        <v>819.81999999999971</v>
      </c>
      <c r="H61" s="81">
        <f t="shared" si="23"/>
        <v>1019.0200000000004</v>
      </c>
      <c r="I61" s="81">
        <f t="shared" si="23"/>
        <v>1153.0200000000004</v>
      </c>
      <c r="J61" s="81">
        <f t="shared" si="23"/>
        <v>726.61999999999898</v>
      </c>
      <c r="K61" s="81">
        <f t="shared" si="23"/>
        <v>830.76000000000204</v>
      </c>
      <c r="L61" s="81">
        <f t="shared" si="23"/>
        <v>944.81999999999971</v>
      </c>
      <c r="M61" s="81">
        <f t="shared" si="23"/>
        <v>707.13999999999942</v>
      </c>
      <c r="N61" s="81">
        <f t="shared" si="23"/>
        <v>707.45999999999913</v>
      </c>
    </row>
    <row r="62" spans="1:15" x14ac:dyDescent="0.25">
      <c r="A62" s="78" t="s">
        <v>895</v>
      </c>
      <c r="B62" s="81">
        <f>'2023'!M40</f>
        <v>416734</v>
      </c>
      <c r="C62" s="85">
        <f>'2024'!C40</f>
        <v>416999</v>
      </c>
      <c r="D62" s="85">
        <f>'2024'!D40</f>
        <v>417307</v>
      </c>
      <c r="E62" s="85">
        <f>'2024'!E40</f>
        <v>417614</v>
      </c>
      <c r="F62" s="85">
        <f>'2024'!F40</f>
        <v>417897</v>
      </c>
      <c r="G62" s="85">
        <f>'2024'!G40</f>
        <v>418232</v>
      </c>
      <c r="H62" s="85">
        <f>'2024'!H40</f>
        <v>418483</v>
      </c>
      <c r="I62" s="85">
        <f>'2024'!I40</f>
        <v>418747</v>
      </c>
      <c r="J62" s="85">
        <f>'2024'!J40</f>
        <v>419015</v>
      </c>
      <c r="K62" s="85">
        <f>'2024'!K40</f>
        <v>419190</v>
      </c>
      <c r="L62" s="85">
        <f>'2024'!L40</f>
        <v>419417</v>
      </c>
      <c r="M62" s="85">
        <f>'2024'!M40</f>
        <v>419703</v>
      </c>
      <c r="N62" s="85">
        <f>'2024'!N40</f>
        <v>419813</v>
      </c>
      <c r="O62" s="81">
        <f>'2025'!D32</f>
        <v>420031</v>
      </c>
    </row>
    <row r="63" spans="1:15" x14ac:dyDescent="0.25">
      <c r="B63" s="81">
        <f>C62-B62</f>
        <v>265</v>
      </c>
      <c r="C63" s="81">
        <f t="shared" ref="C63:N63" si="24">D62-C62</f>
        <v>308</v>
      </c>
      <c r="D63" s="81">
        <f t="shared" si="24"/>
        <v>307</v>
      </c>
      <c r="E63" s="81">
        <f t="shared" si="24"/>
        <v>283</v>
      </c>
      <c r="F63" s="81">
        <f t="shared" si="24"/>
        <v>335</v>
      </c>
      <c r="G63" s="81">
        <f t="shared" si="24"/>
        <v>251</v>
      </c>
      <c r="H63" s="81">
        <f t="shared" si="24"/>
        <v>264</v>
      </c>
      <c r="I63" s="81">
        <f t="shared" si="24"/>
        <v>268</v>
      </c>
      <c r="J63" s="81">
        <f t="shared" si="24"/>
        <v>175</v>
      </c>
      <c r="K63" s="81">
        <f t="shared" si="24"/>
        <v>227</v>
      </c>
      <c r="L63" s="81">
        <f t="shared" si="24"/>
        <v>286</v>
      </c>
      <c r="M63" s="81">
        <f t="shared" si="24"/>
        <v>110</v>
      </c>
      <c r="N63" s="81">
        <f t="shared" si="24"/>
        <v>218</v>
      </c>
    </row>
    <row r="64" spans="1:15" x14ac:dyDescent="0.25">
      <c r="A64" s="78" t="s">
        <v>1663</v>
      </c>
    </row>
    <row r="66" spans="1:15" x14ac:dyDescent="0.25">
      <c r="A66" s="78" t="s">
        <v>929</v>
      </c>
      <c r="B66" s="81">
        <f>'2023'!M42</f>
        <v>572159</v>
      </c>
      <c r="C66" s="85">
        <f>'2024'!C42</f>
        <v>576817</v>
      </c>
      <c r="D66" s="85">
        <f>'2024'!D42</f>
        <v>582076</v>
      </c>
      <c r="E66" s="85">
        <f>'2024'!E42</f>
        <v>586160</v>
      </c>
      <c r="F66" s="85">
        <f>'2024'!F42</f>
        <v>592429</v>
      </c>
      <c r="G66" s="85">
        <f>'2024'!G42</f>
        <v>597322</v>
      </c>
      <c r="H66" s="85">
        <f>'2024'!H42</f>
        <v>602340</v>
      </c>
      <c r="I66" s="85">
        <f>'2024'!I42</f>
        <v>608519</v>
      </c>
      <c r="J66" s="85">
        <f>'2024'!J42</f>
        <v>614752</v>
      </c>
      <c r="K66" s="85">
        <f>'2024'!K42</f>
        <v>619888</v>
      </c>
      <c r="L66" s="85">
        <f>'2024'!L42</f>
        <v>625472</v>
      </c>
      <c r="M66" s="85">
        <f>'2024'!M42</f>
        <v>632851</v>
      </c>
      <c r="N66" s="85">
        <f>'2024'!N42</f>
        <v>635342</v>
      </c>
      <c r="O66" s="81">
        <f>'2025'!D37</f>
        <v>640394</v>
      </c>
    </row>
    <row r="67" spans="1:15" x14ac:dyDescent="0.25">
      <c r="B67" s="81">
        <f>C66-B66</f>
        <v>4658</v>
      </c>
      <c r="C67" s="81">
        <f t="shared" ref="C67:N67" si="25">D66-C66</f>
        <v>5259</v>
      </c>
      <c r="D67" s="81">
        <f t="shared" si="25"/>
        <v>4084</v>
      </c>
      <c r="E67" s="81">
        <f t="shared" si="25"/>
        <v>6269</v>
      </c>
      <c r="F67" s="81">
        <f t="shared" si="25"/>
        <v>4893</v>
      </c>
      <c r="G67" s="81">
        <f t="shared" si="25"/>
        <v>5018</v>
      </c>
      <c r="H67" s="81">
        <f t="shared" si="25"/>
        <v>6179</v>
      </c>
      <c r="I67" s="81">
        <f t="shared" si="25"/>
        <v>6233</v>
      </c>
      <c r="J67" s="81">
        <f t="shared" si="25"/>
        <v>5136</v>
      </c>
      <c r="K67" s="81">
        <f t="shared" si="25"/>
        <v>5584</v>
      </c>
      <c r="L67" s="81">
        <f t="shared" si="25"/>
        <v>7379</v>
      </c>
      <c r="M67" s="81">
        <f t="shared" si="25"/>
        <v>2491</v>
      </c>
      <c r="N67" s="81">
        <f t="shared" si="25"/>
        <v>5052</v>
      </c>
    </row>
    <row r="68" spans="1:15" x14ac:dyDescent="0.25">
      <c r="A68" s="78" t="s">
        <v>1664</v>
      </c>
    </row>
    <row r="71" spans="1:15" x14ac:dyDescent="0.25">
      <c r="A71" s="78" t="s">
        <v>1665</v>
      </c>
    </row>
    <row r="72" spans="1:15" x14ac:dyDescent="0.25">
      <c r="A72" s="78" t="s">
        <v>1666</v>
      </c>
      <c r="B72" s="81">
        <f>'2023'!M47</f>
        <v>777164</v>
      </c>
      <c r="C72" s="85">
        <f>'2024'!C47</f>
        <v>780008</v>
      </c>
      <c r="D72" s="85">
        <f>'2024'!D47</f>
        <v>783423</v>
      </c>
      <c r="E72" s="85">
        <f>'2024'!E47</f>
        <v>785793</v>
      </c>
      <c r="F72" s="85">
        <f>'2024'!F47</f>
        <v>788198</v>
      </c>
      <c r="G72" s="85">
        <f>'2024'!G47</f>
        <v>791351</v>
      </c>
      <c r="H72" s="85">
        <f>'2024'!H47</f>
        <v>793455</v>
      </c>
      <c r="I72" s="85">
        <f>'2024'!I47</f>
        <v>795804</v>
      </c>
      <c r="J72" s="85">
        <f>'2024'!J47</f>
        <v>797952</v>
      </c>
      <c r="K72" s="85">
        <f>'2024'!K47</f>
        <v>800351</v>
      </c>
      <c r="L72" s="85">
        <f>'2024'!L47</f>
        <v>802179</v>
      </c>
      <c r="M72" s="85">
        <f>'2024'!M47</f>
        <v>805089</v>
      </c>
      <c r="N72" s="85">
        <f>'2024'!N47</f>
        <v>806579</v>
      </c>
      <c r="O72" s="81">
        <f>'2025'!D43</f>
        <v>808671</v>
      </c>
    </row>
    <row r="73" spans="1:15" x14ac:dyDescent="0.25">
      <c r="B73" s="81">
        <f>C72-B72</f>
        <v>2844</v>
      </c>
      <c r="C73" s="81">
        <f t="shared" ref="C73:N73" si="26">D72-C72</f>
        <v>3415</v>
      </c>
      <c r="D73" s="81">
        <f t="shared" si="26"/>
        <v>2370</v>
      </c>
      <c r="E73" s="81">
        <f t="shared" si="26"/>
        <v>2405</v>
      </c>
      <c r="F73" s="81">
        <f t="shared" si="26"/>
        <v>3153</v>
      </c>
      <c r="G73" s="81">
        <f t="shared" si="26"/>
        <v>2104</v>
      </c>
      <c r="H73" s="81">
        <f t="shared" si="26"/>
        <v>2349</v>
      </c>
      <c r="I73" s="81">
        <f t="shared" si="26"/>
        <v>2148</v>
      </c>
      <c r="J73" s="81">
        <f t="shared" si="26"/>
        <v>2399</v>
      </c>
      <c r="K73" s="81">
        <f t="shared" si="26"/>
        <v>1828</v>
      </c>
      <c r="L73" s="81">
        <f t="shared" si="26"/>
        <v>2910</v>
      </c>
      <c r="M73" s="81">
        <f t="shared" si="26"/>
        <v>1490</v>
      </c>
      <c r="N73" s="81">
        <f t="shared" si="26"/>
        <v>2092</v>
      </c>
    </row>
    <row r="74" spans="1:15" x14ac:dyDescent="0.25">
      <c r="A74" s="78" t="s">
        <v>1667</v>
      </c>
    </row>
    <row r="76" spans="1:15" x14ac:dyDescent="0.25">
      <c r="A76" s="78" t="s">
        <v>1724</v>
      </c>
    </row>
    <row r="78" spans="1:15" x14ac:dyDescent="0.25">
      <c r="A78" s="78" t="s">
        <v>1685</v>
      </c>
      <c r="B78" s="81">
        <f>'2023'!M51</f>
        <v>167691</v>
      </c>
      <c r="C78" s="85">
        <f>'2024'!C51</f>
        <v>169042</v>
      </c>
      <c r="D78" s="85">
        <f>'2024'!D51</f>
        <v>170414</v>
      </c>
      <c r="E78" s="85">
        <f>'2024'!E51</f>
        <v>171729</v>
      </c>
      <c r="F78" s="85">
        <f>'2024'!F51</f>
        <v>173486</v>
      </c>
      <c r="G78" s="85">
        <f>'2024'!G51</f>
        <v>174883</v>
      </c>
      <c r="H78" s="85">
        <f>'2024'!H51</f>
        <v>176357</v>
      </c>
      <c r="I78" s="85">
        <f>'2024'!I51</f>
        <v>177954</v>
      </c>
      <c r="J78" s="85">
        <f>'2024'!J51</f>
        <v>179687</v>
      </c>
      <c r="K78" s="85">
        <f>'2024'!K51</f>
        <v>180734</v>
      </c>
      <c r="L78" s="85">
        <f>'2024'!L51</f>
        <v>181940</v>
      </c>
      <c r="M78" s="85">
        <f>'2024'!M51</f>
        <v>183512</v>
      </c>
      <c r="N78" s="85">
        <f>'2024'!N51</f>
        <v>183577</v>
      </c>
      <c r="O78" s="81">
        <f>'2025'!D41</f>
        <v>184834</v>
      </c>
    </row>
    <row r="79" spans="1:15" x14ac:dyDescent="0.25">
      <c r="B79" s="81">
        <f>C78-B78</f>
        <v>1351</v>
      </c>
      <c r="C79" s="81">
        <f t="shared" ref="C79:N79" si="27">D78-C78</f>
        <v>1372</v>
      </c>
      <c r="D79" s="81">
        <f t="shared" si="27"/>
        <v>1315</v>
      </c>
      <c r="E79" s="81">
        <f t="shared" si="27"/>
        <v>1757</v>
      </c>
      <c r="F79" s="81">
        <f t="shared" si="27"/>
        <v>1397</v>
      </c>
      <c r="G79" s="81">
        <f t="shared" si="27"/>
        <v>1474</v>
      </c>
      <c r="H79" s="81">
        <f t="shared" si="27"/>
        <v>1597</v>
      </c>
      <c r="I79" s="81">
        <f t="shared" si="27"/>
        <v>1733</v>
      </c>
      <c r="J79" s="81">
        <f t="shared" si="27"/>
        <v>1047</v>
      </c>
      <c r="K79" s="81">
        <f t="shared" si="27"/>
        <v>1206</v>
      </c>
      <c r="L79" s="81">
        <f t="shared" si="27"/>
        <v>1572</v>
      </c>
      <c r="M79" s="83">
        <f t="shared" si="27"/>
        <v>65</v>
      </c>
      <c r="N79" s="81">
        <f t="shared" si="27"/>
        <v>1257</v>
      </c>
    </row>
    <row r="80" spans="1:15" x14ac:dyDescent="0.25">
      <c r="A80" s="78" t="s">
        <v>1686</v>
      </c>
      <c r="B80" s="81">
        <f>'2023'!M52</f>
        <v>2459.4</v>
      </c>
      <c r="C80" s="85">
        <f>'2024'!C28</f>
        <v>2520.9</v>
      </c>
      <c r="D80" s="85">
        <f>'2024'!D28</f>
        <v>2588.4</v>
      </c>
      <c r="E80" s="85">
        <f>'2024'!E28</f>
        <v>2652.2</v>
      </c>
      <c r="F80" s="85">
        <f>'2024'!F28</f>
        <v>2714.2</v>
      </c>
      <c r="G80" s="85">
        <f>'2024'!G28</f>
        <v>2782.2</v>
      </c>
      <c r="H80" s="85">
        <f>'2024'!H28</f>
        <v>2844.7</v>
      </c>
      <c r="I80" s="85">
        <f>'2024'!I28</f>
        <v>2910.5</v>
      </c>
      <c r="J80" s="85">
        <f>'2024'!J28</f>
        <v>2980.7</v>
      </c>
      <c r="K80" s="85">
        <f>'2024'!K28</f>
        <v>3043.3</v>
      </c>
      <c r="L80" s="85">
        <f>'2024'!L28</f>
        <v>3109</v>
      </c>
      <c r="M80" s="85">
        <f>'2024'!M28</f>
        <v>3177.5</v>
      </c>
      <c r="N80" s="85">
        <f>'2024'!N28</f>
        <v>3215.4</v>
      </c>
      <c r="O80" s="81">
        <f>'2025'!D18</f>
        <v>3251.3</v>
      </c>
    </row>
    <row r="81" spans="1:15" x14ac:dyDescent="0.25">
      <c r="B81" s="81">
        <f>C80-B80</f>
        <v>61.5</v>
      </c>
      <c r="C81" s="81">
        <f t="shared" ref="C81:N81" si="28">D80-C80</f>
        <v>67.5</v>
      </c>
      <c r="D81" s="81">
        <f t="shared" si="28"/>
        <v>63.799999999999727</v>
      </c>
      <c r="E81" s="81">
        <f t="shared" si="28"/>
        <v>62</v>
      </c>
      <c r="F81" s="81">
        <f t="shared" si="28"/>
        <v>68</v>
      </c>
      <c r="G81" s="81">
        <f t="shared" si="28"/>
        <v>62.5</v>
      </c>
      <c r="H81" s="81">
        <f t="shared" si="28"/>
        <v>65.800000000000182</v>
      </c>
      <c r="I81" s="81">
        <f t="shared" si="28"/>
        <v>70.199999999999818</v>
      </c>
      <c r="J81" s="81">
        <f t="shared" si="28"/>
        <v>62.600000000000364</v>
      </c>
      <c r="K81" s="81">
        <f t="shared" si="28"/>
        <v>65.699999999999818</v>
      </c>
      <c r="L81" s="81">
        <f t="shared" si="28"/>
        <v>68.5</v>
      </c>
      <c r="M81" s="81">
        <f t="shared" si="28"/>
        <v>37.900000000000091</v>
      </c>
      <c r="N81" s="81">
        <f t="shared" si="28"/>
        <v>35.900000000000091</v>
      </c>
    </row>
    <row r="82" spans="1:15" x14ac:dyDescent="0.25">
      <c r="A82" s="78" t="s">
        <v>1687</v>
      </c>
      <c r="B82" s="81">
        <f>'2023'!M53</f>
        <v>1824.2</v>
      </c>
      <c r="C82" s="85">
        <f>'2024'!C53</f>
        <v>1872.4</v>
      </c>
      <c r="D82" s="85">
        <f>'2024'!D53</f>
        <v>1927.5</v>
      </c>
      <c r="E82" s="85">
        <f>'2024'!E53</f>
        <v>1978.5</v>
      </c>
      <c r="F82" s="85">
        <f>'2024'!F53</f>
        <v>1988</v>
      </c>
      <c r="G82" s="85">
        <f>'2024'!G53</f>
        <v>2073.1</v>
      </c>
      <c r="H82" s="85">
        <f>'2024'!H53</f>
        <v>2112.6</v>
      </c>
      <c r="I82" s="85">
        <f>'2024'!I53</f>
        <v>2165.1</v>
      </c>
      <c r="J82" s="85">
        <f>'2024'!J53</f>
        <v>2216.4</v>
      </c>
      <c r="K82" s="85">
        <f>'2024'!K53</f>
        <v>2259.5</v>
      </c>
      <c r="L82" s="86">
        <v>2306</v>
      </c>
      <c r="M82" s="85">
        <f>'2024'!M53</f>
        <v>2353.1999999999998</v>
      </c>
      <c r="N82" s="85">
        <f>'2024'!N53</f>
        <v>2377.6999999999998</v>
      </c>
      <c r="O82" s="81">
        <f>'2025'!D33</f>
        <v>2424.1999999999998</v>
      </c>
    </row>
    <row r="83" spans="1:15" x14ac:dyDescent="0.25">
      <c r="B83" s="81">
        <f>C82-B82</f>
        <v>48.200000000000045</v>
      </c>
      <c r="C83" s="81">
        <f t="shared" ref="C83:N83" si="29">D82-C82</f>
        <v>55.099999999999909</v>
      </c>
      <c r="D83" s="81">
        <f t="shared" si="29"/>
        <v>51</v>
      </c>
      <c r="E83" s="81">
        <f t="shared" si="29"/>
        <v>9.5</v>
      </c>
      <c r="F83" s="81">
        <f t="shared" si="29"/>
        <v>85.099999999999909</v>
      </c>
      <c r="G83" s="81">
        <f t="shared" si="29"/>
        <v>39.5</v>
      </c>
      <c r="H83" s="81">
        <f t="shared" si="29"/>
        <v>52.5</v>
      </c>
      <c r="I83" s="81">
        <f t="shared" si="29"/>
        <v>51.300000000000182</v>
      </c>
      <c r="J83" s="81">
        <f t="shared" si="29"/>
        <v>43.099999999999909</v>
      </c>
      <c r="K83" s="81">
        <f t="shared" si="29"/>
        <v>46.5</v>
      </c>
      <c r="L83" s="81">
        <f t="shared" si="29"/>
        <v>47.199999999999818</v>
      </c>
      <c r="M83" s="81">
        <f t="shared" si="29"/>
        <v>24.5</v>
      </c>
      <c r="N83" s="81">
        <f t="shared" si="29"/>
        <v>46.5</v>
      </c>
    </row>
    <row r="84" spans="1:15" x14ac:dyDescent="0.25">
      <c r="A84" s="78" t="s">
        <v>1725</v>
      </c>
      <c r="B84" s="81">
        <f>'2023'!M54</f>
        <v>607.5</v>
      </c>
      <c r="C84" s="85">
        <f>'2024'!C54</f>
        <v>1149</v>
      </c>
      <c r="D84" s="85">
        <f>'2024'!D54</f>
        <v>6579</v>
      </c>
      <c r="E84" s="85">
        <f>'2024'!E54</f>
        <v>6828</v>
      </c>
      <c r="F84" s="85">
        <f>'2024'!F54</f>
        <v>7138</v>
      </c>
      <c r="G84" s="85">
        <f>'2024'!G54</f>
        <v>7491</v>
      </c>
      <c r="H84" s="85">
        <f>'2024'!H54</f>
        <v>7703</v>
      </c>
      <c r="I84" s="85">
        <f>'2024'!I54</f>
        <v>7941</v>
      </c>
      <c r="J84" s="85">
        <f>'2024'!J54</f>
        <v>8182</v>
      </c>
      <c r="K84" s="85">
        <f>'2024'!K54</f>
        <v>8387</v>
      </c>
      <c r="L84" s="85">
        <f>'2024'!L54</f>
        <v>8592</v>
      </c>
      <c r="M84" s="85">
        <f>'2024'!M54</f>
        <v>8849</v>
      </c>
      <c r="N84" s="85">
        <f>'2024'!N54</f>
        <v>8975</v>
      </c>
      <c r="O84" s="81">
        <f>'2025'!D24</f>
        <v>9152</v>
      </c>
    </row>
    <row r="85" spans="1:15" x14ac:dyDescent="0.25">
      <c r="B85" s="81">
        <f>C84-B84</f>
        <v>541.5</v>
      </c>
      <c r="C85" s="81">
        <f>D84-C84</f>
        <v>5430</v>
      </c>
      <c r="D85" s="81">
        <f t="shared" ref="D85:N85" si="30">E84-D84</f>
        <v>249</v>
      </c>
      <c r="E85" s="81">
        <f t="shared" si="30"/>
        <v>310</v>
      </c>
      <c r="F85" s="81">
        <f t="shared" si="30"/>
        <v>353</v>
      </c>
      <c r="G85" s="81">
        <f t="shared" si="30"/>
        <v>212</v>
      </c>
      <c r="H85" s="81">
        <f t="shared" si="30"/>
        <v>238</v>
      </c>
      <c r="I85" s="81">
        <f t="shared" si="30"/>
        <v>241</v>
      </c>
      <c r="J85" s="81">
        <f t="shared" si="30"/>
        <v>205</v>
      </c>
      <c r="K85" s="81">
        <f t="shared" si="30"/>
        <v>205</v>
      </c>
      <c r="L85" s="81">
        <f t="shared" si="30"/>
        <v>257</v>
      </c>
      <c r="M85" s="81">
        <f t="shared" si="30"/>
        <v>126</v>
      </c>
      <c r="N85" s="81">
        <f t="shared" si="30"/>
        <v>177</v>
      </c>
    </row>
    <row r="86" spans="1:15" x14ac:dyDescent="0.25">
      <c r="A86" s="78" t="s">
        <v>1689</v>
      </c>
      <c r="B86" s="81">
        <f>'2023'!M55</f>
        <v>3571.4</v>
      </c>
      <c r="C86" s="85">
        <f>'2024'!C55</f>
        <v>3636.8</v>
      </c>
      <c r="D86" s="85">
        <f>'2024'!D55</f>
        <v>3706.7</v>
      </c>
      <c r="E86" s="85">
        <f>'2024'!E55</f>
        <v>3768</v>
      </c>
      <c r="F86" s="85">
        <f>'2024'!F55</f>
        <v>3833.6</v>
      </c>
      <c r="G86" s="85">
        <f>'2024'!G55</f>
        <v>3901.6</v>
      </c>
      <c r="H86" s="85">
        <f>'2024'!H55</f>
        <v>3961.6</v>
      </c>
      <c r="I86" s="85">
        <f>'2024'!I55</f>
        <v>4027.3</v>
      </c>
      <c r="J86" s="85">
        <f>'2024'!J55</f>
        <v>4097.3</v>
      </c>
      <c r="K86" s="85">
        <f>'2024'!K55</f>
        <v>4154.3</v>
      </c>
      <c r="L86" s="85">
        <f>'2024'!L55</f>
        <v>4228.5</v>
      </c>
      <c r="M86" s="85">
        <f>'2024'!M55</f>
        <v>4336.3999999999996</v>
      </c>
      <c r="N86" s="85">
        <f>'2024'!N55</f>
        <v>4372.5</v>
      </c>
      <c r="O86" s="81">
        <f>'2025'!D27</f>
        <v>4449.2</v>
      </c>
    </row>
    <row r="87" spans="1:15" x14ac:dyDescent="0.25">
      <c r="B87" s="81">
        <f>C86-B86</f>
        <v>65.400000000000091</v>
      </c>
      <c r="C87" s="81">
        <f t="shared" ref="C87:M87" si="31">D86-C86</f>
        <v>69.899999999999636</v>
      </c>
      <c r="D87" s="81">
        <f t="shared" si="31"/>
        <v>61.300000000000182</v>
      </c>
      <c r="E87" s="81">
        <f t="shared" si="31"/>
        <v>65.599999999999909</v>
      </c>
      <c r="F87" s="81">
        <f t="shared" si="31"/>
        <v>68</v>
      </c>
      <c r="G87" s="81">
        <f t="shared" si="31"/>
        <v>60</v>
      </c>
      <c r="H87" s="81">
        <f t="shared" si="31"/>
        <v>65.700000000000273</v>
      </c>
      <c r="I87" s="81">
        <f t="shared" si="31"/>
        <v>70</v>
      </c>
      <c r="J87" s="81">
        <f t="shared" si="31"/>
        <v>57</v>
      </c>
      <c r="K87" s="81">
        <f t="shared" si="31"/>
        <v>74.199999999999818</v>
      </c>
      <c r="L87" s="81">
        <f t="shared" si="31"/>
        <v>107.89999999999964</v>
      </c>
      <c r="M87" s="81">
        <f t="shared" si="31"/>
        <v>36.100000000000364</v>
      </c>
      <c r="N87" s="81">
        <f>O86-N86</f>
        <v>76.699999999999818</v>
      </c>
    </row>
    <row r="88" spans="1:15" x14ac:dyDescent="0.25">
      <c r="A88" s="78" t="s">
        <v>1726</v>
      </c>
      <c r="B88" s="81">
        <f>'2023'!M56</f>
        <v>8293.5</v>
      </c>
      <c r="C88" s="85">
        <f>'2024'!C56</f>
        <v>8475.4</v>
      </c>
      <c r="D88" s="85">
        <f>'2024'!D56</f>
        <v>8686.7999999999993</v>
      </c>
      <c r="E88" s="85">
        <f>'2024'!E56</f>
        <v>8887.1</v>
      </c>
      <c r="F88" s="85">
        <f>'2024'!F56</f>
        <v>9080.6</v>
      </c>
      <c r="G88" s="85">
        <f>'2024'!G56</f>
        <v>9297.2999999999993</v>
      </c>
      <c r="H88" s="85">
        <f>'2024'!H56</f>
        <v>9480.4</v>
      </c>
      <c r="I88" s="85">
        <f>'2024'!I56</f>
        <v>9688.4</v>
      </c>
      <c r="J88" s="85">
        <f>'2024'!J56</f>
        <v>9911.7999999999993</v>
      </c>
      <c r="K88" s="85">
        <f>'2024'!K56</f>
        <v>10093.4</v>
      </c>
      <c r="L88" s="85">
        <f>'2024'!L56</f>
        <v>10318.200000000001</v>
      </c>
      <c r="M88" s="85">
        <f>'2024'!M56</f>
        <v>10581.1</v>
      </c>
      <c r="N88" s="85">
        <f>'2024'!N56</f>
        <v>10769.3</v>
      </c>
      <c r="O88" s="81">
        <f>'2025'!D30</f>
        <v>10947.2</v>
      </c>
    </row>
    <row r="89" spans="1:15" x14ac:dyDescent="0.25">
      <c r="B89" s="81">
        <f>C88-B88</f>
        <v>181.89999999999964</v>
      </c>
      <c r="C89" s="81">
        <f t="shared" ref="C89:N89" si="32">D88-C88</f>
        <v>211.39999999999964</v>
      </c>
      <c r="D89" s="81">
        <f t="shared" si="32"/>
        <v>200.30000000000109</v>
      </c>
      <c r="E89" s="81">
        <f t="shared" si="32"/>
        <v>193.5</v>
      </c>
      <c r="F89" s="81">
        <f t="shared" si="32"/>
        <v>216.69999999999891</v>
      </c>
      <c r="G89" s="81">
        <f t="shared" si="32"/>
        <v>183.10000000000036</v>
      </c>
      <c r="H89" s="81">
        <f t="shared" si="32"/>
        <v>208</v>
      </c>
      <c r="I89" s="81">
        <f t="shared" si="32"/>
        <v>223.39999999999964</v>
      </c>
      <c r="J89" s="81">
        <f t="shared" si="32"/>
        <v>181.60000000000036</v>
      </c>
      <c r="K89" s="81">
        <f t="shared" si="32"/>
        <v>224.80000000000109</v>
      </c>
      <c r="L89" s="81">
        <f t="shared" si="32"/>
        <v>262.89999999999964</v>
      </c>
      <c r="M89" s="81">
        <f t="shared" si="32"/>
        <v>188.19999999999891</v>
      </c>
      <c r="N89" s="81">
        <f t="shared" si="32"/>
        <v>177.90000000000146</v>
      </c>
    </row>
    <row r="91" spans="1:15" x14ac:dyDescent="0.25">
      <c r="A91" s="78" t="s">
        <v>985</v>
      </c>
    </row>
    <row r="92" spans="1:15" x14ac:dyDescent="0.25">
      <c r="A92" s="78" t="s">
        <v>1759</v>
      </c>
      <c r="B92" s="81">
        <f>'2023'!M66</f>
        <v>4071</v>
      </c>
      <c r="C92" s="85">
        <f>'2024'!C66</f>
        <v>4229</v>
      </c>
      <c r="D92" s="85">
        <f>'2024'!D66</f>
        <v>4448</v>
      </c>
      <c r="E92" s="85">
        <f>'2024'!E66</f>
        <v>4628</v>
      </c>
      <c r="F92" s="85">
        <f>'2024'!F66</f>
        <v>4827</v>
      </c>
      <c r="G92" s="85">
        <f>'2024'!G66</f>
        <v>5058</v>
      </c>
      <c r="H92" s="85">
        <f>'2024'!H66</f>
        <v>5298</v>
      </c>
      <c r="I92" s="85">
        <f>'2024'!I66</f>
        <v>5632</v>
      </c>
      <c r="J92" s="85">
        <f>'2024'!J66</f>
        <v>5908</v>
      </c>
      <c r="K92" s="85">
        <f>'2024'!K66</f>
        <v>6170</v>
      </c>
      <c r="L92" s="85">
        <f>'2024'!L66</f>
        <v>6454</v>
      </c>
      <c r="M92" s="85">
        <f>'2024'!M66</f>
        <v>6720</v>
      </c>
      <c r="N92" s="85">
        <f>'2024'!N66</f>
        <v>6906</v>
      </c>
      <c r="O92" s="81">
        <f>'2025'!D54</f>
        <v>7170</v>
      </c>
    </row>
    <row r="93" spans="1:15" x14ac:dyDescent="0.25">
      <c r="B93" s="81">
        <f>C92-B92</f>
        <v>158</v>
      </c>
      <c r="C93" s="81">
        <f t="shared" ref="C93:N93" si="33">D92-C92</f>
        <v>219</v>
      </c>
      <c r="D93" s="81">
        <f t="shared" si="33"/>
        <v>180</v>
      </c>
      <c r="E93" s="81">
        <f t="shared" si="33"/>
        <v>199</v>
      </c>
      <c r="F93" s="81">
        <f t="shared" si="33"/>
        <v>231</v>
      </c>
      <c r="G93" s="81">
        <f t="shared" si="33"/>
        <v>240</v>
      </c>
      <c r="H93" s="81">
        <f t="shared" si="33"/>
        <v>334</v>
      </c>
      <c r="I93" s="81">
        <f t="shared" si="33"/>
        <v>276</v>
      </c>
      <c r="J93" s="81">
        <f t="shared" si="33"/>
        <v>262</v>
      </c>
      <c r="K93" s="81">
        <f t="shared" si="33"/>
        <v>284</v>
      </c>
      <c r="L93" s="81">
        <f t="shared" si="33"/>
        <v>266</v>
      </c>
      <c r="M93" s="81">
        <f t="shared" si="33"/>
        <v>186</v>
      </c>
      <c r="N93" s="81">
        <f t="shared" si="33"/>
        <v>264</v>
      </c>
    </row>
    <row r="94" spans="1:15" x14ac:dyDescent="0.25">
      <c r="A94" s="78" t="s">
        <v>1815</v>
      </c>
      <c r="B94" s="81">
        <f>'2023'!M67</f>
        <v>21597</v>
      </c>
      <c r="C94" s="85">
        <f>'2024'!C67</f>
        <v>22805</v>
      </c>
      <c r="D94" s="85">
        <f>'2024'!D67</f>
        <v>23988</v>
      </c>
      <c r="E94" s="85">
        <f>'2024'!E67</f>
        <v>25036</v>
      </c>
      <c r="F94" s="85">
        <f>'2024'!F67</f>
        <v>26147</v>
      </c>
      <c r="G94" s="85">
        <f>'2024'!G67</f>
        <v>27605</v>
      </c>
      <c r="H94" s="85">
        <f>'2024'!H67</f>
        <v>28611</v>
      </c>
      <c r="I94" s="85">
        <f>'2024'!I67</f>
        <v>29601</v>
      </c>
      <c r="J94" s="85">
        <f>'2024'!J67</f>
        <v>30801</v>
      </c>
      <c r="K94" s="85">
        <f>'2024'!K67</f>
        <v>31521</v>
      </c>
      <c r="L94" s="85">
        <f>'2024'!L67</f>
        <v>32290</v>
      </c>
      <c r="M94" s="85">
        <f>'2024'!M67</f>
        <v>33310</v>
      </c>
      <c r="N94" s="85">
        <f>'2024'!N67</f>
        <v>34015</v>
      </c>
      <c r="O94" s="81">
        <f>'2025'!D55</f>
        <v>34790</v>
      </c>
    </row>
    <row r="95" spans="1:15" x14ac:dyDescent="0.25">
      <c r="B95" s="81">
        <f>C94-B94</f>
        <v>1208</v>
      </c>
      <c r="C95" s="81">
        <f t="shared" ref="C95:N95" si="34">D94-C94</f>
        <v>1183</v>
      </c>
      <c r="D95" s="81">
        <f t="shared" si="34"/>
        <v>1048</v>
      </c>
      <c r="E95" s="81">
        <f t="shared" si="34"/>
        <v>1111</v>
      </c>
      <c r="F95" s="81">
        <f t="shared" si="34"/>
        <v>1458</v>
      </c>
      <c r="G95" s="81">
        <f t="shared" si="34"/>
        <v>1006</v>
      </c>
      <c r="H95" s="81">
        <f t="shared" si="34"/>
        <v>990</v>
      </c>
      <c r="I95" s="81">
        <f t="shared" si="34"/>
        <v>1200</v>
      </c>
      <c r="J95" s="81">
        <f t="shared" si="34"/>
        <v>720</v>
      </c>
      <c r="K95" s="81">
        <f t="shared" si="34"/>
        <v>769</v>
      </c>
      <c r="L95" s="81">
        <f t="shared" si="34"/>
        <v>1020</v>
      </c>
      <c r="M95" s="81">
        <f t="shared" si="34"/>
        <v>705</v>
      </c>
      <c r="N95" s="81">
        <f t="shared" si="34"/>
        <v>775</v>
      </c>
    </row>
    <row r="96" spans="1:15" x14ac:dyDescent="0.25">
      <c r="A96" s="78" t="s">
        <v>1816</v>
      </c>
      <c r="B96" s="81">
        <f>'2023'!M68</f>
        <v>658</v>
      </c>
      <c r="C96" s="85">
        <f>'2024'!C68</f>
        <v>681</v>
      </c>
      <c r="D96" s="85">
        <f>'2024'!D68</f>
        <v>714</v>
      </c>
      <c r="E96" s="85">
        <f>'2024'!E68</f>
        <v>741</v>
      </c>
      <c r="F96" s="85">
        <f>'2024'!F68</f>
        <v>765</v>
      </c>
      <c r="G96" s="85">
        <f>'2024'!G68</f>
        <v>791</v>
      </c>
      <c r="H96" s="85">
        <f>'2024'!H68</f>
        <v>818</v>
      </c>
      <c r="I96" s="85">
        <f>'2024'!I68</f>
        <v>851</v>
      </c>
      <c r="J96" s="85">
        <f>'2024'!J68</f>
        <v>886</v>
      </c>
      <c r="K96" s="85">
        <f>'2024'!K68</f>
        <v>911</v>
      </c>
      <c r="L96" s="85">
        <f>'2024'!L68</f>
        <v>943</v>
      </c>
      <c r="M96" s="85">
        <f>'2024'!M68</f>
        <v>976</v>
      </c>
      <c r="N96" s="85">
        <f>'2024'!N68</f>
        <v>1000</v>
      </c>
      <c r="O96" s="81">
        <f>'2025'!D56</f>
        <v>1031</v>
      </c>
    </row>
    <row r="97" spans="1:15" x14ac:dyDescent="0.25">
      <c r="B97" s="81">
        <f>C96-B96</f>
        <v>23</v>
      </c>
      <c r="C97" s="81">
        <f t="shared" ref="C97:N97" si="35">D96-C96</f>
        <v>33</v>
      </c>
      <c r="D97" s="81">
        <f t="shared" si="35"/>
        <v>27</v>
      </c>
      <c r="E97" s="81">
        <f t="shared" si="35"/>
        <v>24</v>
      </c>
      <c r="F97" s="81">
        <f t="shared" si="35"/>
        <v>26</v>
      </c>
      <c r="G97" s="81">
        <f t="shared" si="35"/>
        <v>27</v>
      </c>
      <c r="H97" s="81">
        <f t="shared" si="35"/>
        <v>33</v>
      </c>
      <c r="I97" s="81">
        <f t="shared" si="35"/>
        <v>35</v>
      </c>
      <c r="J97" s="81">
        <f t="shared" si="35"/>
        <v>25</v>
      </c>
      <c r="K97" s="81">
        <f t="shared" si="35"/>
        <v>32</v>
      </c>
      <c r="L97" s="81">
        <f t="shared" si="35"/>
        <v>33</v>
      </c>
      <c r="M97" s="81">
        <f t="shared" si="35"/>
        <v>24</v>
      </c>
      <c r="N97" s="81">
        <f t="shared" si="35"/>
        <v>31</v>
      </c>
    </row>
    <row r="98" spans="1:15" x14ac:dyDescent="0.25">
      <c r="A98" s="78" t="s">
        <v>1811</v>
      </c>
      <c r="B98" s="81">
        <f>'2023'!M69</f>
        <v>4018</v>
      </c>
      <c r="C98" s="85">
        <f>'2024'!C69</f>
        <v>4214</v>
      </c>
      <c r="D98" s="85">
        <f>'2024'!D69</f>
        <v>4456</v>
      </c>
      <c r="E98" s="85">
        <f>'2024'!E69</f>
        <v>4639</v>
      </c>
      <c r="F98" s="85">
        <f>'2024'!F69</f>
        <v>4787</v>
      </c>
      <c r="G98" s="85">
        <f>'2024'!G69</f>
        <v>4988</v>
      </c>
      <c r="H98" s="85">
        <f>'2024'!H69</f>
        <v>5142</v>
      </c>
      <c r="I98" s="85">
        <f>'2024'!I69</f>
        <v>5325</v>
      </c>
      <c r="J98" s="85">
        <f>'2024'!J69</f>
        <v>5519</v>
      </c>
      <c r="K98" s="85">
        <f>'2024'!K69</f>
        <v>5779</v>
      </c>
      <c r="L98" s="85">
        <f>'2024'!L69</f>
        <v>5973</v>
      </c>
      <c r="M98" s="85">
        <f>'2024'!M69</f>
        <v>6182</v>
      </c>
      <c r="N98" s="85">
        <f>'2024'!N69</f>
        <v>6345</v>
      </c>
      <c r="O98" s="81">
        <f>'2025'!D57</f>
        <v>6549</v>
      </c>
    </row>
    <row r="99" spans="1:15" x14ac:dyDescent="0.25">
      <c r="B99" s="81">
        <f>C98-B98</f>
        <v>196</v>
      </c>
      <c r="C99" s="81">
        <f t="shared" ref="C99:N99" si="36">D98-C98</f>
        <v>242</v>
      </c>
      <c r="D99" s="81">
        <f t="shared" si="36"/>
        <v>183</v>
      </c>
      <c r="E99" s="81">
        <f t="shared" si="36"/>
        <v>148</v>
      </c>
      <c r="F99" s="81">
        <f t="shared" si="36"/>
        <v>201</v>
      </c>
      <c r="G99" s="81">
        <f t="shared" si="36"/>
        <v>154</v>
      </c>
      <c r="H99" s="81">
        <f t="shared" si="36"/>
        <v>183</v>
      </c>
      <c r="I99" s="81">
        <f t="shared" si="36"/>
        <v>194</v>
      </c>
      <c r="J99" s="81">
        <f t="shared" si="36"/>
        <v>260</v>
      </c>
      <c r="K99" s="81">
        <f t="shared" si="36"/>
        <v>194</v>
      </c>
      <c r="L99" s="81">
        <f t="shared" si="36"/>
        <v>209</v>
      </c>
      <c r="M99" s="81">
        <f t="shared" si="36"/>
        <v>163</v>
      </c>
      <c r="N99" s="81">
        <f t="shared" si="36"/>
        <v>204</v>
      </c>
    </row>
    <row r="100" spans="1:15" x14ac:dyDescent="0.25">
      <c r="A100" s="78" t="s">
        <v>1817</v>
      </c>
      <c r="B100" s="81">
        <f>'2023'!M70</f>
        <v>666</v>
      </c>
      <c r="C100" s="85">
        <f>'2024'!C70</f>
        <v>721</v>
      </c>
      <c r="D100" s="85">
        <f>'2024'!D70</f>
        <v>781</v>
      </c>
      <c r="E100" s="85">
        <f>'2024'!E70</f>
        <v>835</v>
      </c>
      <c r="F100" s="85">
        <f>'2024'!F70</f>
        <v>877</v>
      </c>
      <c r="G100" s="85">
        <f>'2024'!G70</f>
        <v>925</v>
      </c>
      <c r="H100" s="85">
        <f>'2024'!H70</f>
        <v>972</v>
      </c>
      <c r="I100" s="85">
        <f>'2024'!I70</f>
        <v>1019</v>
      </c>
      <c r="J100" s="85">
        <f>'2024'!J70</f>
        <v>1067</v>
      </c>
      <c r="K100" s="85">
        <f>'2024'!K70</f>
        <v>1112</v>
      </c>
      <c r="L100" s="85">
        <f>'2024'!L70</f>
        <v>1154</v>
      </c>
      <c r="M100" s="85">
        <f>'2024'!M70</f>
        <v>1219</v>
      </c>
      <c r="N100" s="85">
        <f>'2024'!N70</f>
        <v>1290</v>
      </c>
      <c r="O100" s="81">
        <f>'2025'!D58</f>
        <v>1307</v>
      </c>
    </row>
    <row r="101" spans="1:15" x14ac:dyDescent="0.25">
      <c r="B101" s="81">
        <f>C100-B100</f>
        <v>55</v>
      </c>
      <c r="C101" s="81">
        <f t="shared" ref="C101:N101" si="37">D100-C100</f>
        <v>60</v>
      </c>
      <c r="D101" s="81">
        <f t="shared" si="37"/>
        <v>54</v>
      </c>
      <c r="E101" s="81">
        <f t="shared" si="37"/>
        <v>42</v>
      </c>
      <c r="F101" s="81">
        <f t="shared" si="37"/>
        <v>48</v>
      </c>
      <c r="G101" s="81">
        <f t="shared" si="37"/>
        <v>47</v>
      </c>
      <c r="H101" s="81">
        <f t="shared" si="37"/>
        <v>47</v>
      </c>
      <c r="I101" s="81">
        <f t="shared" si="37"/>
        <v>48</v>
      </c>
      <c r="J101" s="81">
        <f t="shared" si="37"/>
        <v>45</v>
      </c>
      <c r="K101" s="81">
        <f t="shared" si="37"/>
        <v>42</v>
      </c>
      <c r="L101" s="81">
        <f t="shared" si="37"/>
        <v>65</v>
      </c>
      <c r="M101" s="81">
        <f t="shared" si="37"/>
        <v>71</v>
      </c>
      <c r="N101" s="81">
        <f t="shared" si="37"/>
        <v>17</v>
      </c>
    </row>
    <row r="102" spans="1:15" x14ac:dyDescent="0.25">
      <c r="A102" s="78" t="s">
        <v>1669</v>
      </c>
      <c r="B102" s="81">
        <f>'2023'!M71</f>
        <v>13205</v>
      </c>
      <c r="C102" s="85">
        <f>'2024'!C71</f>
        <v>13484</v>
      </c>
      <c r="D102" s="85">
        <f>'2024'!D71</f>
        <v>13743</v>
      </c>
      <c r="E102" s="85">
        <f>'2024'!E71</f>
        <v>13835</v>
      </c>
      <c r="F102" s="85">
        <f>'2024'!F71</f>
        <v>13900</v>
      </c>
      <c r="G102" s="85">
        <f>'2024'!G71</f>
        <v>14028</v>
      </c>
      <c r="H102" s="85">
        <f>'2024'!H71</f>
        <v>14131</v>
      </c>
      <c r="I102" s="85">
        <f>'2024'!I71</f>
        <v>14263</v>
      </c>
      <c r="J102" s="85">
        <f>'2024'!J71</f>
        <v>14411</v>
      </c>
      <c r="K102" s="85">
        <f>'2024'!K71</f>
        <v>14518</v>
      </c>
      <c r="L102" s="85">
        <f>'2024'!L71</f>
        <v>14594</v>
      </c>
      <c r="M102" s="85">
        <f>'2024'!M71</f>
        <v>14756</v>
      </c>
      <c r="N102" s="85">
        <f>'2024'!N71</f>
        <v>14905</v>
      </c>
      <c r="O102" s="81">
        <f>'2025'!D59</f>
        <v>14923</v>
      </c>
    </row>
    <row r="103" spans="1:15" x14ac:dyDescent="0.25">
      <c r="B103" s="81">
        <f>C102-B102</f>
        <v>279</v>
      </c>
      <c r="C103" s="81">
        <f t="shared" ref="C103:N103" si="38">D102-C102</f>
        <v>259</v>
      </c>
      <c r="D103" s="81">
        <f t="shared" si="38"/>
        <v>92</v>
      </c>
      <c r="E103" s="81">
        <f t="shared" si="38"/>
        <v>65</v>
      </c>
      <c r="F103" s="81">
        <f t="shared" si="38"/>
        <v>128</v>
      </c>
      <c r="G103" s="81">
        <f t="shared" si="38"/>
        <v>103</v>
      </c>
      <c r="H103" s="81">
        <f t="shared" si="38"/>
        <v>132</v>
      </c>
      <c r="I103" s="81">
        <f t="shared" si="38"/>
        <v>148</v>
      </c>
      <c r="J103" s="81">
        <f t="shared" si="38"/>
        <v>107</v>
      </c>
      <c r="K103" s="81">
        <f t="shared" si="38"/>
        <v>76</v>
      </c>
      <c r="L103" s="81">
        <f t="shared" si="38"/>
        <v>162</v>
      </c>
      <c r="M103" s="81">
        <f t="shared" si="38"/>
        <v>149</v>
      </c>
      <c r="N103" s="81">
        <f t="shared" si="38"/>
        <v>18</v>
      </c>
    </row>
    <row r="104" spans="1:15" x14ac:dyDescent="0.25">
      <c r="A104" s="78" t="s">
        <v>13</v>
      </c>
      <c r="B104" s="81">
        <f>'2023'!M72</f>
        <v>53855</v>
      </c>
      <c r="C104" s="85">
        <f>'2024'!C72</f>
        <v>54320</v>
      </c>
      <c r="D104" s="85">
        <f>'2024'!D72</f>
        <v>54733</v>
      </c>
      <c r="E104" s="85">
        <f>'2024'!E72</f>
        <v>55094</v>
      </c>
      <c r="F104" s="85">
        <f>'2024'!F72</f>
        <v>55720</v>
      </c>
      <c r="G104" s="85">
        <f>'2024'!G72</f>
        <v>56347</v>
      </c>
      <c r="H104" s="85">
        <f>'2024'!H72</f>
        <v>56836</v>
      </c>
      <c r="I104" s="85">
        <f>'2024'!I72</f>
        <v>57417</v>
      </c>
      <c r="J104" s="85">
        <f>'2024'!J72</f>
        <v>58066</v>
      </c>
      <c r="K104" s="85">
        <f>'2024'!K72</f>
        <v>58729</v>
      </c>
      <c r="L104" s="85">
        <f>'2024'!L72</f>
        <v>59240.800000000003</v>
      </c>
      <c r="M104" s="85">
        <f>'2024'!M72</f>
        <v>59830</v>
      </c>
      <c r="N104" s="85">
        <f>'2024'!N72</f>
        <v>60961</v>
      </c>
      <c r="O104" s="81">
        <f>'2025'!D60</f>
        <v>61076</v>
      </c>
    </row>
    <row r="105" spans="1:15" x14ac:dyDescent="0.25">
      <c r="B105" s="81">
        <f>C104-B104</f>
        <v>465</v>
      </c>
      <c r="C105" s="81">
        <f t="shared" ref="C105:N105" si="39">D104-C104</f>
        <v>413</v>
      </c>
      <c r="D105" s="81">
        <f t="shared" si="39"/>
        <v>361</v>
      </c>
      <c r="E105" s="81">
        <f t="shared" si="39"/>
        <v>626</v>
      </c>
      <c r="F105" s="81">
        <f t="shared" si="39"/>
        <v>627</v>
      </c>
      <c r="G105" s="81">
        <f t="shared" si="39"/>
        <v>489</v>
      </c>
      <c r="H105" s="81">
        <f t="shared" si="39"/>
        <v>581</v>
      </c>
      <c r="I105" s="81">
        <f t="shared" si="39"/>
        <v>649</v>
      </c>
      <c r="J105" s="81">
        <f t="shared" si="39"/>
        <v>663</v>
      </c>
      <c r="K105" s="81">
        <f t="shared" si="39"/>
        <v>511.80000000000291</v>
      </c>
      <c r="L105" s="81">
        <f t="shared" si="39"/>
        <v>589.19999999999709</v>
      </c>
      <c r="M105" s="81">
        <f t="shared" si="39"/>
        <v>1131</v>
      </c>
      <c r="N105" s="81">
        <f t="shared" si="39"/>
        <v>115</v>
      </c>
    </row>
    <row r="106" spans="1:15" x14ac:dyDescent="0.25">
      <c r="A106" s="78" t="s">
        <v>1671</v>
      </c>
      <c r="B106" s="81">
        <f>'2023'!M73</f>
        <v>356222</v>
      </c>
      <c r="C106" s="85">
        <f>'2024'!C73</f>
        <v>357634</v>
      </c>
      <c r="D106" s="85">
        <f>'2024'!D73</f>
        <v>359409</v>
      </c>
      <c r="E106" s="85">
        <f>'2024'!E73</f>
        <v>360884</v>
      </c>
      <c r="F106" s="85">
        <f>'2024'!F73</f>
        <v>362024</v>
      </c>
      <c r="G106" s="85">
        <f>'2024'!G73</f>
        <v>363395</v>
      </c>
      <c r="H106" s="85">
        <f>'2024'!H73</f>
        <v>364660</v>
      </c>
      <c r="I106" s="85">
        <f>'2024'!I73</f>
        <v>366033</v>
      </c>
      <c r="J106" s="85">
        <f>'2024'!J73</f>
        <v>367568</v>
      </c>
      <c r="K106" s="85">
        <f>'2024'!K73</f>
        <v>369497</v>
      </c>
      <c r="L106" s="85">
        <f>'2024'!L73</f>
        <v>371270</v>
      </c>
      <c r="M106" s="85">
        <f>'2024'!M73</f>
        <v>373992</v>
      </c>
      <c r="N106" s="85">
        <f>'2024'!N73</f>
        <v>376639</v>
      </c>
      <c r="O106" s="81">
        <f>'2025'!D61</f>
        <v>377200</v>
      </c>
    </row>
    <row r="107" spans="1:15" x14ac:dyDescent="0.25">
      <c r="B107" s="81">
        <f>C106-B106</f>
        <v>1412</v>
      </c>
      <c r="C107" s="81">
        <f t="shared" ref="C107:N107" si="40">D106-C106</f>
        <v>1775</v>
      </c>
      <c r="D107" s="81">
        <f t="shared" si="40"/>
        <v>1475</v>
      </c>
      <c r="E107" s="81">
        <f t="shared" si="40"/>
        <v>1140</v>
      </c>
      <c r="F107" s="81">
        <f t="shared" si="40"/>
        <v>1371</v>
      </c>
      <c r="G107" s="81">
        <f t="shared" si="40"/>
        <v>1265</v>
      </c>
      <c r="H107" s="81">
        <f t="shared" si="40"/>
        <v>1373</v>
      </c>
      <c r="I107" s="81">
        <f t="shared" si="40"/>
        <v>1535</v>
      </c>
      <c r="J107" s="81">
        <f t="shared" si="40"/>
        <v>1929</v>
      </c>
      <c r="K107" s="81">
        <f t="shared" si="40"/>
        <v>1773</v>
      </c>
      <c r="L107" s="81">
        <f t="shared" si="40"/>
        <v>2722</v>
      </c>
      <c r="M107" s="81">
        <f t="shared" si="40"/>
        <v>2647</v>
      </c>
      <c r="N107" s="81">
        <f t="shared" si="40"/>
        <v>561</v>
      </c>
    </row>
    <row r="108" spans="1:15" x14ac:dyDescent="0.25">
      <c r="A108" s="78" t="s">
        <v>1673</v>
      </c>
      <c r="B108" s="81">
        <f>'2023'!M74</f>
        <v>78004</v>
      </c>
      <c r="C108" s="85">
        <f>'2024'!C74</f>
        <v>79969</v>
      </c>
      <c r="D108" s="85">
        <f>'2024'!D74</f>
        <v>82325</v>
      </c>
      <c r="E108" s="85">
        <f>'2024'!E74</f>
        <v>84297</v>
      </c>
      <c r="F108" s="85">
        <f>'2024'!F74</f>
        <v>85894</v>
      </c>
      <c r="G108" s="85">
        <f>'2024'!G74</f>
        <v>87940</v>
      </c>
      <c r="H108" s="85">
        <f>'2024'!H74</f>
        <v>90007</v>
      </c>
      <c r="I108" s="85">
        <f>'2024'!I74</f>
        <v>92765</v>
      </c>
      <c r="J108" s="85">
        <f>'2024'!J74</f>
        <v>95473</v>
      </c>
      <c r="K108" s="85">
        <f>'2024'!K74</f>
        <v>98257</v>
      </c>
      <c r="L108" s="85">
        <f>'2024'!L74</f>
        <v>0</v>
      </c>
      <c r="M108" s="85">
        <f>'2024'!M74</f>
        <v>4342</v>
      </c>
      <c r="N108" s="85">
        <f>'2024'!N74</f>
        <v>5438</v>
      </c>
      <c r="O108" s="81">
        <f>'2025'!D62</f>
        <v>7730</v>
      </c>
    </row>
    <row r="109" spans="1:15" x14ac:dyDescent="0.25">
      <c r="B109" s="81">
        <f>C108-B108</f>
        <v>1965</v>
      </c>
      <c r="C109" s="81">
        <f t="shared" ref="C109:N109" si="41">D108-C108</f>
        <v>2356</v>
      </c>
      <c r="D109" s="81">
        <f t="shared" si="41"/>
        <v>1972</v>
      </c>
      <c r="E109" s="81">
        <f t="shared" si="41"/>
        <v>1597</v>
      </c>
      <c r="F109" s="81">
        <f t="shared" si="41"/>
        <v>2046</v>
      </c>
      <c r="G109" s="81">
        <f t="shared" si="41"/>
        <v>2067</v>
      </c>
      <c r="H109" s="81">
        <f t="shared" si="41"/>
        <v>2758</v>
      </c>
      <c r="I109" s="81">
        <f t="shared" si="41"/>
        <v>2708</v>
      </c>
      <c r="J109" s="81">
        <f t="shared" si="41"/>
        <v>2784</v>
      </c>
      <c r="K109" s="81">
        <f t="shared" si="41"/>
        <v>-98257</v>
      </c>
      <c r="L109" s="81">
        <f t="shared" si="41"/>
        <v>4342</v>
      </c>
      <c r="M109" s="81">
        <f t="shared" si="41"/>
        <v>1096</v>
      </c>
      <c r="N109" s="81">
        <f t="shared" si="41"/>
        <v>2292</v>
      </c>
    </row>
    <row r="110" spans="1:15" x14ac:dyDescent="0.25">
      <c r="A110" s="78" t="s">
        <v>1818</v>
      </c>
      <c r="B110" s="81">
        <f>'2023'!M75</f>
        <v>9992</v>
      </c>
      <c r="C110" s="85">
        <f>'2024'!C75</f>
        <v>10021</v>
      </c>
      <c r="D110" s="85">
        <f>'2024'!D75</f>
        <v>10134</v>
      </c>
      <c r="E110" s="85">
        <f>'2024'!E75</f>
        <v>10280</v>
      </c>
      <c r="F110" s="85">
        <f>'2024'!F75</f>
        <v>10285</v>
      </c>
      <c r="G110" s="85">
        <f>'2024'!G75</f>
        <v>10566</v>
      </c>
      <c r="H110" s="85">
        <f>'2024'!H75</f>
        <v>11021</v>
      </c>
      <c r="I110" s="85">
        <f>'2024'!I75</f>
        <v>11213</v>
      </c>
      <c r="J110" s="85">
        <f>'2024'!J75</f>
        <v>11322</v>
      </c>
      <c r="K110" s="85">
        <f>'2024'!K75</f>
        <v>11528</v>
      </c>
      <c r="L110" s="85">
        <f>'2024'!L75</f>
        <v>11662</v>
      </c>
      <c r="M110" s="85">
        <f>'2024'!M75</f>
        <v>11808</v>
      </c>
      <c r="N110" s="85">
        <f>'2024'!N75</f>
        <v>11936.3</v>
      </c>
      <c r="O110" s="81">
        <f>'2025'!D63</f>
        <v>12083</v>
      </c>
    </row>
    <row r="111" spans="1:15" x14ac:dyDescent="0.25">
      <c r="B111" s="81">
        <f>C110-B110</f>
        <v>29</v>
      </c>
      <c r="C111" s="81">
        <f t="shared" ref="C111:N111" si="42">D110-C110</f>
        <v>113</v>
      </c>
      <c r="D111" s="81">
        <f t="shared" si="42"/>
        <v>146</v>
      </c>
      <c r="E111" s="81">
        <f t="shared" si="42"/>
        <v>5</v>
      </c>
      <c r="F111" s="81">
        <f t="shared" si="42"/>
        <v>281</v>
      </c>
      <c r="G111" s="81">
        <f t="shared" si="42"/>
        <v>455</v>
      </c>
      <c r="H111" s="81">
        <f t="shared" si="42"/>
        <v>192</v>
      </c>
      <c r="I111" s="81">
        <f t="shared" si="42"/>
        <v>109</v>
      </c>
      <c r="J111" s="81">
        <f t="shared" si="42"/>
        <v>206</v>
      </c>
      <c r="K111" s="81">
        <f t="shared" si="42"/>
        <v>134</v>
      </c>
      <c r="L111" s="81">
        <f t="shared" si="42"/>
        <v>146</v>
      </c>
      <c r="M111" s="81">
        <f t="shared" si="42"/>
        <v>128.29999999999927</v>
      </c>
      <c r="N111" s="81">
        <f t="shared" si="42"/>
        <v>146.70000000000073</v>
      </c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D989-AD7E-4B7C-9F07-B4BD1D373F39}">
  <dimension ref="A1:AN30"/>
  <sheetViews>
    <sheetView workbookViewId="0">
      <selection activeCell="K31" sqref="K31"/>
    </sheetView>
  </sheetViews>
  <sheetFormatPr defaultRowHeight="13.5" x14ac:dyDescent="0.25"/>
  <cols>
    <col min="1" max="1" width="10.85546875" style="80" bestFit="1" customWidth="1"/>
    <col min="2" max="3" width="11.140625" style="80" bestFit="1" customWidth="1"/>
    <col min="4" max="4" width="10" style="80" customWidth="1"/>
    <col min="5" max="5" width="11.42578125" style="80" customWidth="1"/>
    <col min="6" max="10" width="11.140625" style="80" customWidth="1"/>
    <col min="11" max="11" width="11.42578125" style="80" customWidth="1"/>
    <col min="12" max="12" width="11.140625" style="80" customWidth="1"/>
    <col min="13" max="13" width="8.42578125" style="80" customWidth="1"/>
    <col min="14" max="15" width="11.140625" style="80" customWidth="1"/>
    <col min="16" max="16" width="7" style="80" customWidth="1"/>
    <col min="17" max="17" width="8.42578125" style="80" customWidth="1"/>
    <col min="18" max="18" width="7.28515625" style="80" customWidth="1"/>
    <col min="19" max="21" width="10" style="80" customWidth="1"/>
    <col min="22" max="22" width="8.42578125" style="80" customWidth="1"/>
    <col min="23" max="24" width="10" style="80" customWidth="1"/>
    <col min="25" max="25" width="11.140625" style="80" customWidth="1"/>
    <col min="26" max="26" width="8.42578125" style="80" customWidth="1"/>
    <col min="27" max="27" width="10" style="80" customWidth="1"/>
    <col min="28" max="28" width="11.140625" style="80" bestFit="1" customWidth="1"/>
    <col min="29" max="29" width="10" style="80" bestFit="1" customWidth="1"/>
    <col min="30" max="30" width="11.7109375" style="80" bestFit="1" customWidth="1"/>
    <col min="31" max="31" width="15.42578125" style="80" bestFit="1" customWidth="1"/>
    <col min="32" max="32" width="11.28515625" style="80" bestFit="1" customWidth="1"/>
    <col min="33" max="33" width="14.140625" style="80" bestFit="1" customWidth="1"/>
    <col min="34" max="34" width="13.7109375" style="80" bestFit="1" customWidth="1"/>
    <col min="35" max="37" width="11.140625" style="80" bestFit="1" customWidth="1"/>
    <col min="38" max="38" width="10" style="80" bestFit="1" customWidth="1"/>
    <col min="39" max="39" width="8.42578125" style="80" bestFit="1" customWidth="1"/>
    <col min="40" max="40" width="8.42578125" style="80" customWidth="1"/>
    <col min="41" max="16384" width="9.140625" style="80"/>
  </cols>
  <sheetData>
    <row r="1" spans="1:40" s="78" customFormat="1" x14ac:dyDescent="0.25">
      <c r="B1" s="78" t="s">
        <v>13</v>
      </c>
      <c r="C1" s="78" t="s">
        <v>1671</v>
      </c>
      <c r="D1" s="78" t="s">
        <v>1671</v>
      </c>
      <c r="E1" s="78" t="s">
        <v>1671</v>
      </c>
      <c r="F1" s="78" t="s">
        <v>1671</v>
      </c>
      <c r="I1" s="78" t="s">
        <v>1760</v>
      </c>
      <c r="J1" s="78" t="s">
        <v>1760</v>
      </c>
      <c r="K1" s="78" t="s">
        <v>1760</v>
      </c>
      <c r="L1" s="78" t="s">
        <v>1760</v>
      </c>
    </row>
    <row r="2" spans="1:40" s="78" customFormat="1" x14ac:dyDescent="0.25">
      <c r="B2" s="78" t="s">
        <v>1758</v>
      </c>
      <c r="C2" s="78" t="s">
        <v>1755</v>
      </c>
      <c r="D2" s="78" t="s">
        <v>1756</v>
      </c>
      <c r="E2" s="78" t="s">
        <v>1757</v>
      </c>
      <c r="F2" s="78" t="s">
        <v>1758</v>
      </c>
      <c r="G2" s="78" t="s">
        <v>1759</v>
      </c>
      <c r="H2" s="78" t="s">
        <v>191</v>
      </c>
      <c r="I2" s="78" t="s">
        <v>1755</v>
      </c>
      <c r="J2" s="78" t="s">
        <v>1756</v>
      </c>
      <c r="K2" s="78" t="s">
        <v>1757</v>
      </c>
      <c r="L2" s="78" t="s">
        <v>1758</v>
      </c>
      <c r="M2" s="78" t="s">
        <v>1761</v>
      </c>
      <c r="N2" s="78" t="s">
        <v>1762</v>
      </c>
      <c r="O2" s="78" t="s">
        <v>1763</v>
      </c>
      <c r="P2" s="78" t="s">
        <v>1764</v>
      </c>
      <c r="Q2" s="78" t="s">
        <v>1779</v>
      </c>
      <c r="R2" s="78" t="s">
        <v>1765</v>
      </c>
      <c r="S2" s="78" t="s">
        <v>1766</v>
      </c>
      <c r="T2" s="78" t="s">
        <v>1767</v>
      </c>
      <c r="U2" s="78" t="s">
        <v>1768</v>
      </c>
      <c r="V2" s="78" t="s">
        <v>1769</v>
      </c>
      <c r="W2" s="78" t="s">
        <v>1770</v>
      </c>
      <c r="X2" s="78" t="s">
        <v>1780</v>
      </c>
      <c r="Y2" s="78" t="s">
        <v>1771</v>
      </c>
      <c r="Z2" s="78" t="s">
        <v>1781</v>
      </c>
      <c r="AA2" s="78" t="s">
        <v>1782</v>
      </c>
      <c r="AB2" s="78" t="s">
        <v>1786</v>
      </c>
      <c r="AC2" s="78" t="s">
        <v>678</v>
      </c>
      <c r="AD2" s="78" t="s">
        <v>1772</v>
      </c>
      <c r="AE2" s="78" t="s">
        <v>1773</v>
      </c>
      <c r="AF2" s="78" t="s">
        <v>1784</v>
      </c>
      <c r="AG2" s="78" t="s">
        <v>1775</v>
      </c>
      <c r="AH2" s="78" t="s">
        <v>1778</v>
      </c>
      <c r="AI2" s="78" t="s">
        <v>1790</v>
      </c>
      <c r="AJ2" s="78" t="s">
        <v>1791</v>
      </c>
      <c r="AK2" s="78" t="s">
        <v>1776</v>
      </c>
      <c r="AL2" s="78" t="s">
        <v>1777</v>
      </c>
      <c r="AM2" s="78" t="s">
        <v>1783</v>
      </c>
    </row>
    <row r="3" spans="1:40" x14ac:dyDescent="0.25">
      <c r="A3" s="80" t="s">
        <v>1732</v>
      </c>
      <c r="B3" s="85">
        <f>Sheet1!C4</f>
        <v>2781.2999999999956</v>
      </c>
      <c r="C3" s="85">
        <f>Sheet1!C7</f>
        <v>1419</v>
      </c>
      <c r="D3" s="85">
        <f>Sheet1!C9</f>
        <v>465</v>
      </c>
      <c r="E3" s="85">
        <f>Sheet1!C11</f>
        <v>786.90000000000146</v>
      </c>
      <c r="F3" s="85">
        <f>SUM(C3:E3)</f>
        <v>2670.9000000000015</v>
      </c>
      <c r="G3" s="85">
        <f>Sheet1!C14</f>
        <v>2306.8999999999942</v>
      </c>
      <c r="H3" s="85">
        <f>Sheet1!C17</f>
        <v>790.89999999999418</v>
      </c>
      <c r="I3" s="85">
        <f>Sheet1!C21</f>
        <v>2854.8999999999651</v>
      </c>
      <c r="J3" s="85">
        <f>Sheet1!C23</f>
        <v>1389.0999999999913</v>
      </c>
      <c r="K3" s="85">
        <f>Sheet1!C25</f>
        <v>1595.6000000000058</v>
      </c>
      <c r="L3" s="85">
        <f>SUM(I3:K3)</f>
        <v>5839.5999999999622</v>
      </c>
      <c r="M3" s="85">
        <f>Sheet1!C28</f>
        <v>17.100000000000364</v>
      </c>
      <c r="N3" s="85">
        <f>Sheet1!C30</f>
        <v>1266</v>
      </c>
      <c r="O3" s="85">
        <f>Sheet1!C32</f>
        <v>2399.9000000000015</v>
      </c>
      <c r="Q3" s="85">
        <f>Sheet1!C81</f>
        <v>67.5</v>
      </c>
      <c r="R3" s="85">
        <f>Sheet1!C36</f>
        <v>2.1999999999999886</v>
      </c>
      <c r="S3" s="85">
        <f>Sheet1!C38</f>
        <v>267</v>
      </c>
      <c r="T3" s="85">
        <f>Sheet1!C40</f>
        <v>142</v>
      </c>
      <c r="U3" s="85">
        <f>Sheet1!C42</f>
        <v>625.09999999999127</v>
      </c>
      <c r="V3" s="85">
        <f>Sheet1!C44</f>
        <v>32.900000000008731</v>
      </c>
      <c r="W3" s="85">
        <f>Sheet1!C46</f>
        <v>324.29999999999563</v>
      </c>
      <c r="X3" s="86">
        <v>230</v>
      </c>
      <c r="Y3" s="85">
        <f>Sheet1!C48</f>
        <v>810</v>
      </c>
      <c r="Z3" s="85">
        <f>Sheet1!C87</f>
        <v>69.899999999999636</v>
      </c>
      <c r="AA3" s="85">
        <f>Sheet1!C89</f>
        <v>211.39999999999964</v>
      </c>
      <c r="AB3" s="85">
        <f>SUM(M3:AA3)</f>
        <v>6465.2999999999965</v>
      </c>
      <c r="AC3" s="85">
        <f>Sheet1!C50</f>
        <v>748.30000000000291</v>
      </c>
      <c r="AD3" s="85">
        <f>Sheet1!C52</f>
        <v>3509</v>
      </c>
      <c r="AE3" s="85">
        <f>Sheet1!C56</f>
        <v>1330</v>
      </c>
      <c r="AF3" s="85">
        <f>+AD3+AE3</f>
        <v>4839</v>
      </c>
      <c r="AG3" s="85">
        <f>Sheet1!C67</f>
        <v>5259</v>
      </c>
      <c r="AH3" s="85">
        <f>Sheet1!C61</f>
        <v>701.62999999999738</v>
      </c>
      <c r="AI3" s="85">
        <f>Sheet1!C79</f>
        <v>1372</v>
      </c>
      <c r="AJ3" s="85">
        <f>+AH3+AI3</f>
        <v>2073.6299999999974</v>
      </c>
      <c r="AK3" s="85">
        <f>Sheet1!C73</f>
        <v>3415</v>
      </c>
      <c r="AL3" s="85">
        <f>Sheet1!C63</f>
        <v>308</v>
      </c>
      <c r="AM3" s="85">
        <f>Sheet1!C83</f>
        <v>55.099999999999909</v>
      </c>
      <c r="AN3" s="85"/>
    </row>
    <row r="4" spans="1:40" x14ac:dyDescent="0.25">
      <c r="A4" s="80" t="s">
        <v>1733</v>
      </c>
      <c r="B4" s="85">
        <f>Sheet1!D4</f>
        <v>1859.6000000000058</v>
      </c>
      <c r="C4" s="85">
        <f>Sheet1!D7</f>
        <v>1350.8000000000002</v>
      </c>
      <c r="D4" s="85">
        <f>Sheet1!D9</f>
        <v>535.80000000000291</v>
      </c>
      <c r="E4" s="85">
        <f>Sheet1!D11</f>
        <v>979.70000000000073</v>
      </c>
      <c r="F4" s="85">
        <f t="shared" ref="F4:F14" si="0">SUM(C4:E4)</f>
        <v>2866.3000000000038</v>
      </c>
      <c r="G4" s="85">
        <f>Sheet1!D14</f>
        <v>1980.6999999999825</v>
      </c>
      <c r="H4" s="85">
        <f>Sheet1!D17</f>
        <v>722.79999999998836</v>
      </c>
      <c r="I4" s="85">
        <f>Sheet1!D21</f>
        <v>2647.4000000000233</v>
      </c>
      <c r="J4" s="85">
        <f>Sheet1!D23</f>
        <v>1305.5</v>
      </c>
      <c r="K4" s="85">
        <f>Sheet1!D25</f>
        <v>1373.6999999999825</v>
      </c>
      <c r="L4" s="85">
        <f t="shared" ref="L4:L14" si="1">SUM(I4:K4)</f>
        <v>5326.6000000000058</v>
      </c>
      <c r="M4" s="85">
        <f>Sheet1!D28</f>
        <v>17.599999999999909</v>
      </c>
      <c r="N4" s="85">
        <f>Sheet1!D30</f>
        <v>878.10000000000582</v>
      </c>
      <c r="O4" s="85">
        <f>Sheet1!D32</f>
        <v>1920.5</v>
      </c>
      <c r="Q4" s="85">
        <f>Sheet1!D81</f>
        <v>63.799999999999727</v>
      </c>
      <c r="R4" s="85">
        <f>Sheet1!D36</f>
        <v>0.30000000000001137</v>
      </c>
      <c r="S4" s="85">
        <f>Sheet1!D38</f>
        <v>227</v>
      </c>
      <c r="T4" s="85">
        <f>Sheet1!D40</f>
        <v>113</v>
      </c>
      <c r="U4" s="85">
        <f>Sheet1!D42</f>
        <v>518.20000000001164</v>
      </c>
      <c r="V4" s="85">
        <f>Sheet1!D44</f>
        <v>32.799999999988358</v>
      </c>
      <c r="W4" s="85">
        <f>Sheet1!D46</f>
        <v>296.60000000000582</v>
      </c>
      <c r="X4" s="85">
        <f>Sheet1!D85</f>
        <v>249</v>
      </c>
      <c r="Y4" s="85">
        <f>Sheet1!D48</f>
        <v>732</v>
      </c>
      <c r="Z4" s="85">
        <f>Sheet1!D87</f>
        <v>61.300000000000182</v>
      </c>
      <c r="AA4" s="85">
        <f>Sheet1!D89</f>
        <v>200.30000000000109</v>
      </c>
      <c r="AB4" s="85">
        <f t="shared" ref="AB4:AB14" si="2">SUM(M4:AA4)</f>
        <v>5310.5000000000127</v>
      </c>
      <c r="AC4" s="85">
        <f>Sheet1!D50</f>
        <v>711.30000000000291</v>
      </c>
      <c r="AD4" s="85">
        <f>Sheet1!D52</f>
        <v>3030</v>
      </c>
      <c r="AE4" s="85">
        <f>Sheet1!D56</f>
        <v>1148</v>
      </c>
      <c r="AF4" s="85">
        <f t="shared" ref="AF4:AF14" si="3">+AD4+AE4</f>
        <v>4178</v>
      </c>
      <c r="AG4" s="85">
        <f>Sheet1!D67</f>
        <v>4084</v>
      </c>
      <c r="AH4" s="85">
        <f>Sheet1!D61</f>
        <v>777.36000000000058</v>
      </c>
      <c r="AI4" s="85">
        <f>Sheet1!D79</f>
        <v>1315</v>
      </c>
      <c r="AJ4" s="85">
        <f t="shared" ref="AJ4:AJ14" si="4">+AH4+AI4</f>
        <v>2092.3600000000006</v>
      </c>
      <c r="AK4" s="85">
        <f>Sheet1!D73</f>
        <v>2370</v>
      </c>
      <c r="AL4" s="85">
        <f>Sheet1!D63</f>
        <v>307</v>
      </c>
      <c r="AM4" s="85">
        <f>Sheet1!D83</f>
        <v>51</v>
      </c>
      <c r="AN4" s="85"/>
    </row>
    <row r="5" spans="1:40" x14ac:dyDescent="0.25">
      <c r="A5" s="80" t="s">
        <v>1734</v>
      </c>
      <c r="B5" s="85">
        <f>Sheet1!E4</f>
        <v>2368.8999999999942</v>
      </c>
      <c r="C5" s="85">
        <f>Sheet1!E7</f>
        <v>1228.2999999999993</v>
      </c>
      <c r="D5" s="85">
        <f>Sheet1!E9</f>
        <v>506.10000000000582</v>
      </c>
      <c r="E5" s="85">
        <f>Sheet1!E11</f>
        <v>1079.5</v>
      </c>
      <c r="F5" s="85">
        <f t="shared" si="0"/>
        <v>2813.9000000000051</v>
      </c>
      <c r="G5" s="85">
        <f>Sheet1!E14</f>
        <v>2353.2000000000116</v>
      </c>
      <c r="H5" s="85">
        <f>Sheet1!E17</f>
        <v>786.20000000001164</v>
      </c>
      <c r="I5" s="85">
        <f>Sheet1!E21</f>
        <v>2613.8999999999651</v>
      </c>
      <c r="J5" s="85">
        <f>Sheet1!E23</f>
        <v>1410.7000000000116</v>
      </c>
      <c r="K5" s="85">
        <f>Sheet1!E25</f>
        <v>1416</v>
      </c>
      <c r="L5" s="85">
        <f t="shared" si="1"/>
        <v>5440.5999999999767</v>
      </c>
      <c r="M5" s="85">
        <f>Sheet1!E28</f>
        <v>15.5</v>
      </c>
      <c r="N5" s="85">
        <f>Sheet1!E30</f>
        <v>1061.1999999999971</v>
      </c>
      <c r="O5" s="85">
        <f>Sheet1!E32</f>
        <v>2193.7999999999956</v>
      </c>
      <c r="Q5" s="85">
        <f>Sheet1!E81</f>
        <v>62</v>
      </c>
      <c r="R5" s="85">
        <f>Sheet1!E36</f>
        <v>4.2999999999999972</v>
      </c>
      <c r="S5" s="85">
        <f>Sheet1!E38</f>
        <v>250</v>
      </c>
      <c r="T5" s="85">
        <f>Sheet1!E40</f>
        <v>107</v>
      </c>
      <c r="U5" s="85">
        <f>Sheet1!E42</f>
        <v>560.89999999999418</v>
      </c>
      <c r="V5" s="85">
        <f>Sheet1!E44</f>
        <v>32.200000000011642</v>
      </c>
      <c r="W5" s="85">
        <f>Sheet1!E46</f>
        <v>266.39999999999418</v>
      </c>
      <c r="X5" s="85">
        <f>Sheet1!E85</f>
        <v>310</v>
      </c>
      <c r="Y5" s="85">
        <f>Sheet1!E48</f>
        <v>718</v>
      </c>
      <c r="Z5" s="85">
        <f>Sheet1!E87</f>
        <v>65.599999999999909</v>
      </c>
      <c r="AA5" s="85">
        <f>Sheet1!E89</f>
        <v>193.5</v>
      </c>
      <c r="AB5" s="85">
        <f t="shared" si="2"/>
        <v>5840.3999999999924</v>
      </c>
      <c r="AC5" s="85">
        <f>Sheet1!E50</f>
        <v>643.19999999999709</v>
      </c>
      <c r="AD5" s="85">
        <f>Sheet1!E52</f>
        <v>2587</v>
      </c>
      <c r="AE5" s="85">
        <f>Sheet1!E56</f>
        <v>1382</v>
      </c>
      <c r="AF5" s="85">
        <f t="shared" si="3"/>
        <v>3969</v>
      </c>
      <c r="AG5" s="85">
        <f>Sheet1!E67</f>
        <v>6269</v>
      </c>
      <c r="AH5" s="85">
        <f>Sheet1!E61</f>
        <v>545.31999999999971</v>
      </c>
      <c r="AI5" s="85">
        <f>Sheet1!E79</f>
        <v>1757</v>
      </c>
      <c r="AJ5" s="85">
        <f t="shared" si="4"/>
        <v>2302.3199999999997</v>
      </c>
      <c r="AK5" s="85">
        <f>Sheet1!E73</f>
        <v>2405</v>
      </c>
      <c r="AL5" s="85">
        <f>Sheet1!E63</f>
        <v>283</v>
      </c>
      <c r="AM5" s="85">
        <f>Sheet1!E83</f>
        <v>9.5</v>
      </c>
      <c r="AN5" s="85"/>
    </row>
    <row r="6" spans="1:40" x14ac:dyDescent="0.25">
      <c r="A6" s="80" t="s">
        <v>1735</v>
      </c>
      <c r="B6" s="85">
        <f>Sheet1!F4</f>
        <v>3180</v>
      </c>
      <c r="C6" s="85">
        <f>Sheet1!F7</f>
        <v>1343.1000000000004</v>
      </c>
      <c r="D6" s="85">
        <f>Sheet1!F9</f>
        <v>476.39999999999418</v>
      </c>
      <c r="E6" s="85">
        <f>Sheet1!F11</f>
        <v>1212.5</v>
      </c>
      <c r="F6" s="85">
        <f t="shared" si="0"/>
        <v>3031.9999999999945</v>
      </c>
      <c r="G6" s="85">
        <f>Sheet1!F14</f>
        <v>2754.6000000000058</v>
      </c>
      <c r="H6" s="85">
        <f>Sheet1!F17</f>
        <v>858.39999999999418</v>
      </c>
      <c r="I6" s="85">
        <f>Sheet1!F21</f>
        <v>2782.9000000000233</v>
      </c>
      <c r="J6" s="85">
        <f>Sheet1!F23</f>
        <v>1536</v>
      </c>
      <c r="K6" s="85">
        <f>Sheet1!F25</f>
        <v>1716</v>
      </c>
      <c r="L6" s="85">
        <f t="shared" si="1"/>
        <v>6034.9000000000233</v>
      </c>
      <c r="M6" s="85">
        <f>Sheet1!F28</f>
        <v>33.5</v>
      </c>
      <c r="N6" s="85">
        <f>Sheet1!F30</f>
        <v>1323.8999999999942</v>
      </c>
      <c r="O6" s="85">
        <f>Sheet1!F32</f>
        <v>2424.5</v>
      </c>
      <c r="Q6" s="85">
        <f>Sheet1!F81</f>
        <v>68</v>
      </c>
      <c r="R6" s="85">
        <f>Sheet1!F36</f>
        <v>2.7999999999999972</v>
      </c>
      <c r="S6" s="85">
        <f>Sheet1!F38</f>
        <v>271</v>
      </c>
      <c r="T6" s="85">
        <f>Sheet1!F40</f>
        <v>115</v>
      </c>
      <c r="U6" s="85">
        <f>Sheet1!F42</f>
        <v>650.10000000000582</v>
      </c>
      <c r="V6" s="85">
        <f>Sheet1!F44</f>
        <v>34.099999999991269</v>
      </c>
      <c r="W6" s="85">
        <f>Sheet1!F46</f>
        <v>284.10000000000582</v>
      </c>
      <c r="X6" s="85">
        <f>Sheet1!F85</f>
        <v>353</v>
      </c>
      <c r="Y6" s="85">
        <f>Sheet1!F48</f>
        <v>916</v>
      </c>
      <c r="Z6" s="85">
        <f>Sheet1!F87</f>
        <v>68</v>
      </c>
      <c r="AA6" s="85">
        <f>Sheet1!F89</f>
        <v>216.69999999999891</v>
      </c>
      <c r="AB6" s="85">
        <f t="shared" si="2"/>
        <v>6760.6999999999962</v>
      </c>
      <c r="AC6" s="85">
        <f>Sheet1!F50</f>
        <v>707.40000000000873</v>
      </c>
      <c r="AD6" s="85">
        <f>Sheet1!F52</f>
        <v>3260</v>
      </c>
      <c r="AE6" s="85">
        <f>Sheet1!F56</f>
        <v>1252</v>
      </c>
      <c r="AF6" s="85">
        <f t="shared" si="3"/>
        <v>4512</v>
      </c>
      <c r="AG6" s="85">
        <f>Sheet1!F67</f>
        <v>4893</v>
      </c>
      <c r="AH6" s="85">
        <f>Sheet1!F61</f>
        <v>1072.0200000000004</v>
      </c>
      <c r="AI6" s="85">
        <f>Sheet1!F79</f>
        <v>1397</v>
      </c>
      <c r="AJ6" s="85">
        <f t="shared" si="4"/>
        <v>2469.0200000000004</v>
      </c>
      <c r="AK6" s="85">
        <f>Sheet1!F73</f>
        <v>3153</v>
      </c>
      <c r="AL6" s="85">
        <f>Sheet1!F63</f>
        <v>335</v>
      </c>
      <c r="AM6" s="85">
        <f>Sheet1!F83</f>
        <v>85.099999999999909</v>
      </c>
      <c r="AN6" s="85"/>
    </row>
    <row r="7" spans="1:40" x14ac:dyDescent="0.25">
      <c r="A7" s="80" t="s">
        <v>1701</v>
      </c>
      <c r="B7" s="85">
        <f>Sheet1!G4</f>
        <v>2573.1999999999971</v>
      </c>
      <c r="C7" s="85">
        <f>Sheet1!G7</f>
        <v>1236.2000000000007</v>
      </c>
      <c r="D7" s="85">
        <f>Sheet1!G9</f>
        <v>417.90000000000873</v>
      </c>
      <c r="E7" s="85">
        <f>Sheet1!G11</f>
        <v>1096.8999999999978</v>
      </c>
      <c r="F7" s="85">
        <f t="shared" si="0"/>
        <v>2751.0000000000073</v>
      </c>
      <c r="G7" s="85">
        <f>Sheet1!G14</f>
        <v>2554.8999999999942</v>
      </c>
      <c r="H7" s="85">
        <f>Sheet1!G17</f>
        <v>848.60000000000582</v>
      </c>
      <c r="I7" s="85">
        <f>Sheet1!G21</f>
        <v>2440.2000000000116</v>
      </c>
      <c r="J7" s="85">
        <f>Sheet1!G23</f>
        <v>1382.3999999999942</v>
      </c>
      <c r="K7" s="85">
        <f>Sheet1!G25</f>
        <v>1830.1000000000349</v>
      </c>
      <c r="L7" s="85">
        <f t="shared" si="1"/>
        <v>5652.7000000000407</v>
      </c>
      <c r="M7" s="85">
        <f>Sheet1!G28</f>
        <v>13</v>
      </c>
      <c r="N7" s="85">
        <f>Sheet1!G30</f>
        <v>1117.4000000000087</v>
      </c>
      <c r="O7" s="85">
        <f>Sheet1!G32</f>
        <v>1859.8000000000029</v>
      </c>
      <c r="Q7" s="85">
        <f>Sheet1!G81</f>
        <v>62.5</v>
      </c>
      <c r="R7" s="85">
        <f>Sheet1!G36</f>
        <v>3.9000000000000057</v>
      </c>
      <c r="S7" s="85">
        <f>Sheet1!G38</f>
        <v>282</v>
      </c>
      <c r="T7" s="85">
        <f>Sheet1!G40</f>
        <v>106</v>
      </c>
      <c r="U7" s="85">
        <f>Sheet1!G42</f>
        <v>537.79999999998836</v>
      </c>
      <c r="V7" s="85">
        <f>Sheet1!G44</f>
        <v>31.19999999999709</v>
      </c>
      <c r="W7" s="85">
        <f>Sheet1!G46</f>
        <v>210.39999999999418</v>
      </c>
      <c r="X7" s="85">
        <f>Sheet1!G85</f>
        <v>212</v>
      </c>
      <c r="Y7" s="85">
        <f>Sheet1!G48</f>
        <v>784</v>
      </c>
      <c r="Z7" s="85">
        <f>Sheet1!G87</f>
        <v>60</v>
      </c>
      <c r="AA7" s="85">
        <f>Sheet1!G89</f>
        <v>183.10000000000036</v>
      </c>
      <c r="AB7" s="85">
        <f t="shared" si="2"/>
        <v>5463.0999999999913</v>
      </c>
      <c r="AC7" s="85">
        <f>Sheet1!G50</f>
        <v>889.39999999999418</v>
      </c>
      <c r="AD7" s="85">
        <f>Sheet1!G52</f>
        <v>3315</v>
      </c>
      <c r="AE7" s="85">
        <f>Sheet1!G56</f>
        <v>1369</v>
      </c>
      <c r="AF7" s="85">
        <f t="shared" si="3"/>
        <v>4684</v>
      </c>
      <c r="AG7" s="85">
        <f>Sheet1!G67</f>
        <v>5018</v>
      </c>
      <c r="AH7" s="85">
        <f>Sheet1!G61</f>
        <v>819.81999999999971</v>
      </c>
      <c r="AI7" s="85">
        <f>Sheet1!G79</f>
        <v>1474</v>
      </c>
      <c r="AJ7" s="85">
        <f t="shared" si="4"/>
        <v>2293.8199999999997</v>
      </c>
      <c r="AK7" s="85">
        <f>Sheet1!G73</f>
        <v>2104</v>
      </c>
      <c r="AL7" s="85">
        <f>Sheet1!G63</f>
        <v>251</v>
      </c>
      <c r="AM7" s="85">
        <f>Sheet1!G83</f>
        <v>39.5</v>
      </c>
      <c r="AN7" s="85"/>
    </row>
    <row r="8" spans="1:40" x14ac:dyDescent="0.25">
      <c r="A8" s="80" t="s">
        <v>1736</v>
      </c>
      <c r="B8" s="85">
        <f>Sheet1!H4</f>
        <v>2510.1000000000058</v>
      </c>
      <c r="C8" s="85">
        <f>Sheet1!H7</f>
        <v>1276.5</v>
      </c>
      <c r="D8" s="85">
        <f>Sheet1!H9</f>
        <v>589.69999999999709</v>
      </c>
      <c r="E8" s="85">
        <f>Sheet1!H11</f>
        <v>1214.2000000000007</v>
      </c>
      <c r="F8" s="85">
        <f t="shared" si="0"/>
        <v>3080.3999999999978</v>
      </c>
      <c r="G8" s="85">
        <f>Sheet1!H14</f>
        <v>3934.7000000000116</v>
      </c>
      <c r="H8" s="85">
        <f>Sheet1!H17</f>
        <v>1314.2999999999884</v>
      </c>
      <c r="I8" s="85">
        <f>Sheet1!H21</f>
        <v>2779.0999999999767</v>
      </c>
      <c r="J8" s="85">
        <f>Sheet1!H23</f>
        <v>1624.8000000000029</v>
      </c>
      <c r="K8" s="85">
        <f>Sheet1!H25</f>
        <v>1978.5999999999767</v>
      </c>
      <c r="L8" s="85">
        <f t="shared" si="1"/>
        <v>6382.4999999999563</v>
      </c>
      <c r="M8" s="85">
        <f>Sheet1!H28</f>
        <v>29.799999999999727</v>
      </c>
      <c r="N8" s="85">
        <f>Sheet1!H30</f>
        <v>1350.0999999999913</v>
      </c>
      <c r="O8" s="85">
        <f>Sheet1!H32</f>
        <v>2410.3000000000029</v>
      </c>
      <c r="Q8" s="85">
        <f>Sheet1!H81</f>
        <v>65.800000000000182</v>
      </c>
      <c r="R8" s="85">
        <f>Sheet1!H36</f>
        <v>7.8999999999999915</v>
      </c>
      <c r="S8" s="85">
        <f>Sheet1!H38</f>
        <v>358</v>
      </c>
      <c r="T8" s="85">
        <f>Sheet1!H40</f>
        <v>128</v>
      </c>
      <c r="U8" s="85">
        <f>Sheet1!H42</f>
        <v>614.10000000000582</v>
      </c>
      <c r="V8" s="85">
        <f>Sheet1!H44</f>
        <v>33.700000000011642</v>
      </c>
      <c r="W8" s="85">
        <f>Sheet1!H46</f>
        <v>192.30000000000291</v>
      </c>
      <c r="X8" s="85">
        <f>Sheet1!H85</f>
        <v>238</v>
      </c>
      <c r="Y8" s="85">
        <f>Sheet1!H48</f>
        <v>975</v>
      </c>
      <c r="Z8" s="85">
        <f>Sheet1!H87</f>
        <v>65.700000000000273</v>
      </c>
      <c r="AA8" s="85">
        <f>Sheet1!H89</f>
        <v>208</v>
      </c>
      <c r="AB8" s="85">
        <f t="shared" si="2"/>
        <v>6676.7000000000153</v>
      </c>
      <c r="AC8" s="85">
        <f>Sheet1!H50</f>
        <v>917.60000000000582</v>
      </c>
      <c r="AD8" s="85">
        <f>Sheet1!H52</f>
        <v>3996</v>
      </c>
      <c r="AE8" s="85">
        <f>Sheet1!H56</f>
        <v>1548</v>
      </c>
      <c r="AF8" s="85">
        <f t="shared" si="3"/>
        <v>5544</v>
      </c>
      <c r="AG8" s="85">
        <f>Sheet1!H67</f>
        <v>6179</v>
      </c>
      <c r="AH8" s="85">
        <f>Sheet1!H61</f>
        <v>1019.0200000000004</v>
      </c>
      <c r="AI8" s="85">
        <f>Sheet1!H79</f>
        <v>1597</v>
      </c>
      <c r="AJ8" s="85">
        <f t="shared" si="4"/>
        <v>2616.0200000000004</v>
      </c>
      <c r="AK8" s="85">
        <f>Sheet1!H73</f>
        <v>2349</v>
      </c>
      <c r="AL8" s="85">
        <f>Sheet1!H63</f>
        <v>264</v>
      </c>
      <c r="AM8" s="85">
        <f>Sheet1!H83</f>
        <v>52.5</v>
      </c>
      <c r="AN8" s="85"/>
    </row>
    <row r="9" spans="1:40" x14ac:dyDescent="0.25">
      <c r="A9" s="80" t="s">
        <v>1737</v>
      </c>
      <c r="B9" s="85">
        <f>Sheet1!I4</f>
        <v>2749.5</v>
      </c>
      <c r="C9" s="85">
        <f>Sheet1!I7</f>
        <v>1320.0999999999985</v>
      </c>
      <c r="D9" s="85">
        <f>Sheet1!I9</f>
        <v>569.30000000000291</v>
      </c>
      <c r="E9" s="85">
        <f>Sheet1!I11</f>
        <v>1341.5</v>
      </c>
      <c r="F9" s="85">
        <f t="shared" si="0"/>
        <v>3230.9000000000015</v>
      </c>
      <c r="G9" s="85">
        <f>Sheet1!I14</f>
        <v>3847.3999999999942</v>
      </c>
      <c r="H9" s="85">
        <f>Sheet1!I17</f>
        <v>1377.9000000000233</v>
      </c>
      <c r="I9" s="85">
        <f>Sheet1!I21</f>
        <v>3068.2999999999884</v>
      </c>
      <c r="J9" s="85">
        <f>Sheet1!I23</f>
        <v>1875.3999999999942</v>
      </c>
      <c r="K9" s="85">
        <f>Sheet1!I25</f>
        <v>2750.5</v>
      </c>
      <c r="L9" s="85">
        <f t="shared" si="1"/>
        <v>7694.1999999999825</v>
      </c>
      <c r="M9" s="85">
        <f>Sheet1!I28</f>
        <v>18.400000000000091</v>
      </c>
      <c r="N9" s="85">
        <f>Sheet1!I30</f>
        <v>1399</v>
      </c>
      <c r="O9" s="85">
        <f>Sheet1!I32</f>
        <v>2360.5</v>
      </c>
      <c r="Q9" s="85">
        <f>Sheet1!I81</f>
        <v>70.199999999999818</v>
      </c>
      <c r="R9" s="85">
        <f>Sheet1!I36</f>
        <v>3.7999999999999972</v>
      </c>
      <c r="S9" s="85">
        <f>Sheet1!I38</f>
        <v>300</v>
      </c>
      <c r="T9" s="85">
        <f>Sheet1!I40</f>
        <v>134</v>
      </c>
      <c r="U9" s="85">
        <f>Sheet1!I42</f>
        <v>628.5</v>
      </c>
      <c r="V9" s="85">
        <f>Sheet1!I44</f>
        <v>33.5</v>
      </c>
      <c r="W9" s="85">
        <f>Sheet1!I46</f>
        <v>157.90000000000146</v>
      </c>
      <c r="X9" s="85">
        <f>Sheet1!I85</f>
        <v>241</v>
      </c>
      <c r="Y9" s="85">
        <f>Sheet1!I48</f>
        <v>1038</v>
      </c>
      <c r="Z9" s="85">
        <f>Sheet1!I87</f>
        <v>70</v>
      </c>
      <c r="AA9" s="85">
        <f>Sheet1!I89</f>
        <v>223.39999999999964</v>
      </c>
      <c r="AB9" s="85">
        <f t="shared" si="2"/>
        <v>6678.2000000000007</v>
      </c>
      <c r="AC9" s="85">
        <f>Sheet1!I50</f>
        <v>773.89999999999418</v>
      </c>
      <c r="AD9" s="85">
        <f>Sheet1!I52</f>
        <v>3755</v>
      </c>
      <c r="AE9" s="85">
        <f>Sheet1!I56</f>
        <v>1654</v>
      </c>
      <c r="AF9" s="85">
        <f t="shared" si="3"/>
        <v>5409</v>
      </c>
      <c r="AG9" s="85">
        <f>Sheet1!I67</f>
        <v>6233</v>
      </c>
      <c r="AH9" s="85">
        <f>Sheet1!I61</f>
        <v>1153.0200000000004</v>
      </c>
      <c r="AI9" s="85">
        <f>Sheet1!I79</f>
        <v>1733</v>
      </c>
      <c r="AJ9" s="85">
        <f t="shared" si="4"/>
        <v>2886.0200000000004</v>
      </c>
      <c r="AK9" s="85">
        <f>Sheet1!I73</f>
        <v>2148</v>
      </c>
      <c r="AL9" s="85">
        <f>Sheet1!I63</f>
        <v>268</v>
      </c>
      <c r="AM9" s="85">
        <f>Sheet1!I83</f>
        <v>51.300000000000182</v>
      </c>
      <c r="AN9" s="85"/>
    </row>
    <row r="10" spans="1:40" x14ac:dyDescent="0.25">
      <c r="A10" s="80" t="s">
        <v>1738</v>
      </c>
      <c r="B10" s="85">
        <f>Sheet1!J4</f>
        <v>1850.8999999999942</v>
      </c>
      <c r="C10" s="85">
        <f>Sheet1!J7</f>
        <v>1147</v>
      </c>
      <c r="D10" s="85">
        <f>Sheet1!J9</f>
        <v>496.69999999999709</v>
      </c>
      <c r="E10" s="85">
        <f>Sheet1!J11</f>
        <v>951.10000000000218</v>
      </c>
      <c r="F10" s="85">
        <f t="shared" si="0"/>
        <v>2594.7999999999993</v>
      </c>
      <c r="G10" s="85">
        <f>Sheet1!J14</f>
        <v>2751.6000000000058</v>
      </c>
      <c r="H10" s="85">
        <f>Sheet1!J17</f>
        <v>749.89999999999418</v>
      </c>
      <c r="I10" s="85">
        <f>Sheet1!J21</f>
        <v>2194.7000000000116</v>
      </c>
      <c r="J10" s="85">
        <f>Sheet1!J23</f>
        <v>1229.6999999999971</v>
      </c>
      <c r="K10" s="85">
        <f>Sheet1!J25</f>
        <v>1759.9000000000233</v>
      </c>
      <c r="L10" s="85">
        <f t="shared" si="1"/>
        <v>5184.300000000032</v>
      </c>
      <c r="M10" s="85">
        <f>Sheet1!J28</f>
        <v>10.300000000000182</v>
      </c>
      <c r="N10" s="85">
        <f>Sheet1!J30</f>
        <v>1217.6999999999971</v>
      </c>
      <c r="O10" s="85">
        <f>Sheet1!J32</f>
        <v>2432.5</v>
      </c>
      <c r="Q10" s="85">
        <f>Sheet1!J81</f>
        <v>62.600000000000364</v>
      </c>
      <c r="R10" s="85">
        <f>Sheet1!J36</f>
        <v>3.6000000000000085</v>
      </c>
      <c r="S10" s="85">
        <f>Sheet1!J38</f>
        <v>241</v>
      </c>
      <c r="T10" s="85">
        <f>Sheet1!J40</f>
        <v>107</v>
      </c>
      <c r="U10" s="85">
        <f>Sheet1!J42</f>
        <v>589.60000000000582</v>
      </c>
      <c r="V10" s="85">
        <f>Sheet1!J44</f>
        <v>17</v>
      </c>
      <c r="W10" s="85">
        <f>Sheet1!J46</f>
        <v>203</v>
      </c>
      <c r="X10" s="85">
        <f>Sheet1!J85</f>
        <v>205</v>
      </c>
      <c r="Y10" s="85">
        <f>Sheet1!J48</f>
        <v>786</v>
      </c>
      <c r="Z10" s="85">
        <f>Sheet1!J87</f>
        <v>57</v>
      </c>
      <c r="AA10" s="85">
        <f>Sheet1!J89</f>
        <v>181.60000000000036</v>
      </c>
      <c r="AB10" s="85">
        <f t="shared" si="2"/>
        <v>6113.9000000000033</v>
      </c>
      <c r="AC10" s="85">
        <f>Sheet1!J50</f>
        <v>597.80000000000291</v>
      </c>
      <c r="AD10" s="85">
        <f>Sheet1!J52</f>
        <v>3553</v>
      </c>
      <c r="AE10" s="85">
        <f>Sheet1!J56</f>
        <v>1382</v>
      </c>
      <c r="AF10" s="85">
        <f t="shared" si="3"/>
        <v>4935</v>
      </c>
      <c r="AG10" s="85">
        <f>Sheet1!J67</f>
        <v>5136</v>
      </c>
      <c r="AH10" s="85">
        <f>Sheet1!J61</f>
        <v>726.61999999999898</v>
      </c>
      <c r="AI10" s="85">
        <f>Sheet1!J79</f>
        <v>1047</v>
      </c>
      <c r="AJ10" s="85">
        <f t="shared" si="4"/>
        <v>1773.619999999999</v>
      </c>
      <c r="AK10" s="85">
        <f>Sheet1!J73</f>
        <v>2399</v>
      </c>
      <c r="AL10" s="85">
        <f>Sheet1!J63</f>
        <v>175</v>
      </c>
      <c r="AM10" s="85">
        <f>Sheet1!J83</f>
        <v>43.099999999999909</v>
      </c>
      <c r="AN10" s="85"/>
    </row>
    <row r="11" spans="1:40" x14ac:dyDescent="0.25">
      <c r="A11" s="80" t="s">
        <v>1739</v>
      </c>
      <c r="B11" s="85">
        <f>Sheet1!K4</f>
        <v>1764.1000000000058</v>
      </c>
      <c r="C11" s="85">
        <f>Sheet1!K7</f>
        <v>1197.3000000000011</v>
      </c>
      <c r="D11" s="85">
        <f>Sheet1!K9</f>
        <v>494.59999999999127</v>
      </c>
      <c r="E11" s="85">
        <f>Sheet1!K11</f>
        <v>1016.0999999999985</v>
      </c>
      <c r="F11" s="85">
        <f t="shared" si="0"/>
        <v>2707.9999999999909</v>
      </c>
      <c r="G11" s="85">
        <f>Sheet1!K14</f>
        <v>3171.5999999999767</v>
      </c>
      <c r="H11" s="85">
        <f>Sheet1!K17</f>
        <v>778.10000000000582</v>
      </c>
      <c r="I11" s="85">
        <f>Sheet1!K21</f>
        <v>2751.2000000000116</v>
      </c>
      <c r="J11" s="85">
        <f>Sheet1!K23</f>
        <v>1456.8000000000029</v>
      </c>
      <c r="K11" s="85">
        <f>Sheet1!K25</f>
        <v>2030</v>
      </c>
      <c r="L11" s="85">
        <f t="shared" si="1"/>
        <v>6238.0000000000146</v>
      </c>
      <c r="M11" s="85">
        <f>Sheet1!K28</f>
        <v>18.099999999999909</v>
      </c>
      <c r="N11" s="85">
        <f>Sheet1!K30</f>
        <v>1314</v>
      </c>
      <c r="O11" s="85">
        <f>Sheet1!K32</f>
        <v>2514.1999999999971</v>
      </c>
      <c r="Q11" s="85">
        <f>Sheet1!K81</f>
        <v>65.699999999999818</v>
      </c>
      <c r="R11" s="85">
        <f>Sheet1!K36</f>
        <v>3.2000000000000028</v>
      </c>
      <c r="S11" s="85">
        <f>Sheet1!K38</f>
        <v>275</v>
      </c>
      <c r="T11" s="85">
        <f>Sheet1!K40</f>
        <v>160</v>
      </c>
      <c r="U11" s="85">
        <f>Sheet1!K42</f>
        <v>435.09999999999127</v>
      </c>
      <c r="V11" s="85">
        <f>Sheet1!K44</f>
        <v>13.799999999988358</v>
      </c>
      <c r="W11" s="85">
        <f>Sheet1!K46</f>
        <v>245.09999999999854</v>
      </c>
      <c r="X11" s="85">
        <f>Sheet1!K85</f>
        <v>205</v>
      </c>
      <c r="Y11" s="85">
        <f>Sheet1!K48</f>
        <v>955</v>
      </c>
      <c r="Z11" s="85">
        <f>Sheet1!K87</f>
        <v>74.199999999999818</v>
      </c>
      <c r="AA11" s="85">
        <f>Sheet1!K89</f>
        <v>224.80000000000109</v>
      </c>
      <c r="AB11" s="85">
        <f t="shared" si="2"/>
        <v>6503.1999999999762</v>
      </c>
      <c r="AC11" s="85">
        <f>Sheet1!K50</f>
        <v>738.80000000000291</v>
      </c>
      <c r="AD11" s="85">
        <f>Sheet1!K52</f>
        <v>2985</v>
      </c>
      <c r="AE11" s="85">
        <f>Sheet1!K56</f>
        <v>1494</v>
      </c>
      <c r="AF11" s="85">
        <f t="shared" si="3"/>
        <v>4479</v>
      </c>
      <c r="AG11" s="85">
        <f>Sheet1!K67</f>
        <v>5584</v>
      </c>
      <c r="AH11" s="85">
        <f>Sheet1!K61</f>
        <v>830.76000000000204</v>
      </c>
      <c r="AI11" s="85">
        <f>Sheet1!K79</f>
        <v>1206</v>
      </c>
      <c r="AJ11" s="85">
        <f t="shared" si="4"/>
        <v>2036.760000000002</v>
      </c>
      <c r="AK11" s="85">
        <f>Sheet1!K73</f>
        <v>1828</v>
      </c>
      <c r="AL11" s="85">
        <f>Sheet1!K63</f>
        <v>227</v>
      </c>
      <c r="AM11" s="85">
        <f>Sheet1!K83</f>
        <v>46.5</v>
      </c>
      <c r="AN11" s="85"/>
    </row>
    <row r="12" spans="1:40" x14ac:dyDescent="0.25">
      <c r="A12" s="80" t="s">
        <v>1740</v>
      </c>
      <c r="B12" s="85">
        <f>Sheet1!L4</f>
        <v>2511.6000000000058</v>
      </c>
      <c r="C12" s="85">
        <f>Sheet1!L7</f>
        <v>1601.3000000000011</v>
      </c>
      <c r="D12" s="85">
        <f>Sheet1!L9</f>
        <v>635.10000000000582</v>
      </c>
      <c r="E12" s="85">
        <f>Sheet1!L11</f>
        <v>1264.2000000000007</v>
      </c>
      <c r="F12" s="85">
        <f t="shared" si="0"/>
        <v>3500.6000000000076</v>
      </c>
      <c r="G12" s="85">
        <f>Sheet1!L14</f>
        <v>3273.6000000000058</v>
      </c>
      <c r="H12" s="85">
        <f>Sheet1!L17</f>
        <v>999</v>
      </c>
      <c r="I12" s="85">
        <f>Sheet1!L21</f>
        <v>3069.2000000000116</v>
      </c>
      <c r="J12" s="85">
        <f>Sheet1!L23</f>
        <v>1793.5</v>
      </c>
      <c r="K12" s="85">
        <f>Sheet1!L25</f>
        <v>2497.7999999999884</v>
      </c>
      <c r="L12" s="85">
        <f t="shared" si="1"/>
        <v>7360.5</v>
      </c>
      <c r="M12" s="85">
        <f>Sheet1!L28</f>
        <v>42.699999999999818</v>
      </c>
      <c r="N12" s="85">
        <f>Sheet1!L30</f>
        <v>1597.7000000000116</v>
      </c>
      <c r="O12" s="85">
        <f>Sheet1!L32</f>
        <v>2835.5</v>
      </c>
      <c r="Q12" s="85">
        <f>Sheet1!L81</f>
        <v>68.5</v>
      </c>
      <c r="R12" s="85">
        <f>Sheet1!L36</f>
        <v>5.8999999999999915</v>
      </c>
      <c r="S12" s="85">
        <f>Sheet1!L38</f>
        <v>326</v>
      </c>
      <c r="T12" s="85">
        <f>Sheet1!L40</f>
        <v>219</v>
      </c>
      <c r="U12" s="85">
        <f>Sheet1!L42</f>
        <v>1952.3000000000029</v>
      </c>
      <c r="V12" s="85">
        <f>Sheet1!L44</f>
        <v>23.80000000000291</v>
      </c>
      <c r="W12" s="85">
        <f>Sheet1!L46</f>
        <v>299.59999999999854</v>
      </c>
      <c r="X12" s="85">
        <f>Sheet1!L85</f>
        <v>257</v>
      </c>
      <c r="Y12" s="85">
        <f>Sheet1!L48</f>
        <v>1012</v>
      </c>
      <c r="Z12" s="85">
        <f>Sheet1!L87</f>
        <v>107.89999999999964</v>
      </c>
      <c r="AA12" s="85">
        <f>Sheet1!L89</f>
        <v>262.89999999999964</v>
      </c>
      <c r="AB12" s="85">
        <f t="shared" si="2"/>
        <v>9010.8000000000138</v>
      </c>
      <c r="AC12" s="85">
        <f>Sheet1!L50</f>
        <v>782.39999999999418</v>
      </c>
      <c r="AD12" s="85">
        <f>Sheet1!L52</f>
        <v>4591</v>
      </c>
      <c r="AE12" s="85">
        <f>Sheet1!L56</f>
        <v>1854</v>
      </c>
      <c r="AF12" s="85">
        <f t="shared" si="3"/>
        <v>6445</v>
      </c>
      <c r="AG12" s="85">
        <f>Sheet1!L67</f>
        <v>7379</v>
      </c>
      <c r="AH12" s="85">
        <f>Sheet1!L61</f>
        <v>944.81999999999971</v>
      </c>
      <c r="AI12" s="85">
        <f>Sheet1!L79</f>
        <v>1572</v>
      </c>
      <c r="AJ12" s="85">
        <f t="shared" si="4"/>
        <v>2516.8199999999997</v>
      </c>
      <c r="AK12" s="85">
        <f>Sheet1!L73</f>
        <v>2910</v>
      </c>
      <c r="AL12" s="85">
        <f>Sheet1!L63</f>
        <v>286</v>
      </c>
      <c r="AM12" s="85">
        <f>Sheet1!L83</f>
        <v>47.199999999999818</v>
      </c>
      <c r="AN12" s="85"/>
    </row>
    <row r="13" spans="1:40" x14ac:dyDescent="0.25">
      <c r="A13" s="80" t="s">
        <v>1741</v>
      </c>
      <c r="B13" s="85">
        <f>Sheet1!M4</f>
        <v>1898.8999999999942</v>
      </c>
      <c r="C13" s="85">
        <f>Sheet1!M7</f>
        <v>1189</v>
      </c>
      <c r="D13" s="85">
        <f>Sheet1!M9</f>
        <v>465</v>
      </c>
      <c r="E13" s="85">
        <f>Sheet1!M11</f>
        <v>380.79999999999927</v>
      </c>
      <c r="F13" s="85">
        <f t="shared" si="0"/>
        <v>2034.7999999999993</v>
      </c>
      <c r="G13" s="85">
        <f>Sheet1!M14</f>
        <v>1828.6000000000058</v>
      </c>
      <c r="H13" s="85">
        <f>Sheet1!M17</f>
        <v>690</v>
      </c>
      <c r="I13" s="85">
        <f>Sheet1!M21</f>
        <v>2366.8999999999651</v>
      </c>
      <c r="J13" s="85">
        <f>Sheet1!M23</f>
        <v>1341</v>
      </c>
      <c r="K13" s="85">
        <f>Sheet1!M25</f>
        <v>1810.2999999999884</v>
      </c>
      <c r="L13" s="85">
        <f t="shared" si="1"/>
        <v>5518.1999999999534</v>
      </c>
      <c r="M13" s="85">
        <f>Sheet1!M28</f>
        <v>0.70000000000027285</v>
      </c>
      <c r="N13" s="85">
        <f>Sheet1!M30</f>
        <v>609.09999999999127</v>
      </c>
      <c r="O13" s="85">
        <f>Sheet1!M32</f>
        <v>982.5</v>
      </c>
      <c r="Q13" s="85">
        <f>Sheet1!M81</f>
        <v>37.900000000000091</v>
      </c>
      <c r="R13" s="85">
        <f>Sheet1!M36</f>
        <v>0.90000000000000568</v>
      </c>
      <c r="S13" s="85">
        <f>Sheet1!M38</f>
        <v>174</v>
      </c>
      <c r="T13" s="85">
        <f>Sheet1!M40</f>
        <v>146</v>
      </c>
      <c r="U13" s="85">
        <f>Sheet1!M42</f>
        <v>660.19999999999709</v>
      </c>
      <c r="V13" s="85">
        <f>Sheet1!M44</f>
        <v>11</v>
      </c>
      <c r="W13" s="85">
        <f>Sheet1!M46</f>
        <v>91.80000000000291</v>
      </c>
      <c r="X13" s="85">
        <f>Sheet1!M85</f>
        <v>126</v>
      </c>
      <c r="Y13" s="85">
        <f>Sheet1!M48</f>
        <v>630</v>
      </c>
      <c r="Z13" s="85">
        <f>Sheet1!M87</f>
        <v>36.100000000000364</v>
      </c>
      <c r="AA13" s="85">
        <f>Sheet1!M89</f>
        <v>188.19999999999891</v>
      </c>
      <c r="AB13" s="85">
        <f t="shared" si="2"/>
        <v>3694.399999999991</v>
      </c>
      <c r="AC13" s="85">
        <f>Sheet1!M50</f>
        <v>784.19999999999709</v>
      </c>
      <c r="AD13" s="85">
        <f>Sheet1!M52</f>
        <v>2515</v>
      </c>
      <c r="AE13" s="85">
        <f>Sheet1!M56</f>
        <v>741</v>
      </c>
      <c r="AF13" s="85">
        <f t="shared" si="3"/>
        <v>3256</v>
      </c>
      <c r="AG13" s="85">
        <f>Sheet1!M67</f>
        <v>2491</v>
      </c>
      <c r="AH13" s="85">
        <f>Sheet1!M61</f>
        <v>707.13999999999942</v>
      </c>
      <c r="AI13" s="85">
        <f>Sheet1!M79</f>
        <v>65</v>
      </c>
      <c r="AJ13" s="85">
        <f t="shared" si="4"/>
        <v>772.13999999999942</v>
      </c>
      <c r="AK13" s="85">
        <f>Sheet1!M73</f>
        <v>1490</v>
      </c>
      <c r="AL13" s="85">
        <f>Sheet1!M63</f>
        <v>110</v>
      </c>
      <c r="AM13" s="85">
        <f>Sheet1!M83</f>
        <v>24.5</v>
      </c>
      <c r="AN13" s="85"/>
    </row>
    <row r="14" spans="1:40" x14ac:dyDescent="0.25">
      <c r="A14" s="80" t="s">
        <v>1742</v>
      </c>
      <c r="B14" s="85">
        <f>Sheet1!N4</f>
        <v>1694.5</v>
      </c>
      <c r="C14" s="85">
        <f>Sheet1!N7</f>
        <v>1333.5999999999985</v>
      </c>
      <c r="D14" s="85">
        <f>Sheet1!N9</f>
        <v>525.19999999999709</v>
      </c>
      <c r="E14" s="85">
        <f>Sheet1!N11</f>
        <v>1716.5</v>
      </c>
      <c r="F14" s="85">
        <f t="shared" si="0"/>
        <v>3575.2999999999956</v>
      </c>
      <c r="G14" s="85">
        <f>Sheet1!N14</f>
        <v>2408.7000000000116</v>
      </c>
      <c r="H14" s="85">
        <f>Sheet1!N17</f>
        <v>570.59999999997672</v>
      </c>
      <c r="I14" s="85">
        <f>Sheet1!N21</f>
        <v>2333.5</v>
      </c>
      <c r="J14" s="85">
        <f>Sheet1!N23</f>
        <v>1331.6999999999971</v>
      </c>
      <c r="K14" s="85">
        <f>Sheet1!N25</f>
        <v>1788.7999999999884</v>
      </c>
      <c r="L14" s="85">
        <f t="shared" si="1"/>
        <v>5453.9999999999854</v>
      </c>
      <c r="M14" s="85">
        <f>Sheet1!N28</f>
        <v>12.699999999999818</v>
      </c>
      <c r="N14" s="86">
        <f>Sheet1!N30</f>
        <v>8044.6000000000058</v>
      </c>
      <c r="O14" s="85">
        <f>Sheet1!N32</f>
        <v>1696.6000000000058</v>
      </c>
      <c r="Q14" s="85">
        <f>Sheet1!N81</f>
        <v>35.900000000000091</v>
      </c>
      <c r="R14" s="85">
        <f>Sheet1!N36</f>
        <v>3.5999999999999943</v>
      </c>
      <c r="S14" s="85">
        <f>Sheet1!N38</f>
        <v>205</v>
      </c>
      <c r="T14" s="85">
        <f>Sheet1!N40</f>
        <v>168</v>
      </c>
      <c r="U14" s="85">
        <f>Sheet1!N42</f>
        <v>1364.9000000000087</v>
      </c>
      <c r="V14" s="85">
        <f>Sheet1!N44</f>
        <v>14.100000000005821</v>
      </c>
      <c r="W14" s="85">
        <f>Sheet1!N46</f>
        <v>200.29999999999563</v>
      </c>
      <c r="X14" s="85">
        <f>Sheet1!N85</f>
        <v>177</v>
      </c>
      <c r="Y14" s="85">
        <f>Sheet1!N48</f>
        <v>775</v>
      </c>
      <c r="Z14" s="85">
        <f>Sheet1!N87</f>
        <v>76.699999999999818</v>
      </c>
      <c r="AA14" s="85">
        <f>Sheet1!N89</f>
        <v>177.90000000000146</v>
      </c>
      <c r="AB14" s="85">
        <f t="shared" si="2"/>
        <v>12952.300000000025</v>
      </c>
      <c r="AC14" s="85">
        <f>Sheet1!N50</f>
        <v>657.90000000000873</v>
      </c>
      <c r="AD14" s="85">
        <f>Sheet1!N52</f>
        <v>2515</v>
      </c>
      <c r="AE14" s="85">
        <f>Sheet1!N56</f>
        <v>1279</v>
      </c>
      <c r="AF14" s="85">
        <f t="shared" si="3"/>
        <v>3794</v>
      </c>
      <c r="AG14" s="85">
        <f>Sheet1!N67</f>
        <v>5052</v>
      </c>
      <c r="AH14" s="85">
        <f>Sheet1!N61</f>
        <v>707.45999999999913</v>
      </c>
      <c r="AI14" s="85">
        <f>Sheet1!N79</f>
        <v>1257</v>
      </c>
      <c r="AJ14" s="85">
        <f t="shared" si="4"/>
        <v>1964.4599999999991</v>
      </c>
      <c r="AK14" s="85">
        <f>Sheet1!N73</f>
        <v>2092</v>
      </c>
      <c r="AL14" s="85">
        <f>Sheet1!N63</f>
        <v>218</v>
      </c>
      <c r="AM14" s="85">
        <f>Sheet1!N83</f>
        <v>46.5</v>
      </c>
      <c r="AN14" s="85"/>
    </row>
    <row r="15" spans="1:40" s="78" customFormat="1" x14ac:dyDescent="0.25">
      <c r="B15" s="82">
        <f>SUM(B3:B14)</f>
        <v>27742.6</v>
      </c>
      <c r="C15" s="82">
        <f t="shared" ref="C15:L15" si="5">SUM(C3:C14)</f>
        <v>15642.2</v>
      </c>
      <c r="D15" s="82">
        <f t="shared" si="5"/>
        <v>6176.8000000000029</v>
      </c>
      <c r="E15" s="82">
        <f t="shared" si="5"/>
        <v>13039.900000000001</v>
      </c>
      <c r="F15" s="82">
        <f t="shared" si="5"/>
        <v>34858.899999999994</v>
      </c>
      <c r="G15" s="82">
        <f t="shared" si="5"/>
        <v>33166.5</v>
      </c>
      <c r="H15" s="82">
        <f t="shared" si="5"/>
        <v>10486.699999999983</v>
      </c>
      <c r="I15" s="82">
        <f t="shared" si="5"/>
        <v>31902.199999999953</v>
      </c>
      <c r="J15" s="82">
        <f t="shared" si="5"/>
        <v>17676.599999999991</v>
      </c>
      <c r="K15" s="82">
        <f t="shared" si="5"/>
        <v>22547.299999999988</v>
      </c>
      <c r="L15" s="82">
        <f t="shared" si="5"/>
        <v>72126.099999999933</v>
      </c>
      <c r="M15" s="82">
        <f t="shared" ref="M15" si="6">SUM(M3:M14)</f>
        <v>229.40000000000009</v>
      </c>
      <c r="N15" s="82">
        <f t="shared" ref="N15" si="7">SUM(N3:N14)</f>
        <v>21178.800000000003</v>
      </c>
      <c r="O15" s="82">
        <f t="shared" ref="O15" si="8">SUM(O3:O14)</f>
        <v>26030.600000000006</v>
      </c>
      <c r="P15" s="82">
        <f t="shared" ref="P15" si="9">SUM(P3:P14)</f>
        <v>0</v>
      </c>
      <c r="Q15" s="82">
        <f t="shared" ref="Q15" si="10">SUM(Q3:Q14)</f>
        <v>730.40000000000009</v>
      </c>
      <c r="R15" s="82">
        <f t="shared" ref="R15" si="11">SUM(R3:R14)</f>
        <v>42.399999999999991</v>
      </c>
      <c r="S15" s="82">
        <f t="shared" ref="S15" si="12">SUM(S3:S14)</f>
        <v>3176</v>
      </c>
      <c r="T15" s="82">
        <f t="shared" ref="T15" si="13">SUM(T3:T14)</f>
        <v>1645</v>
      </c>
      <c r="U15" s="82">
        <f t="shared" ref="U15" si="14">SUM(U3:U14)</f>
        <v>9136.8000000000029</v>
      </c>
      <c r="V15" s="82">
        <f t="shared" ref="V15" si="15">SUM(V3:V14)</f>
        <v>310.10000000000582</v>
      </c>
      <c r="W15" s="82">
        <f t="shared" ref="W15" si="16">SUM(W3:W14)</f>
        <v>2771.7999999999956</v>
      </c>
      <c r="X15" s="82">
        <f t="shared" ref="X15" si="17">SUM(X3:X14)</f>
        <v>2803</v>
      </c>
      <c r="Y15" s="82">
        <f t="shared" ref="Y15" si="18">SUM(Y3:Y14)</f>
        <v>10131</v>
      </c>
      <c r="Z15" s="82">
        <f t="shared" ref="Z15" si="19">SUM(Z3:Z14)</f>
        <v>812.39999999999964</v>
      </c>
      <c r="AA15" s="82">
        <f t="shared" ref="AA15:AB15" si="20">SUM(AA3:AA14)</f>
        <v>2471.8000000000011</v>
      </c>
      <c r="AB15" s="82">
        <f t="shared" si="20"/>
        <v>81469.500000000029</v>
      </c>
      <c r="AC15" s="82">
        <f t="shared" ref="AC15" si="21">SUM(AC3:AC14)</f>
        <v>8952.2000000000116</v>
      </c>
      <c r="AD15" s="82">
        <f t="shared" ref="AD15" si="22">SUM(AD3:AD14)</f>
        <v>39611</v>
      </c>
      <c r="AE15" s="82">
        <f t="shared" ref="AE15:AF15" si="23">SUM(AE3:AE14)</f>
        <v>16433</v>
      </c>
      <c r="AF15" s="82">
        <f t="shared" si="23"/>
        <v>56044</v>
      </c>
      <c r="AG15" s="82">
        <f t="shared" ref="AG15" si="24">SUM(AG3:AG14)</f>
        <v>63577</v>
      </c>
      <c r="AH15" s="82">
        <f t="shared" ref="AH15" si="25">SUM(AH3:AH14)</f>
        <v>10004.989999999998</v>
      </c>
      <c r="AI15" s="82">
        <f t="shared" ref="AI15:AJ15" si="26">SUM(AI3:AI14)</f>
        <v>15792</v>
      </c>
      <c r="AJ15" s="82">
        <f t="shared" si="26"/>
        <v>25796.989999999998</v>
      </c>
      <c r="AK15" s="82">
        <f t="shared" ref="AK15" si="27">SUM(AK3:AK14)</f>
        <v>28663</v>
      </c>
      <c r="AL15" s="82">
        <f t="shared" ref="AL15" si="28">SUM(AL3:AL14)</f>
        <v>3032</v>
      </c>
      <c r="AM15" s="82">
        <f t="shared" ref="AM15:AN15" si="29">SUM(AM3:AM14)</f>
        <v>551.79999999999973</v>
      </c>
      <c r="AN15" s="82">
        <f t="shared" si="29"/>
        <v>0</v>
      </c>
    </row>
    <row r="18" spans="2:3" x14ac:dyDescent="0.25">
      <c r="B18" s="80" t="s">
        <v>13</v>
      </c>
      <c r="C18" s="85">
        <f>B15</f>
        <v>27742.6</v>
      </c>
    </row>
    <row r="19" spans="2:3" x14ac:dyDescent="0.25">
      <c r="B19" s="80" t="s">
        <v>1671</v>
      </c>
      <c r="C19" s="85">
        <f>F15</f>
        <v>34858.899999999994</v>
      </c>
    </row>
    <row r="20" spans="2:3" x14ac:dyDescent="0.25">
      <c r="B20" s="80" t="s">
        <v>1759</v>
      </c>
      <c r="C20" s="85">
        <f>G15</f>
        <v>33166.5</v>
      </c>
    </row>
    <row r="21" spans="2:3" x14ac:dyDescent="0.25">
      <c r="B21" s="80" t="s">
        <v>191</v>
      </c>
      <c r="C21" s="85">
        <f>H15</f>
        <v>10486.699999999983</v>
      </c>
    </row>
    <row r="22" spans="2:3" x14ac:dyDescent="0.25">
      <c r="B22" s="80" t="s">
        <v>1760</v>
      </c>
      <c r="C22" s="85">
        <f>L15</f>
        <v>72126.099999999933</v>
      </c>
    </row>
    <row r="23" spans="2:3" x14ac:dyDescent="0.25">
      <c r="B23" s="80" t="s">
        <v>1785</v>
      </c>
      <c r="C23" s="85">
        <f>AB15</f>
        <v>81469.500000000029</v>
      </c>
    </row>
    <row r="24" spans="2:3" x14ac:dyDescent="0.25">
      <c r="B24" s="80" t="s">
        <v>1787</v>
      </c>
      <c r="C24" s="85">
        <f>AC15</f>
        <v>8952.2000000000116</v>
      </c>
    </row>
    <row r="25" spans="2:3" x14ac:dyDescent="0.25">
      <c r="B25" s="80" t="s">
        <v>1788</v>
      </c>
      <c r="C25" s="85">
        <f>AF15</f>
        <v>56044</v>
      </c>
    </row>
    <row r="26" spans="2:3" x14ac:dyDescent="0.25">
      <c r="B26" s="80" t="s">
        <v>1789</v>
      </c>
      <c r="C26" s="85">
        <f>AG15</f>
        <v>63577</v>
      </c>
    </row>
    <row r="27" spans="2:3" x14ac:dyDescent="0.25">
      <c r="B27" s="80" t="s">
        <v>1774</v>
      </c>
      <c r="C27" s="85">
        <f>AJ15</f>
        <v>25796.989999999998</v>
      </c>
    </row>
    <row r="28" spans="2:3" x14ac:dyDescent="0.25">
      <c r="B28" s="80" t="s">
        <v>1776</v>
      </c>
      <c r="C28" s="85">
        <f>AK15</f>
        <v>28663</v>
      </c>
    </row>
    <row r="29" spans="2:3" x14ac:dyDescent="0.25">
      <c r="B29" s="80" t="s">
        <v>1777</v>
      </c>
      <c r="C29" s="85">
        <f>AL15</f>
        <v>3032</v>
      </c>
    </row>
    <row r="30" spans="2:3" x14ac:dyDescent="0.25">
      <c r="B30" s="80" t="s">
        <v>1783</v>
      </c>
      <c r="C30" s="85">
        <f>AM15</f>
        <v>551.79999999999973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CA87-B51C-4896-B596-420F33903329}">
  <dimension ref="B2:M15"/>
  <sheetViews>
    <sheetView workbookViewId="0">
      <selection activeCell="E18" sqref="E18"/>
    </sheetView>
  </sheetViews>
  <sheetFormatPr defaultRowHeight="15" x14ac:dyDescent="0.25"/>
  <cols>
    <col min="3" max="4" width="10.140625" bestFit="1" customWidth="1"/>
    <col min="5" max="5" width="13.5703125" bestFit="1" customWidth="1"/>
    <col min="8" max="8" width="10.7109375" bestFit="1" customWidth="1"/>
    <col min="9" max="9" width="14.28515625" bestFit="1" customWidth="1"/>
    <col min="10" max="10" width="11.140625" bestFit="1" customWidth="1"/>
    <col min="13" max="13" width="12" bestFit="1" customWidth="1"/>
  </cols>
  <sheetData>
    <row r="2" spans="2:13" x14ac:dyDescent="0.25">
      <c r="B2" t="s">
        <v>1759</v>
      </c>
      <c r="C2" t="s">
        <v>1815</v>
      </c>
      <c r="D2" t="s">
        <v>1816</v>
      </c>
      <c r="F2" t="s">
        <v>1811</v>
      </c>
      <c r="G2" t="s">
        <v>1819</v>
      </c>
      <c r="H2" t="s">
        <v>1817</v>
      </c>
      <c r="J2" t="s">
        <v>1669</v>
      </c>
      <c r="K2" t="s">
        <v>1671</v>
      </c>
      <c r="L2" t="s">
        <v>1673</v>
      </c>
      <c r="M2" t="s">
        <v>1818</v>
      </c>
    </row>
    <row r="3" spans="2:13" x14ac:dyDescent="0.25">
      <c r="B3">
        <v>219</v>
      </c>
      <c r="C3">
        <v>1183</v>
      </c>
      <c r="D3">
        <v>33</v>
      </c>
      <c r="F3">
        <v>242</v>
      </c>
      <c r="G3">
        <v>413</v>
      </c>
      <c r="H3">
        <v>60</v>
      </c>
      <c r="J3">
        <v>259</v>
      </c>
      <c r="K3">
        <v>1775</v>
      </c>
      <c r="L3">
        <v>2356</v>
      </c>
      <c r="M3">
        <v>113</v>
      </c>
    </row>
    <row r="4" spans="2:13" x14ac:dyDescent="0.25">
      <c r="B4">
        <v>180</v>
      </c>
      <c r="C4">
        <v>1048</v>
      </c>
      <c r="D4">
        <v>27</v>
      </c>
      <c r="F4">
        <v>183</v>
      </c>
      <c r="G4">
        <v>361</v>
      </c>
      <c r="H4">
        <v>54</v>
      </c>
      <c r="J4">
        <v>92</v>
      </c>
      <c r="K4">
        <v>1475</v>
      </c>
      <c r="L4">
        <v>1972</v>
      </c>
      <c r="M4">
        <v>146</v>
      </c>
    </row>
    <row r="5" spans="2:13" x14ac:dyDescent="0.25">
      <c r="B5">
        <v>199</v>
      </c>
      <c r="C5">
        <v>1111</v>
      </c>
      <c r="D5">
        <v>24</v>
      </c>
      <c r="F5">
        <v>148</v>
      </c>
      <c r="G5">
        <v>626</v>
      </c>
      <c r="H5">
        <v>42</v>
      </c>
      <c r="J5">
        <v>65</v>
      </c>
      <c r="K5">
        <v>1140</v>
      </c>
      <c r="L5">
        <v>1597</v>
      </c>
      <c r="M5">
        <v>5</v>
      </c>
    </row>
    <row r="6" spans="2:13" x14ac:dyDescent="0.25">
      <c r="B6">
        <v>231</v>
      </c>
      <c r="C6">
        <v>1458</v>
      </c>
      <c r="D6">
        <v>26</v>
      </c>
      <c r="F6">
        <v>201</v>
      </c>
      <c r="G6">
        <v>627</v>
      </c>
      <c r="H6">
        <v>48</v>
      </c>
      <c r="J6">
        <v>128</v>
      </c>
      <c r="K6">
        <v>1371</v>
      </c>
      <c r="L6">
        <v>2046</v>
      </c>
      <c r="M6">
        <v>281</v>
      </c>
    </row>
    <row r="7" spans="2:13" x14ac:dyDescent="0.25">
      <c r="B7">
        <v>240</v>
      </c>
      <c r="C7">
        <v>1006</v>
      </c>
      <c r="D7">
        <v>27</v>
      </c>
      <c r="F7">
        <v>154</v>
      </c>
      <c r="G7">
        <v>489</v>
      </c>
      <c r="H7">
        <v>47</v>
      </c>
      <c r="J7">
        <v>103</v>
      </c>
      <c r="K7">
        <v>1265</v>
      </c>
      <c r="L7">
        <v>2067</v>
      </c>
      <c r="M7">
        <v>455</v>
      </c>
    </row>
    <row r="8" spans="2:13" x14ac:dyDescent="0.25">
      <c r="B8">
        <v>334</v>
      </c>
      <c r="C8">
        <v>990</v>
      </c>
      <c r="D8">
        <v>33</v>
      </c>
      <c r="F8">
        <v>183</v>
      </c>
      <c r="G8">
        <v>581</v>
      </c>
      <c r="H8">
        <v>47</v>
      </c>
      <c r="J8">
        <v>132</v>
      </c>
      <c r="K8">
        <v>1373</v>
      </c>
      <c r="L8">
        <v>2758</v>
      </c>
      <c r="M8">
        <v>192</v>
      </c>
    </row>
    <row r="9" spans="2:13" x14ac:dyDescent="0.25">
      <c r="B9">
        <v>276</v>
      </c>
      <c r="C9">
        <v>1200</v>
      </c>
      <c r="D9">
        <v>35</v>
      </c>
      <c r="F9">
        <v>194</v>
      </c>
      <c r="G9">
        <v>649</v>
      </c>
      <c r="H9">
        <v>48</v>
      </c>
      <c r="J9">
        <v>148</v>
      </c>
      <c r="K9">
        <v>1535</v>
      </c>
      <c r="L9">
        <v>2708</v>
      </c>
      <c r="M9">
        <v>109</v>
      </c>
    </row>
    <row r="10" spans="2:13" x14ac:dyDescent="0.25">
      <c r="B10">
        <v>262</v>
      </c>
      <c r="C10">
        <v>720</v>
      </c>
      <c r="D10">
        <v>25</v>
      </c>
      <c r="F10">
        <v>260</v>
      </c>
      <c r="G10">
        <v>663</v>
      </c>
      <c r="H10">
        <v>45</v>
      </c>
      <c r="J10">
        <v>107</v>
      </c>
      <c r="K10">
        <v>1929</v>
      </c>
      <c r="L10">
        <v>2784</v>
      </c>
      <c r="M10">
        <v>206</v>
      </c>
    </row>
    <row r="11" spans="2:13" x14ac:dyDescent="0.25">
      <c r="B11">
        <v>284</v>
      </c>
      <c r="C11">
        <v>769</v>
      </c>
      <c r="D11">
        <v>32</v>
      </c>
      <c r="F11">
        <v>194</v>
      </c>
      <c r="G11">
        <v>511.80000000000291</v>
      </c>
      <c r="H11">
        <v>42</v>
      </c>
      <c r="J11">
        <v>76</v>
      </c>
      <c r="K11">
        <v>1773</v>
      </c>
      <c r="M11">
        <v>134</v>
      </c>
    </row>
    <row r="12" spans="2:13" x14ac:dyDescent="0.25">
      <c r="B12">
        <v>266</v>
      </c>
      <c r="C12">
        <v>1020</v>
      </c>
      <c r="D12">
        <v>33</v>
      </c>
      <c r="F12">
        <v>209</v>
      </c>
      <c r="G12">
        <v>589.19999999999709</v>
      </c>
      <c r="H12">
        <v>65</v>
      </c>
      <c r="J12">
        <v>162</v>
      </c>
      <c r="K12">
        <v>2722</v>
      </c>
      <c r="L12">
        <v>4342</v>
      </c>
      <c r="M12">
        <v>146</v>
      </c>
    </row>
    <row r="13" spans="2:13" x14ac:dyDescent="0.25">
      <c r="B13">
        <v>186</v>
      </c>
      <c r="C13">
        <v>705</v>
      </c>
      <c r="D13">
        <v>24</v>
      </c>
      <c r="F13">
        <v>163</v>
      </c>
      <c r="G13">
        <v>1131</v>
      </c>
      <c r="H13">
        <v>71</v>
      </c>
      <c r="J13">
        <v>149</v>
      </c>
      <c r="K13">
        <v>2647</v>
      </c>
      <c r="L13">
        <v>1096</v>
      </c>
      <c r="M13">
        <v>128.29999999999927</v>
      </c>
    </row>
    <row r="14" spans="2:13" x14ac:dyDescent="0.25">
      <c r="B14">
        <v>264</v>
      </c>
      <c r="C14">
        <v>775</v>
      </c>
      <c r="D14">
        <v>31</v>
      </c>
      <c r="F14">
        <v>204</v>
      </c>
      <c r="G14">
        <v>115</v>
      </c>
      <c r="H14">
        <v>17</v>
      </c>
      <c r="J14">
        <v>18</v>
      </c>
      <c r="K14">
        <v>561</v>
      </c>
      <c r="L14">
        <v>2292</v>
      </c>
      <c r="M14">
        <v>146.70000000000073</v>
      </c>
    </row>
    <row r="15" spans="2:13" x14ac:dyDescent="0.25">
      <c r="B15">
        <v>2941</v>
      </c>
      <c r="C15">
        <v>11985</v>
      </c>
      <c r="D15">
        <v>350</v>
      </c>
      <c r="F15">
        <v>2335</v>
      </c>
      <c r="G15">
        <v>6756</v>
      </c>
      <c r="H15">
        <v>586</v>
      </c>
      <c r="J15">
        <v>1439</v>
      </c>
      <c r="K15">
        <v>19566</v>
      </c>
      <c r="L15">
        <v>26018</v>
      </c>
      <c r="M15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2023</vt:lpstr>
      <vt:lpstr>2024</vt:lpstr>
      <vt:lpstr>2025</vt:lpstr>
      <vt:lpstr>Sheet1</vt:lpstr>
      <vt:lpstr>Sheet2</vt:lpstr>
      <vt:lpstr>Sheet4</vt:lpstr>
      <vt:lpstr>Electricity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Bundi</cp:lastModifiedBy>
  <cp:lastPrinted>2025-03-07T09:24:41Z</cp:lastPrinted>
  <dcterms:modified xsi:type="dcterms:W3CDTF">2025-07-28T14:58:10Z</dcterms:modified>
</cp:coreProperties>
</file>