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REVALO\Disco C\ESTADISTICA 2020\PRODUCCION\AJUSTE 2019\AJUSTE-2019\"/>
    </mc:Choice>
  </mc:AlternateContent>
  <bookViews>
    <workbookView xWindow="360" yWindow="345" windowWidth="14940" windowHeight="7815"/>
  </bookViews>
  <sheets>
    <sheet name="InformacionGeneralAnual 9 " sheetId="1" r:id="rId1"/>
  </sheets>
  <calcPr calcId="152511"/>
</workbook>
</file>

<file path=xl/calcChain.xml><?xml version="1.0" encoding="utf-8"?>
<calcChain xmlns="http://schemas.openxmlformats.org/spreadsheetml/2006/main">
  <c r="V7" i="1" l="1"/>
  <c r="S102" i="1" l="1"/>
  <c r="T102" i="1"/>
  <c r="U102" i="1"/>
  <c r="S97" i="1"/>
  <c r="T97" i="1"/>
  <c r="U97" i="1"/>
  <c r="S93" i="1"/>
  <c r="T93" i="1"/>
  <c r="U93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100" i="1" l="1"/>
  <c r="V99" i="1"/>
  <c r="V95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82" i="1"/>
  <c r="V83" i="1"/>
  <c r="V84" i="1"/>
  <c r="V85" i="1"/>
  <c r="V86" i="1"/>
  <c r="V87" i="1"/>
  <c r="V88" i="1"/>
  <c r="V89" i="1"/>
  <c r="V90" i="1"/>
  <c r="V91" i="1"/>
  <c r="V6" i="1"/>
  <c r="V97" i="1" l="1"/>
  <c r="J93" i="1"/>
  <c r="K93" i="1"/>
  <c r="L93" i="1"/>
  <c r="M93" i="1"/>
  <c r="N93" i="1"/>
  <c r="O93" i="1"/>
  <c r="P93" i="1"/>
  <c r="Q93" i="1"/>
  <c r="R93" i="1"/>
  <c r="J97" i="1"/>
  <c r="K97" i="1"/>
  <c r="L97" i="1"/>
  <c r="M97" i="1"/>
  <c r="N97" i="1"/>
  <c r="O97" i="1"/>
  <c r="P97" i="1"/>
  <c r="Q97" i="1"/>
  <c r="R97" i="1"/>
  <c r="J102" i="1"/>
  <c r="K102" i="1"/>
  <c r="L102" i="1"/>
  <c r="M102" i="1"/>
  <c r="N102" i="1"/>
  <c r="O102" i="1"/>
  <c r="P102" i="1"/>
  <c r="Q102" i="1"/>
  <c r="R102" i="1"/>
  <c r="V102" i="1" l="1"/>
  <c r="V93" i="1"/>
</calcChain>
</file>

<file path=xl/sharedStrings.xml><?xml version="1.0" encoding="utf-8"?>
<sst xmlns="http://schemas.openxmlformats.org/spreadsheetml/2006/main" count="827" uniqueCount="278">
  <si>
    <t>TOTAL GENERAL</t>
  </si>
  <si>
    <t>LEY</t>
  </si>
  <si>
    <t>ETAPA</t>
  </si>
  <si>
    <t>PROCESO</t>
  </si>
  <si>
    <t>CLASIFICACIÓN</t>
  </si>
  <si>
    <t>TITULAR</t>
  </si>
  <si>
    <t>UNIDAD</t>
  </si>
  <si>
    <t>REGION</t>
  </si>
  <si>
    <t>PROVINCIA</t>
  </si>
  <si>
    <t>DISTRITO</t>
  </si>
  <si>
    <t>TOTAL</t>
  </si>
  <si>
    <t>%Cobre</t>
  </si>
  <si>
    <t>CONCENTRACIÓN</t>
  </si>
  <si>
    <t>FUNDICIÓN</t>
  </si>
  <si>
    <t>LA FUNDICION</t>
  </si>
  <si>
    <t>REFINACIÓN</t>
  </si>
  <si>
    <t>Junin</t>
  </si>
  <si>
    <t>Yauli</t>
  </si>
  <si>
    <t>Lima</t>
  </si>
  <si>
    <t>Moquegua</t>
  </si>
  <si>
    <t>Refinería</t>
  </si>
  <si>
    <t>REF.DE COBRE - ILO</t>
  </si>
  <si>
    <t>Ilo</t>
  </si>
  <si>
    <t>Pacocha</t>
  </si>
  <si>
    <t>REFINERIA DE ZINC CAJAMARQUILLA</t>
  </si>
  <si>
    <t>Lurigancho</t>
  </si>
  <si>
    <t>Fundición</t>
  </si>
  <si>
    <t>Concentración</t>
  </si>
  <si>
    <t>Flotación</t>
  </si>
  <si>
    <t>CATALINA HUANCA SOCIEDAD MINERA S.A.C.</t>
  </si>
  <si>
    <t>CATALINA HUANCA</t>
  </si>
  <si>
    <t>Ayacucho</t>
  </si>
  <si>
    <t>Victor Fajardo</t>
  </si>
  <si>
    <t>Canaria</t>
  </si>
  <si>
    <t>Arequipa</t>
  </si>
  <si>
    <t>Caraveli</t>
  </si>
  <si>
    <t>JULCANI</t>
  </si>
  <si>
    <t>Huancavelica</t>
  </si>
  <si>
    <t>Angaraes</t>
  </si>
  <si>
    <t>Ccochaccasa</t>
  </si>
  <si>
    <t>COMPAÑIA MINERA ANTAMINA S.A.</t>
  </si>
  <si>
    <t>Ancash</t>
  </si>
  <si>
    <t>Huari</t>
  </si>
  <si>
    <t>San Marcos</t>
  </si>
  <si>
    <t>COMPAÑIA MINERA ARGENTUM S.A.</t>
  </si>
  <si>
    <t>MANUELITA</t>
  </si>
  <si>
    <t>MOROCOCHA</t>
  </si>
  <si>
    <t>Morococha</t>
  </si>
  <si>
    <t>ATACOCHA</t>
  </si>
  <si>
    <t>Pasco</t>
  </si>
  <si>
    <t>San Francisco De Asis De Yarusyacan</t>
  </si>
  <si>
    <t>AMERICANA</t>
  </si>
  <si>
    <t>COMPAÑIA MINERA CONDESTABLE S.A.</t>
  </si>
  <si>
    <t>Cañete</t>
  </si>
  <si>
    <t>Ica</t>
  </si>
  <si>
    <t>Chincha</t>
  </si>
  <si>
    <t>Chavin</t>
  </si>
  <si>
    <t>MILPO Nº1</t>
  </si>
  <si>
    <t>Yanacancha</t>
  </si>
  <si>
    <t>COMPAÑIA MINERA RAURA S.A.</t>
  </si>
  <si>
    <t>Huanuco</t>
  </si>
  <si>
    <t>Lauricocha</t>
  </si>
  <si>
    <t>San Miguel De Cauri</t>
  </si>
  <si>
    <t>Huarochiri</t>
  </si>
  <si>
    <t>Cajamarca</t>
  </si>
  <si>
    <t>Hualgayoc</t>
  </si>
  <si>
    <t>Yauyos</t>
  </si>
  <si>
    <t>Laraos</t>
  </si>
  <si>
    <t>COMPAÑIA MINERA SANTA LUISA S.A.</t>
  </si>
  <si>
    <t>Bolognesi</t>
  </si>
  <si>
    <t>EL RECUERDO</t>
  </si>
  <si>
    <t>Huallanca</t>
  </si>
  <si>
    <t>SANTA LUISA</t>
  </si>
  <si>
    <t>Churcampa</t>
  </si>
  <si>
    <t>San Pedro De Coris</t>
  </si>
  <si>
    <t>ANIMON</t>
  </si>
  <si>
    <t>Huayllay</t>
  </si>
  <si>
    <t>EMPRESA MINERA LOS QUENUALES S.A.</t>
  </si>
  <si>
    <t>Chicla</t>
  </si>
  <si>
    <t>MINERA BATEAS S.A.C.</t>
  </si>
  <si>
    <t>SAN CRISTOBAL</t>
  </si>
  <si>
    <t>Caylloma</t>
  </si>
  <si>
    <t>MINERA COLQUISIRI S.A.</t>
  </si>
  <si>
    <t>MARIA TERESA</t>
  </si>
  <si>
    <t>Huaral</t>
  </si>
  <si>
    <t>Puno</t>
  </si>
  <si>
    <t>HUARON</t>
  </si>
  <si>
    <t>SOCIEDAD MINERA AUSTRIA DUVAZ S.A.C.</t>
  </si>
  <si>
    <t>SOCIEDAD MINERA CERRO VERDE S.A.A.</t>
  </si>
  <si>
    <t>CERRO VERDE 1,2,3</t>
  </si>
  <si>
    <t>Yarabamba</t>
  </si>
  <si>
    <t>SOCIEDAD MINERA CORONA S.A.</t>
  </si>
  <si>
    <t>SOCIEDAD MINERA EL BROCAL S.A.A.</t>
  </si>
  <si>
    <t>Mariscal Nieto</t>
  </si>
  <si>
    <t>Torata</t>
  </si>
  <si>
    <t>Tacna</t>
  </si>
  <si>
    <t>Jorge Basadre</t>
  </si>
  <si>
    <t>Ilabaya</t>
  </si>
  <si>
    <t>Huay-Huay</t>
  </si>
  <si>
    <t>CARAHUACRA</t>
  </si>
  <si>
    <t>Cusco</t>
  </si>
  <si>
    <t>Espinar</t>
  </si>
  <si>
    <t>Pequeño Productor Minero</t>
  </si>
  <si>
    <t>Aija</t>
  </si>
  <si>
    <t>Lixiviación</t>
  </si>
  <si>
    <t>CAROLINA Nº1</t>
  </si>
  <si>
    <t>CONTONGA</t>
  </si>
  <si>
    <t>ACUMULACION YAURICOCHA</t>
  </si>
  <si>
    <t>MINERA HUINAC S.A.C.</t>
  </si>
  <si>
    <t>ADMIRADA-ATILA</t>
  </si>
  <si>
    <t>La Merced</t>
  </si>
  <si>
    <t>MINERA SHUNTUR S.A.C.</t>
  </si>
  <si>
    <t>SHUNTUR</t>
  </si>
  <si>
    <t>Huaraz</t>
  </si>
  <si>
    <t>Pira</t>
  </si>
  <si>
    <t>COLQUIJIRCA N°1</t>
  </si>
  <si>
    <t>RAQUEL</t>
  </si>
  <si>
    <t>Yauca Del Rosario</t>
  </si>
  <si>
    <t>AMAPOLA 5 S.A.C.</t>
  </si>
  <si>
    <t>AMAPOLA 5</t>
  </si>
  <si>
    <t>Régimen General</t>
  </si>
  <si>
    <t>MINERA TITAN DEL PERU S.R.L.</t>
  </si>
  <si>
    <t>AQUIA</t>
  </si>
  <si>
    <t>Aquia</t>
  </si>
  <si>
    <t>Simon Bolivar</t>
  </si>
  <si>
    <t>SOUTHERN PERU COPPER CORPORATION SUCURSAL DEL PERU</t>
  </si>
  <si>
    <t>TICLIO</t>
  </si>
  <si>
    <t>CONSORCIO DE INGENIEROS EJECUTORES MINEROS S.A.</t>
  </si>
  <si>
    <t>Lampa</t>
  </si>
  <si>
    <t>EMPRESA ADMINISTRADORA CERRO S.A.C.</t>
  </si>
  <si>
    <t>S.M.R.L. GOTAS DE ORO</t>
  </si>
  <si>
    <t>EL SOL NACIENTE TERCERO</t>
  </si>
  <si>
    <t>Santiago</t>
  </si>
  <si>
    <t>EMPRESA MINERA MINAS ICAS S.A.C.</t>
  </si>
  <si>
    <t>MINERA FERCAR E.I.R.L.</t>
  </si>
  <si>
    <t>Santa Lucia</t>
  </si>
  <si>
    <t>TACAZA</t>
  </si>
  <si>
    <t>Huachis</t>
  </si>
  <si>
    <t>ACUMULACION CONDESTABLE</t>
  </si>
  <si>
    <t>Coayllo</t>
  </si>
  <si>
    <t>PAN AMERICAN SILVER HUARON S.A.</t>
  </si>
  <si>
    <t>Marcona</t>
  </si>
  <si>
    <t>GOLD FIELDS LA CIMA S.A.</t>
  </si>
  <si>
    <t>ANTAPACCAY 1</t>
  </si>
  <si>
    <t>ANTICONA</t>
  </si>
  <si>
    <t>CERRO LINDO</t>
  </si>
  <si>
    <t>ACUMULACION RAURA</t>
  </si>
  <si>
    <t>COBRIZA 1126</t>
  </si>
  <si>
    <t>MINERA CUPRIFERA G.J. PICKMANN E.I.R.L.</t>
  </si>
  <si>
    <t>NANCY</t>
  </si>
  <si>
    <t>VOLCAN COMPAÑÍA MINERA S.A.A.</t>
  </si>
  <si>
    <t>COMPAÑIA MINERA ANTAPACCAY S.A.</t>
  </si>
  <si>
    <t>HUACHOCOLPA UNO</t>
  </si>
  <si>
    <t>Huachocolpa</t>
  </si>
  <si>
    <t>PROCESADORA SANTA ANA S.A.C.</t>
  </si>
  <si>
    <t>ZORRO I 2008</t>
  </si>
  <si>
    <t>ACUMULACION CUAJONE</t>
  </si>
  <si>
    <t>TREVALI PERU S.A.C.</t>
  </si>
  <si>
    <t>UNIDAD SANTANDER</t>
  </si>
  <si>
    <t>Santa Cruz De Andamarca</t>
  </si>
  <si>
    <t>BELEN</t>
  </si>
  <si>
    <t>Chala</t>
  </si>
  <si>
    <t>AC AGREGADOS S.A.</t>
  </si>
  <si>
    <t>AREQUIPA-M</t>
  </si>
  <si>
    <t>Carhuaz</t>
  </si>
  <si>
    <t>San Miguel De Aco</t>
  </si>
  <si>
    <t>ALPAMARCA</t>
  </si>
  <si>
    <t>Santa Barbara De Carhuacayan</t>
  </si>
  <si>
    <t>DOE RUN PERU S.R.L. EN LIQUIDACION EN MARCHA</t>
  </si>
  <si>
    <t>HUDBAY PERU S.A.C.</t>
  </si>
  <si>
    <t>Chumbivilcas</t>
  </si>
  <si>
    <t>TOROMOCHO</t>
  </si>
  <si>
    <t>COMPAÑÍA DE MINAS BUENAVENTURA S.A.A.</t>
  </si>
  <si>
    <t>Nasca</t>
  </si>
  <si>
    <t>SOCIEDAD MINERA DE RECURSOS LINCEARES MAGISTRAL DE HUARAZ S.A.C.</t>
  </si>
  <si>
    <t>Cifras Preliminares</t>
  </si>
  <si>
    <t>COMPAÑIA MINERA KOLPA S.A.</t>
  </si>
  <si>
    <t>Gravimetría</t>
  </si>
  <si>
    <t>ACUMULACION CERRO</t>
  </si>
  <si>
    <t>ACUMULACION ANIMON</t>
  </si>
  <si>
    <t>ICA Nº 1 DE CLARITA FIN</t>
  </si>
  <si>
    <t>CONSTANCIA</t>
  </si>
  <si>
    <t>MINERA LAS BAMBAS S.A.</t>
  </si>
  <si>
    <t>FERROBAMBA</t>
  </si>
  <si>
    <t>Apurimac</t>
  </si>
  <si>
    <t>Cotabambas</t>
  </si>
  <si>
    <t>Challhuahuacho</t>
  </si>
  <si>
    <t>ACUMULACION ANDAYCHAGUA</t>
  </si>
  <si>
    <t>COMPAÑIA MINERA CHUNGAR S.A.C.</t>
  </si>
  <si>
    <t>Lucanas</t>
  </si>
  <si>
    <t>EL PACIFICO DORADO S.A.C.</t>
  </si>
  <si>
    <t>MIRIAM PILAR UNO</t>
  </si>
  <si>
    <t>Santa</t>
  </si>
  <si>
    <t>Caceres Del Peru</t>
  </si>
  <si>
    <t>KARTIKAY PERUVIAN MINING COMPANY S.A.C.</t>
  </si>
  <si>
    <t>ACUMULACION LOS INCAS I</t>
  </si>
  <si>
    <t>Vista Alegre</t>
  </si>
  <si>
    <t>PROCESADORA COSTA SUR S.A.C.</t>
  </si>
  <si>
    <t>RAUL 40</t>
  </si>
  <si>
    <t>Huanuhuanu</t>
  </si>
  <si>
    <t>VIRGEN DE LA MERCED</t>
  </si>
  <si>
    <t>Ocros</t>
  </si>
  <si>
    <t>Santiago De Chilcas</t>
  </si>
  <si>
    <t>COMPAÑIA MINERA SAN VALENTIN S.A.</t>
  </si>
  <si>
    <t>AURIFERA SACRAMENTO S.A.</t>
  </si>
  <si>
    <t>SACRAMENTO</t>
  </si>
  <si>
    <t>Huaytara</t>
  </si>
  <si>
    <t>BEDON ESPIRITU GERARDO DAVID</t>
  </si>
  <si>
    <t>BERLIN</t>
  </si>
  <si>
    <t>Pacllon</t>
  </si>
  <si>
    <t>ACUMULACION YAULIYACU</t>
  </si>
  <si>
    <t>MINERA CHINALCO PERU S.A.</t>
  </si>
  <si>
    <t>MINERA DON ELISEO S.A.C.</t>
  </si>
  <si>
    <t>PARARRAYO</t>
  </si>
  <si>
    <t>San Mateo</t>
  </si>
  <si>
    <t>MINERA SHOUXIN PERU S.A.</t>
  </si>
  <si>
    <t>PLANTA CONCENTRADORA POLIMETALICA MSP</t>
  </si>
  <si>
    <t>UEA AUSTRIA DUVAZ</t>
  </si>
  <si>
    <t>COLQUIJIRCA Nº 2</t>
  </si>
  <si>
    <t>Tinyahuarco</t>
  </si>
  <si>
    <t>ACUMULACION TOQUEPALA 1</t>
  </si>
  <si>
    <r>
      <t>FUENTE:</t>
    </r>
    <r>
      <rPr>
        <sz val="10"/>
        <rFont val="Arial"/>
        <family val="2"/>
      </rPr>
      <t xml:space="preserve">  DIRECCIÓN GENERAL DE MINERÍA - Dirección de Gestión Minera</t>
    </r>
  </si>
  <si>
    <t>AGROMIN LA BONITA S.A.C.</t>
  </si>
  <si>
    <t>ACUMULACION LA PURISIMA</t>
  </si>
  <si>
    <t>Acari</t>
  </si>
  <si>
    <t>MINERIA CORPORATIVA S.A.C.</t>
  </si>
  <si>
    <t>COPE MINA</t>
  </si>
  <si>
    <t>Castrovirreyna</t>
  </si>
  <si>
    <t>Capillas</t>
  </si>
  <si>
    <t>NEXA RESOURCES ATACOCHA S.A.A.</t>
  </si>
  <si>
    <t>NEXA RESOURCES PERU S.A.A.</t>
  </si>
  <si>
    <t>OXIDOS DE PASCO S.A.C.</t>
  </si>
  <si>
    <t>OXIDOS DE PASCO</t>
  </si>
  <si>
    <t>NEXA RESOURCES CAJAMARQUILLA S.A.</t>
  </si>
  <si>
    <t>COMPAÑIA MINERA FLORA JULIA DOS S.A.C.</t>
  </si>
  <si>
    <t>LA PURISIMA Nº 10</t>
  </si>
  <si>
    <t>LOS HERALDOS NEGROS</t>
  </si>
  <si>
    <t>Huancayo</t>
  </si>
  <si>
    <t>Chongos Alto</t>
  </si>
  <si>
    <t>NEXA RESOURCES EL PORVENIR S.A.C.</t>
  </si>
  <si>
    <t>ACUMULACION ANTAMINA PRINCIPAL</t>
  </si>
  <si>
    <t>Livitaca</t>
  </si>
  <si>
    <t>ADRIANA V-12</t>
  </si>
  <si>
    <t>Cifras Ajustadas (ene-dic-2019)</t>
  </si>
  <si>
    <t>PRODUCCIÓN MINERA METÁLICA DE COBRE (TMF) - 2019</t>
  </si>
  <si>
    <t>ALPAYANA S.A.</t>
  </si>
  <si>
    <t>YANACANCHA 3</t>
  </si>
  <si>
    <t>YANACANCHA 1</t>
  </si>
  <si>
    <t>YANACANCHA 2</t>
  </si>
  <si>
    <t>San Pedro De Chana</t>
  </si>
  <si>
    <t>YANACANCHA 4</t>
  </si>
  <si>
    <t>COMPAÑIA MINERA ARCO DE ORO S.A.C.</t>
  </si>
  <si>
    <t>ORO 6</t>
  </si>
  <si>
    <t>Santa Eulalia</t>
  </si>
  <si>
    <t>ACUMULACION ISCAYCRUZ</t>
  </si>
  <si>
    <t>Oyon</t>
  </si>
  <si>
    <t>EXPLORACIONES ANDINAS S.A.C</t>
  </si>
  <si>
    <t>U.E.A. EXPLORACIONES ANDINAS S.A.C.</t>
  </si>
  <si>
    <t>Puquio</t>
  </si>
  <si>
    <t>EXPLORACIONES PORVENIR S.A.C.</t>
  </si>
  <si>
    <t>HUINLLO CARRIZAL</t>
  </si>
  <si>
    <t>Quicacha</t>
  </si>
  <si>
    <t>GREAT PANTHER CORICANCHA S.A.</t>
  </si>
  <si>
    <t>MINA CORICANCHA</t>
  </si>
  <si>
    <t>MINERA AURIFERA HH PICKMANN E.I.R.L.</t>
  </si>
  <si>
    <t>JESUS</t>
  </si>
  <si>
    <t>NERUDA 2R</t>
  </si>
  <si>
    <t>Recuay</t>
  </si>
  <si>
    <t>Cotaparaco</t>
  </si>
  <si>
    <t>MINERALS &amp; METAL PERU S.A.C.</t>
  </si>
  <si>
    <t>YETA NEGRA</t>
  </si>
  <si>
    <t>Huaura</t>
  </si>
  <si>
    <t>Sayan</t>
  </si>
  <si>
    <t>PLANTA CONCENTRADORA MARIA MERCEDES S.A.C.</t>
  </si>
  <si>
    <t>PLANTA CONCENTRADORA MARIA MERCEDES I</t>
  </si>
  <si>
    <t>Andahuaylas</t>
  </si>
  <si>
    <t>Tumay Huaraca</t>
  </si>
  <si>
    <t>LOS ZORROS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</si>
</sst>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6"/>
      <name val="Georgia"/>
      <family val="1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/>
    <xf numFmtId="3" fontId="0" fillId="0" borderId="0" xfId="0" applyNumberFormat="1" applyAlignment="1"/>
    <xf numFmtId="0" fontId="7" fillId="0" borderId="0" xfId="0" applyFont="1" applyAlignment="1"/>
    <xf numFmtId="3" fontId="8" fillId="0" borderId="0" xfId="0" applyNumberFormat="1" applyFont="1" applyAlignment="1"/>
    <xf numFmtId="0" fontId="8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wrapText="1"/>
    </xf>
    <xf numFmtId="3" fontId="10" fillId="0" borderId="1" xfId="0" applyNumberFormat="1" applyFont="1" applyBorder="1" applyAlignment="1">
      <alignment horizontal="right" wrapText="1"/>
    </xf>
    <xf numFmtId="0" fontId="0" fillId="0" borderId="1" xfId="0" applyBorder="1" applyAlignment="1"/>
    <xf numFmtId="0" fontId="0" fillId="0" borderId="1" xfId="0" applyBorder="1" applyAlignment="1">
      <alignment wrapText="1"/>
    </xf>
    <xf numFmtId="3" fontId="5" fillId="0" borderId="1" xfId="0" applyNumberFormat="1" applyFont="1" applyBorder="1" applyAlignment="1">
      <alignment horizontal="right" wrapText="1"/>
    </xf>
    <xf numFmtId="3" fontId="6" fillId="3" borderId="1" xfId="0" applyNumberFormat="1" applyFont="1" applyFill="1" applyBorder="1" applyAlignment="1">
      <alignment horizontal="right" vertical="center"/>
    </xf>
    <xf numFmtId="3" fontId="5" fillId="0" borderId="1" xfId="0" applyNumberFormat="1" applyFont="1" applyBorder="1" applyAlignment="1">
      <alignment horizontal="right"/>
    </xf>
    <xf numFmtId="0" fontId="0" fillId="0" borderId="1" xfId="0" applyFill="1" applyBorder="1" applyAlignment="1"/>
    <xf numFmtId="3" fontId="5" fillId="0" borderId="1" xfId="0" applyNumberFormat="1" applyFont="1" applyFill="1" applyBorder="1" applyAlignment="1">
      <alignment horizontal="right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3" fontId="11" fillId="0" borderId="6" xfId="0" applyNumberFormat="1" applyFont="1" applyBorder="1" applyAlignment="1">
      <alignment horizontal="right" wrapText="1"/>
    </xf>
    <xf numFmtId="0" fontId="0" fillId="0" borderId="5" xfId="0" applyBorder="1" applyAlignment="1"/>
    <xf numFmtId="3" fontId="6" fillId="0" borderId="6" xfId="0" applyNumberFormat="1" applyFont="1" applyBorder="1" applyAlignment="1">
      <alignment horizontal="right" vertical="center"/>
    </xf>
    <xf numFmtId="3" fontId="6" fillId="3" borderId="6" xfId="0" applyNumberFormat="1" applyFont="1" applyFill="1" applyBorder="1" applyAlignment="1">
      <alignment horizontal="right" vertical="center"/>
    </xf>
    <xf numFmtId="3" fontId="6" fillId="3" borderId="8" xfId="0" applyNumberFormat="1" applyFont="1" applyFill="1" applyBorder="1" applyAlignment="1">
      <alignment horizontal="right" vertical="center"/>
    </xf>
    <xf numFmtId="3" fontId="6" fillId="3" borderId="9" xfId="0" applyNumberFormat="1" applyFont="1" applyFill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3" fontId="10" fillId="0" borderId="10" xfId="0" applyNumberFormat="1" applyFont="1" applyBorder="1" applyAlignment="1">
      <alignment horizontal="right" wrapText="1"/>
    </xf>
    <xf numFmtId="3" fontId="5" fillId="0" borderId="10" xfId="0" applyNumberFormat="1" applyFont="1" applyBorder="1" applyAlignment="1">
      <alignment horizontal="right" wrapText="1"/>
    </xf>
    <xf numFmtId="3" fontId="5" fillId="0" borderId="10" xfId="0" applyNumberFormat="1" applyFont="1" applyBorder="1" applyAlignment="1">
      <alignment horizontal="right"/>
    </xf>
    <xf numFmtId="3" fontId="5" fillId="0" borderId="10" xfId="0" applyNumberFormat="1" applyFont="1" applyFill="1" applyBorder="1" applyAlignment="1">
      <alignment horizontal="right"/>
    </xf>
    <xf numFmtId="17" fontId="1" fillId="2" borderId="11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3" borderId="5" xfId="0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3" borderId="7" xfId="0" applyFont="1" applyFill="1" applyBorder="1" applyAlignment="1" applyProtection="1">
      <alignment horizontal="center"/>
      <protection locked="0"/>
    </xf>
    <xf numFmtId="0" fontId="3" fillId="3" borderId="8" xfId="0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5"/>
  <sheetViews>
    <sheetView showGridLines="0" tabSelected="1" zoomScale="75" workbookViewId="0">
      <selection activeCell="A2" sqref="A2"/>
    </sheetView>
  </sheetViews>
  <sheetFormatPr baseColWidth="10" defaultColWidth="12.7109375" defaultRowHeight="12.75" x14ac:dyDescent="0.2"/>
  <cols>
    <col min="1" max="1" width="9.140625" style="1" customWidth="1"/>
    <col min="2" max="2" width="14.42578125" style="1" bestFit="1" customWidth="1"/>
    <col min="3" max="3" width="12.5703125" style="1" bestFit="1" customWidth="1"/>
    <col min="4" max="4" width="25.28515625" style="1" bestFit="1" customWidth="1"/>
    <col min="5" max="5" width="73.7109375" style="1" bestFit="1" customWidth="1"/>
    <col min="6" max="6" width="46.28515625" style="1" bestFit="1" customWidth="1"/>
    <col min="7" max="7" width="13.42578125" style="1" bestFit="1" customWidth="1"/>
    <col min="8" max="8" width="22" style="1" bestFit="1" customWidth="1"/>
    <col min="9" max="9" width="35.42578125" style="1" bestFit="1" customWidth="1"/>
    <col min="10" max="18" width="9.85546875" style="1" bestFit="1" customWidth="1"/>
    <col min="19" max="21" width="9.85546875" style="1" customWidth="1"/>
    <col min="22" max="22" width="19.140625" style="1" bestFit="1" customWidth="1"/>
    <col min="23" max="16384" width="12.7109375" style="1"/>
  </cols>
  <sheetData>
    <row r="1" spans="1:22" ht="18" x14ac:dyDescent="0.25">
      <c r="A1" s="3" t="s">
        <v>244</v>
      </c>
    </row>
    <row r="2" spans="1:22" ht="13.5" thickBot="1" x14ac:dyDescent="0.25">
      <c r="A2" s="45"/>
    </row>
    <row r="3" spans="1:22" x14ac:dyDescent="0.2">
      <c r="A3" s="41" t="s">
        <v>1</v>
      </c>
      <c r="B3" s="43" t="s">
        <v>2</v>
      </c>
      <c r="C3" s="43" t="s">
        <v>3</v>
      </c>
      <c r="D3" s="43" t="s">
        <v>4</v>
      </c>
      <c r="E3" s="43" t="s">
        <v>5</v>
      </c>
      <c r="F3" s="43" t="s">
        <v>6</v>
      </c>
      <c r="G3" s="43" t="s">
        <v>7</v>
      </c>
      <c r="H3" s="43" t="s">
        <v>8</v>
      </c>
      <c r="I3" s="43" t="s">
        <v>9</v>
      </c>
      <c r="J3" s="33">
        <v>43466</v>
      </c>
      <c r="K3" s="33">
        <v>43497</v>
      </c>
      <c r="L3" s="33">
        <v>43525</v>
      </c>
      <c r="M3" s="33">
        <v>43556</v>
      </c>
      <c r="N3" s="33">
        <v>43586</v>
      </c>
      <c r="O3" s="33">
        <v>43617</v>
      </c>
      <c r="P3" s="33">
        <v>43647</v>
      </c>
      <c r="Q3" s="33">
        <v>43678</v>
      </c>
      <c r="R3" s="33">
        <v>43709</v>
      </c>
      <c r="S3" s="33">
        <v>43739</v>
      </c>
      <c r="T3" s="33">
        <v>43770</v>
      </c>
      <c r="U3" s="33">
        <v>43800</v>
      </c>
      <c r="V3" s="35" t="s">
        <v>0</v>
      </c>
    </row>
    <row r="4" spans="1:22" x14ac:dyDescent="0.2">
      <c r="A4" s="42"/>
      <c r="B4" s="44"/>
      <c r="C4" s="44"/>
      <c r="D4" s="44"/>
      <c r="E4" s="44"/>
      <c r="F4" s="44"/>
      <c r="G4" s="44"/>
      <c r="H4" s="44"/>
      <c r="I4" s="44"/>
      <c r="J4" s="8" t="s">
        <v>10</v>
      </c>
      <c r="K4" s="8" t="s">
        <v>10</v>
      </c>
      <c r="L4" s="8" t="s">
        <v>10</v>
      </c>
      <c r="M4" s="8" t="s">
        <v>10</v>
      </c>
      <c r="N4" s="8" t="s">
        <v>10</v>
      </c>
      <c r="O4" s="8" t="s">
        <v>10</v>
      </c>
      <c r="P4" s="8" t="s">
        <v>10</v>
      </c>
      <c r="Q4" s="8" t="s">
        <v>10</v>
      </c>
      <c r="R4" s="8" t="s">
        <v>10</v>
      </c>
      <c r="S4" s="8" t="s">
        <v>10</v>
      </c>
      <c r="T4" s="8" t="s">
        <v>10</v>
      </c>
      <c r="U4" s="8" t="s">
        <v>10</v>
      </c>
      <c r="V4" s="36"/>
    </row>
    <row r="5" spans="1:22" x14ac:dyDescent="0.2">
      <c r="A5" s="1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28"/>
      <c r="T5" s="28"/>
      <c r="U5" s="28"/>
      <c r="V5" s="20"/>
    </row>
    <row r="6" spans="1:22" ht="15.75" x14ac:dyDescent="0.25">
      <c r="A6" s="21" t="s">
        <v>11</v>
      </c>
      <c r="B6" s="10" t="s">
        <v>27</v>
      </c>
      <c r="C6" s="10" t="s">
        <v>28</v>
      </c>
      <c r="D6" s="10" t="s">
        <v>102</v>
      </c>
      <c r="E6" s="10" t="s">
        <v>162</v>
      </c>
      <c r="F6" s="10" t="s">
        <v>163</v>
      </c>
      <c r="G6" s="10" t="s">
        <v>41</v>
      </c>
      <c r="H6" s="10" t="s">
        <v>164</v>
      </c>
      <c r="I6" s="10" t="s">
        <v>165</v>
      </c>
      <c r="J6" s="11">
        <v>25.203219000000001</v>
      </c>
      <c r="K6" s="11">
        <v>9.3012510000000006</v>
      </c>
      <c r="L6" s="11">
        <v>12.022807</v>
      </c>
      <c r="M6" s="11">
        <v>0</v>
      </c>
      <c r="N6" s="11">
        <v>13.143273000000001</v>
      </c>
      <c r="O6" s="11">
        <v>0</v>
      </c>
      <c r="P6" s="11">
        <v>20.400842999999998</v>
      </c>
      <c r="Q6" s="11">
        <v>0</v>
      </c>
      <c r="R6" s="11">
        <v>22.799413999999999</v>
      </c>
      <c r="S6" s="29">
        <v>11.473992000000001</v>
      </c>
      <c r="T6" s="29">
        <v>11.888653</v>
      </c>
      <c r="U6" s="29">
        <v>8.8657140000000005</v>
      </c>
      <c r="V6" s="22">
        <f>SUM(J6:U6)</f>
        <v>135.099166</v>
      </c>
    </row>
    <row r="7" spans="1:22" ht="15.75" x14ac:dyDescent="0.25">
      <c r="A7" s="21" t="s">
        <v>11</v>
      </c>
      <c r="B7" s="10" t="s">
        <v>27</v>
      </c>
      <c r="C7" s="10" t="s">
        <v>28</v>
      </c>
      <c r="D7" s="10" t="s">
        <v>102</v>
      </c>
      <c r="E7" s="10" t="s">
        <v>222</v>
      </c>
      <c r="F7" s="10" t="s">
        <v>223</v>
      </c>
      <c r="G7" s="10" t="s">
        <v>34</v>
      </c>
      <c r="H7" s="10" t="s">
        <v>35</v>
      </c>
      <c r="I7" s="10" t="s">
        <v>224</v>
      </c>
      <c r="J7" s="11">
        <v>323.95</v>
      </c>
      <c r="K7" s="11">
        <v>283.57499999999999</v>
      </c>
      <c r="L7" s="11">
        <v>263.2</v>
      </c>
      <c r="M7" s="11">
        <v>233.52</v>
      </c>
      <c r="N7" s="11">
        <v>247.10400000000001</v>
      </c>
      <c r="O7" s="11">
        <v>242.91300000000001</v>
      </c>
      <c r="P7" s="11">
        <v>247.28</v>
      </c>
      <c r="Q7" s="11">
        <v>270.26499999999999</v>
      </c>
      <c r="R7" s="11">
        <v>232.88</v>
      </c>
      <c r="S7" s="29">
        <v>258.67383100000001</v>
      </c>
      <c r="T7" s="29">
        <v>254.10349400000001</v>
      </c>
      <c r="U7" s="29">
        <v>263.42393099999998</v>
      </c>
      <c r="V7" s="22">
        <f>SUM(J7:U7)</f>
        <v>3120.8882559999997</v>
      </c>
    </row>
    <row r="8" spans="1:22" ht="15.75" x14ac:dyDescent="0.25">
      <c r="A8" s="21" t="s">
        <v>11</v>
      </c>
      <c r="B8" s="10" t="s">
        <v>27</v>
      </c>
      <c r="C8" s="10" t="s">
        <v>28</v>
      </c>
      <c r="D8" s="10" t="s">
        <v>120</v>
      </c>
      <c r="E8" s="10" t="s">
        <v>245</v>
      </c>
      <c r="F8" s="10" t="s">
        <v>51</v>
      </c>
      <c r="G8" s="10" t="s">
        <v>16</v>
      </c>
      <c r="H8" s="10" t="s">
        <v>17</v>
      </c>
      <c r="I8" s="10" t="s">
        <v>17</v>
      </c>
      <c r="J8" s="11">
        <v>129.683133</v>
      </c>
      <c r="K8" s="11">
        <v>250.553741</v>
      </c>
      <c r="L8" s="11">
        <v>252.46918600000001</v>
      </c>
      <c r="M8" s="11">
        <v>231.930913</v>
      </c>
      <c r="N8" s="11">
        <v>262.83107000000001</v>
      </c>
      <c r="O8" s="11">
        <v>43.477721000000003</v>
      </c>
      <c r="P8" s="11">
        <v>98.615634999999997</v>
      </c>
      <c r="Q8" s="11">
        <v>234.237988</v>
      </c>
      <c r="R8" s="11">
        <v>148.53962999999999</v>
      </c>
      <c r="S8" s="29">
        <v>118.62507100000001</v>
      </c>
      <c r="T8" s="29">
        <v>133.26808600000001</v>
      </c>
      <c r="U8" s="29">
        <v>189.724298</v>
      </c>
      <c r="V8" s="22">
        <f t="shared" ref="V8:V83" si="0">SUM(J8:U8)</f>
        <v>2093.9564720000003</v>
      </c>
    </row>
    <row r="9" spans="1:22" ht="15.75" x14ac:dyDescent="0.25">
      <c r="A9" s="21" t="s">
        <v>11</v>
      </c>
      <c r="B9" s="10" t="s">
        <v>27</v>
      </c>
      <c r="C9" s="10" t="s">
        <v>28</v>
      </c>
      <c r="D9" s="10" t="s">
        <v>102</v>
      </c>
      <c r="E9" s="10" t="s">
        <v>118</v>
      </c>
      <c r="F9" s="10" t="s">
        <v>119</v>
      </c>
      <c r="G9" s="10" t="s">
        <v>41</v>
      </c>
      <c r="H9" s="10" t="s">
        <v>103</v>
      </c>
      <c r="I9" s="10" t="s">
        <v>110</v>
      </c>
      <c r="J9" s="11">
        <v>10.139381999999999</v>
      </c>
      <c r="K9" s="11">
        <v>19.079573</v>
      </c>
      <c r="L9" s="11">
        <v>15.121273</v>
      </c>
      <c r="M9" s="11">
        <v>8.983727</v>
      </c>
      <c r="N9" s="11">
        <v>9.5769219999999997</v>
      </c>
      <c r="O9" s="11">
        <v>6.383032</v>
      </c>
      <c r="P9" s="11">
        <v>16.007740999999999</v>
      </c>
      <c r="Q9" s="11">
        <v>18.545427</v>
      </c>
      <c r="R9" s="11">
        <v>18.005877999999999</v>
      </c>
      <c r="S9" s="29">
        <v>12.27083</v>
      </c>
      <c r="T9" s="29">
        <v>15.486115</v>
      </c>
      <c r="U9" s="29">
        <v>16.002921000000001</v>
      </c>
      <c r="V9" s="22">
        <f t="shared" si="0"/>
        <v>165.60282100000001</v>
      </c>
    </row>
    <row r="10" spans="1:22" ht="15.75" x14ac:dyDescent="0.25">
      <c r="A10" s="21" t="s">
        <v>11</v>
      </c>
      <c r="B10" s="10" t="s">
        <v>27</v>
      </c>
      <c r="C10" s="10" t="s">
        <v>28</v>
      </c>
      <c r="D10" s="10" t="s">
        <v>102</v>
      </c>
      <c r="E10" s="10" t="s">
        <v>204</v>
      </c>
      <c r="F10" s="10" t="s">
        <v>205</v>
      </c>
      <c r="G10" s="10" t="s">
        <v>37</v>
      </c>
      <c r="H10" s="10" t="s">
        <v>206</v>
      </c>
      <c r="I10" s="10" t="s">
        <v>206</v>
      </c>
      <c r="J10" s="11">
        <v>11.083453</v>
      </c>
      <c r="K10" s="11">
        <v>0</v>
      </c>
      <c r="L10" s="11">
        <v>0</v>
      </c>
      <c r="M10" s="11">
        <v>7.6938279999999999</v>
      </c>
      <c r="N10" s="11">
        <v>0</v>
      </c>
      <c r="O10" s="11">
        <v>14.29838</v>
      </c>
      <c r="P10" s="11">
        <v>0</v>
      </c>
      <c r="Q10" s="11">
        <v>17.918377</v>
      </c>
      <c r="R10" s="11">
        <v>0</v>
      </c>
      <c r="S10" s="29">
        <v>14.400793999999999</v>
      </c>
      <c r="T10" s="29">
        <v>0</v>
      </c>
      <c r="U10" s="29">
        <v>20.798881000000002</v>
      </c>
      <c r="V10" s="22">
        <f t="shared" si="0"/>
        <v>86.193713000000002</v>
      </c>
    </row>
    <row r="11" spans="1:22" ht="15.75" x14ac:dyDescent="0.25">
      <c r="A11" s="21" t="s">
        <v>11</v>
      </c>
      <c r="B11" s="10" t="s">
        <v>27</v>
      </c>
      <c r="C11" s="10" t="s">
        <v>28</v>
      </c>
      <c r="D11" s="10" t="s">
        <v>102</v>
      </c>
      <c r="E11" s="10" t="s">
        <v>207</v>
      </c>
      <c r="F11" s="10" t="s">
        <v>200</v>
      </c>
      <c r="G11" s="10" t="s">
        <v>41</v>
      </c>
      <c r="H11" s="10" t="s">
        <v>201</v>
      </c>
      <c r="I11" s="10" t="s">
        <v>202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3.5</v>
      </c>
      <c r="R11" s="11">
        <v>0</v>
      </c>
      <c r="S11" s="29">
        <v>0</v>
      </c>
      <c r="T11" s="29">
        <v>22.24</v>
      </c>
      <c r="U11" s="29">
        <v>20</v>
      </c>
      <c r="V11" s="22">
        <f t="shared" si="0"/>
        <v>45.739999999999995</v>
      </c>
    </row>
    <row r="12" spans="1:22" ht="15.75" x14ac:dyDescent="0.25">
      <c r="A12" s="21" t="s">
        <v>11</v>
      </c>
      <c r="B12" s="10" t="s">
        <v>27</v>
      </c>
      <c r="C12" s="10" t="s">
        <v>28</v>
      </c>
      <c r="D12" s="10" t="s">
        <v>120</v>
      </c>
      <c r="E12" s="10" t="s">
        <v>29</v>
      </c>
      <c r="F12" s="10" t="s">
        <v>30</v>
      </c>
      <c r="G12" s="10" t="s">
        <v>31</v>
      </c>
      <c r="H12" s="10" t="s">
        <v>32</v>
      </c>
      <c r="I12" s="10" t="s">
        <v>33</v>
      </c>
      <c r="J12" s="11">
        <v>36.183110999999997</v>
      </c>
      <c r="K12" s="11">
        <v>36.554088</v>
      </c>
      <c r="L12" s="11">
        <v>37.581380000000003</v>
      </c>
      <c r="M12" s="11">
        <v>40.560105999999998</v>
      </c>
      <c r="N12" s="11">
        <v>44.719101000000002</v>
      </c>
      <c r="O12" s="11">
        <v>42.182037000000001</v>
      </c>
      <c r="P12" s="11">
        <v>46.234254</v>
      </c>
      <c r="Q12" s="11">
        <v>46.891044999999998</v>
      </c>
      <c r="R12" s="11">
        <v>48.978592999999996</v>
      </c>
      <c r="S12" s="29">
        <v>34.824012000000003</v>
      </c>
      <c r="T12" s="29">
        <v>35.903998000000001</v>
      </c>
      <c r="U12" s="29">
        <v>40.889581</v>
      </c>
      <c r="V12" s="22">
        <f t="shared" si="0"/>
        <v>491.501306</v>
      </c>
    </row>
    <row r="13" spans="1:22" ht="15.75" x14ac:dyDescent="0.25">
      <c r="A13" s="21" t="s">
        <v>11</v>
      </c>
      <c r="B13" s="10" t="s">
        <v>27</v>
      </c>
      <c r="C13" s="10" t="s">
        <v>28</v>
      </c>
      <c r="D13" s="10" t="s">
        <v>120</v>
      </c>
      <c r="E13" s="10" t="s">
        <v>172</v>
      </c>
      <c r="F13" s="10" t="s">
        <v>36</v>
      </c>
      <c r="G13" s="10" t="s">
        <v>37</v>
      </c>
      <c r="H13" s="10" t="s">
        <v>38</v>
      </c>
      <c r="I13" s="10" t="s">
        <v>39</v>
      </c>
      <c r="J13" s="11">
        <v>13.634029</v>
      </c>
      <c r="K13" s="11">
        <v>15.059491</v>
      </c>
      <c r="L13" s="11">
        <v>14.922594</v>
      </c>
      <c r="M13" s="11">
        <v>15.19842</v>
      </c>
      <c r="N13" s="11">
        <v>16.670459000000001</v>
      </c>
      <c r="O13" s="11">
        <v>16.111537999999999</v>
      </c>
      <c r="P13" s="11">
        <v>15.195745000000001</v>
      </c>
      <c r="Q13" s="11">
        <v>15.618988</v>
      </c>
      <c r="R13" s="11">
        <v>15.999567000000001</v>
      </c>
      <c r="S13" s="29">
        <v>16.383807999999998</v>
      </c>
      <c r="T13" s="29">
        <v>14.614093</v>
      </c>
      <c r="U13" s="29">
        <v>15.647008</v>
      </c>
      <c r="V13" s="22">
        <f t="shared" si="0"/>
        <v>185.05573999999999</v>
      </c>
    </row>
    <row r="14" spans="1:22" ht="15.75" x14ac:dyDescent="0.25">
      <c r="A14" s="21" t="s">
        <v>11</v>
      </c>
      <c r="B14" s="10" t="s">
        <v>27</v>
      </c>
      <c r="C14" s="10" t="s">
        <v>28</v>
      </c>
      <c r="D14" s="10" t="s">
        <v>120</v>
      </c>
      <c r="E14" s="10" t="s">
        <v>40</v>
      </c>
      <c r="F14" s="10" t="s">
        <v>240</v>
      </c>
      <c r="G14" s="10" t="s">
        <v>41</v>
      </c>
      <c r="H14" s="10" t="s">
        <v>42</v>
      </c>
      <c r="I14" s="10" t="s">
        <v>43</v>
      </c>
      <c r="J14" s="11">
        <v>31915.854743</v>
      </c>
      <c r="K14" s="11">
        <v>33198.566807000003</v>
      </c>
      <c r="L14" s="11">
        <v>43498.793302999999</v>
      </c>
      <c r="M14" s="11">
        <v>35733.854338999998</v>
      </c>
      <c r="N14" s="11">
        <v>45941.028751999998</v>
      </c>
      <c r="O14" s="11">
        <v>36512.401968999999</v>
      </c>
      <c r="P14" s="11">
        <v>32916.916287</v>
      </c>
      <c r="Q14" s="11">
        <v>41896.813105000001</v>
      </c>
      <c r="R14" s="11">
        <v>43507.744726999998</v>
      </c>
      <c r="S14" s="29">
        <v>0</v>
      </c>
      <c r="T14" s="29">
        <v>0</v>
      </c>
      <c r="U14" s="29">
        <v>0</v>
      </c>
      <c r="V14" s="22">
        <f t="shared" si="0"/>
        <v>345121.974032</v>
      </c>
    </row>
    <row r="15" spans="1:22" ht="15.75" x14ac:dyDescent="0.25">
      <c r="A15" s="21" t="s">
        <v>11</v>
      </c>
      <c r="B15" s="10" t="s">
        <v>27</v>
      </c>
      <c r="C15" s="10" t="s">
        <v>28</v>
      </c>
      <c r="D15" s="10" t="s">
        <v>120</v>
      </c>
      <c r="E15" s="10" t="s">
        <v>40</v>
      </c>
      <c r="F15" s="10" t="s">
        <v>246</v>
      </c>
      <c r="G15" s="10" t="s">
        <v>41</v>
      </c>
      <c r="H15" s="10" t="s">
        <v>42</v>
      </c>
      <c r="I15" s="10" t="s">
        <v>43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29">
        <v>16925.441536999999</v>
      </c>
      <c r="T15" s="29">
        <v>28492.533824999999</v>
      </c>
      <c r="U15" s="29">
        <v>20178.737628999999</v>
      </c>
      <c r="V15" s="22">
        <f t="shared" si="0"/>
        <v>65596.712990999993</v>
      </c>
    </row>
    <row r="16" spans="1:22" ht="15.75" x14ac:dyDescent="0.25">
      <c r="A16" s="21" t="s">
        <v>11</v>
      </c>
      <c r="B16" s="10" t="s">
        <v>27</v>
      </c>
      <c r="C16" s="10" t="s">
        <v>28</v>
      </c>
      <c r="D16" s="10" t="s">
        <v>120</v>
      </c>
      <c r="E16" s="10" t="s">
        <v>40</v>
      </c>
      <c r="F16" s="12" t="s">
        <v>247</v>
      </c>
      <c r="G16" s="10" t="s">
        <v>41</v>
      </c>
      <c r="H16" s="10" t="s">
        <v>42</v>
      </c>
      <c r="I16" s="10" t="s">
        <v>43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29">
        <v>12185.077042000001</v>
      </c>
      <c r="T16" s="29">
        <v>12227.718488</v>
      </c>
      <c r="U16" s="29">
        <v>19306.234262000002</v>
      </c>
      <c r="V16" s="22">
        <f t="shared" si="0"/>
        <v>43719.029792000001</v>
      </c>
    </row>
    <row r="17" spans="1:22" ht="15.75" x14ac:dyDescent="0.25">
      <c r="A17" s="21" t="s">
        <v>11</v>
      </c>
      <c r="B17" s="10" t="s">
        <v>27</v>
      </c>
      <c r="C17" s="10" t="s">
        <v>28</v>
      </c>
      <c r="D17" s="10" t="s">
        <v>120</v>
      </c>
      <c r="E17" s="10" t="s">
        <v>40</v>
      </c>
      <c r="F17" s="10" t="s">
        <v>248</v>
      </c>
      <c r="G17" s="10" t="s">
        <v>41</v>
      </c>
      <c r="H17" s="10" t="s">
        <v>42</v>
      </c>
      <c r="I17" s="10" t="s">
        <v>249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29">
        <v>1444.65553</v>
      </c>
      <c r="T17" s="29">
        <v>2767.8784519999999</v>
      </c>
      <c r="U17" s="29">
        <v>568.44761700000004</v>
      </c>
      <c r="V17" s="22">
        <f t="shared" si="0"/>
        <v>4780.9815989999997</v>
      </c>
    </row>
    <row r="18" spans="1:22" ht="15.75" x14ac:dyDescent="0.25">
      <c r="A18" s="21" t="s">
        <v>11</v>
      </c>
      <c r="B18" s="10" t="s">
        <v>27</v>
      </c>
      <c r="C18" s="10" t="s">
        <v>28</v>
      </c>
      <c r="D18" s="10" t="s">
        <v>120</v>
      </c>
      <c r="E18" s="10" t="s">
        <v>40</v>
      </c>
      <c r="F18" s="10" t="s">
        <v>250</v>
      </c>
      <c r="G18" s="10" t="s">
        <v>41</v>
      </c>
      <c r="H18" s="10" t="s">
        <v>42</v>
      </c>
      <c r="I18" s="10" t="s">
        <v>43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29">
        <v>276.63101599999999</v>
      </c>
      <c r="T18" s="29">
        <v>18.141075000000001</v>
      </c>
      <c r="U18" s="29">
        <v>0</v>
      </c>
      <c r="V18" s="22">
        <f t="shared" si="0"/>
        <v>294.77209099999999</v>
      </c>
    </row>
    <row r="19" spans="1:22" ht="15.75" x14ac:dyDescent="0.25">
      <c r="A19" s="21" t="s">
        <v>11</v>
      </c>
      <c r="B19" s="10" t="s">
        <v>27</v>
      </c>
      <c r="C19" s="10" t="s">
        <v>28</v>
      </c>
      <c r="D19" s="10" t="s">
        <v>120</v>
      </c>
      <c r="E19" s="10" t="s">
        <v>151</v>
      </c>
      <c r="F19" s="10" t="s">
        <v>143</v>
      </c>
      <c r="G19" s="10" t="s">
        <v>100</v>
      </c>
      <c r="H19" s="10" t="s">
        <v>101</v>
      </c>
      <c r="I19" s="10" t="s">
        <v>101</v>
      </c>
      <c r="J19" s="11">
        <v>16140.69852</v>
      </c>
      <c r="K19" s="11">
        <v>15298.542869999999</v>
      </c>
      <c r="L19" s="11">
        <v>15601.39164</v>
      </c>
      <c r="M19" s="11">
        <v>17420.106210000002</v>
      </c>
      <c r="N19" s="11">
        <v>18309.528399999999</v>
      </c>
      <c r="O19" s="11">
        <v>17767.733380000001</v>
      </c>
      <c r="P19" s="11">
        <v>17552.822349999999</v>
      </c>
      <c r="Q19" s="11">
        <v>17870.188559999999</v>
      </c>
      <c r="R19" s="11">
        <v>14186.725</v>
      </c>
      <c r="S19" s="29">
        <v>16105.553309999999</v>
      </c>
      <c r="T19" s="29">
        <v>15645.990470000001</v>
      </c>
      <c r="U19" s="29">
        <v>15686.844810000001</v>
      </c>
      <c r="V19" s="22">
        <f t="shared" si="0"/>
        <v>197586.12552</v>
      </c>
    </row>
    <row r="20" spans="1:22" ht="15.75" x14ac:dyDescent="0.25">
      <c r="A20" s="21" t="s">
        <v>11</v>
      </c>
      <c r="B20" s="10" t="s">
        <v>27</v>
      </c>
      <c r="C20" s="10" t="s">
        <v>177</v>
      </c>
      <c r="D20" s="10" t="s">
        <v>120</v>
      </c>
      <c r="E20" s="10" t="s">
        <v>151</v>
      </c>
      <c r="F20" s="10" t="s">
        <v>143</v>
      </c>
      <c r="G20" s="10" t="s">
        <v>100</v>
      </c>
      <c r="H20" s="10" t="s">
        <v>101</v>
      </c>
      <c r="I20" s="10" t="s">
        <v>101</v>
      </c>
      <c r="J20" s="11">
        <v>6.1553719999999998</v>
      </c>
      <c r="K20" s="11">
        <v>6.2288249999999996</v>
      </c>
      <c r="L20" s="11">
        <v>0</v>
      </c>
      <c r="M20" s="11">
        <v>6.4985280000000003</v>
      </c>
      <c r="N20" s="11">
        <v>1.0422450000000001</v>
      </c>
      <c r="O20" s="11">
        <v>6.5336100000000004</v>
      </c>
      <c r="P20" s="11">
        <v>1.116465</v>
      </c>
      <c r="Q20" s="11">
        <v>0</v>
      </c>
      <c r="R20" s="11">
        <v>7.1445109999999996</v>
      </c>
      <c r="S20" s="29">
        <v>2.6106000000000001E-2</v>
      </c>
      <c r="T20" s="29">
        <v>5.8362069999999999</v>
      </c>
      <c r="U20" s="29">
        <v>1.8294589999999999</v>
      </c>
      <c r="V20" s="22">
        <f t="shared" si="0"/>
        <v>42.411328000000005</v>
      </c>
    </row>
    <row r="21" spans="1:22" ht="15.75" x14ac:dyDescent="0.25">
      <c r="A21" s="21" t="s">
        <v>11</v>
      </c>
      <c r="B21" s="10" t="s">
        <v>27</v>
      </c>
      <c r="C21" s="10" t="s">
        <v>28</v>
      </c>
      <c r="D21" s="10" t="s">
        <v>102</v>
      </c>
      <c r="E21" s="10" t="s">
        <v>251</v>
      </c>
      <c r="F21" s="10" t="s">
        <v>252</v>
      </c>
      <c r="G21" s="10" t="s">
        <v>18</v>
      </c>
      <c r="H21" s="10" t="s">
        <v>63</v>
      </c>
      <c r="I21" s="10" t="s">
        <v>253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19.04</v>
      </c>
      <c r="S21" s="29">
        <v>0</v>
      </c>
      <c r="T21" s="29">
        <v>0</v>
      </c>
      <c r="U21" s="29">
        <v>0</v>
      </c>
      <c r="V21" s="22">
        <f t="shared" si="0"/>
        <v>19.04</v>
      </c>
    </row>
    <row r="22" spans="1:22" ht="15.75" x14ac:dyDescent="0.25">
      <c r="A22" s="21" t="s">
        <v>11</v>
      </c>
      <c r="B22" s="10" t="s">
        <v>27</v>
      </c>
      <c r="C22" s="10" t="s">
        <v>28</v>
      </c>
      <c r="D22" s="10" t="s">
        <v>120</v>
      </c>
      <c r="E22" s="10" t="s">
        <v>44</v>
      </c>
      <c r="F22" s="10" t="s">
        <v>46</v>
      </c>
      <c r="G22" s="10" t="s">
        <v>16</v>
      </c>
      <c r="H22" s="10" t="s">
        <v>17</v>
      </c>
      <c r="I22" s="10" t="s">
        <v>47</v>
      </c>
      <c r="J22" s="11">
        <v>132.50835900000001</v>
      </c>
      <c r="K22" s="11">
        <v>123.77262399999999</v>
      </c>
      <c r="L22" s="11">
        <v>147.126958</v>
      </c>
      <c r="M22" s="11">
        <v>61.023893000000001</v>
      </c>
      <c r="N22" s="11">
        <v>74.008932000000001</v>
      </c>
      <c r="O22" s="11">
        <v>73.682721999999998</v>
      </c>
      <c r="P22" s="11">
        <v>116.806698</v>
      </c>
      <c r="Q22" s="11">
        <v>135.81820500000001</v>
      </c>
      <c r="R22" s="11">
        <v>82.542688999999996</v>
      </c>
      <c r="S22" s="29">
        <v>89.181027999999998</v>
      </c>
      <c r="T22" s="29">
        <v>66.198409999999996</v>
      </c>
      <c r="U22" s="29">
        <v>107.775165</v>
      </c>
      <c r="V22" s="22">
        <f t="shared" si="0"/>
        <v>1210.4456829999999</v>
      </c>
    </row>
    <row r="23" spans="1:22" ht="15.75" x14ac:dyDescent="0.25">
      <c r="A23" s="21" t="s">
        <v>11</v>
      </c>
      <c r="B23" s="10" t="s">
        <v>27</v>
      </c>
      <c r="C23" s="10" t="s">
        <v>28</v>
      </c>
      <c r="D23" s="10" t="s">
        <v>120</v>
      </c>
      <c r="E23" s="10" t="s">
        <v>44</v>
      </c>
      <c r="F23" s="12" t="s">
        <v>45</v>
      </c>
      <c r="G23" s="10" t="s">
        <v>16</v>
      </c>
      <c r="H23" s="10" t="s">
        <v>17</v>
      </c>
      <c r="I23" s="10" t="s">
        <v>17</v>
      </c>
      <c r="J23" s="11">
        <v>128.83188000000001</v>
      </c>
      <c r="K23" s="11">
        <v>121.868065</v>
      </c>
      <c r="L23" s="11">
        <v>144.396143</v>
      </c>
      <c r="M23" s="11">
        <v>71.061594999999997</v>
      </c>
      <c r="N23" s="11">
        <v>101.07262299999999</v>
      </c>
      <c r="O23" s="11">
        <v>74.141878000000005</v>
      </c>
      <c r="P23" s="11">
        <v>106.527996</v>
      </c>
      <c r="Q23" s="11">
        <v>109.552603</v>
      </c>
      <c r="R23" s="11">
        <v>77.854361999999995</v>
      </c>
      <c r="S23" s="29">
        <v>87.233750999999998</v>
      </c>
      <c r="T23" s="29">
        <v>67.357836000000006</v>
      </c>
      <c r="U23" s="29">
        <v>100.104179</v>
      </c>
      <c r="V23" s="22">
        <f t="shared" si="0"/>
        <v>1190.002911</v>
      </c>
    </row>
    <row r="24" spans="1:22" ht="15.75" x14ac:dyDescent="0.25">
      <c r="A24" s="21" t="s">
        <v>11</v>
      </c>
      <c r="B24" s="10" t="s">
        <v>27</v>
      </c>
      <c r="C24" s="10" t="s">
        <v>28</v>
      </c>
      <c r="D24" s="10" t="s">
        <v>120</v>
      </c>
      <c r="E24" s="10" t="s">
        <v>44</v>
      </c>
      <c r="F24" s="10" t="s">
        <v>144</v>
      </c>
      <c r="G24" s="10" t="s">
        <v>16</v>
      </c>
      <c r="H24" s="10" t="s">
        <v>17</v>
      </c>
      <c r="I24" s="10" t="s">
        <v>17</v>
      </c>
      <c r="J24" s="11">
        <v>13.693635</v>
      </c>
      <c r="K24" s="11">
        <v>14.914706000000001</v>
      </c>
      <c r="L24" s="11">
        <v>36.923175999999998</v>
      </c>
      <c r="M24" s="11">
        <v>65.216122999999996</v>
      </c>
      <c r="N24" s="11">
        <v>39.567767000000003</v>
      </c>
      <c r="O24" s="11">
        <v>79.064223999999996</v>
      </c>
      <c r="P24" s="11">
        <v>45.240982000000002</v>
      </c>
      <c r="Q24" s="11">
        <v>48.257497999999998</v>
      </c>
      <c r="R24" s="11">
        <v>82.024899000000005</v>
      </c>
      <c r="S24" s="29">
        <v>88.899961000000005</v>
      </c>
      <c r="T24" s="29">
        <v>66.851500999999999</v>
      </c>
      <c r="U24" s="29">
        <v>107.328537</v>
      </c>
      <c r="V24" s="22">
        <f t="shared" si="0"/>
        <v>687.98300899999992</v>
      </c>
    </row>
    <row r="25" spans="1:22" ht="15.75" x14ac:dyDescent="0.25">
      <c r="A25" s="21" t="s">
        <v>11</v>
      </c>
      <c r="B25" s="10" t="s">
        <v>27</v>
      </c>
      <c r="C25" s="10" t="s">
        <v>28</v>
      </c>
      <c r="D25" s="10" t="s">
        <v>120</v>
      </c>
      <c r="E25" s="10" t="s">
        <v>188</v>
      </c>
      <c r="F25" s="10" t="s">
        <v>179</v>
      </c>
      <c r="G25" s="10" t="s">
        <v>49</v>
      </c>
      <c r="H25" s="10" t="s">
        <v>49</v>
      </c>
      <c r="I25" s="10" t="s">
        <v>76</v>
      </c>
      <c r="J25" s="11">
        <v>117.71074299999999</v>
      </c>
      <c r="K25" s="11">
        <v>110.102941</v>
      </c>
      <c r="L25" s="11">
        <v>130.03681700000001</v>
      </c>
      <c r="M25" s="11">
        <v>131.00511</v>
      </c>
      <c r="N25" s="11">
        <v>118.064784</v>
      </c>
      <c r="O25" s="11">
        <v>123.41389100000001</v>
      </c>
      <c r="P25" s="11">
        <v>95.387237999999996</v>
      </c>
      <c r="Q25" s="11">
        <v>146.07089500000001</v>
      </c>
      <c r="R25" s="11">
        <v>154.647963</v>
      </c>
      <c r="S25" s="29">
        <v>135.92811399999999</v>
      </c>
      <c r="T25" s="29">
        <v>154.560339</v>
      </c>
      <c r="U25" s="29">
        <v>168.804754</v>
      </c>
      <c r="V25" s="22">
        <f t="shared" si="0"/>
        <v>1585.7335890000002</v>
      </c>
    </row>
    <row r="26" spans="1:22" ht="15.75" x14ac:dyDescent="0.25">
      <c r="A26" s="21" t="s">
        <v>11</v>
      </c>
      <c r="B26" s="10" t="s">
        <v>27</v>
      </c>
      <c r="C26" s="10" t="s">
        <v>28</v>
      </c>
      <c r="D26" s="10" t="s">
        <v>120</v>
      </c>
      <c r="E26" s="10" t="s">
        <v>188</v>
      </c>
      <c r="F26" s="10" t="s">
        <v>166</v>
      </c>
      <c r="G26" s="10" t="s">
        <v>16</v>
      </c>
      <c r="H26" s="10" t="s">
        <v>17</v>
      </c>
      <c r="I26" s="10" t="s">
        <v>167</v>
      </c>
      <c r="J26" s="11">
        <v>29.319230999999998</v>
      </c>
      <c r="K26" s="11">
        <v>29.010173999999999</v>
      </c>
      <c r="L26" s="11">
        <v>32.812561000000002</v>
      </c>
      <c r="M26" s="11">
        <v>31.176003000000001</v>
      </c>
      <c r="N26" s="11">
        <v>37.409328000000002</v>
      </c>
      <c r="O26" s="11">
        <v>33.845886999999998</v>
      </c>
      <c r="P26" s="11">
        <v>35.313253000000003</v>
      </c>
      <c r="Q26" s="11">
        <v>36.797550999999999</v>
      </c>
      <c r="R26" s="11">
        <v>32.258856000000002</v>
      </c>
      <c r="S26" s="29">
        <v>33.096654000000001</v>
      </c>
      <c r="T26" s="29">
        <v>30.659438000000002</v>
      </c>
      <c r="U26" s="29">
        <v>31.113965</v>
      </c>
      <c r="V26" s="22">
        <f t="shared" si="0"/>
        <v>392.81290100000001</v>
      </c>
    </row>
    <row r="27" spans="1:22" ht="15.75" x14ac:dyDescent="0.25">
      <c r="A27" s="21" t="s">
        <v>11</v>
      </c>
      <c r="B27" s="10" t="s">
        <v>27</v>
      </c>
      <c r="C27" s="10" t="s">
        <v>28</v>
      </c>
      <c r="D27" s="10" t="s">
        <v>120</v>
      </c>
      <c r="E27" s="10" t="s">
        <v>188</v>
      </c>
      <c r="F27" s="12" t="s">
        <v>75</v>
      </c>
      <c r="G27" s="10" t="s">
        <v>49</v>
      </c>
      <c r="H27" s="10" t="s">
        <v>49</v>
      </c>
      <c r="I27" s="10" t="s">
        <v>76</v>
      </c>
      <c r="J27" s="11">
        <v>12.942257</v>
      </c>
      <c r="K27" s="11">
        <v>6.4714689999999999</v>
      </c>
      <c r="L27" s="11">
        <v>17.935441999999998</v>
      </c>
      <c r="M27" s="11">
        <v>14.004300000000001</v>
      </c>
      <c r="N27" s="11">
        <v>13.981667</v>
      </c>
      <c r="O27" s="11">
        <v>11.21218</v>
      </c>
      <c r="P27" s="11">
        <v>9.2089099999999995</v>
      </c>
      <c r="Q27" s="11">
        <v>14.513604000000001</v>
      </c>
      <c r="R27" s="11">
        <v>11.27102</v>
      </c>
      <c r="S27" s="29">
        <v>6.7636409999999998</v>
      </c>
      <c r="T27" s="29">
        <v>11.825761</v>
      </c>
      <c r="U27" s="29">
        <v>10.628265000000001</v>
      </c>
      <c r="V27" s="22">
        <f t="shared" si="0"/>
        <v>140.75851600000001</v>
      </c>
    </row>
    <row r="28" spans="1:22" ht="15.75" x14ac:dyDescent="0.25">
      <c r="A28" s="21" t="s">
        <v>11</v>
      </c>
      <c r="B28" s="10" t="s">
        <v>27</v>
      </c>
      <c r="C28" s="10" t="s">
        <v>28</v>
      </c>
      <c r="D28" s="10" t="s">
        <v>120</v>
      </c>
      <c r="E28" s="10" t="s">
        <v>52</v>
      </c>
      <c r="F28" s="10" t="s">
        <v>138</v>
      </c>
      <c r="G28" s="10" t="s">
        <v>18</v>
      </c>
      <c r="H28" s="10" t="s">
        <v>53</v>
      </c>
      <c r="I28" s="10" t="s">
        <v>139</v>
      </c>
      <c r="J28" s="11">
        <v>1484.6759999999999</v>
      </c>
      <c r="K28" s="11">
        <v>1452.8833999999999</v>
      </c>
      <c r="L28" s="11">
        <v>1401.1239</v>
      </c>
      <c r="M28" s="11">
        <v>1544.42742</v>
      </c>
      <c r="N28" s="11">
        <v>1505.6172999999999</v>
      </c>
      <c r="O28" s="11">
        <v>1430.8506</v>
      </c>
      <c r="P28" s="11">
        <v>1627.2344399999999</v>
      </c>
      <c r="Q28" s="11">
        <v>1684.84104</v>
      </c>
      <c r="R28" s="11">
        <v>1623.8937599999999</v>
      </c>
      <c r="S28" s="29">
        <v>1499.2384</v>
      </c>
      <c r="T28" s="29">
        <v>1284.2472600000001</v>
      </c>
      <c r="U28" s="29">
        <v>1619.3879400000001</v>
      </c>
      <c r="V28" s="22">
        <f t="shared" si="0"/>
        <v>18158.421459999998</v>
      </c>
    </row>
    <row r="29" spans="1:22" ht="15.75" x14ac:dyDescent="0.25">
      <c r="A29" s="21" t="s">
        <v>11</v>
      </c>
      <c r="B29" s="10" t="s">
        <v>27</v>
      </c>
      <c r="C29" s="10" t="s">
        <v>28</v>
      </c>
      <c r="D29" s="10" t="s">
        <v>102</v>
      </c>
      <c r="E29" s="10" t="s">
        <v>234</v>
      </c>
      <c r="F29" s="10" t="s">
        <v>235</v>
      </c>
      <c r="G29" s="10" t="s">
        <v>34</v>
      </c>
      <c r="H29" s="10" t="s">
        <v>35</v>
      </c>
      <c r="I29" s="10" t="s">
        <v>224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6.1139999999999999</v>
      </c>
      <c r="Q29" s="11">
        <v>0</v>
      </c>
      <c r="R29" s="11">
        <v>0</v>
      </c>
      <c r="S29" s="29">
        <v>0</v>
      </c>
      <c r="T29" s="29">
        <v>0</v>
      </c>
      <c r="U29" s="29">
        <v>0</v>
      </c>
      <c r="V29" s="22">
        <f t="shared" si="0"/>
        <v>6.1139999999999999</v>
      </c>
    </row>
    <row r="30" spans="1:22" ht="15.75" x14ac:dyDescent="0.25">
      <c r="A30" s="21" t="s">
        <v>11</v>
      </c>
      <c r="B30" s="10" t="s">
        <v>27</v>
      </c>
      <c r="C30" s="10" t="s">
        <v>28</v>
      </c>
      <c r="D30" s="10" t="s">
        <v>120</v>
      </c>
      <c r="E30" s="10" t="s">
        <v>176</v>
      </c>
      <c r="F30" s="10" t="s">
        <v>152</v>
      </c>
      <c r="G30" s="10" t="s">
        <v>37</v>
      </c>
      <c r="H30" s="10" t="s">
        <v>37</v>
      </c>
      <c r="I30" s="10" t="s">
        <v>153</v>
      </c>
      <c r="J30" s="11">
        <v>65.152777999999998</v>
      </c>
      <c r="K30" s="11">
        <v>57.407888</v>
      </c>
      <c r="L30" s="11">
        <v>71.952370999999999</v>
      </c>
      <c r="M30" s="11">
        <v>74.401550999999998</v>
      </c>
      <c r="N30" s="11">
        <v>81.838143000000002</v>
      </c>
      <c r="O30" s="11">
        <v>96.912882999999994</v>
      </c>
      <c r="P30" s="11">
        <v>57.471736</v>
      </c>
      <c r="Q30" s="11">
        <v>88.06353</v>
      </c>
      <c r="R30" s="11">
        <v>96.862734000000003</v>
      </c>
      <c r="S30" s="29">
        <v>90.703731000000005</v>
      </c>
      <c r="T30" s="29">
        <v>95.627246999999997</v>
      </c>
      <c r="U30" s="29">
        <v>100.952652</v>
      </c>
      <c r="V30" s="22">
        <f t="shared" si="0"/>
        <v>977.34724400000005</v>
      </c>
    </row>
    <row r="31" spans="1:22" ht="15.75" x14ac:dyDescent="0.25">
      <c r="A31" s="21" t="s">
        <v>11</v>
      </c>
      <c r="B31" s="10" t="s">
        <v>27</v>
      </c>
      <c r="C31" s="10" t="s">
        <v>28</v>
      </c>
      <c r="D31" s="10" t="s">
        <v>120</v>
      </c>
      <c r="E31" s="10" t="s">
        <v>59</v>
      </c>
      <c r="F31" s="10" t="s">
        <v>146</v>
      </c>
      <c r="G31" s="10" t="s">
        <v>60</v>
      </c>
      <c r="H31" s="10" t="s">
        <v>61</v>
      </c>
      <c r="I31" s="10" t="s">
        <v>62</v>
      </c>
      <c r="J31" s="11">
        <v>172.59466</v>
      </c>
      <c r="K31" s="11">
        <v>151.31386000000001</v>
      </c>
      <c r="L31" s="11">
        <v>258.93803000000003</v>
      </c>
      <c r="M31" s="11">
        <v>234.60112000000001</v>
      </c>
      <c r="N31" s="11">
        <v>161.85942</v>
      </c>
      <c r="O31" s="11">
        <v>153.75514000000001</v>
      </c>
      <c r="P31" s="11">
        <v>150.74678</v>
      </c>
      <c r="Q31" s="11">
        <v>168.64766</v>
      </c>
      <c r="R31" s="11">
        <v>198.03006999999999</v>
      </c>
      <c r="S31" s="29">
        <v>143.52897999999999</v>
      </c>
      <c r="T31" s="29">
        <v>155.10397</v>
      </c>
      <c r="U31" s="29">
        <v>168.68075999999999</v>
      </c>
      <c r="V31" s="22">
        <f t="shared" si="0"/>
        <v>2117.8004500000002</v>
      </c>
    </row>
    <row r="32" spans="1:22" ht="15.75" x14ac:dyDescent="0.25">
      <c r="A32" s="21" t="s">
        <v>11</v>
      </c>
      <c r="B32" s="10" t="s">
        <v>27</v>
      </c>
      <c r="C32" s="10" t="s">
        <v>28</v>
      </c>
      <c r="D32" s="10" t="s">
        <v>120</v>
      </c>
      <c r="E32" s="10" t="s">
        <v>203</v>
      </c>
      <c r="F32" s="10" t="s">
        <v>236</v>
      </c>
      <c r="G32" s="10" t="s">
        <v>16</v>
      </c>
      <c r="H32" s="10" t="s">
        <v>237</v>
      </c>
      <c r="I32" s="10" t="s">
        <v>238</v>
      </c>
      <c r="J32" s="11">
        <v>5.2947199999999999</v>
      </c>
      <c r="K32" s="11">
        <v>5.4528299999999996</v>
      </c>
      <c r="L32" s="11">
        <v>8.1766529999999999</v>
      </c>
      <c r="M32" s="11">
        <v>13.969583999999999</v>
      </c>
      <c r="N32" s="11">
        <v>5.3762619999999997</v>
      </c>
      <c r="O32" s="11">
        <v>7.0595559999999997</v>
      </c>
      <c r="P32" s="11">
        <v>6.569712</v>
      </c>
      <c r="Q32" s="11">
        <v>6.4058380000000001</v>
      </c>
      <c r="R32" s="11">
        <v>9.8330739999999999</v>
      </c>
      <c r="S32" s="29">
        <v>8.0930110000000006</v>
      </c>
      <c r="T32" s="29">
        <v>6.7605300000000002</v>
      </c>
      <c r="U32" s="29">
        <v>6.7934760000000001</v>
      </c>
      <c r="V32" s="22">
        <f t="shared" si="0"/>
        <v>89.785246000000001</v>
      </c>
    </row>
    <row r="33" spans="1:22" ht="15.75" x14ac:dyDescent="0.25">
      <c r="A33" s="21" t="s">
        <v>11</v>
      </c>
      <c r="B33" s="10" t="s">
        <v>27</v>
      </c>
      <c r="C33" s="10" t="s">
        <v>28</v>
      </c>
      <c r="D33" s="10" t="s">
        <v>120</v>
      </c>
      <c r="E33" s="10" t="s">
        <v>68</v>
      </c>
      <c r="F33" s="10" t="s">
        <v>72</v>
      </c>
      <c r="G33" s="10" t="s">
        <v>41</v>
      </c>
      <c r="H33" s="10" t="s">
        <v>69</v>
      </c>
      <c r="I33" s="10" t="s">
        <v>71</v>
      </c>
      <c r="J33" s="11">
        <v>146.92939999999999</v>
      </c>
      <c r="K33" s="11">
        <v>153.0394</v>
      </c>
      <c r="L33" s="11">
        <v>188.29650000000001</v>
      </c>
      <c r="M33" s="11">
        <v>140.04150000000001</v>
      </c>
      <c r="N33" s="11">
        <v>137.76320000000001</v>
      </c>
      <c r="O33" s="11">
        <v>118.5813</v>
      </c>
      <c r="P33" s="11">
        <v>113.16947999999999</v>
      </c>
      <c r="Q33" s="11">
        <v>101.221401</v>
      </c>
      <c r="R33" s="11">
        <v>118.82170000000001</v>
      </c>
      <c r="S33" s="29">
        <v>125.76779999999999</v>
      </c>
      <c r="T33" s="29">
        <v>166.54329999999999</v>
      </c>
      <c r="U33" s="29">
        <v>163.84620000000001</v>
      </c>
      <c r="V33" s="22">
        <f t="shared" si="0"/>
        <v>1674.0211810000001</v>
      </c>
    </row>
    <row r="34" spans="1:22" ht="15.75" x14ac:dyDescent="0.25">
      <c r="A34" s="21" t="s">
        <v>11</v>
      </c>
      <c r="B34" s="10" t="s">
        <v>27</v>
      </c>
      <c r="C34" s="10" t="s">
        <v>28</v>
      </c>
      <c r="D34" s="10" t="s">
        <v>120</v>
      </c>
      <c r="E34" s="10" t="s">
        <v>68</v>
      </c>
      <c r="F34" s="10" t="s">
        <v>208</v>
      </c>
      <c r="G34" s="10" t="s">
        <v>41</v>
      </c>
      <c r="H34" s="10" t="s">
        <v>69</v>
      </c>
      <c r="I34" s="10" t="s">
        <v>209</v>
      </c>
      <c r="J34" s="11">
        <v>42.1999</v>
      </c>
      <c r="K34" s="11">
        <v>29.249600000000001</v>
      </c>
      <c r="L34" s="11">
        <v>42.679699999999997</v>
      </c>
      <c r="M34" s="11">
        <v>47.7943</v>
      </c>
      <c r="N34" s="11">
        <v>51.601700000000001</v>
      </c>
      <c r="O34" s="11">
        <v>36.020800000000001</v>
      </c>
      <c r="P34" s="11">
        <v>38.773359999999997</v>
      </c>
      <c r="Q34" s="11">
        <v>33.970768999999997</v>
      </c>
      <c r="R34" s="11">
        <v>46.089300000000001</v>
      </c>
      <c r="S34" s="29">
        <v>48.546199999999999</v>
      </c>
      <c r="T34" s="29">
        <v>50.383499999999998</v>
      </c>
      <c r="U34" s="29">
        <v>50.565600000000003</v>
      </c>
      <c r="V34" s="22">
        <f t="shared" si="0"/>
        <v>517.874729</v>
      </c>
    </row>
    <row r="35" spans="1:22" ht="15.75" x14ac:dyDescent="0.25">
      <c r="A35" s="21" t="s">
        <v>11</v>
      </c>
      <c r="B35" s="10" t="s">
        <v>27</v>
      </c>
      <c r="C35" s="10" t="s">
        <v>28</v>
      </c>
      <c r="D35" s="10" t="s">
        <v>120</v>
      </c>
      <c r="E35" s="10" t="s">
        <v>68</v>
      </c>
      <c r="F35" s="12" t="s">
        <v>70</v>
      </c>
      <c r="G35" s="10" t="s">
        <v>41</v>
      </c>
      <c r="H35" s="10" t="s">
        <v>69</v>
      </c>
      <c r="I35" s="10" t="s">
        <v>71</v>
      </c>
      <c r="J35" s="11">
        <v>16.081399999999999</v>
      </c>
      <c r="K35" s="11">
        <v>30.967099999999999</v>
      </c>
      <c r="L35" s="11">
        <v>28.770399999999999</v>
      </c>
      <c r="M35" s="11">
        <v>42.959800000000001</v>
      </c>
      <c r="N35" s="11">
        <v>47.7012</v>
      </c>
      <c r="O35" s="11">
        <v>31.840599999999998</v>
      </c>
      <c r="P35" s="11">
        <v>25.43683</v>
      </c>
      <c r="Q35" s="11">
        <v>25.896000000000001</v>
      </c>
      <c r="R35" s="11">
        <v>54.872599999999998</v>
      </c>
      <c r="S35" s="29">
        <v>66.174599999999998</v>
      </c>
      <c r="T35" s="29">
        <v>60.649700000000003</v>
      </c>
      <c r="U35" s="29">
        <v>69.095399999999998</v>
      </c>
      <c r="V35" s="22">
        <f t="shared" si="0"/>
        <v>500.44562999999994</v>
      </c>
    </row>
    <row r="36" spans="1:22" ht="15.75" x14ac:dyDescent="0.25">
      <c r="A36" s="21" t="s">
        <v>11</v>
      </c>
      <c r="B36" s="10" t="s">
        <v>27</v>
      </c>
      <c r="C36" s="10" t="s">
        <v>28</v>
      </c>
      <c r="D36" s="10" t="s">
        <v>120</v>
      </c>
      <c r="E36" s="10" t="s">
        <v>127</v>
      </c>
      <c r="F36" s="10" t="s">
        <v>136</v>
      </c>
      <c r="G36" s="10" t="s">
        <v>85</v>
      </c>
      <c r="H36" s="10" t="s">
        <v>128</v>
      </c>
      <c r="I36" s="10" t="s">
        <v>135</v>
      </c>
      <c r="J36" s="11">
        <v>357.08484399999998</v>
      </c>
      <c r="K36" s="11">
        <v>175.22349800000001</v>
      </c>
      <c r="L36" s="11">
        <v>337.94988999999998</v>
      </c>
      <c r="M36" s="11">
        <v>252.87497999999999</v>
      </c>
      <c r="N36" s="11">
        <v>363.66040800000002</v>
      </c>
      <c r="O36" s="11">
        <v>258.63463999999999</v>
      </c>
      <c r="P36" s="11">
        <v>334.01663500000001</v>
      </c>
      <c r="Q36" s="11">
        <v>253.12569500000001</v>
      </c>
      <c r="R36" s="11">
        <v>248.420627</v>
      </c>
      <c r="S36" s="29">
        <v>282.33290799999997</v>
      </c>
      <c r="T36" s="29">
        <v>254.01376400000001</v>
      </c>
      <c r="U36" s="29">
        <v>154.19069099999999</v>
      </c>
      <c r="V36" s="22">
        <f t="shared" si="0"/>
        <v>3271.5285799999997</v>
      </c>
    </row>
    <row r="37" spans="1:22" ht="15.75" x14ac:dyDescent="0.25">
      <c r="A37" s="21" t="s">
        <v>11</v>
      </c>
      <c r="B37" s="10" t="s">
        <v>27</v>
      </c>
      <c r="C37" s="10" t="s">
        <v>28</v>
      </c>
      <c r="D37" s="10" t="s">
        <v>120</v>
      </c>
      <c r="E37" s="10" t="s">
        <v>168</v>
      </c>
      <c r="F37" s="10" t="s">
        <v>147</v>
      </c>
      <c r="G37" s="10" t="s">
        <v>37</v>
      </c>
      <c r="H37" s="10" t="s">
        <v>73</v>
      </c>
      <c r="I37" s="10" t="s">
        <v>74</v>
      </c>
      <c r="J37" s="11">
        <v>1053.9550380000001</v>
      </c>
      <c r="K37" s="11">
        <v>955.76313700000003</v>
      </c>
      <c r="L37" s="11">
        <v>929.88753299999996</v>
      </c>
      <c r="M37" s="11">
        <v>932.85917400000005</v>
      </c>
      <c r="N37" s="11">
        <v>849.27359000000001</v>
      </c>
      <c r="O37" s="11">
        <v>865.14941399999998</v>
      </c>
      <c r="P37" s="11">
        <v>420.17365599999999</v>
      </c>
      <c r="Q37" s="11">
        <v>0</v>
      </c>
      <c r="R37" s="11">
        <v>0</v>
      </c>
      <c r="S37" s="29">
        <v>258.77443099999999</v>
      </c>
      <c r="T37" s="29">
        <v>811.82131400000003</v>
      </c>
      <c r="U37" s="29">
        <v>551.07696799999997</v>
      </c>
      <c r="V37" s="22">
        <f t="shared" si="0"/>
        <v>7628.7342550000003</v>
      </c>
    </row>
    <row r="38" spans="1:22" ht="15.75" x14ac:dyDescent="0.25">
      <c r="A38" s="21" t="s">
        <v>11</v>
      </c>
      <c r="B38" s="10" t="s">
        <v>27</v>
      </c>
      <c r="C38" s="10" t="s">
        <v>28</v>
      </c>
      <c r="D38" s="10" t="s">
        <v>102</v>
      </c>
      <c r="E38" s="10" t="s">
        <v>190</v>
      </c>
      <c r="F38" s="10" t="s">
        <v>191</v>
      </c>
      <c r="G38" s="10" t="s">
        <v>41</v>
      </c>
      <c r="H38" s="10" t="s">
        <v>192</v>
      </c>
      <c r="I38" s="10" t="s">
        <v>193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29">
        <v>24.425856</v>
      </c>
      <c r="T38" s="29">
        <v>0</v>
      </c>
      <c r="U38" s="29">
        <v>28.720352999999999</v>
      </c>
      <c r="V38" s="22">
        <f t="shared" si="0"/>
        <v>53.146208999999999</v>
      </c>
    </row>
    <row r="39" spans="1:22" ht="15.75" x14ac:dyDescent="0.25">
      <c r="A39" s="21" t="s">
        <v>11</v>
      </c>
      <c r="B39" s="10" t="s">
        <v>27</v>
      </c>
      <c r="C39" s="10" t="s">
        <v>28</v>
      </c>
      <c r="D39" s="10" t="s">
        <v>120</v>
      </c>
      <c r="E39" s="10" t="s">
        <v>129</v>
      </c>
      <c r="F39" s="10" t="s">
        <v>178</v>
      </c>
      <c r="G39" s="10" t="s">
        <v>49</v>
      </c>
      <c r="H39" s="10" t="s">
        <v>49</v>
      </c>
      <c r="I39" s="10" t="s">
        <v>124</v>
      </c>
      <c r="J39" s="11">
        <v>14.025677999999999</v>
      </c>
      <c r="K39" s="11">
        <v>31.048956</v>
      </c>
      <c r="L39" s="11">
        <v>43.774408000000001</v>
      </c>
      <c r="M39" s="11">
        <v>46.719692000000002</v>
      </c>
      <c r="N39" s="11">
        <v>43.499980000000001</v>
      </c>
      <c r="O39" s="11">
        <v>49.925536999999998</v>
      </c>
      <c r="P39" s="11">
        <v>41.506490999999997</v>
      </c>
      <c r="Q39" s="11">
        <v>40.359268</v>
      </c>
      <c r="R39" s="11">
        <v>25.086015</v>
      </c>
      <c r="S39" s="29">
        <v>50.708258999999998</v>
      </c>
      <c r="T39" s="29">
        <v>22.690664999999999</v>
      </c>
      <c r="U39" s="29">
        <v>20.226289000000001</v>
      </c>
      <c r="V39" s="22">
        <f t="shared" si="0"/>
        <v>429.57123799999999</v>
      </c>
    </row>
    <row r="40" spans="1:22" ht="15.75" x14ac:dyDescent="0.25">
      <c r="A40" s="21" t="s">
        <v>11</v>
      </c>
      <c r="B40" s="10" t="s">
        <v>27</v>
      </c>
      <c r="C40" s="10" t="s">
        <v>28</v>
      </c>
      <c r="D40" s="10" t="s">
        <v>120</v>
      </c>
      <c r="E40" s="10" t="s">
        <v>77</v>
      </c>
      <c r="F40" s="10" t="s">
        <v>210</v>
      </c>
      <c r="G40" s="10" t="s">
        <v>18</v>
      </c>
      <c r="H40" s="10" t="s">
        <v>63</v>
      </c>
      <c r="I40" s="10" t="s">
        <v>78</v>
      </c>
      <c r="J40" s="11">
        <v>228.333</v>
      </c>
      <c r="K40" s="11">
        <v>207.65719999999999</v>
      </c>
      <c r="L40" s="11">
        <v>191.11709999999999</v>
      </c>
      <c r="M40" s="11">
        <v>253.11</v>
      </c>
      <c r="N40" s="11">
        <v>154.66390000000001</v>
      </c>
      <c r="O40" s="11">
        <v>244.05950000000001</v>
      </c>
      <c r="P40" s="11">
        <v>257.54480000000001</v>
      </c>
      <c r="Q40" s="11">
        <v>229.2989</v>
      </c>
      <c r="R40" s="11">
        <v>169.6688</v>
      </c>
      <c r="S40" s="29">
        <v>179.65190000000001</v>
      </c>
      <c r="T40" s="29">
        <v>189.68799999999999</v>
      </c>
      <c r="U40" s="29">
        <v>201.7792</v>
      </c>
      <c r="V40" s="22">
        <f t="shared" si="0"/>
        <v>2506.5722999999998</v>
      </c>
    </row>
    <row r="41" spans="1:22" ht="15.75" x14ac:dyDescent="0.25">
      <c r="A41" s="21" t="s">
        <v>11</v>
      </c>
      <c r="B41" s="10" t="s">
        <v>27</v>
      </c>
      <c r="C41" s="10" t="s">
        <v>28</v>
      </c>
      <c r="D41" s="10" t="s">
        <v>120</v>
      </c>
      <c r="E41" s="10" t="s">
        <v>77</v>
      </c>
      <c r="F41" s="13" t="s">
        <v>106</v>
      </c>
      <c r="G41" s="10" t="s">
        <v>41</v>
      </c>
      <c r="H41" s="10" t="s">
        <v>42</v>
      </c>
      <c r="I41" s="10" t="s">
        <v>137</v>
      </c>
      <c r="J41" s="11">
        <v>300.78190000000001</v>
      </c>
      <c r="K41" s="11">
        <v>198.17019999999999</v>
      </c>
      <c r="L41" s="11">
        <v>199.1772</v>
      </c>
      <c r="M41" s="11">
        <v>222.14850000000001</v>
      </c>
      <c r="N41" s="11">
        <v>136.10159999999999</v>
      </c>
      <c r="O41" s="11">
        <v>0</v>
      </c>
      <c r="P41" s="11">
        <v>0</v>
      </c>
      <c r="Q41" s="11">
        <v>0</v>
      </c>
      <c r="R41" s="11">
        <v>0</v>
      </c>
      <c r="S41" s="29">
        <v>0</v>
      </c>
      <c r="T41" s="29">
        <v>0</v>
      </c>
      <c r="U41" s="29">
        <v>0</v>
      </c>
      <c r="V41" s="22">
        <f t="shared" si="0"/>
        <v>1056.3794</v>
      </c>
    </row>
    <row r="42" spans="1:22" ht="15.75" x14ac:dyDescent="0.25">
      <c r="A42" s="21" t="s">
        <v>11</v>
      </c>
      <c r="B42" s="10" t="s">
        <v>27</v>
      </c>
      <c r="C42" s="10" t="s">
        <v>28</v>
      </c>
      <c r="D42" s="10" t="s">
        <v>120</v>
      </c>
      <c r="E42" s="10" t="s">
        <v>77</v>
      </c>
      <c r="F42" s="10" t="s">
        <v>254</v>
      </c>
      <c r="G42" s="10" t="s">
        <v>18</v>
      </c>
      <c r="H42" s="10" t="s">
        <v>255</v>
      </c>
      <c r="I42" s="10" t="s">
        <v>255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23.637499999999999</v>
      </c>
      <c r="S42" s="29">
        <v>161.50572399999999</v>
      </c>
      <c r="T42" s="29">
        <v>160.41708800000001</v>
      </c>
      <c r="U42" s="29">
        <v>194.17181099999999</v>
      </c>
      <c r="V42" s="22">
        <f t="shared" si="0"/>
        <v>539.732123</v>
      </c>
    </row>
    <row r="43" spans="1:22" ht="15.75" x14ac:dyDescent="0.25">
      <c r="A43" s="21" t="s">
        <v>11</v>
      </c>
      <c r="B43" s="10" t="s">
        <v>27</v>
      </c>
      <c r="C43" s="10" t="s">
        <v>28</v>
      </c>
      <c r="D43" s="10" t="s">
        <v>102</v>
      </c>
      <c r="E43" s="10" t="s">
        <v>133</v>
      </c>
      <c r="F43" s="10" t="s">
        <v>180</v>
      </c>
      <c r="G43" s="10" t="s">
        <v>54</v>
      </c>
      <c r="H43" s="10" t="s">
        <v>54</v>
      </c>
      <c r="I43" s="10" t="s">
        <v>132</v>
      </c>
      <c r="J43" s="11">
        <v>0</v>
      </c>
      <c r="K43" s="11">
        <v>0</v>
      </c>
      <c r="L43" s="11">
        <v>1.0192000000000001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29">
        <v>0</v>
      </c>
      <c r="T43" s="29">
        <v>0</v>
      </c>
      <c r="U43" s="29">
        <v>0</v>
      </c>
      <c r="V43" s="22">
        <f t="shared" si="0"/>
        <v>1.0192000000000001</v>
      </c>
    </row>
    <row r="44" spans="1:22" ht="15.75" x14ac:dyDescent="0.25">
      <c r="A44" s="21" t="s">
        <v>11</v>
      </c>
      <c r="B44" s="10" t="s">
        <v>27</v>
      </c>
      <c r="C44" s="10" t="s">
        <v>28</v>
      </c>
      <c r="D44" s="10" t="s">
        <v>102</v>
      </c>
      <c r="E44" s="10" t="s">
        <v>256</v>
      </c>
      <c r="F44" s="10" t="s">
        <v>257</v>
      </c>
      <c r="G44" s="10" t="s">
        <v>31</v>
      </c>
      <c r="H44" s="10" t="s">
        <v>189</v>
      </c>
      <c r="I44" s="10" t="s">
        <v>258</v>
      </c>
      <c r="J44" s="11">
        <v>0</v>
      </c>
      <c r="K44" s="11">
        <v>0</v>
      </c>
      <c r="L44" s="11">
        <v>0</v>
      </c>
      <c r="M44" s="11">
        <v>0.641351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29">
        <v>0</v>
      </c>
      <c r="T44" s="29">
        <v>0</v>
      </c>
      <c r="U44" s="29">
        <v>0</v>
      </c>
      <c r="V44" s="22">
        <f t="shared" si="0"/>
        <v>0.641351</v>
      </c>
    </row>
    <row r="45" spans="1:22" ht="15.75" x14ac:dyDescent="0.25">
      <c r="A45" s="21" t="s">
        <v>11</v>
      </c>
      <c r="B45" s="10" t="s">
        <v>27</v>
      </c>
      <c r="C45" s="10" t="s">
        <v>28</v>
      </c>
      <c r="D45" s="10" t="s">
        <v>102</v>
      </c>
      <c r="E45" s="10" t="s">
        <v>259</v>
      </c>
      <c r="F45" s="10" t="s">
        <v>260</v>
      </c>
      <c r="G45" s="10" t="s">
        <v>34</v>
      </c>
      <c r="H45" s="10" t="s">
        <v>35</v>
      </c>
      <c r="I45" s="10" t="s">
        <v>261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4.952807</v>
      </c>
      <c r="Q45" s="11">
        <v>0</v>
      </c>
      <c r="R45" s="11">
        <v>0</v>
      </c>
      <c r="S45" s="29">
        <v>3.6525180000000002</v>
      </c>
      <c r="T45" s="29">
        <v>0</v>
      </c>
      <c r="U45" s="29">
        <v>0</v>
      </c>
      <c r="V45" s="22">
        <f t="shared" si="0"/>
        <v>8.6053250000000006</v>
      </c>
    </row>
    <row r="46" spans="1:22" ht="15.75" x14ac:dyDescent="0.25">
      <c r="A46" s="21" t="s">
        <v>11</v>
      </c>
      <c r="B46" s="10" t="s">
        <v>27</v>
      </c>
      <c r="C46" s="10" t="s">
        <v>28</v>
      </c>
      <c r="D46" s="10" t="s">
        <v>120</v>
      </c>
      <c r="E46" s="10" t="s">
        <v>142</v>
      </c>
      <c r="F46" s="10" t="s">
        <v>105</v>
      </c>
      <c r="G46" s="10" t="s">
        <v>64</v>
      </c>
      <c r="H46" s="10" t="s">
        <v>65</v>
      </c>
      <c r="I46" s="10" t="s">
        <v>65</v>
      </c>
      <c r="J46" s="11">
        <v>2456.2408500000001</v>
      </c>
      <c r="K46" s="11">
        <v>2821.1210000000001</v>
      </c>
      <c r="L46" s="11">
        <v>2453.0941640000001</v>
      </c>
      <c r="M46" s="11">
        <v>2571.3841200000002</v>
      </c>
      <c r="N46" s="11">
        <v>3178.992416</v>
      </c>
      <c r="O46" s="11">
        <v>3447.9530949999998</v>
      </c>
      <c r="P46" s="11">
        <v>2283.4598729999998</v>
      </c>
      <c r="Q46" s="11">
        <v>2447.3987400000001</v>
      </c>
      <c r="R46" s="11">
        <v>3048.8793999999998</v>
      </c>
      <c r="S46" s="29">
        <v>2571.9689600000002</v>
      </c>
      <c r="T46" s="29">
        <v>2366.6213200000002</v>
      </c>
      <c r="U46" s="29">
        <v>3003.4366319999999</v>
      </c>
      <c r="V46" s="22">
        <f t="shared" si="0"/>
        <v>32650.550569999996</v>
      </c>
    </row>
    <row r="47" spans="1:22" ht="15.75" x14ac:dyDescent="0.25">
      <c r="A47" s="21" t="s">
        <v>11</v>
      </c>
      <c r="B47" s="10" t="s">
        <v>27</v>
      </c>
      <c r="C47" s="10" t="s">
        <v>28</v>
      </c>
      <c r="D47" s="10" t="s">
        <v>120</v>
      </c>
      <c r="E47" s="10" t="s">
        <v>262</v>
      </c>
      <c r="F47" s="10" t="s">
        <v>263</v>
      </c>
      <c r="G47" s="10" t="s">
        <v>18</v>
      </c>
      <c r="H47" s="10" t="s">
        <v>63</v>
      </c>
      <c r="I47" s="10" t="s">
        <v>214</v>
      </c>
      <c r="J47" s="11">
        <v>0</v>
      </c>
      <c r="K47" s="11">
        <v>0</v>
      </c>
      <c r="L47" s="11">
        <v>0</v>
      </c>
      <c r="M47" s="11">
        <v>0</v>
      </c>
      <c r="N47" s="11">
        <v>14.912125</v>
      </c>
      <c r="O47" s="11">
        <v>0</v>
      </c>
      <c r="P47" s="11">
        <v>0</v>
      </c>
      <c r="Q47" s="11">
        <v>0</v>
      </c>
      <c r="R47" s="11">
        <v>0</v>
      </c>
      <c r="S47" s="29">
        <v>0</v>
      </c>
      <c r="T47" s="29">
        <v>0</v>
      </c>
      <c r="U47" s="29">
        <v>0.90265799999999996</v>
      </c>
      <c r="V47" s="22">
        <f t="shared" si="0"/>
        <v>15.814783</v>
      </c>
    </row>
    <row r="48" spans="1:22" ht="15.75" x14ac:dyDescent="0.25">
      <c r="A48" s="21" t="s">
        <v>11</v>
      </c>
      <c r="B48" s="10" t="s">
        <v>27</v>
      </c>
      <c r="C48" s="10" t="s">
        <v>28</v>
      </c>
      <c r="D48" s="10" t="s">
        <v>120</v>
      </c>
      <c r="E48" s="10" t="s">
        <v>169</v>
      </c>
      <c r="F48" s="10" t="s">
        <v>181</v>
      </c>
      <c r="G48" s="10" t="s">
        <v>100</v>
      </c>
      <c r="H48" s="10" t="s">
        <v>170</v>
      </c>
      <c r="I48" s="10" t="s">
        <v>241</v>
      </c>
      <c r="J48" s="11">
        <v>10185.735205999999</v>
      </c>
      <c r="K48" s="11">
        <v>11043.083364</v>
      </c>
      <c r="L48" s="11">
        <v>10613.943459</v>
      </c>
      <c r="M48" s="11">
        <v>8900.8471730000001</v>
      </c>
      <c r="N48" s="11">
        <v>8132.5487009999997</v>
      </c>
      <c r="O48" s="11">
        <v>7198.3450860000003</v>
      </c>
      <c r="P48" s="11">
        <v>10687.72529</v>
      </c>
      <c r="Q48" s="11">
        <v>10840.752839000001</v>
      </c>
      <c r="R48" s="11">
        <v>9562.7586410000004</v>
      </c>
      <c r="S48" s="29">
        <v>9525.8518800000002</v>
      </c>
      <c r="T48" s="29">
        <v>6818.3131370000001</v>
      </c>
      <c r="U48" s="29">
        <v>10400.366252</v>
      </c>
      <c r="V48" s="22">
        <f t="shared" si="0"/>
        <v>113910.27102799999</v>
      </c>
    </row>
    <row r="49" spans="1:22" ht="15.75" x14ac:dyDescent="0.25">
      <c r="A49" s="21" t="s">
        <v>11</v>
      </c>
      <c r="B49" s="10" t="s">
        <v>27</v>
      </c>
      <c r="C49" s="10" t="s">
        <v>28</v>
      </c>
      <c r="D49" s="10" t="s">
        <v>120</v>
      </c>
      <c r="E49" s="10" t="s">
        <v>194</v>
      </c>
      <c r="F49" s="10" t="s">
        <v>195</v>
      </c>
      <c r="G49" s="10" t="s">
        <v>54</v>
      </c>
      <c r="H49" s="10" t="s">
        <v>173</v>
      </c>
      <c r="I49" s="10" t="s">
        <v>196</v>
      </c>
      <c r="J49" s="11">
        <v>2.57131</v>
      </c>
      <c r="K49" s="11">
        <v>0</v>
      </c>
      <c r="L49" s="11">
        <v>1.5874090000000001</v>
      </c>
      <c r="M49" s="11">
        <v>0</v>
      </c>
      <c r="N49" s="11">
        <v>2.035774</v>
      </c>
      <c r="O49" s="11">
        <v>0</v>
      </c>
      <c r="P49" s="11">
        <v>1.9764139999999999</v>
      </c>
      <c r="Q49" s="11">
        <v>0</v>
      </c>
      <c r="R49" s="11">
        <v>1.2431410000000001</v>
      </c>
      <c r="S49" s="29">
        <v>0.75922000000000001</v>
      </c>
      <c r="T49" s="29">
        <v>0.84855599999999998</v>
      </c>
      <c r="U49" s="29">
        <v>0.58869300000000002</v>
      </c>
      <c r="V49" s="22">
        <f t="shared" si="0"/>
        <v>11.610517</v>
      </c>
    </row>
    <row r="50" spans="1:22" ht="15.75" x14ac:dyDescent="0.25">
      <c r="A50" s="21" t="s">
        <v>11</v>
      </c>
      <c r="B50" s="10" t="s">
        <v>27</v>
      </c>
      <c r="C50" s="10" t="s">
        <v>28</v>
      </c>
      <c r="D50" s="10" t="s">
        <v>102</v>
      </c>
      <c r="E50" s="10" t="s">
        <v>264</v>
      </c>
      <c r="F50" s="10" t="s">
        <v>265</v>
      </c>
      <c r="G50" s="10" t="s">
        <v>54</v>
      </c>
      <c r="H50" s="10" t="s">
        <v>173</v>
      </c>
      <c r="I50" s="10" t="s">
        <v>173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34.5</v>
      </c>
      <c r="S50" s="29">
        <v>0</v>
      </c>
      <c r="T50" s="29">
        <v>0</v>
      </c>
      <c r="U50" s="29">
        <v>0</v>
      </c>
      <c r="V50" s="22">
        <f t="shared" si="0"/>
        <v>34.5</v>
      </c>
    </row>
    <row r="51" spans="1:22" ht="15.75" x14ac:dyDescent="0.25">
      <c r="A51" s="21" t="s">
        <v>11</v>
      </c>
      <c r="B51" s="10" t="s">
        <v>27</v>
      </c>
      <c r="C51" s="10" t="s">
        <v>28</v>
      </c>
      <c r="D51" s="10" t="s">
        <v>120</v>
      </c>
      <c r="E51" s="10" t="s">
        <v>79</v>
      </c>
      <c r="F51" s="10" t="s">
        <v>80</v>
      </c>
      <c r="G51" s="10" t="s">
        <v>34</v>
      </c>
      <c r="H51" s="10" t="s">
        <v>81</v>
      </c>
      <c r="I51" s="10" t="s">
        <v>81</v>
      </c>
      <c r="J51" s="11">
        <v>78.450855000000004</v>
      </c>
      <c r="K51" s="11">
        <v>65.296081999999998</v>
      </c>
      <c r="L51" s="11">
        <v>76.172871000000001</v>
      </c>
      <c r="M51" s="11">
        <v>74.445457000000005</v>
      </c>
      <c r="N51" s="11">
        <v>76.671092000000002</v>
      </c>
      <c r="O51" s="11">
        <v>80.107979</v>
      </c>
      <c r="P51" s="11">
        <v>75.412391</v>
      </c>
      <c r="Q51" s="11">
        <v>82.624431999999999</v>
      </c>
      <c r="R51" s="11">
        <v>104.24135800000001</v>
      </c>
      <c r="S51" s="29">
        <v>95.761014000000003</v>
      </c>
      <c r="T51" s="29">
        <v>82.653969000000004</v>
      </c>
      <c r="U51" s="29">
        <v>110.735736</v>
      </c>
      <c r="V51" s="22">
        <f t="shared" si="0"/>
        <v>1002.573236</v>
      </c>
    </row>
    <row r="52" spans="1:22" ht="15.75" x14ac:dyDescent="0.25">
      <c r="A52" s="21" t="s">
        <v>11</v>
      </c>
      <c r="B52" s="10" t="s">
        <v>27</v>
      </c>
      <c r="C52" s="10" t="s">
        <v>28</v>
      </c>
      <c r="D52" s="10" t="s">
        <v>120</v>
      </c>
      <c r="E52" s="10" t="s">
        <v>211</v>
      </c>
      <c r="F52" s="10" t="s">
        <v>171</v>
      </c>
      <c r="G52" s="10" t="s">
        <v>16</v>
      </c>
      <c r="H52" s="10" t="s">
        <v>17</v>
      </c>
      <c r="I52" s="10" t="s">
        <v>47</v>
      </c>
      <c r="J52" s="11">
        <v>12341.3055</v>
      </c>
      <c r="K52" s="11">
        <v>13889.5823</v>
      </c>
      <c r="L52" s="11">
        <v>9940.8721089999999</v>
      </c>
      <c r="M52" s="11">
        <v>17411.5118</v>
      </c>
      <c r="N52" s="11">
        <v>16610.734899999999</v>
      </c>
      <c r="O52" s="11">
        <v>16531.261500000001</v>
      </c>
      <c r="P52" s="11">
        <v>14822.659799999999</v>
      </c>
      <c r="Q52" s="11">
        <v>17584.675299999999</v>
      </c>
      <c r="R52" s="11">
        <v>14165.2665</v>
      </c>
      <c r="S52" s="29">
        <v>17037.151000000002</v>
      </c>
      <c r="T52" s="29">
        <v>17556.1806</v>
      </c>
      <c r="U52" s="29">
        <v>22123.141299999999</v>
      </c>
      <c r="V52" s="22">
        <f t="shared" si="0"/>
        <v>190014.34260899998</v>
      </c>
    </row>
    <row r="53" spans="1:22" ht="15.75" x14ac:dyDescent="0.25">
      <c r="A53" s="21" t="s">
        <v>11</v>
      </c>
      <c r="B53" s="10" t="s">
        <v>27</v>
      </c>
      <c r="C53" s="10" t="s">
        <v>28</v>
      </c>
      <c r="D53" s="10" t="s">
        <v>120</v>
      </c>
      <c r="E53" s="10" t="s">
        <v>82</v>
      </c>
      <c r="F53" s="10" t="s">
        <v>83</v>
      </c>
      <c r="G53" s="10" t="s">
        <v>18</v>
      </c>
      <c r="H53" s="10" t="s">
        <v>84</v>
      </c>
      <c r="I53" s="10" t="s">
        <v>84</v>
      </c>
      <c r="J53" s="11">
        <v>235.73195200000001</v>
      </c>
      <c r="K53" s="11">
        <v>243.748346</v>
      </c>
      <c r="L53" s="11">
        <v>312.059597</v>
      </c>
      <c r="M53" s="11">
        <v>353.68720200000001</v>
      </c>
      <c r="N53" s="11">
        <v>365.02246000000002</v>
      </c>
      <c r="O53" s="11">
        <v>462.12034199999999</v>
      </c>
      <c r="P53" s="11">
        <v>442.305048</v>
      </c>
      <c r="Q53" s="11">
        <v>466.83344199999999</v>
      </c>
      <c r="R53" s="11">
        <v>376.199298</v>
      </c>
      <c r="S53" s="29">
        <v>451.89302400000003</v>
      </c>
      <c r="T53" s="29">
        <v>380.51936000000001</v>
      </c>
      <c r="U53" s="29">
        <v>497.96354700000001</v>
      </c>
      <c r="V53" s="22">
        <f t="shared" si="0"/>
        <v>4588.0836180000006</v>
      </c>
    </row>
    <row r="54" spans="1:22" ht="15.75" x14ac:dyDescent="0.25">
      <c r="A54" s="21" t="s">
        <v>11</v>
      </c>
      <c r="B54" s="10" t="s">
        <v>27</v>
      </c>
      <c r="C54" s="10" t="s">
        <v>28</v>
      </c>
      <c r="D54" s="10" t="s">
        <v>102</v>
      </c>
      <c r="E54" s="10" t="s">
        <v>148</v>
      </c>
      <c r="F54" s="10" t="s">
        <v>149</v>
      </c>
      <c r="G54" s="10" t="s">
        <v>34</v>
      </c>
      <c r="H54" s="10" t="s">
        <v>35</v>
      </c>
      <c r="I54" s="10" t="s">
        <v>224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36</v>
      </c>
      <c r="S54" s="29">
        <v>0</v>
      </c>
      <c r="T54" s="29">
        <v>0</v>
      </c>
      <c r="U54" s="29">
        <v>0</v>
      </c>
      <c r="V54" s="22">
        <f t="shared" si="0"/>
        <v>36</v>
      </c>
    </row>
    <row r="55" spans="1:22" ht="15.75" x14ac:dyDescent="0.25">
      <c r="A55" s="21" t="s">
        <v>11</v>
      </c>
      <c r="B55" s="10" t="s">
        <v>27</v>
      </c>
      <c r="C55" s="10" t="s">
        <v>28</v>
      </c>
      <c r="D55" s="10" t="s">
        <v>102</v>
      </c>
      <c r="E55" s="10" t="s">
        <v>212</v>
      </c>
      <c r="F55" s="12" t="s">
        <v>266</v>
      </c>
      <c r="G55" s="10" t="s">
        <v>41</v>
      </c>
      <c r="H55" s="10" t="s">
        <v>267</v>
      </c>
      <c r="I55" s="10" t="s">
        <v>268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16</v>
      </c>
      <c r="S55" s="29">
        <v>48</v>
      </c>
      <c r="T55" s="29">
        <v>45.15</v>
      </c>
      <c r="U55" s="29">
        <v>0</v>
      </c>
      <c r="V55" s="22">
        <f t="shared" si="0"/>
        <v>109.15</v>
      </c>
    </row>
    <row r="56" spans="1:22" ht="15.75" x14ac:dyDescent="0.25">
      <c r="A56" s="21" t="s">
        <v>11</v>
      </c>
      <c r="B56" s="10" t="s">
        <v>27</v>
      </c>
      <c r="C56" s="10" t="s">
        <v>28</v>
      </c>
      <c r="D56" s="10" t="s">
        <v>102</v>
      </c>
      <c r="E56" s="10" t="s">
        <v>212</v>
      </c>
      <c r="F56" s="10" t="s">
        <v>213</v>
      </c>
      <c r="G56" s="10" t="s">
        <v>41</v>
      </c>
      <c r="H56" s="10" t="s">
        <v>69</v>
      </c>
      <c r="I56" s="10" t="s">
        <v>123</v>
      </c>
      <c r="J56" s="11">
        <v>0</v>
      </c>
      <c r="K56" s="11">
        <v>0</v>
      </c>
      <c r="L56" s="11">
        <v>0</v>
      </c>
      <c r="M56" s="11">
        <v>0</v>
      </c>
      <c r="N56" s="11">
        <v>28.75</v>
      </c>
      <c r="O56" s="11">
        <v>25.3</v>
      </c>
      <c r="P56" s="11">
        <v>35</v>
      </c>
      <c r="Q56" s="11">
        <v>0</v>
      </c>
      <c r="R56" s="11">
        <v>0</v>
      </c>
      <c r="S56" s="29">
        <v>0</v>
      </c>
      <c r="T56" s="29">
        <v>0</v>
      </c>
      <c r="U56" s="29">
        <v>0</v>
      </c>
      <c r="V56" s="22">
        <f t="shared" si="0"/>
        <v>89.05</v>
      </c>
    </row>
    <row r="57" spans="1:22" ht="15.75" x14ac:dyDescent="0.25">
      <c r="A57" s="21" t="s">
        <v>11</v>
      </c>
      <c r="B57" s="10" t="s">
        <v>27</v>
      </c>
      <c r="C57" s="10" t="s">
        <v>28</v>
      </c>
      <c r="D57" s="10" t="s">
        <v>102</v>
      </c>
      <c r="E57" s="10" t="s">
        <v>134</v>
      </c>
      <c r="F57" s="10" t="s">
        <v>116</v>
      </c>
      <c r="G57" s="10" t="s">
        <v>54</v>
      </c>
      <c r="H57" s="10" t="s">
        <v>54</v>
      </c>
      <c r="I57" s="10" t="s">
        <v>117</v>
      </c>
      <c r="J57" s="11">
        <v>19.227746</v>
      </c>
      <c r="K57" s="11">
        <v>19.972389</v>
      </c>
      <c r="L57" s="11">
        <v>12.001899</v>
      </c>
      <c r="M57" s="11">
        <v>26.279971</v>
      </c>
      <c r="N57" s="11">
        <v>29.845685</v>
      </c>
      <c r="O57" s="11">
        <v>20.650044000000001</v>
      </c>
      <c r="P57" s="11">
        <v>35.512708000000003</v>
      </c>
      <c r="Q57" s="11">
        <v>0</v>
      </c>
      <c r="R57" s="11">
        <v>0</v>
      </c>
      <c r="S57" s="29">
        <v>0</v>
      </c>
      <c r="T57" s="29">
        <v>0</v>
      </c>
      <c r="U57" s="29">
        <v>15.243803</v>
      </c>
      <c r="V57" s="22">
        <f t="shared" si="0"/>
        <v>178.73424499999999</v>
      </c>
    </row>
    <row r="58" spans="1:22" ht="15.75" x14ac:dyDescent="0.25">
      <c r="A58" s="21" t="s">
        <v>11</v>
      </c>
      <c r="B58" s="10" t="s">
        <v>27</v>
      </c>
      <c r="C58" s="10" t="s">
        <v>28</v>
      </c>
      <c r="D58" s="10" t="s">
        <v>102</v>
      </c>
      <c r="E58" s="10" t="s">
        <v>108</v>
      </c>
      <c r="F58" s="10" t="s">
        <v>109</v>
      </c>
      <c r="G58" s="10" t="s">
        <v>41</v>
      </c>
      <c r="H58" s="10" t="s">
        <v>103</v>
      </c>
      <c r="I58" s="10" t="s">
        <v>110</v>
      </c>
      <c r="J58" s="11">
        <v>24.157782000000001</v>
      </c>
      <c r="K58" s="11">
        <v>22.685254</v>
      </c>
      <c r="L58" s="11">
        <v>28.877958</v>
      </c>
      <c r="M58" s="11">
        <v>20.91696</v>
      </c>
      <c r="N58" s="11">
        <v>18.914431</v>
      </c>
      <c r="O58" s="11">
        <v>27.432704999999999</v>
      </c>
      <c r="P58" s="11">
        <v>26.043116000000001</v>
      </c>
      <c r="Q58" s="11">
        <v>22.249338000000002</v>
      </c>
      <c r="R58" s="11">
        <v>22.993836000000002</v>
      </c>
      <c r="S58" s="29">
        <v>26.562255</v>
      </c>
      <c r="T58" s="29">
        <v>30.973862</v>
      </c>
      <c r="U58" s="29">
        <v>17.747105000000001</v>
      </c>
      <c r="V58" s="22">
        <f t="shared" si="0"/>
        <v>289.55460199999993</v>
      </c>
    </row>
    <row r="59" spans="1:22" ht="15.75" x14ac:dyDescent="0.25">
      <c r="A59" s="21" t="s">
        <v>11</v>
      </c>
      <c r="B59" s="10" t="s">
        <v>27</v>
      </c>
      <c r="C59" s="10" t="s">
        <v>28</v>
      </c>
      <c r="D59" s="10" t="s">
        <v>120</v>
      </c>
      <c r="E59" s="10" t="s">
        <v>182</v>
      </c>
      <c r="F59" s="10" t="s">
        <v>183</v>
      </c>
      <c r="G59" s="10" t="s">
        <v>184</v>
      </c>
      <c r="H59" s="10" t="s">
        <v>185</v>
      </c>
      <c r="I59" s="10" t="s">
        <v>186</v>
      </c>
      <c r="J59" s="11">
        <v>41691.991170000001</v>
      </c>
      <c r="K59" s="11">
        <v>27698.22654</v>
      </c>
      <c r="L59" s="11">
        <v>32065.315312999999</v>
      </c>
      <c r="M59" s="11">
        <v>20682.194791999998</v>
      </c>
      <c r="N59" s="11">
        <v>33779.491062000001</v>
      </c>
      <c r="O59" s="11">
        <v>29910.059773000001</v>
      </c>
      <c r="P59" s="11">
        <v>30565.345140000001</v>
      </c>
      <c r="Q59" s="11">
        <v>34077.945169999999</v>
      </c>
      <c r="R59" s="11">
        <v>32353.248765</v>
      </c>
      <c r="S59" s="29">
        <v>31180.952877</v>
      </c>
      <c r="T59" s="29">
        <v>34579.081277999998</v>
      </c>
      <c r="U59" s="29">
        <v>33940.320562000001</v>
      </c>
      <c r="V59" s="22">
        <f t="shared" si="0"/>
        <v>382524.17244199995</v>
      </c>
    </row>
    <row r="60" spans="1:22" ht="15.75" x14ac:dyDescent="0.25">
      <c r="A60" s="21" t="s">
        <v>11</v>
      </c>
      <c r="B60" s="10" t="s">
        <v>27</v>
      </c>
      <c r="C60" s="10" t="s">
        <v>28</v>
      </c>
      <c r="D60" s="10" t="s">
        <v>120</v>
      </c>
      <c r="E60" s="10" t="s">
        <v>215</v>
      </c>
      <c r="F60" s="10" t="s">
        <v>216</v>
      </c>
      <c r="G60" s="10" t="s">
        <v>54</v>
      </c>
      <c r="H60" s="10" t="s">
        <v>173</v>
      </c>
      <c r="I60" s="10" t="s">
        <v>141</v>
      </c>
      <c r="J60" s="11">
        <v>1937.681632</v>
      </c>
      <c r="K60" s="11">
        <v>1088.1984</v>
      </c>
      <c r="L60" s="11">
        <v>1489.3956479999999</v>
      </c>
      <c r="M60" s="11">
        <v>1034.7706880000001</v>
      </c>
      <c r="N60" s="11">
        <v>1093.53036</v>
      </c>
      <c r="O60" s="11">
        <v>1145.1499120000001</v>
      </c>
      <c r="P60" s="11">
        <v>1671.8472630000001</v>
      </c>
      <c r="Q60" s="11">
        <v>2004.7235000000001</v>
      </c>
      <c r="R60" s="11">
        <v>1464.2272840000001</v>
      </c>
      <c r="S60" s="29">
        <v>1422.4645009999999</v>
      </c>
      <c r="T60" s="29">
        <v>1383.773508</v>
      </c>
      <c r="U60" s="29">
        <v>1346.78656</v>
      </c>
      <c r="V60" s="22">
        <f t="shared" si="0"/>
        <v>17082.549255999998</v>
      </c>
    </row>
    <row r="61" spans="1:22" ht="15.75" x14ac:dyDescent="0.25">
      <c r="A61" s="21" t="s">
        <v>11</v>
      </c>
      <c r="B61" s="10" t="s">
        <v>27</v>
      </c>
      <c r="C61" s="10" t="s">
        <v>28</v>
      </c>
      <c r="D61" s="10" t="s">
        <v>102</v>
      </c>
      <c r="E61" s="10" t="s">
        <v>111</v>
      </c>
      <c r="F61" s="10" t="s">
        <v>112</v>
      </c>
      <c r="G61" s="10" t="s">
        <v>41</v>
      </c>
      <c r="H61" s="10" t="s">
        <v>113</v>
      </c>
      <c r="I61" s="10" t="s">
        <v>114</v>
      </c>
      <c r="J61" s="11">
        <v>0</v>
      </c>
      <c r="K61" s="11">
        <v>0</v>
      </c>
      <c r="L61" s="11">
        <v>155.815744</v>
      </c>
      <c r="M61" s="11">
        <v>149.594662</v>
      </c>
      <c r="N61" s="11">
        <v>160.68839399999999</v>
      </c>
      <c r="O61" s="11">
        <v>146.108925</v>
      </c>
      <c r="P61" s="11">
        <v>140.09011599999999</v>
      </c>
      <c r="Q61" s="11">
        <v>132.41306800000001</v>
      </c>
      <c r="R61" s="11">
        <v>123.851561</v>
      </c>
      <c r="S61" s="29">
        <v>97.739592999999999</v>
      </c>
      <c r="T61" s="29">
        <v>112.45272</v>
      </c>
      <c r="U61" s="29">
        <v>120.21890399999999</v>
      </c>
      <c r="V61" s="22">
        <f t="shared" si="0"/>
        <v>1338.9736869999999</v>
      </c>
    </row>
    <row r="62" spans="1:22" ht="15.75" x14ac:dyDescent="0.25">
      <c r="A62" s="21" t="s">
        <v>11</v>
      </c>
      <c r="B62" s="10" t="s">
        <v>27</v>
      </c>
      <c r="C62" s="10" t="s">
        <v>28</v>
      </c>
      <c r="D62" s="10" t="s">
        <v>102</v>
      </c>
      <c r="E62" s="10" t="s">
        <v>111</v>
      </c>
      <c r="F62" s="10" t="s">
        <v>242</v>
      </c>
      <c r="G62" s="10" t="s">
        <v>41</v>
      </c>
      <c r="H62" s="10" t="s">
        <v>113</v>
      </c>
      <c r="I62" s="10" t="s">
        <v>114</v>
      </c>
      <c r="J62" s="11">
        <v>130.517313</v>
      </c>
      <c r="K62" s="11">
        <v>134.09310400000001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29">
        <v>0</v>
      </c>
      <c r="T62" s="29">
        <v>0</v>
      </c>
      <c r="U62" s="29">
        <v>0</v>
      </c>
      <c r="V62" s="22">
        <f t="shared" si="0"/>
        <v>264.61041699999998</v>
      </c>
    </row>
    <row r="63" spans="1:22" ht="15.75" x14ac:dyDescent="0.25">
      <c r="A63" s="21" t="s">
        <v>11</v>
      </c>
      <c r="B63" s="10" t="s">
        <v>27</v>
      </c>
      <c r="C63" s="10" t="s">
        <v>28</v>
      </c>
      <c r="D63" s="10" t="s">
        <v>120</v>
      </c>
      <c r="E63" s="10" t="s">
        <v>121</v>
      </c>
      <c r="F63" s="10" t="s">
        <v>160</v>
      </c>
      <c r="G63" s="10" t="s">
        <v>34</v>
      </c>
      <c r="H63" s="10" t="s">
        <v>35</v>
      </c>
      <c r="I63" s="10" t="s">
        <v>161</v>
      </c>
      <c r="J63" s="11">
        <v>41.034095999999998</v>
      </c>
      <c r="K63" s="11">
        <v>42.766182000000001</v>
      </c>
      <c r="L63" s="11">
        <v>38.036399000000003</v>
      </c>
      <c r="M63" s="11">
        <v>33.716534000000003</v>
      </c>
      <c r="N63" s="11">
        <v>31.452345000000001</v>
      </c>
      <c r="O63" s="11">
        <v>35.684795000000001</v>
      </c>
      <c r="P63" s="11">
        <v>31.069500000000001</v>
      </c>
      <c r="Q63" s="11">
        <v>31.488119999999999</v>
      </c>
      <c r="R63" s="11">
        <v>20.470694999999999</v>
      </c>
      <c r="S63" s="29">
        <v>33.623657999999999</v>
      </c>
      <c r="T63" s="29">
        <v>33.565399999999997</v>
      </c>
      <c r="U63" s="29">
        <v>37.63617</v>
      </c>
      <c r="V63" s="22">
        <f t="shared" si="0"/>
        <v>410.54389399999997</v>
      </c>
    </row>
    <row r="64" spans="1:22" ht="15.75" x14ac:dyDescent="0.25">
      <c r="A64" s="21" t="s">
        <v>11</v>
      </c>
      <c r="B64" s="10" t="s">
        <v>27</v>
      </c>
      <c r="C64" s="10" t="s">
        <v>28</v>
      </c>
      <c r="D64" s="10" t="s">
        <v>120</v>
      </c>
      <c r="E64" s="10" t="s">
        <v>269</v>
      </c>
      <c r="F64" s="10" t="s">
        <v>270</v>
      </c>
      <c r="G64" s="10" t="s">
        <v>18</v>
      </c>
      <c r="H64" s="10" t="s">
        <v>271</v>
      </c>
      <c r="I64" s="10" t="s">
        <v>272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2.1312099999999998</v>
      </c>
      <c r="R64" s="11">
        <v>0</v>
      </c>
      <c r="S64" s="29">
        <v>0</v>
      </c>
      <c r="T64" s="29">
        <v>0</v>
      </c>
      <c r="U64" s="29">
        <v>2.31</v>
      </c>
      <c r="V64" s="22">
        <f t="shared" si="0"/>
        <v>4.4412099999999999</v>
      </c>
    </row>
    <row r="65" spans="1:22" ht="15.75" x14ac:dyDescent="0.25">
      <c r="A65" s="21" t="s">
        <v>11</v>
      </c>
      <c r="B65" s="10" t="s">
        <v>27</v>
      </c>
      <c r="C65" s="10" t="s">
        <v>28</v>
      </c>
      <c r="D65" s="10" t="s">
        <v>120</v>
      </c>
      <c r="E65" s="10" t="s">
        <v>225</v>
      </c>
      <c r="F65" s="10" t="s">
        <v>226</v>
      </c>
      <c r="G65" s="10" t="s">
        <v>37</v>
      </c>
      <c r="H65" s="10" t="s">
        <v>227</v>
      </c>
      <c r="I65" s="10" t="s">
        <v>228</v>
      </c>
      <c r="J65" s="11">
        <v>0</v>
      </c>
      <c r="K65" s="11">
        <v>171.2775</v>
      </c>
      <c r="L65" s="11">
        <v>0</v>
      </c>
      <c r="M65" s="11">
        <v>0</v>
      </c>
      <c r="N65" s="11">
        <v>92.099699999999999</v>
      </c>
      <c r="O65" s="11">
        <v>0</v>
      </c>
      <c r="P65" s="11">
        <v>127.14457</v>
      </c>
      <c r="Q65" s="11">
        <v>0</v>
      </c>
      <c r="R65" s="11">
        <v>140.20707400000001</v>
      </c>
      <c r="S65" s="29">
        <v>0</v>
      </c>
      <c r="T65" s="29">
        <v>117.807785</v>
      </c>
      <c r="U65" s="29">
        <v>78.321582000000006</v>
      </c>
      <c r="V65" s="22">
        <f t="shared" si="0"/>
        <v>726.85821099999998</v>
      </c>
    </row>
    <row r="66" spans="1:22" ht="15.75" x14ac:dyDescent="0.25">
      <c r="A66" s="21" t="s">
        <v>11</v>
      </c>
      <c r="B66" s="10" t="s">
        <v>27</v>
      </c>
      <c r="C66" s="10" t="s">
        <v>28</v>
      </c>
      <c r="D66" s="10" t="s">
        <v>120</v>
      </c>
      <c r="E66" s="10" t="s">
        <v>229</v>
      </c>
      <c r="F66" s="10" t="s">
        <v>48</v>
      </c>
      <c r="G66" s="10" t="s">
        <v>49</v>
      </c>
      <c r="H66" s="10" t="s">
        <v>49</v>
      </c>
      <c r="I66" s="10" t="s">
        <v>50</v>
      </c>
      <c r="J66" s="11">
        <v>85.856268</v>
      </c>
      <c r="K66" s="11">
        <v>63.873199</v>
      </c>
      <c r="L66" s="11">
        <v>78.136988000000002</v>
      </c>
      <c r="M66" s="11">
        <v>75.319119000000001</v>
      </c>
      <c r="N66" s="11">
        <v>101.037589</v>
      </c>
      <c r="O66" s="11">
        <v>67.391480999999999</v>
      </c>
      <c r="P66" s="11">
        <v>76.8339</v>
      </c>
      <c r="Q66" s="11">
        <v>66.607563999999996</v>
      </c>
      <c r="R66" s="11">
        <v>72.485408000000007</v>
      </c>
      <c r="S66" s="29">
        <v>62.942659999999997</v>
      </c>
      <c r="T66" s="29">
        <v>69.261561999999998</v>
      </c>
      <c r="U66" s="29">
        <v>62.500481000000001</v>
      </c>
      <c r="V66" s="22">
        <f t="shared" si="0"/>
        <v>882.24621900000011</v>
      </c>
    </row>
    <row r="67" spans="1:22" ht="15.75" x14ac:dyDescent="0.25">
      <c r="A67" s="21" t="s">
        <v>11</v>
      </c>
      <c r="B67" s="10" t="s">
        <v>27</v>
      </c>
      <c r="C67" s="10" t="s">
        <v>28</v>
      </c>
      <c r="D67" s="10" t="s">
        <v>120</v>
      </c>
      <c r="E67" s="10" t="s">
        <v>239</v>
      </c>
      <c r="F67" s="10" t="s">
        <v>57</v>
      </c>
      <c r="G67" s="10" t="s">
        <v>49</v>
      </c>
      <c r="H67" s="10" t="s">
        <v>49</v>
      </c>
      <c r="I67" s="10" t="s">
        <v>58</v>
      </c>
      <c r="J67" s="11">
        <v>177.677899</v>
      </c>
      <c r="K67" s="11">
        <v>169.90494699999999</v>
      </c>
      <c r="L67" s="11">
        <v>192.87592699999999</v>
      </c>
      <c r="M67" s="11">
        <v>149.52988500000001</v>
      </c>
      <c r="N67" s="11">
        <v>194.9229</v>
      </c>
      <c r="O67" s="11">
        <v>164.53270000000001</v>
      </c>
      <c r="P67" s="11">
        <v>191.4853</v>
      </c>
      <c r="Q67" s="11">
        <v>173.755</v>
      </c>
      <c r="R67" s="11">
        <v>196.35730000000001</v>
      </c>
      <c r="S67" s="29">
        <v>155.00229999999999</v>
      </c>
      <c r="T67" s="29">
        <v>225.5575</v>
      </c>
      <c r="U67" s="29">
        <v>207.458</v>
      </c>
      <c r="V67" s="22">
        <f t="shared" si="0"/>
        <v>2199.0596580000006</v>
      </c>
    </row>
    <row r="68" spans="1:22" ht="15.75" x14ac:dyDescent="0.25">
      <c r="A68" s="21" t="s">
        <v>11</v>
      </c>
      <c r="B68" s="10" t="s">
        <v>27</v>
      </c>
      <c r="C68" s="10" t="s">
        <v>28</v>
      </c>
      <c r="D68" s="10" t="s">
        <v>120</v>
      </c>
      <c r="E68" s="10" t="s">
        <v>230</v>
      </c>
      <c r="F68" s="10" t="s">
        <v>145</v>
      </c>
      <c r="G68" s="10" t="s">
        <v>54</v>
      </c>
      <c r="H68" s="10" t="s">
        <v>55</v>
      </c>
      <c r="I68" s="10" t="s">
        <v>56</v>
      </c>
      <c r="J68" s="11">
        <v>2996.4953559999999</v>
      </c>
      <c r="K68" s="11">
        <v>3220.1673479999999</v>
      </c>
      <c r="L68" s="11">
        <v>3127.4706769999998</v>
      </c>
      <c r="M68" s="11">
        <v>2704.1292549999998</v>
      </c>
      <c r="N68" s="11">
        <v>3090.6613280000001</v>
      </c>
      <c r="O68" s="11">
        <v>2911.4917030000001</v>
      </c>
      <c r="P68" s="11">
        <v>4319.1044089999996</v>
      </c>
      <c r="Q68" s="11">
        <v>2979.3403659999999</v>
      </c>
      <c r="R68" s="11">
        <v>3533.5715270000001</v>
      </c>
      <c r="S68" s="29">
        <v>3655.397473</v>
      </c>
      <c r="T68" s="29">
        <v>3658.9362639999999</v>
      </c>
      <c r="U68" s="29">
        <v>3082.4814580000002</v>
      </c>
      <c r="V68" s="22">
        <f t="shared" si="0"/>
        <v>39279.247164000008</v>
      </c>
    </row>
    <row r="69" spans="1:22" ht="15.75" x14ac:dyDescent="0.25">
      <c r="A69" s="21" t="s">
        <v>11</v>
      </c>
      <c r="B69" s="10" t="s">
        <v>27</v>
      </c>
      <c r="C69" s="10" t="s">
        <v>104</v>
      </c>
      <c r="D69" s="10" t="s">
        <v>120</v>
      </c>
      <c r="E69" s="10" t="s">
        <v>231</v>
      </c>
      <c r="F69" s="10" t="s">
        <v>232</v>
      </c>
      <c r="G69" s="10" t="s">
        <v>49</v>
      </c>
      <c r="H69" s="10" t="s">
        <v>49</v>
      </c>
      <c r="I69" s="10" t="s">
        <v>124</v>
      </c>
      <c r="J69" s="11">
        <v>0.29601300000000003</v>
      </c>
      <c r="K69" s="11">
        <v>0</v>
      </c>
      <c r="L69" s="11">
        <v>0.114983</v>
      </c>
      <c r="M69" s="11">
        <v>0</v>
      </c>
      <c r="N69" s="11">
        <v>0.13697599999999999</v>
      </c>
      <c r="O69" s="11">
        <v>0</v>
      </c>
      <c r="P69" s="11">
        <v>1.0960529999999999</v>
      </c>
      <c r="Q69" s="11">
        <v>1.85599</v>
      </c>
      <c r="R69" s="11">
        <v>1.8319589999999999</v>
      </c>
      <c r="S69" s="29">
        <v>0.68901800000000002</v>
      </c>
      <c r="T69" s="29">
        <v>0.90303299999999997</v>
      </c>
      <c r="U69" s="29">
        <v>2.5059969999999998</v>
      </c>
      <c r="V69" s="22">
        <f t="shared" ref="V69:V81" si="1">SUM(J69:U69)</f>
        <v>9.430022000000001</v>
      </c>
    </row>
    <row r="70" spans="1:22" ht="15.75" x14ac:dyDescent="0.25">
      <c r="A70" s="21" t="s">
        <v>11</v>
      </c>
      <c r="B70" s="10" t="s">
        <v>27</v>
      </c>
      <c r="C70" s="10" t="s">
        <v>28</v>
      </c>
      <c r="D70" s="10" t="s">
        <v>120</v>
      </c>
      <c r="E70" s="10" t="s">
        <v>140</v>
      </c>
      <c r="F70" s="10" t="s">
        <v>86</v>
      </c>
      <c r="G70" s="10" t="s">
        <v>49</v>
      </c>
      <c r="H70" s="10" t="s">
        <v>49</v>
      </c>
      <c r="I70" s="10" t="s">
        <v>76</v>
      </c>
      <c r="J70" s="11">
        <v>476.26901199999998</v>
      </c>
      <c r="K70" s="11">
        <v>475.38302299999998</v>
      </c>
      <c r="L70" s="11">
        <v>620.32548899999995</v>
      </c>
      <c r="M70" s="11">
        <v>617.34589000000005</v>
      </c>
      <c r="N70" s="11">
        <v>589.73358099999996</v>
      </c>
      <c r="O70" s="11">
        <v>620.25443299999995</v>
      </c>
      <c r="P70" s="11">
        <v>689.40298299999995</v>
      </c>
      <c r="Q70" s="11">
        <v>717.15668000000005</v>
      </c>
      <c r="R70" s="11">
        <v>576.08146999999997</v>
      </c>
      <c r="S70" s="29">
        <v>757.67761599999994</v>
      </c>
      <c r="T70" s="29">
        <v>608.99122799999998</v>
      </c>
      <c r="U70" s="29">
        <v>583.92026999999996</v>
      </c>
      <c r="V70" s="22">
        <f t="shared" si="1"/>
        <v>7332.5416749999995</v>
      </c>
    </row>
    <row r="71" spans="1:22" ht="15.75" x14ac:dyDescent="0.25">
      <c r="A71" s="21" t="s">
        <v>11</v>
      </c>
      <c r="B71" s="10" t="s">
        <v>27</v>
      </c>
      <c r="C71" s="10" t="s">
        <v>28</v>
      </c>
      <c r="D71" s="10" t="s">
        <v>102</v>
      </c>
      <c r="E71" s="10" t="s">
        <v>273</v>
      </c>
      <c r="F71" s="10" t="s">
        <v>274</v>
      </c>
      <c r="G71" s="10" t="s">
        <v>184</v>
      </c>
      <c r="H71" s="10" t="s">
        <v>275</v>
      </c>
      <c r="I71" s="10" t="s">
        <v>276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4.2412000000000001</v>
      </c>
      <c r="P71" s="11">
        <v>7.7839520000000002</v>
      </c>
      <c r="Q71" s="11">
        <v>0</v>
      </c>
      <c r="R71" s="11">
        <v>0</v>
      </c>
      <c r="S71" s="29">
        <v>0</v>
      </c>
      <c r="T71" s="29">
        <v>0</v>
      </c>
      <c r="U71" s="29">
        <v>0</v>
      </c>
      <c r="V71" s="22">
        <f t="shared" si="1"/>
        <v>12.025152</v>
      </c>
    </row>
    <row r="72" spans="1:22" ht="15.75" x14ac:dyDescent="0.25">
      <c r="A72" s="21" t="s">
        <v>11</v>
      </c>
      <c r="B72" s="10" t="s">
        <v>27</v>
      </c>
      <c r="C72" s="10" t="s">
        <v>28</v>
      </c>
      <c r="D72" s="10" t="s">
        <v>102</v>
      </c>
      <c r="E72" s="10" t="s">
        <v>197</v>
      </c>
      <c r="F72" s="10" t="s">
        <v>198</v>
      </c>
      <c r="G72" s="10" t="s">
        <v>34</v>
      </c>
      <c r="H72" s="10" t="s">
        <v>35</v>
      </c>
      <c r="I72" s="10" t="s">
        <v>199</v>
      </c>
      <c r="J72" s="11">
        <v>9.3048479999999998</v>
      </c>
      <c r="K72" s="11">
        <v>8.3675040000000003</v>
      </c>
      <c r="L72" s="11">
        <v>24.668671</v>
      </c>
      <c r="M72" s="11">
        <v>6.5557949999999998</v>
      </c>
      <c r="N72" s="11">
        <v>28.093809</v>
      </c>
      <c r="O72" s="11">
        <v>19.427589999999999</v>
      </c>
      <c r="P72" s="11">
        <v>18.000015000000001</v>
      </c>
      <c r="Q72" s="11">
        <v>16.453520999999999</v>
      </c>
      <c r="R72" s="11">
        <v>16.391431000000001</v>
      </c>
      <c r="S72" s="29">
        <v>14.071851000000001</v>
      </c>
      <c r="T72" s="29">
        <v>7.5841089999999998</v>
      </c>
      <c r="U72" s="29">
        <v>14.884399</v>
      </c>
      <c r="V72" s="22">
        <f t="shared" si="1"/>
        <v>183.80354300000002</v>
      </c>
    </row>
    <row r="73" spans="1:22" ht="15.75" x14ac:dyDescent="0.25">
      <c r="A73" s="21" t="s">
        <v>11</v>
      </c>
      <c r="B73" s="10" t="s">
        <v>27</v>
      </c>
      <c r="C73" s="10" t="s">
        <v>28</v>
      </c>
      <c r="D73" s="10" t="s">
        <v>120</v>
      </c>
      <c r="E73" s="10" t="s">
        <v>154</v>
      </c>
      <c r="F73" s="10" t="s">
        <v>277</v>
      </c>
      <c r="G73" s="10" t="s">
        <v>54</v>
      </c>
      <c r="H73" s="10" t="s">
        <v>173</v>
      </c>
      <c r="I73" s="10" t="s">
        <v>141</v>
      </c>
      <c r="J73" s="11">
        <v>0</v>
      </c>
      <c r="K73" s="11">
        <v>0</v>
      </c>
      <c r="L73" s="11">
        <v>1.47</v>
      </c>
      <c r="M73" s="11">
        <v>1.575</v>
      </c>
      <c r="N73" s="11">
        <v>2.1</v>
      </c>
      <c r="O73" s="11">
        <v>1.575</v>
      </c>
      <c r="P73" s="11">
        <v>1.9950000000000001</v>
      </c>
      <c r="Q73" s="11">
        <v>1.575</v>
      </c>
      <c r="R73" s="11">
        <v>1.26</v>
      </c>
      <c r="S73" s="29">
        <v>0</v>
      </c>
      <c r="T73" s="29">
        <v>0</v>
      </c>
      <c r="U73" s="29">
        <v>0</v>
      </c>
      <c r="V73" s="22">
        <f t="shared" si="1"/>
        <v>11.549999999999999</v>
      </c>
    </row>
    <row r="74" spans="1:22" ht="15.75" x14ac:dyDescent="0.25">
      <c r="A74" s="21" t="s">
        <v>11</v>
      </c>
      <c r="B74" s="10" t="s">
        <v>27</v>
      </c>
      <c r="C74" s="10" t="s">
        <v>28</v>
      </c>
      <c r="D74" s="10" t="s">
        <v>120</v>
      </c>
      <c r="E74" s="10" t="s">
        <v>154</v>
      </c>
      <c r="F74" s="10" t="s">
        <v>155</v>
      </c>
      <c r="G74" s="10" t="s">
        <v>54</v>
      </c>
      <c r="H74" s="10" t="s">
        <v>173</v>
      </c>
      <c r="I74" s="10" t="s">
        <v>141</v>
      </c>
      <c r="J74" s="11">
        <v>0.7</v>
      </c>
      <c r="K74" s="11">
        <v>1.4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29">
        <v>0</v>
      </c>
      <c r="T74" s="29">
        <v>0</v>
      </c>
      <c r="U74" s="29">
        <v>0</v>
      </c>
      <c r="V74" s="22">
        <f t="shared" si="1"/>
        <v>2.0999999999999996</v>
      </c>
    </row>
    <row r="75" spans="1:22" ht="15.75" x14ac:dyDescent="0.25">
      <c r="A75" s="21" t="s">
        <v>11</v>
      </c>
      <c r="B75" s="10" t="s">
        <v>27</v>
      </c>
      <c r="C75" s="10" t="s">
        <v>28</v>
      </c>
      <c r="D75" s="10" t="s">
        <v>120</v>
      </c>
      <c r="E75" s="10" t="s">
        <v>130</v>
      </c>
      <c r="F75" s="10" t="s">
        <v>131</v>
      </c>
      <c r="G75" s="10" t="s">
        <v>54</v>
      </c>
      <c r="H75" s="10" t="s">
        <v>54</v>
      </c>
      <c r="I75" s="10" t="s">
        <v>132</v>
      </c>
      <c r="J75" s="11">
        <v>13.313345999999999</v>
      </c>
      <c r="K75" s="11">
        <v>0</v>
      </c>
      <c r="L75" s="11">
        <v>0</v>
      </c>
      <c r="M75" s="11">
        <v>39.417530999999997</v>
      </c>
      <c r="N75" s="11">
        <v>0</v>
      </c>
      <c r="O75" s="11">
        <v>3.5214379999999998</v>
      </c>
      <c r="P75" s="11">
        <v>25.055199999999999</v>
      </c>
      <c r="Q75" s="11">
        <v>0</v>
      </c>
      <c r="R75" s="11">
        <v>0</v>
      </c>
      <c r="S75" s="29">
        <v>0</v>
      </c>
      <c r="T75" s="29">
        <v>0</v>
      </c>
      <c r="U75" s="29">
        <v>13.5898</v>
      </c>
      <c r="V75" s="22">
        <f t="shared" si="1"/>
        <v>94.897314999999992</v>
      </c>
    </row>
    <row r="76" spans="1:22" ht="15.75" x14ac:dyDescent="0.25">
      <c r="A76" s="21" t="s">
        <v>11</v>
      </c>
      <c r="B76" s="10" t="s">
        <v>27</v>
      </c>
      <c r="C76" s="10" t="s">
        <v>28</v>
      </c>
      <c r="D76" s="10" t="s">
        <v>120</v>
      </c>
      <c r="E76" s="10" t="s">
        <v>87</v>
      </c>
      <c r="F76" s="10" t="s">
        <v>217</v>
      </c>
      <c r="G76" s="10" t="s">
        <v>16</v>
      </c>
      <c r="H76" s="10" t="s">
        <v>17</v>
      </c>
      <c r="I76" s="10" t="s">
        <v>47</v>
      </c>
      <c r="J76" s="11">
        <v>180.16055800000001</v>
      </c>
      <c r="K76" s="11">
        <v>216.43082100000001</v>
      </c>
      <c r="L76" s="11">
        <v>249.24512100000001</v>
      </c>
      <c r="M76" s="11">
        <v>196.95106100000001</v>
      </c>
      <c r="N76" s="11">
        <v>267.054779</v>
      </c>
      <c r="O76" s="11">
        <v>281.91770000000002</v>
      </c>
      <c r="P76" s="11">
        <v>176.18726899999999</v>
      </c>
      <c r="Q76" s="11">
        <v>303.97050000000002</v>
      </c>
      <c r="R76" s="11">
        <v>256.50020000000001</v>
      </c>
      <c r="S76" s="29">
        <v>262.29439200000002</v>
      </c>
      <c r="T76" s="29">
        <v>267.349063</v>
      </c>
      <c r="U76" s="29">
        <v>218.98049700000001</v>
      </c>
      <c r="V76" s="22">
        <f t="shared" si="1"/>
        <v>2877.0419609999999</v>
      </c>
    </row>
    <row r="77" spans="1:22" ht="15.75" x14ac:dyDescent="0.25">
      <c r="A77" s="21" t="s">
        <v>11</v>
      </c>
      <c r="B77" s="10" t="s">
        <v>27</v>
      </c>
      <c r="C77" s="10" t="s">
        <v>28</v>
      </c>
      <c r="D77" s="10" t="s">
        <v>120</v>
      </c>
      <c r="E77" s="10" t="s">
        <v>88</v>
      </c>
      <c r="F77" s="10" t="s">
        <v>89</v>
      </c>
      <c r="G77" s="10" t="s">
        <v>34</v>
      </c>
      <c r="H77" s="10" t="s">
        <v>34</v>
      </c>
      <c r="I77" s="10" t="s">
        <v>90</v>
      </c>
      <c r="J77" s="11">
        <v>40094.037515999997</v>
      </c>
      <c r="K77" s="11">
        <v>32283.605726999998</v>
      </c>
      <c r="L77" s="11">
        <v>41144.904691999996</v>
      </c>
      <c r="M77" s="11">
        <v>34886.840832000002</v>
      </c>
      <c r="N77" s="11">
        <v>32602.914014000002</v>
      </c>
      <c r="O77" s="11">
        <v>35703.131999999998</v>
      </c>
      <c r="P77" s="11">
        <v>34884.655544000001</v>
      </c>
      <c r="Q77" s="11">
        <v>33756.205134999997</v>
      </c>
      <c r="R77" s="11">
        <v>32498.064071000001</v>
      </c>
      <c r="S77" s="29">
        <v>38170.198170000003</v>
      </c>
      <c r="T77" s="29">
        <v>35831.697701999998</v>
      </c>
      <c r="U77" s="29">
        <v>42166.771986</v>
      </c>
      <c r="V77" s="22">
        <f t="shared" si="1"/>
        <v>434023.027389</v>
      </c>
    </row>
    <row r="78" spans="1:22" ht="15.75" x14ac:dyDescent="0.25">
      <c r="A78" s="21" t="s">
        <v>11</v>
      </c>
      <c r="B78" s="10" t="s">
        <v>27</v>
      </c>
      <c r="C78" s="10" t="s">
        <v>104</v>
      </c>
      <c r="D78" s="10" t="s">
        <v>120</v>
      </c>
      <c r="E78" s="10" t="s">
        <v>88</v>
      </c>
      <c r="F78" s="10" t="s">
        <v>89</v>
      </c>
      <c r="G78" s="10" t="s">
        <v>34</v>
      </c>
      <c r="H78" s="10" t="s">
        <v>34</v>
      </c>
      <c r="I78" s="10" t="s">
        <v>90</v>
      </c>
      <c r="J78" s="11">
        <v>3500.44992</v>
      </c>
      <c r="K78" s="11">
        <v>2873.622609</v>
      </c>
      <c r="L78" s="11">
        <v>3199.0530629999998</v>
      </c>
      <c r="M78" s="11">
        <v>2915.1124599999998</v>
      </c>
      <c r="N78" s="11">
        <v>3308.4191249999999</v>
      </c>
      <c r="O78" s="11">
        <v>3168.133155</v>
      </c>
      <c r="P78" s="11">
        <v>3379.9319730000002</v>
      </c>
      <c r="Q78" s="11">
        <v>3528.2171429999999</v>
      </c>
      <c r="R78" s="11">
        <v>2962.0737629999999</v>
      </c>
      <c r="S78" s="29">
        <v>3814.5435080000002</v>
      </c>
      <c r="T78" s="29">
        <v>4041.2858310000001</v>
      </c>
      <c r="U78" s="29">
        <v>3265.983369</v>
      </c>
      <c r="V78" s="22">
        <f t="shared" si="1"/>
        <v>39956.825918999995</v>
      </c>
    </row>
    <row r="79" spans="1:22" ht="15.75" x14ac:dyDescent="0.25">
      <c r="A79" s="21" t="s">
        <v>11</v>
      </c>
      <c r="B79" s="10" t="s">
        <v>27</v>
      </c>
      <c r="C79" s="10" t="s">
        <v>28</v>
      </c>
      <c r="D79" s="10" t="s">
        <v>120</v>
      </c>
      <c r="E79" s="10" t="s">
        <v>91</v>
      </c>
      <c r="F79" s="10" t="s">
        <v>107</v>
      </c>
      <c r="G79" s="10" t="s">
        <v>18</v>
      </c>
      <c r="H79" s="10" t="s">
        <v>66</v>
      </c>
      <c r="I79" s="10" t="s">
        <v>67</v>
      </c>
      <c r="J79" s="11">
        <v>741.289311</v>
      </c>
      <c r="K79" s="11">
        <v>865.62847899999997</v>
      </c>
      <c r="L79" s="11">
        <v>550.16166499999997</v>
      </c>
      <c r="M79" s="11">
        <v>548.857891</v>
      </c>
      <c r="N79" s="11">
        <v>902.59827299999995</v>
      </c>
      <c r="O79" s="11">
        <v>1025.8373300000001</v>
      </c>
      <c r="P79" s="11">
        <v>1038.3661159999999</v>
      </c>
      <c r="Q79" s="11">
        <v>1129.402149</v>
      </c>
      <c r="R79" s="11">
        <v>1019.5066</v>
      </c>
      <c r="S79" s="29">
        <v>1016.768449</v>
      </c>
      <c r="T79" s="29">
        <v>866.81697999999994</v>
      </c>
      <c r="U79" s="29">
        <v>1227.7228130000001</v>
      </c>
      <c r="V79" s="22">
        <f t="shared" si="1"/>
        <v>10932.956056000001</v>
      </c>
    </row>
    <row r="80" spans="1:22" ht="15.75" x14ac:dyDescent="0.25">
      <c r="A80" s="21" t="s">
        <v>11</v>
      </c>
      <c r="B80" s="10" t="s">
        <v>27</v>
      </c>
      <c r="C80" s="10" t="s">
        <v>28</v>
      </c>
      <c r="D80" s="10" t="s">
        <v>102</v>
      </c>
      <c r="E80" s="10" t="s">
        <v>174</v>
      </c>
      <c r="F80" s="10" t="s">
        <v>122</v>
      </c>
      <c r="G80" s="10" t="s">
        <v>41</v>
      </c>
      <c r="H80" s="10" t="s">
        <v>69</v>
      </c>
      <c r="I80" s="10" t="s">
        <v>123</v>
      </c>
      <c r="J80" s="11">
        <v>0</v>
      </c>
      <c r="K80" s="11">
        <v>72.45</v>
      </c>
      <c r="L80" s="11">
        <v>64.89</v>
      </c>
      <c r="M80" s="11">
        <v>0</v>
      </c>
      <c r="N80" s="11">
        <v>0</v>
      </c>
      <c r="O80" s="11">
        <v>0</v>
      </c>
      <c r="P80" s="11">
        <v>62.04</v>
      </c>
      <c r="Q80" s="11">
        <v>79.349999999999994</v>
      </c>
      <c r="R80" s="11">
        <v>0</v>
      </c>
      <c r="S80" s="29">
        <v>0</v>
      </c>
      <c r="T80" s="29">
        <v>0</v>
      </c>
      <c r="U80" s="29">
        <v>73.7</v>
      </c>
      <c r="V80" s="22">
        <f t="shared" si="1"/>
        <v>352.43</v>
      </c>
    </row>
    <row r="81" spans="1:22" ht="15.75" x14ac:dyDescent="0.25">
      <c r="A81" s="21" t="s">
        <v>11</v>
      </c>
      <c r="B81" s="10" t="s">
        <v>27</v>
      </c>
      <c r="C81" s="10" t="s">
        <v>28</v>
      </c>
      <c r="D81" s="10" t="s">
        <v>120</v>
      </c>
      <c r="E81" s="10" t="s">
        <v>92</v>
      </c>
      <c r="F81" s="10" t="s">
        <v>115</v>
      </c>
      <c r="G81" s="10" t="s">
        <v>49</v>
      </c>
      <c r="H81" s="10" t="s">
        <v>49</v>
      </c>
      <c r="I81" s="10" t="s">
        <v>124</v>
      </c>
      <c r="J81" s="11">
        <v>3010.9960000000001</v>
      </c>
      <c r="K81" s="11">
        <v>3083.0750499999999</v>
      </c>
      <c r="L81" s="11">
        <v>2757.837888</v>
      </c>
      <c r="M81" s="11">
        <v>3044.8643609999999</v>
      </c>
      <c r="N81" s="11">
        <v>2941.9548249999998</v>
      </c>
      <c r="O81" s="11">
        <v>3683.6831790000001</v>
      </c>
      <c r="P81" s="11">
        <v>4577.9278409999997</v>
      </c>
      <c r="Q81" s="11">
        <v>3499.254414</v>
      </c>
      <c r="R81" s="11">
        <v>4630.3803520000001</v>
      </c>
      <c r="S81" s="29">
        <v>4314.4063120000001</v>
      </c>
      <c r="T81" s="29">
        <v>3469.2344400000002</v>
      </c>
      <c r="U81" s="29">
        <v>4604.95</v>
      </c>
      <c r="V81" s="22">
        <f t="shared" si="1"/>
        <v>43618.564661999997</v>
      </c>
    </row>
    <row r="82" spans="1:22" ht="15.75" x14ac:dyDescent="0.25">
      <c r="A82" s="21" t="s">
        <v>11</v>
      </c>
      <c r="B82" s="10" t="s">
        <v>27</v>
      </c>
      <c r="C82" s="10" t="s">
        <v>28</v>
      </c>
      <c r="D82" s="10" t="s">
        <v>120</v>
      </c>
      <c r="E82" s="10" t="s">
        <v>92</v>
      </c>
      <c r="F82" s="10" t="s">
        <v>218</v>
      </c>
      <c r="G82" s="10" t="s">
        <v>49</v>
      </c>
      <c r="H82" s="10" t="s">
        <v>49</v>
      </c>
      <c r="I82" s="10" t="s">
        <v>219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29">
        <v>0</v>
      </c>
      <c r="T82" s="29">
        <v>0</v>
      </c>
      <c r="U82" s="29">
        <v>45.381214999999997</v>
      </c>
      <c r="V82" s="22">
        <f t="shared" si="0"/>
        <v>45.381214999999997</v>
      </c>
    </row>
    <row r="83" spans="1:22" ht="15.75" x14ac:dyDescent="0.25">
      <c r="A83" s="21" t="s">
        <v>11</v>
      </c>
      <c r="B83" s="10" t="s">
        <v>27</v>
      </c>
      <c r="C83" s="10" t="s">
        <v>28</v>
      </c>
      <c r="D83" s="10" t="s">
        <v>120</v>
      </c>
      <c r="E83" s="10" t="s">
        <v>125</v>
      </c>
      <c r="F83" s="10" t="s">
        <v>220</v>
      </c>
      <c r="G83" s="10" t="s">
        <v>95</v>
      </c>
      <c r="H83" s="10" t="s">
        <v>96</v>
      </c>
      <c r="I83" s="10" t="s">
        <v>97</v>
      </c>
      <c r="J83" s="11">
        <v>12710.359296000001</v>
      </c>
      <c r="K83" s="11">
        <v>12562.22408</v>
      </c>
      <c r="L83" s="11">
        <v>21248.240441000002</v>
      </c>
      <c r="M83" s="11">
        <v>17630.661912</v>
      </c>
      <c r="N83" s="11">
        <v>24979.946398</v>
      </c>
      <c r="O83" s="11">
        <v>19165.725267000002</v>
      </c>
      <c r="P83" s="11">
        <v>21835.625768000002</v>
      </c>
      <c r="Q83" s="11">
        <v>20730.149689999998</v>
      </c>
      <c r="R83" s="11">
        <v>18612.834043999999</v>
      </c>
      <c r="S83" s="29">
        <v>21713.857152</v>
      </c>
      <c r="T83" s="29">
        <v>19628.904901000002</v>
      </c>
      <c r="U83" s="29">
        <v>20841.552615000001</v>
      </c>
      <c r="V83" s="22">
        <f t="shared" si="0"/>
        <v>231660.08156399999</v>
      </c>
    </row>
    <row r="84" spans="1:22" ht="15.75" x14ac:dyDescent="0.25">
      <c r="A84" s="21" t="s">
        <v>11</v>
      </c>
      <c r="B84" s="10" t="s">
        <v>27</v>
      </c>
      <c r="C84" s="10" t="s">
        <v>28</v>
      </c>
      <c r="D84" s="10" t="s">
        <v>120</v>
      </c>
      <c r="E84" s="10" t="s">
        <v>125</v>
      </c>
      <c r="F84" s="10" t="s">
        <v>156</v>
      </c>
      <c r="G84" s="10" t="s">
        <v>19</v>
      </c>
      <c r="H84" s="10" t="s">
        <v>93</v>
      </c>
      <c r="I84" s="10" t="s">
        <v>94</v>
      </c>
      <c r="J84" s="11">
        <v>12454.705</v>
      </c>
      <c r="K84" s="11">
        <v>7567.7280000000001</v>
      </c>
      <c r="L84" s="11">
        <v>12795.787272</v>
      </c>
      <c r="M84" s="11">
        <v>13249.472760000001</v>
      </c>
      <c r="N84" s="11">
        <v>14109.667395</v>
      </c>
      <c r="O84" s="11">
        <v>11796.365241</v>
      </c>
      <c r="P84" s="11">
        <v>13918.491443999999</v>
      </c>
      <c r="Q84" s="11">
        <v>14500.611416</v>
      </c>
      <c r="R84" s="11">
        <v>13979.165492</v>
      </c>
      <c r="S84" s="29">
        <v>14138.972315999999</v>
      </c>
      <c r="T84" s="29">
        <v>13381.791536000001</v>
      </c>
      <c r="U84" s="29">
        <v>14512.302449999999</v>
      </c>
      <c r="V84" s="22">
        <f t="shared" ref="V84:V91" si="2">SUM(J84:U84)</f>
        <v>156405.06032199998</v>
      </c>
    </row>
    <row r="85" spans="1:22" ht="15.75" x14ac:dyDescent="0.25">
      <c r="A85" s="21" t="s">
        <v>11</v>
      </c>
      <c r="B85" s="10" t="s">
        <v>27</v>
      </c>
      <c r="C85" s="10" t="s">
        <v>104</v>
      </c>
      <c r="D85" s="10" t="s">
        <v>120</v>
      </c>
      <c r="E85" s="10" t="s">
        <v>125</v>
      </c>
      <c r="F85" s="10" t="s">
        <v>220</v>
      </c>
      <c r="G85" s="10" t="s">
        <v>95</v>
      </c>
      <c r="H85" s="10" t="s">
        <v>96</v>
      </c>
      <c r="I85" s="10" t="s">
        <v>97</v>
      </c>
      <c r="J85" s="11">
        <v>1982.324053</v>
      </c>
      <c r="K85" s="11">
        <v>1806.3063870000001</v>
      </c>
      <c r="L85" s="11">
        <v>2068.4458629999999</v>
      </c>
      <c r="M85" s="11">
        <v>2036.3838909999999</v>
      </c>
      <c r="N85" s="11">
        <v>1994.954015</v>
      </c>
      <c r="O85" s="11">
        <v>2059.1338230000001</v>
      </c>
      <c r="P85" s="11">
        <v>2099.5058009999998</v>
      </c>
      <c r="Q85" s="11">
        <v>2072.4858549999999</v>
      </c>
      <c r="R85" s="11">
        <v>1997.6060050000001</v>
      </c>
      <c r="S85" s="29">
        <v>2086.9558259999999</v>
      </c>
      <c r="T85" s="29">
        <v>1864.86627</v>
      </c>
      <c r="U85" s="29">
        <v>2077.0558460000002</v>
      </c>
      <c r="V85" s="22">
        <f t="shared" si="2"/>
        <v>24146.023634999998</v>
      </c>
    </row>
    <row r="86" spans="1:22" ht="15.75" x14ac:dyDescent="0.25">
      <c r="A86" s="21" t="s">
        <v>11</v>
      </c>
      <c r="B86" s="10" t="s">
        <v>27</v>
      </c>
      <c r="C86" s="10" t="s">
        <v>104</v>
      </c>
      <c r="D86" s="10" t="s">
        <v>120</v>
      </c>
      <c r="E86" s="10" t="s">
        <v>125</v>
      </c>
      <c r="F86" s="10" t="s">
        <v>156</v>
      </c>
      <c r="G86" s="10" t="s">
        <v>19</v>
      </c>
      <c r="H86" s="10" t="s">
        <v>93</v>
      </c>
      <c r="I86" s="10" t="s">
        <v>94</v>
      </c>
      <c r="J86" s="11">
        <v>195.189414</v>
      </c>
      <c r="K86" s="11">
        <v>115.389769</v>
      </c>
      <c r="L86" s="11">
        <v>186.159628</v>
      </c>
      <c r="M86" s="11">
        <v>190.779428</v>
      </c>
      <c r="N86" s="11">
        <v>190.63942800000001</v>
      </c>
      <c r="O86" s="11">
        <v>176.76947000000001</v>
      </c>
      <c r="P86" s="11">
        <v>186.36962700000001</v>
      </c>
      <c r="Q86" s="11">
        <v>185.54962900000001</v>
      </c>
      <c r="R86" s="11">
        <v>185.939628</v>
      </c>
      <c r="S86" s="29">
        <v>194.15961200000001</v>
      </c>
      <c r="T86" s="29">
        <v>180.01964000000001</v>
      </c>
      <c r="U86" s="29">
        <v>195.87960799999999</v>
      </c>
      <c r="V86" s="22">
        <f t="shared" si="2"/>
        <v>2182.844881</v>
      </c>
    </row>
    <row r="87" spans="1:22" ht="15.75" x14ac:dyDescent="0.25">
      <c r="A87" s="21" t="s">
        <v>11</v>
      </c>
      <c r="B87" s="10" t="s">
        <v>27</v>
      </c>
      <c r="C87" s="10" t="s">
        <v>28</v>
      </c>
      <c r="D87" s="10" t="s">
        <v>120</v>
      </c>
      <c r="E87" s="10" t="s">
        <v>157</v>
      </c>
      <c r="F87" s="10" t="s">
        <v>158</v>
      </c>
      <c r="G87" s="10" t="s">
        <v>18</v>
      </c>
      <c r="H87" s="10" t="s">
        <v>84</v>
      </c>
      <c r="I87" s="10" t="s">
        <v>159</v>
      </c>
      <c r="J87" s="11">
        <v>54.669199999999996</v>
      </c>
      <c r="K87" s="11">
        <v>44.918900000000001</v>
      </c>
      <c r="L87" s="11">
        <v>46.527900000000002</v>
      </c>
      <c r="M87" s="11">
        <v>46.279499999999999</v>
      </c>
      <c r="N87" s="11">
        <v>48.097900000000003</v>
      </c>
      <c r="O87" s="11">
        <v>44.558996999999998</v>
      </c>
      <c r="P87" s="11">
        <v>46.7746</v>
      </c>
      <c r="Q87" s="11">
        <v>43.984299999999998</v>
      </c>
      <c r="R87" s="11">
        <v>45.052</v>
      </c>
      <c r="S87" s="29">
        <v>46.457500000000003</v>
      </c>
      <c r="T87" s="29">
        <v>46.955199999999998</v>
      </c>
      <c r="U87" s="29">
        <v>48.173000000000002</v>
      </c>
      <c r="V87" s="22">
        <f t="shared" si="2"/>
        <v>562.44899700000008</v>
      </c>
    </row>
    <row r="88" spans="1:22" ht="15.75" x14ac:dyDescent="0.25">
      <c r="A88" s="21" t="s">
        <v>11</v>
      </c>
      <c r="B88" s="10" t="s">
        <v>27</v>
      </c>
      <c r="C88" s="10" t="s">
        <v>28</v>
      </c>
      <c r="D88" s="10" t="s">
        <v>120</v>
      </c>
      <c r="E88" s="10" t="s">
        <v>150</v>
      </c>
      <c r="F88" s="10" t="s">
        <v>80</v>
      </c>
      <c r="G88" s="10" t="s">
        <v>16</v>
      </c>
      <c r="H88" s="10" t="s">
        <v>17</v>
      </c>
      <c r="I88" s="10" t="s">
        <v>17</v>
      </c>
      <c r="J88" s="11">
        <v>182.609677</v>
      </c>
      <c r="K88" s="11">
        <v>143.817206</v>
      </c>
      <c r="L88" s="11">
        <v>186.64261500000001</v>
      </c>
      <c r="M88" s="11">
        <v>283.05723399999999</v>
      </c>
      <c r="N88" s="11">
        <v>235.15407400000001</v>
      </c>
      <c r="O88" s="11">
        <v>200.36542600000001</v>
      </c>
      <c r="P88" s="11">
        <v>208.86325199999999</v>
      </c>
      <c r="Q88" s="11">
        <v>187.600481</v>
      </c>
      <c r="R88" s="11">
        <v>229.07645199999999</v>
      </c>
      <c r="S88" s="29">
        <v>212.53168099999999</v>
      </c>
      <c r="T88" s="29">
        <v>248.70547199999999</v>
      </c>
      <c r="U88" s="29">
        <v>195.298438</v>
      </c>
      <c r="V88" s="22">
        <f t="shared" si="2"/>
        <v>2513.7220080000002</v>
      </c>
    </row>
    <row r="89" spans="1:22" ht="15.75" x14ac:dyDescent="0.25">
      <c r="A89" s="21" t="s">
        <v>11</v>
      </c>
      <c r="B89" s="10" t="s">
        <v>27</v>
      </c>
      <c r="C89" s="10" t="s">
        <v>28</v>
      </c>
      <c r="D89" s="10" t="s">
        <v>120</v>
      </c>
      <c r="E89" s="10" t="s">
        <v>150</v>
      </c>
      <c r="F89" s="10" t="s">
        <v>126</v>
      </c>
      <c r="G89" s="10" t="s">
        <v>16</v>
      </c>
      <c r="H89" s="10" t="s">
        <v>17</v>
      </c>
      <c r="I89" s="10" t="s">
        <v>47</v>
      </c>
      <c r="J89" s="11">
        <v>67.144687000000005</v>
      </c>
      <c r="K89" s="11">
        <v>102.023995</v>
      </c>
      <c r="L89" s="11">
        <v>62.229818000000002</v>
      </c>
      <c r="M89" s="11">
        <v>109.722054</v>
      </c>
      <c r="N89" s="11">
        <v>124.52139</v>
      </c>
      <c r="O89" s="11">
        <v>99.078586000000001</v>
      </c>
      <c r="P89" s="11">
        <v>75.721045000000004</v>
      </c>
      <c r="Q89" s="11">
        <v>135.49962400000001</v>
      </c>
      <c r="R89" s="11">
        <v>123.328706</v>
      </c>
      <c r="S89" s="29">
        <v>114.507645</v>
      </c>
      <c r="T89" s="29">
        <v>62.174945999999998</v>
      </c>
      <c r="U89" s="29">
        <v>44.291623999999999</v>
      </c>
      <c r="V89" s="22">
        <f t="shared" si="2"/>
        <v>1120.2441200000001</v>
      </c>
    </row>
    <row r="90" spans="1:22" ht="15.75" x14ac:dyDescent="0.25">
      <c r="A90" s="21" t="s">
        <v>11</v>
      </c>
      <c r="B90" s="10" t="s">
        <v>27</v>
      </c>
      <c r="C90" s="10" t="s">
        <v>28</v>
      </c>
      <c r="D90" s="10" t="s">
        <v>120</v>
      </c>
      <c r="E90" s="10" t="s">
        <v>150</v>
      </c>
      <c r="F90" s="10" t="s">
        <v>187</v>
      </c>
      <c r="G90" s="10" t="s">
        <v>16</v>
      </c>
      <c r="H90" s="10" t="s">
        <v>17</v>
      </c>
      <c r="I90" s="10" t="s">
        <v>98</v>
      </c>
      <c r="J90" s="11">
        <v>39.516221999999999</v>
      </c>
      <c r="K90" s="11">
        <v>41.722391000000002</v>
      </c>
      <c r="L90" s="11">
        <v>70.887504000000007</v>
      </c>
      <c r="M90" s="11">
        <v>62.851151999999999</v>
      </c>
      <c r="N90" s="11">
        <v>61.207909999999998</v>
      </c>
      <c r="O90" s="11">
        <v>74.753792000000004</v>
      </c>
      <c r="P90" s="11">
        <v>84.505560000000003</v>
      </c>
      <c r="Q90" s="11">
        <v>52.822524000000001</v>
      </c>
      <c r="R90" s="11">
        <v>69.459322</v>
      </c>
      <c r="S90" s="29">
        <v>84.830419000000006</v>
      </c>
      <c r="T90" s="29">
        <v>72.151037000000002</v>
      </c>
      <c r="U90" s="29">
        <v>79.041224</v>
      </c>
      <c r="V90" s="22">
        <f t="shared" si="2"/>
        <v>793.74905699999999</v>
      </c>
    </row>
    <row r="91" spans="1:22" ht="15.75" x14ac:dyDescent="0.25">
      <c r="A91" s="21" t="s">
        <v>11</v>
      </c>
      <c r="B91" s="10" t="s">
        <v>27</v>
      </c>
      <c r="C91" s="10" t="s">
        <v>28</v>
      </c>
      <c r="D91" s="10" t="s">
        <v>120</v>
      </c>
      <c r="E91" s="10" t="s">
        <v>150</v>
      </c>
      <c r="F91" s="10" t="s">
        <v>99</v>
      </c>
      <c r="G91" s="10" t="s">
        <v>16</v>
      </c>
      <c r="H91" s="10" t="s">
        <v>17</v>
      </c>
      <c r="I91" s="10" t="s">
        <v>17</v>
      </c>
      <c r="J91" s="11">
        <v>59.516115999999997</v>
      </c>
      <c r="K91" s="11">
        <v>68.622609999999995</v>
      </c>
      <c r="L91" s="11">
        <v>92.999364999999997</v>
      </c>
      <c r="M91" s="11">
        <v>70.777698999999998</v>
      </c>
      <c r="N91" s="11">
        <v>60.425736000000001</v>
      </c>
      <c r="O91" s="11">
        <v>46.202114000000002</v>
      </c>
      <c r="P91" s="11">
        <v>62.655690999999997</v>
      </c>
      <c r="Q91" s="11">
        <v>73.986994999999993</v>
      </c>
      <c r="R91" s="11">
        <v>40.785494999999997</v>
      </c>
      <c r="S91" s="29">
        <v>41.548006999999998</v>
      </c>
      <c r="T91" s="29">
        <v>48.962746000000003</v>
      </c>
      <c r="U91" s="29">
        <v>63.177705000000003</v>
      </c>
      <c r="V91" s="22">
        <f t="shared" si="2"/>
        <v>729.66027899999995</v>
      </c>
    </row>
    <row r="92" spans="1:22" ht="15.75" x14ac:dyDescent="0.2">
      <c r="A92" s="23"/>
      <c r="B92" s="13"/>
      <c r="C92" s="13"/>
      <c r="D92" s="13"/>
      <c r="E92" s="13"/>
      <c r="F92" s="13"/>
      <c r="G92" s="13"/>
      <c r="H92" s="13"/>
      <c r="I92" s="13"/>
      <c r="J92" s="14"/>
      <c r="K92" s="14"/>
      <c r="L92" s="14"/>
      <c r="M92" s="14"/>
      <c r="N92" s="14"/>
      <c r="O92" s="14"/>
      <c r="P92" s="14"/>
      <c r="Q92" s="14"/>
      <c r="R92" s="14"/>
      <c r="S92" s="30"/>
      <c r="T92" s="30"/>
      <c r="U92" s="30"/>
      <c r="V92" s="24"/>
    </row>
    <row r="93" spans="1:22" ht="20.25" x14ac:dyDescent="0.3">
      <c r="A93" s="37" t="s">
        <v>12</v>
      </c>
      <c r="B93" s="38"/>
      <c r="C93" s="38"/>
      <c r="D93" s="38"/>
      <c r="E93" s="38"/>
      <c r="F93" s="38"/>
      <c r="G93" s="38"/>
      <c r="H93" s="38"/>
      <c r="I93" s="38"/>
      <c r="J93" s="15">
        <f t="shared" ref="J93:R93" si="3">SUM(J6:J91)</f>
        <v>201112.22550900004</v>
      </c>
      <c r="K93" s="15">
        <f t="shared" si="3"/>
        <v>175998.49119999999</v>
      </c>
      <c r="L93" s="15">
        <f t="shared" si="3"/>
        <v>209863.84430500001</v>
      </c>
      <c r="M93" s="15">
        <f t="shared" si="3"/>
        <v>188004.21613600003</v>
      </c>
      <c r="N93" s="15">
        <f t="shared" si="3"/>
        <v>218218.63691599996</v>
      </c>
      <c r="O93" s="15">
        <f t="shared" si="3"/>
        <v>198688.45119999998</v>
      </c>
      <c r="P93" s="15">
        <f t="shared" si="3"/>
        <v>203320.75469599999</v>
      </c>
      <c r="Q93" s="15">
        <f t="shared" si="3"/>
        <v>215425.88808199996</v>
      </c>
      <c r="R93" s="15">
        <f t="shared" si="3"/>
        <v>203781.51206699997</v>
      </c>
      <c r="S93" s="15">
        <f t="shared" ref="S93:U93" si="4">SUM(S6:S91)</f>
        <v>204138.784235</v>
      </c>
      <c r="T93" s="15">
        <f t="shared" si="4"/>
        <v>211391.09353400004</v>
      </c>
      <c r="U93" s="15">
        <f t="shared" si="4"/>
        <v>225496.01061500006</v>
      </c>
      <c r="V93" s="25">
        <f>SUM(V6:V91)</f>
        <v>2455439.9084950006</v>
      </c>
    </row>
    <row r="94" spans="1:22" ht="15.75" x14ac:dyDescent="0.2">
      <c r="A94" s="23"/>
      <c r="B94" s="12"/>
      <c r="C94" s="12"/>
      <c r="D94" s="12"/>
      <c r="E94" s="12"/>
      <c r="F94" s="12"/>
      <c r="G94" s="12"/>
      <c r="H94" s="12"/>
      <c r="I94" s="12"/>
      <c r="J94" s="16"/>
      <c r="K94" s="16"/>
      <c r="L94" s="16"/>
      <c r="M94" s="16"/>
      <c r="N94" s="16"/>
      <c r="O94" s="16"/>
      <c r="P94" s="16"/>
      <c r="Q94" s="16"/>
      <c r="R94" s="16"/>
      <c r="S94" s="31"/>
      <c r="T94" s="31"/>
      <c r="U94" s="31"/>
      <c r="V94" s="24"/>
    </row>
    <row r="95" spans="1:22" ht="15.75" x14ac:dyDescent="0.25">
      <c r="A95" s="21" t="s">
        <v>11</v>
      </c>
      <c r="B95" s="12" t="s">
        <v>26</v>
      </c>
      <c r="C95" s="12"/>
      <c r="D95" s="17" t="s">
        <v>120</v>
      </c>
      <c r="E95" s="12" t="s">
        <v>125</v>
      </c>
      <c r="F95" s="12" t="s">
        <v>14</v>
      </c>
      <c r="G95" s="12" t="s">
        <v>19</v>
      </c>
      <c r="H95" s="12" t="s">
        <v>22</v>
      </c>
      <c r="I95" s="12" t="s">
        <v>23</v>
      </c>
      <c r="J95" s="16">
        <v>3404.8029179999999</v>
      </c>
      <c r="K95" s="16">
        <v>8001.4815280000003</v>
      </c>
      <c r="L95" s="16">
        <v>29798.618495999999</v>
      </c>
      <c r="M95" s="16">
        <v>29158.110720000001</v>
      </c>
      <c r="N95" s="16">
        <v>28291.250119</v>
      </c>
      <c r="O95" s="16">
        <v>29503.415711000001</v>
      </c>
      <c r="P95" s="16">
        <v>24732.179238000001</v>
      </c>
      <c r="Q95" s="16">
        <v>28957.082158000001</v>
      </c>
      <c r="R95" s="16">
        <v>28661.226276000001</v>
      </c>
      <c r="S95" s="31">
        <v>27190.659452</v>
      </c>
      <c r="T95" s="31">
        <v>23333.123946</v>
      </c>
      <c r="U95" s="31">
        <v>33283.391724000001</v>
      </c>
      <c r="V95" s="22">
        <f t="shared" ref="V95" si="5">SUM(J95:U95)</f>
        <v>294315.34228600003</v>
      </c>
    </row>
    <row r="96" spans="1:22" ht="15.75" x14ac:dyDescent="0.2">
      <c r="A96" s="23"/>
      <c r="B96" s="12"/>
      <c r="C96" s="12"/>
      <c r="D96" s="12"/>
      <c r="E96" s="12"/>
      <c r="F96" s="12"/>
      <c r="G96" s="12"/>
      <c r="H96" s="12"/>
      <c r="I96" s="12"/>
      <c r="J96" s="16"/>
      <c r="K96" s="16"/>
      <c r="L96" s="16"/>
      <c r="M96" s="16"/>
      <c r="N96" s="16"/>
      <c r="O96" s="16"/>
      <c r="P96" s="16"/>
      <c r="Q96" s="16"/>
      <c r="R96" s="16"/>
      <c r="S96" s="31"/>
      <c r="T96" s="31"/>
      <c r="U96" s="31"/>
      <c r="V96" s="24"/>
    </row>
    <row r="97" spans="1:22" ht="20.25" x14ac:dyDescent="0.3">
      <c r="A97" s="37" t="s">
        <v>13</v>
      </c>
      <c r="B97" s="38"/>
      <c r="C97" s="38"/>
      <c r="D97" s="38"/>
      <c r="E97" s="38"/>
      <c r="F97" s="38"/>
      <c r="G97" s="38"/>
      <c r="H97" s="38"/>
      <c r="I97" s="38"/>
      <c r="J97" s="15">
        <f>SUM(J95)</f>
        <v>3404.8029179999999</v>
      </c>
      <c r="K97" s="15">
        <f t="shared" ref="K97:U97" si="6">SUM(K95)</f>
        <v>8001.4815280000003</v>
      </c>
      <c r="L97" s="15">
        <f t="shared" si="6"/>
        <v>29798.618495999999</v>
      </c>
      <c r="M97" s="15">
        <f t="shared" si="6"/>
        <v>29158.110720000001</v>
      </c>
      <c r="N97" s="15">
        <f t="shared" si="6"/>
        <v>28291.250119</v>
      </c>
      <c r="O97" s="15">
        <f t="shared" si="6"/>
        <v>29503.415711000001</v>
      </c>
      <c r="P97" s="15">
        <f t="shared" si="6"/>
        <v>24732.179238000001</v>
      </c>
      <c r="Q97" s="15">
        <f t="shared" si="6"/>
        <v>28957.082158000001</v>
      </c>
      <c r="R97" s="15">
        <f t="shared" si="6"/>
        <v>28661.226276000001</v>
      </c>
      <c r="S97" s="15">
        <f t="shared" si="6"/>
        <v>27190.659452</v>
      </c>
      <c r="T97" s="15">
        <f t="shared" si="6"/>
        <v>23333.123946</v>
      </c>
      <c r="U97" s="15">
        <f t="shared" si="6"/>
        <v>33283.391724000001</v>
      </c>
      <c r="V97" s="25">
        <f>SUM(V95)</f>
        <v>294315.34228600003</v>
      </c>
    </row>
    <row r="98" spans="1:22" ht="15.75" x14ac:dyDescent="0.2">
      <c r="A98" s="23"/>
      <c r="B98" s="12"/>
      <c r="C98" s="12"/>
      <c r="D98" s="12"/>
      <c r="E98" s="12"/>
      <c r="F98" s="12"/>
      <c r="G98" s="12"/>
      <c r="H98" s="12"/>
      <c r="I98" s="12"/>
      <c r="J98" s="16"/>
      <c r="K98" s="16"/>
      <c r="L98" s="16"/>
      <c r="M98" s="16"/>
      <c r="N98" s="16"/>
      <c r="O98" s="16"/>
      <c r="P98" s="16"/>
      <c r="Q98" s="16"/>
      <c r="R98" s="16"/>
      <c r="S98" s="31"/>
      <c r="T98" s="31"/>
      <c r="U98" s="31"/>
      <c r="V98" s="24"/>
    </row>
    <row r="99" spans="1:22" ht="15.75" x14ac:dyDescent="0.25">
      <c r="A99" s="21" t="s">
        <v>11</v>
      </c>
      <c r="B99" s="12" t="s">
        <v>20</v>
      </c>
      <c r="C99" s="12"/>
      <c r="D99" s="17" t="s">
        <v>120</v>
      </c>
      <c r="E99" s="12" t="s">
        <v>125</v>
      </c>
      <c r="F99" s="12" t="s">
        <v>21</v>
      </c>
      <c r="G99" s="12" t="s">
        <v>19</v>
      </c>
      <c r="H99" s="12" t="s">
        <v>22</v>
      </c>
      <c r="I99" s="12" t="s">
        <v>23</v>
      </c>
      <c r="J99" s="16">
        <v>13505.694942</v>
      </c>
      <c r="K99" s="16">
        <v>3297.3970260000001</v>
      </c>
      <c r="L99" s="16">
        <v>19484.520302000001</v>
      </c>
      <c r="M99" s="16">
        <v>22700.465982000002</v>
      </c>
      <c r="N99" s="16">
        <v>24445.041088999998</v>
      </c>
      <c r="O99" s="16">
        <v>24100.527979999999</v>
      </c>
      <c r="P99" s="16">
        <v>21811.973752000002</v>
      </c>
      <c r="Q99" s="16">
        <v>21745.905073000002</v>
      </c>
      <c r="R99" s="16">
        <v>24231.305364</v>
      </c>
      <c r="S99" s="31">
        <v>18993.680119000001</v>
      </c>
      <c r="T99" s="31">
        <v>21284.597151999998</v>
      </c>
      <c r="U99" s="31">
        <v>21668.993308000001</v>
      </c>
      <c r="V99" s="22">
        <f t="shared" ref="V99:V100" si="7">SUM(J99:U99)</f>
        <v>237270.10208900002</v>
      </c>
    </row>
    <row r="100" spans="1:22" ht="15.75" x14ac:dyDescent="0.25">
      <c r="A100" s="21" t="s">
        <v>11</v>
      </c>
      <c r="B100" s="12" t="s">
        <v>20</v>
      </c>
      <c r="C100" s="17"/>
      <c r="D100" s="17" t="s">
        <v>120</v>
      </c>
      <c r="E100" s="17" t="s">
        <v>233</v>
      </c>
      <c r="F100" s="17" t="s">
        <v>24</v>
      </c>
      <c r="G100" s="17" t="s">
        <v>18</v>
      </c>
      <c r="H100" s="17" t="s">
        <v>18</v>
      </c>
      <c r="I100" s="17" t="s">
        <v>25</v>
      </c>
      <c r="J100" s="18">
        <v>382.18180000000001</v>
      </c>
      <c r="K100" s="18">
        <v>337.91520000000003</v>
      </c>
      <c r="L100" s="18">
        <v>351.58879999999999</v>
      </c>
      <c r="M100" s="18">
        <v>323.35479400000003</v>
      </c>
      <c r="N100" s="18">
        <v>376.84174999999999</v>
      </c>
      <c r="O100" s="18">
        <v>355.83004599999998</v>
      </c>
      <c r="P100" s="18">
        <v>396.41932800000001</v>
      </c>
      <c r="Q100" s="18">
        <v>314.14223500000003</v>
      </c>
      <c r="R100" s="18">
        <v>316.81708800000001</v>
      </c>
      <c r="S100" s="32">
        <v>353.904</v>
      </c>
      <c r="T100" s="32">
        <v>338.95747899999998</v>
      </c>
      <c r="U100" s="32">
        <v>448.48358500000001</v>
      </c>
      <c r="V100" s="22">
        <f t="shared" si="7"/>
        <v>4296.4361049999998</v>
      </c>
    </row>
    <row r="101" spans="1:22" ht="15.75" x14ac:dyDescent="0.2">
      <c r="A101" s="23"/>
      <c r="B101" s="12"/>
      <c r="C101" s="12"/>
      <c r="D101" s="12"/>
      <c r="E101" s="12"/>
      <c r="F101" s="12"/>
      <c r="G101" s="12"/>
      <c r="H101" s="12"/>
      <c r="I101" s="12"/>
      <c r="J101" s="16"/>
      <c r="K101" s="16"/>
      <c r="L101" s="16"/>
      <c r="M101" s="16"/>
      <c r="N101" s="16"/>
      <c r="O101" s="16"/>
      <c r="P101" s="16"/>
      <c r="Q101" s="16"/>
      <c r="R101" s="16"/>
      <c r="S101" s="31"/>
      <c r="T101" s="31"/>
      <c r="U101" s="31"/>
      <c r="V101" s="24"/>
    </row>
    <row r="102" spans="1:22" ht="21" thickBot="1" x14ac:dyDescent="0.35">
      <c r="A102" s="39" t="s">
        <v>15</v>
      </c>
      <c r="B102" s="40"/>
      <c r="C102" s="40"/>
      <c r="D102" s="40"/>
      <c r="E102" s="40"/>
      <c r="F102" s="40"/>
      <c r="G102" s="40"/>
      <c r="H102" s="40"/>
      <c r="I102" s="40"/>
      <c r="J102" s="26">
        <f t="shared" ref="J102:V102" si="8">SUM(J99:J100)</f>
        <v>13887.876742</v>
      </c>
      <c r="K102" s="26">
        <f t="shared" si="8"/>
        <v>3635.312226</v>
      </c>
      <c r="L102" s="26">
        <f t="shared" si="8"/>
        <v>19836.109102000002</v>
      </c>
      <c r="M102" s="26">
        <f t="shared" si="8"/>
        <v>23023.820776</v>
      </c>
      <c r="N102" s="26">
        <f t="shared" si="8"/>
        <v>24821.882838999998</v>
      </c>
      <c r="O102" s="26">
        <f t="shared" si="8"/>
        <v>24456.358025999998</v>
      </c>
      <c r="P102" s="26">
        <f t="shared" si="8"/>
        <v>22208.393080000002</v>
      </c>
      <c r="Q102" s="26">
        <f t="shared" si="8"/>
        <v>22060.047308000001</v>
      </c>
      <c r="R102" s="26">
        <f t="shared" si="8"/>
        <v>24548.122452</v>
      </c>
      <c r="S102" s="26">
        <f t="shared" si="8"/>
        <v>19347.584118999999</v>
      </c>
      <c r="T102" s="26">
        <f t="shared" si="8"/>
        <v>21623.554630999999</v>
      </c>
      <c r="U102" s="26">
        <f t="shared" si="8"/>
        <v>22117.476893000003</v>
      </c>
      <c r="V102" s="27">
        <f t="shared" si="8"/>
        <v>241566.53819400002</v>
      </c>
    </row>
    <row r="103" spans="1:22" x14ac:dyDescent="0.2"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2">
      <c r="A104" s="34" t="s">
        <v>243</v>
      </c>
      <c r="B104" s="34"/>
      <c r="C104" s="34"/>
      <c r="D104" s="34"/>
      <c r="E104" s="34"/>
      <c r="F104" s="34"/>
      <c r="G104" s="34"/>
      <c r="H104" s="34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" x14ac:dyDescent="0.2">
      <c r="A105" s="6" t="s">
        <v>175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5"/>
    </row>
    <row r="106" spans="1:22" x14ac:dyDescent="0.2">
      <c r="A106" s="7" t="s">
        <v>221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2"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2"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x14ac:dyDescent="0.2"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x14ac:dyDescent="0.2"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x14ac:dyDescent="0.2"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x14ac:dyDescent="0.2"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0:22" x14ac:dyDescent="0.2"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0:22" x14ac:dyDescent="0.2"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0:22" x14ac:dyDescent="0.2"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</sheetData>
  <sortState ref="B101:Y103">
    <sortCondition descending="1" ref="V101:V103"/>
  </sortState>
  <mergeCells count="14">
    <mergeCell ref="A104:H104"/>
    <mergeCell ref="V3:V4"/>
    <mergeCell ref="A97:I97"/>
    <mergeCell ref="A102:I102"/>
    <mergeCell ref="A93:I93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2" type="noConversion"/>
  <printOptions horizontalCentered="1"/>
  <pageMargins left="0.19685039370078741" right="0.19685039370078741" top="0.28999999999999998" bottom="0.33" header="0" footer="0"/>
  <pageSetup paperSize="9" scale="4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InformacionGeneralAnual 9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Arevalo Ordoñez Luis</dc:creator>
  <cp:lastModifiedBy>Arevalo Ordoñez Luis Fernando</cp:lastModifiedBy>
  <cp:lastPrinted>2008-10-16T22:14:05Z</cp:lastPrinted>
  <dcterms:created xsi:type="dcterms:W3CDTF">2007-01-26T21:41:00Z</dcterms:created>
  <dcterms:modified xsi:type="dcterms:W3CDTF">2020-01-22T00:35:21Z</dcterms:modified>
</cp:coreProperties>
</file>