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EVALO\Disco C\ESTADISTICA 2020\PRODUCCION\AJUSTE 2019\AJUSTE-2019\"/>
    </mc:Choice>
  </mc:AlternateContent>
  <bookViews>
    <workbookView xWindow="600" yWindow="540" windowWidth="14700" windowHeight="7620"/>
  </bookViews>
  <sheets>
    <sheet name="InformacionGeneralAnual 1 " sheetId="1" r:id="rId1"/>
  </sheets>
  <calcPr calcId="152511"/>
</workbook>
</file>

<file path=xl/calcChain.xml><?xml version="1.0" encoding="utf-8"?>
<calcChain xmlns="http://schemas.openxmlformats.org/spreadsheetml/2006/main">
  <c r="S13" i="1" l="1"/>
  <c r="T13" i="1"/>
  <c r="U13" i="1"/>
  <c r="S9" i="1"/>
  <c r="T9" i="1"/>
  <c r="U9" i="1"/>
  <c r="V11" i="1" l="1"/>
  <c r="V7" i="1"/>
  <c r="V6" i="1"/>
  <c r="V13" i="1" l="1"/>
  <c r="J9" i="1"/>
  <c r="K9" i="1"/>
  <c r="L9" i="1"/>
  <c r="M9" i="1"/>
  <c r="N9" i="1"/>
  <c r="O9" i="1"/>
  <c r="P9" i="1"/>
  <c r="Q9" i="1"/>
  <c r="R9" i="1"/>
  <c r="J13" i="1"/>
  <c r="K13" i="1"/>
  <c r="L13" i="1"/>
  <c r="M13" i="1"/>
  <c r="N13" i="1"/>
  <c r="O13" i="1"/>
  <c r="P13" i="1"/>
  <c r="Q13" i="1"/>
  <c r="R13" i="1"/>
  <c r="V9" i="1" l="1"/>
</calcChain>
</file>

<file path=xl/sharedStrings.xml><?xml version="1.0" encoding="utf-8"?>
<sst xmlns="http://schemas.openxmlformats.org/spreadsheetml/2006/main" count="54" uniqueCount="32">
  <si>
    <t>TOTAL GENERAL</t>
  </si>
  <si>
    <t>LEY</t>
  </si>
  <si>
    <t>ETAPA</t>
  </si>
  <si>
    <t>PROCESO</t>
  </si>
  <si>
    <t>CLASIFICACIÓN</t>
  </si>
  <si>
    <t>TITULAR</t>
  </si>
  <si>
    <t>UNIDAD</t>
  </si>
  <si>
    <t>REGION</t>
  </si>
  <si>
    <t>PROVINCIA</t>
  </si>
  <si>
    <t>DISTRITO</t>
  </si>
  <si>
    <t>TOTAL</t>
  </si>
  <si>
    <t>%Estaño</t>
  </si>
  <si>
    <t>CONCENTRACIÓN</t>
  </si>
  <si>
    <t>FUNSUR</t>
  </si>
  <si>
    <t>REFINACIÓN</t>
  </si>
  <si>
    <t>Refinería</t>
  </si>
  <si>
    <t>Ica</t>
  </si>
  <si>
    <t>Pisco</t>
  </si>
  <si>
    <t>Paracas</t>
  </si>
  <si>
    <t>Concentración</t>
  </si>
  <si>
    <t>Flotación</t>
  </si>
  <si>
    <t>Puno</t>
  </si>
  <si>
    <t>Melgar</t>
  </si>
  <si>
    <t>Antauta</t>
  </si>
  <si>
    <t>Régimen General</t>
  </si>
  <si>
    <t>NUEVA ACUMULACION QUENAMARI-SAN RAFAEL</t>
  </si>
  <si>
    <t>MINSUR S.A.</t>
  </si>
  <si>
    <t>Gravimetría</t>
  </si>
  <si>
    <t>Cifras Preliminares</t>
  </si>
  <si>
    <r>
      <t>FUENTE:</t>
    </r>
    <r>
      <rPr>
        <sz val="10"/>
        <rFont val="Arial"/>
        <family val="2"/>
      </rPr>
      <t xml:space="preserve">  DIRECCIÓN GENERAL DE MINERÍA - Dirección de Gestión Minera</t>
    </r>
  </si>
  <si>
    <t>Cifras Ajustadas (ene-dic-2019)</t>
  </si>
  <si>
    <t>PRODUCCIÓN MINERA METÁLICA DE ESTAÑO (TMF)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</si>
</sst>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6"/>
      <name val="Georgia"/>
      <family val="1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color indexed="12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64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thin">
        <color indexed="23"/>
      </right>
      <top style="thin">
        <color indexed="23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64"/>
      </bottom>
      <diagonal/>
    </border>
    <border>
      <left style="thin">
        <color indexed="23"/>
      </left>
      <right style="medium">
        <color indexed="64"/>
      </right>
      <top style="thin">
        <color indexed="23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medium">
        <color indexed="64"/>
      </left>
      <right style="thin">
        <color indexed="23"/>
      </right>
      <top style="thin">
        <color indexed="23"/>
      </top>
      <bottom/>
      <diagonal/>
    </border>
    <border>
      <left style="medium">
        <color indexed="64"/>
      </left>
      <right style="thin">
        <color indexed="23"/>
      </right>
      <top/>
      <bottom style="thin">
        <color indexed="23"/>
      </bottom>
      <diagonal/>
    </border>
    <border>
      <left style="medium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medium">
        <color indexed="64"/>
      </right>
      <top style="thin">
        <color indexed="23"/>
      </top>
      <bottom/>
      <diagonal/>
    </border>
    <border>
      <left style="thin">
        <color indexed="23"/>
      </left>
      <right style="medium">
        <color indexed="64"/>
      </right>
      <top/>
      <bottom style="thin">
        <color indexed="23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 style="thin">
        <color indexed="23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0" fillId="0" borderId="0" xfId="0" applyBorder="1" applyAlignment="1"/>
    <xf numFmtId="3" fontId="0" fillId="0" borderId="0" xfId="0" applyNumberFormat="1" applyBorder="1" applyAlignment="1">
      <alignment horizontal="right"/>
    </xf>
    <xf numFmtId="3" fontId="1" fillId="0" borderId="0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3" fontId="5" fillId="0" borderId="1" xfId="0" applyNumberFormat="1" applyFont="1" applyBorder="1" applyAlignment="1">
      <alignment horizontal="right"/>
    </xf>
    <xf numFmtId="3" fontId="6" fillId="3" borderId="1" xfId="0" applyNumberFormat="1" applyFont="1" applyFill="1" applyBorder="1" applyAlignment="1">
      <alignment horizontal="right" vertical="center"/>
    </xf>
    <xf numFmtId="3" fontId="6" fillId="3" borderId="2" xfId="0" applyNumberFormat="1" applyFont="1" applyFill="1" applyBorder="1" applyAlignment="1">
      <alignment horizontal="right" vertical="center"/>
    </xf>
    <xf numFmtId="0" fontId="0" fillId="0" borderId="3" xfId="0" applyBorder="1" applyAlignment="1"/>
    <xf numFmtId="0" fontId="0" fillId="0" borderId="4" xfId="0" applyBorder="1" applyAlignment="1"/>
    <xf numFmtId="3" fontId="0" fillId="0" borderId="4" xfId="0" applyNumberFormat="1" applyBorder="1" applyAlignment="1">
      <alignment horizontal="right"/>
    </xf>
    <xf numFmtId="3" fontId="1" fillId="0" borderId="5" xfId="0" applyNumberFormat="1" applyFont="1" applyBorder="1" applyAlignment="1">
      <alignment horizontal="right" vertical="center"/>
    </xf>
    <xf numFmtId="0" fontId="0" fillId="0" borderId="6" xfId="0" applyBorder="1" applyAlignment="1">
      <alignment wrapText="1"/>
    </xf>
    <xf numFmtId="3" fontId="5" fillId="0" borderId="6" xfId="0" applyNumberFormat="1" applyFont="1" applyBorder="1" applyAlignment="1">
      <alignment horizontal="right" wrapText="1"/>
    </xf>
    <xf numFmtId="0" fontId="7" fillId="0" borderId="0" xfId="0" applyFont="1" applyAlignment="1"/>
    <xf numFmtId="17" fontId="1" fillId="2" borderId="7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8" xfId="0" applyBorder="1" applyAlignment="1"/>
    <xf numFmtId="3" fontId="6" fillId="0" borderId="11" xfId="0" applyNumberFormat="1" applyFont="1" applyBorder="1" applyAlignment="1">
      <alignment horizontal="right" vertical="center"/>
    </xf>
    <xf numFmtId="3" fontId="6" fillId="0" borderId="12" xfId="0" applyNumberFormat="1" applyFont="1" applyBorder="1" applyAlignment="1">
      <alignment horizontal="right" vertical="center"/>
    </xf>
    <xf numFmtId="3" fontId="6" fillId="0" borderId="13" xfId="0" applyNumberFormat="1" applyFont="1" applyBorder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19" xfId="0" applyFont="1" applyBorder="1" applyAlignment="1">
      <alignment horizontal="center" vertical="center"/>
    </xf>
    <xf numFmtId="3" fontId="0" fillId="0" borderId="20" xfId="0" applyNumberFormat="1" applyBorder="1" applyAlignment="1">
      <alignment horizontal="right"/>
    </xf>
    <xf numFmtId="0" fontId="1" fillId="2" borderId="2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3" borderId="16" xfId="0" applyFont="1" applyFill="1" applyBorder="1" applyAlignment="1" applyProtection="1">
      <alignment horizontal="center"/>
      <protection locked="0"/>
    </xf>
    <xf numFmtId="0" fontId="3" fillId="3" borderId="1" xfId="0" applyFont="1" applyFill="1" applyBorder="1" applyAlignment="1" applyProtection="1">
      <alignment horizontal="center"/>
      <protection locked="0"/>
    </xf>
    <xf numFmtId="0" fontId="1" fillId="2" borderId="17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8"/>
  <sheetViews>
    <sheetView showGridLines="0" tabSelected="1" zoomScale="89" zoomScaleNormal="89" workbookViewId="0">
      <selection activeCell="C24" sqref="C24"/>
    </sheetView>
  </sheetViews>
  <sheetFormatPr baseColWidth="10" defaultColWidth="12.7109375" defaultRowHeight="12.75" x14ac:dyDescent="0.2"/>
  <cols>
    <col min="1" max="1" width="10" style="1" customWidth="1"/>
    <col min="2" max="2" width="14.42578125" style="1" bestFit="1" customWidth="1"/>
    <col min="3" max="3" width="12" style="1" bestFit="1" customWidth="1"/>
    <col min="4" max="4" width="21.28515625" style="1" bestFit="1" customWidth="1"/>
    <col min="5" max="5" width="13" style="1" bestFit="1" customWidth="1"/>
    <col min="6" max="6" width="46.28515625" style="1" bestFit="1" customWidth="1"/>
    <col min="7" max="7" width="9.7109375" style="1" bestFit="1" customWidth="1"/>
    <col min="8" max="8" width="13.28515625" style="1" bestFit="1" customWidth="1"/>
    <col min="9" max="9" width="11.42578125" style="1" bestFit="1" customWidth="1"/>
    <col min="10" max="13" width="8.5703125" style="1" bestFit="1" customWidth="1"/>
    <col min="14" max="14" width="8.7109375" style="1" bestFit="1" customWidth="1"/>
    <col min="15" max="16" width="8.5703125" style="1" bestFit="1" customWidth="1"/>
    <col min="17" max="17" width="8.7109375" style="1" bestFit="1" customWidth="1"/>
    <col min="18" max="18" width="8.5703125" style="1" bestFit="1" customWidth="1"/>
    <col min="19" max="21" width="8.5703125" style="1" customWidth="1"/>
    <col min="22" max="22" width="19.140625" style="1" bestFit="1" customWidth="1"/>
    <col min="23" max="16384" width="12.7109375" style="1"/>
  </cols>
  <sheetData>
    <row r="1" spans="1:22" ht="18" x14ac:dyDescent="0.25">
      <c r="A1" s="17" t="s">
        <v>31</v>
      </c>
    </row>
    <row r="2" spans="1:22" x14ac:dyDescent="0.2">
      <c r="A2" s="41"/>
    </row>
    <row r="3" spans="1:22" x14ac:dyDescent="0.2">
      <c r="A3" s="37" t="s">
        <v>1</v>
      </c>
      <c r="B3" s="39" t="s">
        <v>2</v>
      </c>
      <c r="C3" s="39" t="s">
        <v>3</v>
      </c>
      <c r="D3" s="39" t="s">
        <v>4</v>
      </c>
      <c r="E3" s="39" t="s">
        <v>5</v>
      </c>
      <c r="F3" s="39" t="s">
        <v>6</v>
      </c>
      <c r="G3" s="39" t="s">
        <v>7</v>
      </c>
      <c r="H3" s="39" t="s">
        <v>8</v>
      </c>
      <c r="I3" s="39" t="s">
        <v>9</v>
      </c>
      <c r="J3" s="18">
        <v>43466</v>
      </c>
      <c r="K3" s="18">
        <v>43497</v>
      </c>
      <c r="L3" s="18">
        <v>43525</v>
      </c>
      <c r="M3" s="18">
        <v>43556</v>
      </c>
      <c r="N3" s="18">
        <v>43586</v>
      </c>
      <c r="O3" s="18">
        <v>43617</v>
      </c>
      <c r="P3" s="18">
        <v>43647</v>
      </c>
      <c r="Q3" s="18">
        <v>43678</v>
      </c>
      <c r="R3" s="18">
        <v>43709</v>
      </c>
      <c r="S3" s="18">
        <v>43739</v>
      </c>
      <c r="T3" s="18">
        <v>43770</v>
      </c>
      <c r="U3" s="18">
        <v>43800</v>
      </c>
      <c r="V3" s="33" t="s">
        <v>0</v>
      </c>
    </row>
    <row r="4" spans="1:22" x14ac:dyDescent="0.2">
      <c r="A4" s="38"/>
      <c r="B4" s="40"/>
      <c r="C4" s="40"/>
      <c r="D4" s="40"/>
      <c r="E4" s="40"/>
      <c r="F4" s="40"/>
      <c r="G4" s="40"/>
      <c r="H4" s="40"/>
      <c r="I4" s="40"/>
      <c r="J4" s="5" t="s">
        <v>10</v>
      </c>
      <c r="K4" s="5" t="s">
        <v>10</v>
      </c>
      <c r="L4" s="5" t="s">
        <v>10</v>
      </c>
      <c r="M4" s="5" t="s">
        <v>10</v>
      </c>
      <c r="N4" s="5" t="s">
        <v>10</v>
      </c>
      <c r="O4" s="5" t="s">
        <v>10</v>
      </c>
      <c r="P4" s="5" t="s">
        <v>10</v>
      </c>
      <c r="Q4" s="5" t="s">
        <v>10</v>
      </c>
      <c r="R4" s="5" t="s">
        <v>10</v>
      </c>
      <c r="S4" s="31" t="s">
        <v>10</v>
      </c>
      <c r="T4" s="31" t="s">
        <v>10</v>
      </c>
      <c r="U4" s="31" t="s">
        <v>10</v>
      </c>
      <c r="V4" s="34"/>
    </row>
    <row r="5" spans="1:22" x14ac:dyDescent="0.2">
      <c r="A5" s="19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29"/>
      <c r="T5" s="29"/>
      <c r="U5" s="29"/>
      <c r="V5" s="26"/>
    </row>
    <row r="6" spans="1:22" ht="15.75" x14ac:dyDescent="0.2">
      <c r="A6" s="21" t="s">
        <v>11</v>
      </c>
      <c r="B6" s="15" t="s">
        <v>19</v>
      </c>
      <c r="C6" s="15" t="s">
        <v>27</v>
      </c>
      <c r="D6" s="15" t="s">
        <v>24</v>
      </c>
      <c r="E6" s="15" t="s">
        <v>26</v>
      </c>
      <c r="F6" s="15" t="s">
        <v>25</v>
      </c>
      <c r="G6" s="15" t="s">
        <v>21</v>
      </c>
      <c r="H6" s="15" t="s">
        <v>22</v>
      </c>
      <c r="I6" s="15" t="s">
        <v>23</v>
      </c>
      <c r="J6" s="16">
        <v>1357.3746000000001</v>
      </c>
      <c r="K6" s="16">
        <v>1396.9475</v>
      </c>
      <c r="L6" s="16">
        <v>1596.4773</v>
      </c>
      <c r="M6" s="16">
        <v>1425.0165</v>
      </c>
      <c r="N6" s="16">
        <v>1556.2201</v>
      </c>
      <c r="O6" s="16">
        <v>1528.1293000000001</v>
      </c>
      <c r="P6" s="16">
        <v>1373.1648</v>
      </c>
      <c r="Q6" s="16">
        <v>1580.0111999999999</v>
      </c>
      <c r="R6" s="16">
        <v>1540.6898000000001</v>
      </c>
      <c r="S6" s="16">
        <v>1058.0640000000001</v>
      </c>
      <c r="T6" s="16">
        <v>1419.9096</v>
      </c>
      <c r="U6" s="16">
        <v>1493.5362</v>
      </c>
      <c r="V6" s="25">
        <f>SUM(J6:U6)</f>
        <v>17325.5409</v>
      </c>
    </row>
    <row r="7" spans="1:22" ht="15.75" x14ac:dyDescent="0.2">
      <c r="A7" s="21" t="s">
        <v>11</v>
      </c>
      <c r="B7" s="15" t="s">
        <v>19</v>
      </c>
      <c r="C7" s="15" t="s">
        <v>20</v>
      </c>
      <c r="D7" s="15" t="s">
        <v>24</v>
      </c>
      <c r="E7" s="15" t="s">
        <v>26</v>
      </c>
      <c r="F7" s="15" t="s">
        <v>25</v>
      </c>
      <c r="G7" s="15" t="s">
        <v>21</v>
      </c>
      <c r="H7" s="15" t="s">
        <v>22</v>
      </c>
      <c r="I7" s="15" t="s">
        <v>23</v>
      </c>
      <c r="J7" s="16">
        <v>224.3793</v>
      </c>
      <c r="K7" s="16">
        <v>225.0744</v>
      </c>
      <c r="L7" s="16">
        <v>244.70849999999999</v>
      </c>
      <c r="M7" s="16">
        <v>182.43989999999999</v>
      </c>
      <c r="N7" s="16">
        <v>205.47559999999999</v>
      </c>
      <c r="O7" s="16">
        <v>175.51840000000001</v>
      </c>
      <c r="P7" s="16">
        <v>176.68680000000001</v>
      </c>
      <c r="Q7" s="16">
        <v>179.5428</v>
      </c>
      <c r="R7" s="16">
        <v>175.05879999999999</v>
      </c>
      <c r="S7" s="16">
        <v>273.2937</v>
      </c>
      <c r="T7" s="16">
        <v>189.1448</v>
      </c>
      <c r="U7" s="16">
        <v>276.30450000000002</v>
      </c>
      <c r="V7" s="25">
        <f>SUM(J7:U7)</f>
        <v>2527.6275000000001</v>
      </c>
    </row>
    <row r="8" spans="1:22" ht="15.75" x14ac:dyDescent="0.2">
      <c r="A8" s="20"/>
      <c r="B8" s="7"/>
      <c r="C8" s="7"/>
      <c r="D8" s="7"/>
      <c r="E8" s="7"/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24"/>
    </row>
    <row r="9" spans="1:22" ht="20.25" x14ac:dyDescent="0.3">
      <c r="A9" s="35" t="s">
        <v>12</v>
      </c>
      <c r="B9" s="36"/>
      <c r="C9" s="36"/>
      <c r="D9" s="36"/>
      <c r="E9" s="36"/>
      <c r="F9" s="36"/>
      <c r="G9" s="36"/>
      <c r="H9" s="36"/>
      <c r="I9" s="36"/>
      <c r="J9" s="9">
        <f>SUM(J6:J7)</f>
        <v>1581.7539000000002</v>
      </c>
      <c r="K9" s="9">
        <f t="shared" ref="K9:U9" si="0">SUM(K6:K7)</f>
        <v>1622.0219</v>
      </c>
      <c r="L9" s="9">
        <f t="shared" si="0"/>
        <v>1841.1858</v>
      </c>
      <c r="M9" s="9">
        <f t="shared" si="0"/>
        <v>1607.4564</v>
      </c>
      <c r="N9" s="9">
        <f t="shared" si="0"/>
        <v>1761.6957</v>
      </c>
      <c r="O9" s="9">
        <f t="shared" si="0"/>
        <v>1703.6477</v>
      </c>
      <c r="P9" s="9">
        <f t="shared" si="0"/>
        <v>1549.8516</v>
      </c>
      <c r="Q9" s="9">
        <f t="shared" si="0"/>
        <v>1759.5539999999999</v>
      </c>
      <c r="R9" s="9">
        <f t="shared" si="0"/>
        <v>1715.7486000000001</v>
      </c>
      <c r="S9" s="9">
        <f t="shared" si="0"/>
        <v>1331.3577</v>
      </c>
      <c r="T9" s="9">
        <f t="shared" si="0"/>
        <v>1609.0544</v>
      </c>
      <c r="U9" s="9">
        <f t="shared" si="0"/>
        <v>1769.8407</v>
      </c>
      <c r="V9" s="10">
        <f>SUM(V6:V7)</f>
        <v>19853.168399999999</v>
      </c>
    </row>
    <row r="10" spans="1:22" ht="15.75" x14ac:dyDescent="0.2">
      <c r="A10" s="22"/>
      <c r="B10" s="7"/>
      <c r="C10" s="7"/>
      <c r="D10" s="7"/>
      <c r="E10" s="7"/>
      <c r="F10" s="7"/>
      <c r="G10" s="7"/>
      <c r="H10" s="7"/>
      <c r="I10" s="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23"/>
    </row>
    <row r="11" spans="1:22" ht="15.75" x14ac:dyDescent="0.2">
      <c r="A11" s="21" t="s">
        <v>11</v>
      </c>
      <c r="B11" s="15" t="s">
        <v>15</v>
      </c>
      <c r="C11" s="15"/>
      <c r="D11" s="15" t="s">
        <v>24</v>
      </c>
      <c r="E11" s="15" t="s">
        <v>26</v>
      </c>
      <c r="F11" s="15" t="s">
        <v>13</v>
      </c>
      <c r="G11" s="15" t="s">
        <v>16</v>
      </c>
      <c r="H11" s="15" t="s">
        <v>17</v>
      </c>
      <c r="I11" s="15" t="s">
        <v>18</v>
      </c>
      <c r="J11" s="16">
        <v>1475.2619999999999</v>
      </c>
      <c r="K11" s="16">
        <v>1310.8442500000001</v>
      </c>
      <c r="L11" s="16">
        <v>1085.506975</v>
      </c>
      <c r="M11" s="16">
        <v>885.34710500000006</v>
      </c>
      <c r="N11" s="16">
        <v>1913.22291</v>
      </c>
      <c r="O11" s="16">
        <v>1882.49828</v>
      </c>
      <c r="P11" s="16">
        <v>1876.311375</v>
      </c>
      <c r="Q11" s="16">
        <v>1937.4707800000001</v>
      </c>
      <c r="R11" s="16">
        <v>1857.5507600000001</v>
      </c>
      <c r="S11" s="16">
        <v>1845.526775</v>
      </c>
      <c r="T11" s="16">
        <v>1720.9990700000001</v>
      </c>
      <c r="U11" s="16">
        <v>1764.1774700000001</v>
      </c>
      <c r="V11" s="25">
        <f>SUM(J11:U11)</f>
        <v>19554.71775</v>
      </c>
    </row>
    <row r="12" spans="1:22" ht="15.75" x14ac:dyDescent="0.2">
      <c r="A12" s="20"/>
      <c r="B12" s="7"/>
      <c r="C12" s="7"/>
      <c r="D12" s="7"/>
      <c r="E12" s="7"/>
      <c r="F12" s="7"/>
      <c r="G12" s="7"/>
      <c r="H12" s="7"/>
      <c r="I12" s="7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24"/>
    </row>
    <row r="13" spans="1:22" ht="20.25" x14ac:dyDescent="0.3">
      <c r="A13" s="35" t="s">
        <v>14</v>
      </c>
      <c r="B13" s="36"/>
      <c r="C13" s="36"/>
      <c r="D13" s="36"/>
      <c r="E13" s="36"/>
      <c r="F13" s="36"/>
      <c r="G13" s="36"/>
      <c r="H13" s="36"/>
      <c r="I13" s="36"/>
      <c r="J13" s="9">
        <f>SUM(J11)</f>
        <v>1475.2619999999999</v>
      </c>
      <c r="K13" s="9">
        <f t="shared" ref="K13:U13" si="1">SUM(K11)</f>
        <v>1310.8442500000001</v>
      </c>
      <c r="L13" s="9">
        <f t="shared" si="1"/>
        <v>1085.506975</v>
      </c>
      <c r="M13" s="9">
        <f t="shared" si="1"/>
        <v>885.34710500000006</v>
      </c>
      <c r="N13" s="9">
        <f t="shared" si="1"/>
        <v>1913.22291</v>
      </c>
      <c r="O13" s="9">
        <f t="shared" si="1"/>
        <v>1882.49828</v>
      </c>
      <c r="P13" s="9">
        <f t="shared" si="1"/>
        <v>1876.311375</v>
      </c>
      <c r="Q13" s="9">
        <f t="shared" si="1"/>
        <v>1937.4707800000001</v>
      </c>
      <c r="R13" s="9">
        <f t="shared" si="1"/>
        <v>1857.5507600000001</v>
      </c>
      <c r="S13" s="9">
        <f t="shared" si="1"/>
        <v>1845.526775</v>
      </c>
      <c r="T13" s="9">
        <f t="shared" si="1"/>
        <v>1720.9990700000001</v>
      </c>
      <c r="U13" s="9">
        <f t="shared" si="1"/>
        <v>1764.1774700000001</v>
      </c>
      <c r="V13" s="10">
        <f>SUM(V11)</f>
        <v>19554.71775</v>
      </c>
    </row>
    <row r="14" spans="1:22" ht="13.5" thickBot="1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3"/>
      <c r="K14" s="13"/>
      <c r="L14" s="13"/>
      <c r="M14" s="13"/>
      <c r="N14" s="13"/>
      <c r="O14" s="13"/>
      <c r="P14" s="13"/>
      <c r="Q14" s="13"/>
      <c r="R14" s="13"/>
      <c r="S14" s="30"/>
      <c r="T14" s="30"/>
      <c r="U14" s="30"/>
      <c r="V14" s="14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4"/>
    </row>
    <row r="16" spans="1:22" x14ac:dyDescent="0.2">
      <c r="A16" s="32" t="s">
        <v>30</v>
      </c>
      <c r="B16" s="32"/>
      <c r="C16" s="32"/>
      <c r="D16" s="32"/>
      <c r="E16" s="32"/>
      <c r="F16" s="32"/>
      <c r="G16" s="32"/>
      <c r="H16" s="32"/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4"/>
    </row>
    <row r="17" spans="1:22" x14ac:dyDescent="0.2">
      <c r="A17" s="27" t="s">
        <v>28</v>
      </c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4"/>
    </row>
    <row r="18" spans="1:22" x14ac:dyDescent="0.2">
      <c r="A18" s="28" t="s">
        <v>29</v>
      </c>
    </row>
  </sheetData>
  <sortState ref="B6:Y7">
    <sortCondition descending="1" ref="V6:V7"/>
  </sortState>
  <mergeCells count="13">
    <mergeCell ref="A16:H16"/>
    <mergeCell ref="V3:V4"/>
    <mergeCell ref="A9:I9"/>
    <mergeCell ref="A13:I13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2" type="noConversion"/>
  <printOptions horizontalCentered="1"/>
  <pageMargins left="0.19685039370078741" right="0.19685039370078741" top="0.98425196850393704" bottom="0.98425196850393704" header="0" footer="0"/>
  <pageSetup paperSize="9" scale="5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InformacionGeneralAnual 1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Arevalo Ordoñez Luis</dc:creator>
  <cp:lastModifiedBy>Arevalo Ordoñez Luis Fernando</cp:lastModifiedBy>
  <cp:lastPrinted>2008-10-16T22:13:31Z</cp:lastPrinted>
  <dcterms:created xsi:type="dcterms:W3CDTF">2007-01-26T21:17:52Z</dcterms:created>
  <dcterms:modified xsi:type="dcterms:W3CDTF">2020-01-22T00:21:18Z</dcterms:modified>
</cp:coreProperties>
</file>