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080" yWindow="870" windowWidth="14220" windowHeight="7740"/>
  </bookViews>
  <sheets>
    <sheet name="InformacionGeneralAnual 2 " sheetId="1" r:id="rId1"/>
  </sheets>
  <calcPr calcId="152511"/>
</workbook>
</file>

<file path=xl/calcChain.xml><?xml version="1.0" encoding="utf-8"?>
<calcChain xmlns="http://schemas.openxmlformats.org/spreadsheetml/2006/main">
  <c r="V17" i="1" l="1"/>
  <c r="V16" i="1"/>
  <c r="V19" i="1" s="1"/>
  <c r="U19" i="1"/>
  <c r="T19" i="1"/>
  <c r="S19" i="1"/>
  <c r="R19" i="1"/>
  <c r="Q19" i="1"/>
  <c r="P19" i="1"/>
  <c r="O19" i="1"/>
  <c r="N19" i="1"/>
  <c r="M19" i="1"/>
  <c r="L19" i="1"/>
  <c r="K19" i="1"/>
  <c r="J19" i="1"/>
  <c r="V25" i="1" l="1"/>
  <c r="V23" i="1"/>
  <c r="V21" i="1"/>
  <c r="V15" i="1"/>
  <c r="V14" i="1"/>
  <c r="V13" i="1"/>
  <c r="V9" i="1"/>
  <c r="V8" i="1"/>
  <c r="V6" i="1"/>
  <c r="S11" i="1" l="1"/>
  <c r="S27" i="1" s="1"/>
  <c r="T11" i="1"/>
  <c r="T27" i="1" s="1"/>
  <c r="U11" i="1"/>
  <c r="U27" i="1" s="1"/>
  <c r="K11" i="1" l="1"/>
  <c r="K27" i="1" s="1"/>
  <c r="L11" i="1"/>
  <c r="L27" i="1" s="1"/>
  <c r="M11" i="1"/>
  <c r="M27" i="1" s="1"/>
  <c r="N11" i="1"/>
  <c r="N27" i="1" s="1"/>
  <c r="O11" i="1"/>
  <c r="O27" i="1" s="1"/>
  <c r="P11" i="1"/>
  <c r="P27" i="1" s="1"/>
  <c r="Q11" i="1"/>
  <c r="Q27" i="1" s="1"/>
  <c r="R11" i="1"/>
  <c r="R27" i="1" s="1"/>
  <c r="J11" i="1"/>
  <c r="J27" i="1" s="1"/>
  <c r="V11" i="1" l="1"/>
  <c r="V27" i="1" l="1"/>
</calcChain>
</file>

<file path=xl/sharedStrings.xml><?xml version="1.0" encoding="utf-8"?>
<sst xmlns="http://schemas.openxmlformats.org/spreadsheetml/2006/main" count="128" uniqueCount="58">
  <si>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</si>
  <si>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</si>
  <si>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</si>
  <si>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</si>
  <si>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</si>
  <si>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</si>
  <si>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</si>
  <si>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</si>
  <si>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</si>
  <si>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</si>
  <si>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</si>
  <si>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%Molibdeno</t>
  </si>
  <si>
    <t>CONCENTRACIÓN</t>
  </si>
  <si>
    <t>COMPAÑIA MINERA ANTAMINA S.A.</t>
  </si>
  <si>
    <t>SOUTHERN PERU COPPER CORPORATION SUCURSAL DEL PERU</t>
  </si>
  <si>
    <t>Concentración</t>
  </si>
  <si>
    <t>Flotación</t>
  </si>
  <si>
    <t>Ancash</t>
  </si>
  <si>
    <t>Huari</t>
  </si>
  <si>
    <t>San Marcos</t>
  </si>
  <si>
    <t>Tacna</t>
  </si>
  <si>
    <t>Jorge Basadre</t>
  </si>
  <si>
    <t>Ilabaya</t>
  </si>
  <si>
    <t>Moquegua</t>
  </si>
  <si>
    <t>Mariscal Nieto</t>
  </si>
  <si>
    <t>Torata</t>
  </si>
  <si>
    <t>SOCIEDAD MINERA CERRO VERDE S.A.A.</t>
  </si>
  <si>
    <t>CERRO VERDE 1,2,3</t>
  </si>
  <si>
    <t>Arequipa</t>
  </si>
  <si>
    <t>Yarabamba</t>
  </si>
  <si>
    <t>Régimen General</t>
  </si>
  <si>
    <t>ACUMULACION CUAJONE</t>
  </si>
  <si>
    <t>TOROMOCHO</t>
  </si>
  <si>
    <t>Junin</t>
  </si>
  <si>
    <t>Yauli</t>
  </si>
  <si>
    <t>Morococha</t>
  </si>
  <si>
    <t>Cifras Preliminares</t>
  </si>
  <si>
    <t>HUDBAY PERU S.A.C.</t>
  </si>
  <si>
    <t>CONSTANCIA</t>
  </si>
  <si>
    <t>Cusco</t>
  </si>
  <si>
    <t>Chumbivilcas</t>
  </si>
  <si>
    <t>ACUMULACION TOQUEPALA 1</t>
  </si>
  <si>
    <t>MINERA CHINALCO PERU S.A.</t>
  </si>
  <si>
    <t>MINERA LAS BAMBAS S.A.</t>
  </si>
  <si>
    <t>FERROBAMBA</t>
  </si>
  <si>
    <t>Apurimac</t>
  </si>
  <si>
    <t>Cotabambas</t>
  </si>
  <si>
    <t>Challhuahuacho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</si>
  <si>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</si>
  <si>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ACUMULACION ANTAMINA PRINCIPAL</t>
  </si>
  <si>
    <t>Livitaca</t>
  </si>
  <si>
    <t>Cifras Ajustadas (ene-dic-2018)</t>
  </si>
  <si>
    <t>PRODUCCIÓN MINERA METÁLICA DE MOLIBDENO (TMF) - 2019</t>
  </si>
  <si>
    <t>YANACANCHA 3</t>
  </si>
  <si>
    <t>YANACANCHA 1</t>
  </si>
  <si>
    <t>YANACANCHA 2</t>
  </si>
  <si>
    <t>San Pedro De Chana</t>
  </si>
  <si>
    <t>YANACANCHA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</si>
</sst>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6"/>
      <name val="Georgia"/>
      <family val="1"/>
    </font>
    <font>
      <sz val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thin">
        <color indexed="23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0" fontId="7" fillId="0" borderId="0" xfId="0" applyFont="1" applyAlignment="1"/>
    <xf numFmtId="17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/>
    <xf numFmtId="3" fontId="6" fillId="0" borderId="4" xfId="0" applyNumberFormat="1" applyFont="1" applyBorder="1" applyAlignment="1">
      <alignment horizontal="right" vertical="center"/>
    </xf>
    <xf numFmtId="0" fontId="0" fillId="0" borderId="1" xfId="0" applyBorder="1" applyAlignment="1"/>
    <xf numFmtId="3" fontId="5" fillId="0" borderId="1" xfId="0" applyNumberFormat="1" applyFont="1" applyBorder="1" applyAlignment="1">
      <alignment horizontal="right"/>
    </xf>
    <xf numFmtId="3" fontId="6" fillId="3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3" fontId="5" fillId="0" borderId="1" xfId="0" applyNumberFormat="1" applyFont="1" applyBorder="1" applyAlignment="1"/>
    <xf numFmtId="3" fontId="6" fillId="3" borderId="5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/>
      <protection locked="0"/>
    </xf>
    <xf numFmtId="0" fontId="2" fillId="0" borderId="0" xfId="0" applyFont="1" applyAlignment="1"/>
    <xf numFmtId="0" fontId="1" fillId="0" borderId="0" xfId="0" applyFont="1" applyAlignment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 vertical="center"/>
    </xf>
    <xf numFmtId="3" fontId="5" fillId="0" borderId="14" xfId="0" applyNumberFormat="1" applyFont="1" applyBorder="1" applyAlignment="1"/>
    <xf numFmtId="0" fontId="2" fillId="2" borderId="15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/>
    <xf numFmtId="0" fontId="0" fillId="0" borderId="17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3" fontId="5" fillId="0" borderId="17" xfId="0" applyNumberFormat="1" applyFont="1" applyBorder="1" applyAlignment="1">
      <alignment horizontal="right" wrapText="1"/>
    </xf>
    <xf numFmtId="3" fontId="5" fillId="0" borderId="18" xfId="0" applyNumberFormat="1" applyFont="1" applyBorder="1" applyAlignment="1">
      <alignment horizontal="right" wrapText="1"/>
    </xf>
    <xf numFmtId="0" fontId="0" fillId="0" borderId="19" xfId="0" applyBorder="1" applyAlignment="1"/>
    <xf numFmtId="0" fontId="0" fillId="0" borderId="20" xfId="0" applyBorder="1" applyAlignment="1">
      <alignment wrapText="1"/>
    </xf>
    <xf numFmtId="0" fontId="1" fillId="0" borderId="20" xfId="0" applyFont="1" applyBorder="1" applyAlignment="1">
      <alignment wrapText="1"/>
    </xf>
    <xf numFmtId="0" fontId="5" fillId="0" borderId="20" xfId="0" applyFont="1" applyBorder="1" applyAlignment="1">
      <alignment wrapText="1"/>
    </xf>
    <xf numFmtId="3" fontId="5" fillId="0" borderId="20" xfId="0" applyNumberFormat="1" applyFont="1" applyBorder="1" applyAlignment="1">
      <alignment horizontal="right" wrapText="1"/>
    </xf>
    <xf numFmtId="3" fontId="5" fillId="0" borderId="21" xfId="0" applyNumberFormat="1" applyFont="1" applyBorder="1" applyAlignment="1">
      <alignment horizontal="right" wrapText="1"/>
    </xf>
    <xf numFmtId="3" fontId="6" fillId="0" borderId="22" xfId="0" applyNumberFormat="1" applyFont="1" applyBorder="1" applyAlignment="1">
      <alignment horizontal="right" vertical="center"/>
    </xf>
    <xf numFmtId="0" fontId="0" fillId="0" borderId="15" xfId="0" applyBorder="1" applyAlignment="1"/>
    <xf numFmtId="0" fontId="0" fillId="0" borderId="15" xfId="0" applyBorder="1" applyAlignment="1">
      <alignment wrapText="1"/>
    </xf>
    <xf numFmtId="0" fontId="1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3" fontId="5" fillId="0" borderId="15" xfId="0" applyNumberFormat="1" applyFont="1" applyBorder="1" applyAlignment="1">
      <alignment horizontal="right" wrapText="1"/>
    </xf>
    <xf numFmtId="3" fontId="6" fillId="0" borderId="15" xfId="0" applyNumberFormat="1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3" fontId="6" fillId="3" borderId="15" xfId="0" applyNumberFormat="1" applyFont="1" applyFill="1" applyBorder="1" applyAlignment="1">
      <alignment horizontal="right" vertic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showGridLines="0" tabSelected="1" zoomScale="71" zoomScaleNormal="71" workbookViewId="0">
      <selection activeCell="A2" sqref="A2"/>
    </sheetView>
  </sheetViews>
  <sheetFormatPr baseColWidth="10" defaultColWidth="11.42578125" defaultRowHeight="12.75" x14ac:dyDescent="0.2"/>
  <cols>
    <col min="1" max="1" width="12.7109375" style="1" customWidth="1"/>
    <col min="2" max="2" width="16.140625" style="1" customWidth="1"/>
    <col min="3" max="3" width="12" style="1" bestFit="1" customWidth="1"/>
    <col min="4" max="4" width="17.85546875" style="1" bestFit="1" customWidth="1"/>
    <col min="5" max="5" width="61" style="1" bestFit="1" customWidth="1"/>
    <col min="6" max="6" width="36.85546875" style="1" customWidth="1"/>
    <col min="7" max="7" width="12" style="1" bestFit="1" customWidth="1"/>
    <col min="8" max="8" width="17" style="1" customWidth="1"/>
    <col min="9" max="9" width="23.7109375" style="1" bestFit="1" customWidth="1"/>
    <col min="10" max="21" width="11" style="1" customWidth="1"/>
    <col min="22" max="22" width="16.5703125" style="1" bestFit="1" customWidth="1"/>
    <col min="23" max="16384" width="11.42578125" style="1"/>
  </cols>
  <sheetData>
    <row r="1" spans="1:22" ht="18" x14ac:dyDescent="0.25">
      <c r="A1" s="6" t="s">
        <v>52</v>
      </c>
    </row>
    <row r="2" spans="1:22" x14ac:dyDescent="0.2">
      <c r="A2" s="70"/>
    </row>
    <row r="3" spans="1:22" x14ac:dyDescent="0.2">
      <c r="A3" s="44" t="s">
        <v>1</v>
      </c>
      <c r="B3" s="46" t="s">
        <v>2</v>
      </c>
      <c r="C3" s="46" t="s">
        <v>3</v>
      </c>
      <c r="D3" s="46" t="s">
        <v>4</v>
      </c>
      <c r="E3" s="46" t="s">
        <v>5</v>
      </c>
      <c r="F3" s="46" t="s">
        <v>6</v>
      </c>
      <c r="G3" s="46" t="s">
        <v>7</v>
      </c>
      <c r="H3" s="46" t="s">
        <v>8</v>
      </c>
      <c r="I3" s="46" t="s">
        <v>9</v>
      </c>
      <c r="J3" s="7">
        <v>43466</v>
      </c>
      <c r="K3" s="7">
        <v>43497</v>
      </c>
      <c r="L3" s="7">
        <v>43525</v>
      </c>
      <c r="M3" s="7">
        <v>43556</v>
      </c>
      <c r="N3" s="7">
        <v>43586</v>
      </c>
      <c r="O3" s="7">
        <v>43617</v>
      </c>
      <c r="P3" s="7">
        <v>43647</v>
      </c>
      <c r="Q3" s="7">
        <v>43678</v>
      </c>
      <c r="R3" s="7">
        <v>43709</v>
      </c>
      <c r="S3" s="7">
        <v>43739</v>
      </c>
      <c r="T3" s="7">
        <v>43770</v>
      </c>
      <c r="U3" s="7">
        <v>43800</v>
      </c>
      <c r="V3" s="36" t="s">
        <v>0</v>
      </c>
    </row>
    <row r="4" spans="1:22" x14ac:dyDescent="0.2">
      <c r="A4" s="45"/>
      <c r="B4" s="47"/>
      <c r="C4" s="47"/>
      <c r="D4" s="47"/>
      <c r="E4" s="47"/>
      <c r="F4" s="47"/>
      <c r="G4" s="47"/>
      <c r="H4" s="47"/>
      <c r="I4" s="47"/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8" t="s">
        <v>10</v>
      </c>
      <c r="P4" s="8" t="s">
        <v>10</v>
      </c>
      <c r="Q4" s="8" t="s">
        <v>10</v>
      </c>
      <c r="R4" s="8" t="s">
        <v>10</v>
      </c>
      <c r="S4" s="34" t="s">
        <v>10</v>
      </c>
      <c r="T4" s="34" t="s">
        <v>10</v>
      </c>
      <c r="U4" s="34" t="s">
        <v>10</v>
      </c>
      <c r="V4" s="37"/>
    </row>
    <row r="5" spans="1:22" x14ac:dyDescent="0.2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9"/>
      <c r="T5" s="29"/>
      <c r="U5" s="29"/>
      <c r="V5" s="24"/>
    </row>
    <row r="6" spans="1:22" ht="15.75" x14ac:dyDescent="0.2">
      <c r="A6" s="11" t="s">
        <v>11</v>
      </c>
      <c r="B6" s="2" t="s">
        <v>15</v>
      </c>
      <c r="C6" s="2" t="s">
        <v>16</v>
      </c>
      <c r="D6" s="2" t="s">
        <v>30</v>
      </c>
      <c r="E6" s="2" t="s">
        <v>26</v>
      </c>
      <c r="F6" s="3" t="s">
        <v>27</v>
      </c>
      <c r="G6" s="4" t="s">
        <v>28</v>
      </c>
      <c r="H6" s="4" t="s">
        <v>28</v>
      </c>
      <c r="I6" s="4" t="s">
        <v>29</v>
      </c>
      <c r="J6" s="5">
        <v>1233.903775</v>
      </c>
      <c r="K6" s="5">
        <v>1058.4729600000001</v>
      </c>
      <c r="L6" s="5">
        <v>1103.2925</v>
      </c>
      <c r="M6" s="5">
        <v>1200.413736</v>
      </c>
      <c r="N6" s="5">
        <v>993.76242000000002</v>
      </c>
      <c r="O6" s="5">
        <v>1134.4642980000001</v>
      </c>
      <c r="P6" s="5">
        <v>1074.394818</v>
      </c>
      <c r="Q6" s="5">
        <v>999.29193299999997</v>
      </c>
      <c r="R6" s="5">
        <v>712.82997499999999</v>
      </c>
      <c r="S6" s="30">
        <v>1068.9424079999999</v>
      </c>
      <c r="T6" s="30">
        <v>1111.100416</v>
      </c>
      <c r="U6" s="30">
        <v>1316.48972</v>
      </c>
      <c r="V6" s="12">
        <f>SUM(J6:U6)</f>
        <v>13007.358958999997</v>
      </c>
    </row>
    <row r="7" spans="1:22" ht="15.75" x14ac:dyDescent="0.2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12"/>
    </row>
    <row r="8" spans="1:22" ht="15.75" x14ac:dyDescent="0.2">
      <c r="A8" s="11" t="s">
        <v>11</v>
      </c>
      <c r="B8" s="2" t="s">
        <v>15</v>
      </c>
      <c r="C8" s="2" t="s">
        <v>16</v>
      </c>
      <c r="D8" s="2" t="s">
        <v>30</v>
      </c>
      <c r="E8" s="2" t="s">
        <v>14</v>
      </c>
      <c r="F8" s="13" t="s">
        <v>41</v>
      </c>
      <c r="G8" s="4" t="s">
        <v>20</v>
      </c>
      <c r="H8" s="4" t="s">
        <v>21</v>
      </c>
      <c r="I8" s="4" t="s">
        <v>22</v>
      </c>
      <c r="J8" s="5">
        <v>188.486064</v>
      </c>
      <c r="K8" s="5">
        <v>171.41587200000001</v>
      </c>
      <c r="L8" s="5">
        <v>213.30829800000001</v>
      </c>
      <c r="M8" s="5">
        <v>518.95046000000002</v>
      </c>
      <c r="N8" s="5">
        <v>656.14945799999998</v>
      </c>
      <c r="O8" s="5">
        <v>693.051648</v>
      </c>
      <c r="P8" s="5">
        <v>625.70296499999995</v>
      </c>
      <c r="Q8" s="5">
        <v>568.28832799999998</v>
      </c>
      <c r="R8" s="5">
        <v>880.13633500000003</v>
      </c>
      <c r="S8" s="30">
        <v>928.55760199999997</v>
      </c>
      <c r="T8" s="30">
        <v>937.01592000000005</v>
      </c>
      <c r="U8" s="30">
        <v>895.91815799999995</v>
      </c>
      <c r="V8" s="12">
        <f t="shared" ref="V8:V9" si="0">SUM(J8:U8)</f>
        <v>7276.9811079999999</v>
      </c>
    </row>
    <row r="9" spans="1:22" ht="15.75" x14ac:dyDescent="0.2">
      <c r="A9" s="11" t="s">
        <v>11</v>
      </c>
      <c r="B9" s="2" t="s">
        <v>15</v>
      </c>
      <c r="C9" s="2" t="s">
        <v>16</v>
      </c>
      <c r="D9" s="2" t="s">
        <v>30</v>
      </c>
      <c r="E9" s="2" t="s">
        <v>14</v>
      </c>
      <c r="F9" s="3" t="s">
        <v>31</v>
      </c>
      <c r="G9" s="4" t="s">
        <v>23</v>
      </c>
      <c r="H9" s="4" t="s">
        <v>24</v>
      </c>
      <c r="I9" s="4" t="s">
        <v>25</v>
      </c>
      <c r="J9" s="5">
        <v>232.20592199999999</v>
      </c>
      <c r="K9" s="5">
        <v>159.26392799999999</v>
      </c>
      <c r="L9" s="5">
        <v>273.66835500000002</v>
      </c>
      <c r="M9" s="5">
        <v>227.96877799999999</v>
      </c>
      <c r="N9" s="5">
        <v>300.56608599999998</v>
      </c>
      <c r="O9" s="5">
        <v>260.49188099999998</v>
      </c>
      <c r="P9" s="5">
        <v>238.21324799999999</v>
      </c>
      <c r="Q9" s="5">
        <v>364.92094200000003</v>
      </c>
      <c r="R9" s="5">
        <v>327.43439999999998</v>
      </c>
      <c r="S9" s="30">
        <v>256.40485200000001</v>
      </c>
      <c r="T9" s="30">
        <v>309.77882099999999</v>
      </c>
      <c r="U9" s="30">
        <v>334.666518</v>
      </c>
      <c r="V9" s="12">
        <f t="shared" si="0"/>
        <v>3285.5837310000002</v>
      </c>
    </row>
    <row r="10" spans="1:22" ht="15.75" x14ac:dyDescent="0.2">
      <c r="A10" s="11"/>
      <c r="B10" s="13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31"/>
      <c r="T10" s="31"/>
      <c r="U10" s="31"/>
      <c r="V10" s="12"/>
    </row>
    <row r="11" spans="1:22" ht="15.75" x14ac:dyDescent="0.2">
      <c r="A11" s="41" t="s">
        <v>14</v>
      </c>
      <c r="B11" s="42"/>
      <c r="C11" s="42"/>
      <c r="D11" s="42"/>
      <c r="E11" s="42"/>
      <c r="F11" s="42"/>
      <c r="G11" s="43"/>
      <c r="H11" s="20"/>
      <c r="I11" s="20"/>
      <c r="J11" s="15">
        <f t="shared" ref="J11:V11" si="1">SUM(J8:J9)</f>
        <v>420.69198599999999</v>
      </c>
      <c r="K11" s="15">
        <f t="shared" si="1"/>
        <v>330.6798</v>
      </c>
      <c r="L11" s="15">
        <f t="shared" si="1"/>
        <v>486.97665300000006</v>
      </c>
      <c r="M11" s="15">
        <f t="shared" si="1"/>
        <v>746.91923799999995</v>
      </c>
      <c r="N11" s="15">
        <f t="shared" si="1"/>
        <v>956.71554399999991</v>
      </c>
      <c r="O11" s="15">
        <f t="shared" si="1"/>
        <v>953.54352900000004</v>
      </c>
      <c r="P11" s="15">
        <f t="shared" si="1"/>
        <v>863.91621299999997</v>
      </c>
      <c r="Q11" s="15">
        <f t="shared" si="1"/>
        <v>933.20927000000006</v>
      </c>
      <c r="R11" s="15">
        <f t="shared" si="1"/>
        <v>1207.570735</v>
      </c>
      <c r="S11" s="15">
        <f t="shared" si="1"/>
        <v>1184.962454</v>
      </c>
      <c r="T11" s="15">
        <f t="shared" si="1"/>
        <v>1246.7947410000002</v>
      </c>
      <c r="U11" s="15">
        <f t="shared" si="1"/>
        <v>1230.5846759999999</v>
      </c>
      <c r="V11" s="15">
        <f t="shared" si="1"/>
        <v>10562.564839000001</v>
      </c>
    </row>
    <row r="12" spans="1:22" ht="15.75" x14ac:dyDescent="0.2">
      <c r="A12" s="9"/>
      <c r="B12" s="10"/>
      <c r="C12" s="10"/>
      <c r="D12" s="10"/>
      <c r="E12" s="10"/>
      <c r="F12" s="10"/>
      <c r="G12" s="10"/>
      <c r="H12" s="10"/>
      <c r="I12" s="10"/>
      <c r="J12" s="16"/>
      <c r="K12" s="16"/>
      <c r="L12" s="16"/>
      <c r="M12" s="16"/>
      <c r="N12" s="16"/>
      <c r="O12" s="16"/>
      <c r="P12" s="16"/>
      <c r="Q12" s="16"/>
      <c r="R12" s="16"/>
      <c r="S12" s="32"/>
      <c r="T12" s="32"/>
      <c r="U12" s="32"/>
      <c r="V12" s="17"/>
    </row>
    <row r="13" spans="1:22" ht="15.75" x14ac:dyDescent="0.2">
      <c r="A13" s="11" t="s">
        <v>11</v>
      </c>
      <c r="B13" s="2" t="s">
        <v>15</v>
      </c>
      <c r="C13" s="2" t="s">
        <v>16</v>
      </c>
      <c r="D13" s="2" t="s">
        <v>30</v>
      </c>
      <c r="E13" s="2" t="s">
        <v>13</v>
      </c>
      <c r="F13" s="3" t="s">
        <v>49</v>
      </c>
      <c r="G13" s="4" t="s">
        <v>17</v>
      </c>
      <c r="H13" s="4" t="s">
        <v>18</v>
      </c>
      <c r="I13" s="4" t="s">
        <v>19</v>
      </c>
      <c r="J13" s="5">
        <v>48.791739999999997</v>
      </c>
      <c r="K13" s="5">
        <v>76.462165999999996</v>
      </c>
      <c r="L13" s="5">
        <v>116.794974</v>
      </c>
      <c r="M13" s="5">
        <v>171.430059</v>
      </c>
      <c r="N13" s="5">
        <v>101.66226</v>
      </c>
      <c r="O13" s="5">
        <v>255.601314</v>
      </c>
      <c r="P13" s="5">
        <v>166.08788999999999</v>
      </c>
      <c r="Q13" s="5">
        <v>629.47569499999997</v>
      </c>
      <c r="R13" s="5">
        <v>403.405576</v>
      </c>
      <c r="S13" s="30">
        <v>0</v>
      </c>
      <c r="T13" s="30">
        <v>0</v>
      </c>
      <c r="U13" s="30">
        <v>0</v>
      </c>
      <c r="V13" s="12">
        <f t="shared" ref="V13:V17" si="2">SUM(J13:U13)</f>
        <v>1969.7116740000001</v>
      </c>
    </row>
    <row r="14" spans="1:22" ht="15.75" x14ac:dyDescent="0.2">
      <c r="A14" s="11" t="s">
        <v>11</v>
      </c>
      <c r="B14" s="2" t="s">
        <v>15</v>
      </c>
      <c r="C14" s="2" t="s">
        <v>16</v>
      </c>
      <c r="D14" s="2" t="s">
        <v>30</v>
      </c>
      <c r="E14" s="2" t="s">
        <v>13</v>
      </c>
      <c r="F14" s="3" t="s">
        <v>53</v>
      </c>
      <c r="G14" s="4" t="s">
        <v>17</v>
      </c>
      <c r="H14" s="4" t="s">
        <v>18</v>
      </c>
      <c r="I14" s="4" t="s">
        <v>19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30">
        <v>102.40964</v>
      </c>
      <c r="T14" s="30">
        <v>504.23605600000002</v>
      </c>
      <c r="U14" s="30">
        <v>305.24223499999999</v>
      </c>
      <c r="V14" s="12">
        <f t="shared" si="2"/>
        <v>911.88793099999998</v>
      </c>
    </row>
    <row r="15" spans="1:22" ht="15.75" x14ac:dyDescent="0.2">
      <c r="A15" s="11" t="s">
        <v>11</v>
      </c>
      <c r="B15" s="2" t="s">
        <v>15</v>
      </c>
      <c r="C15" s="2" t="s">
        <v>16</v>
      </c>
      <c r="D15" s="2" t="s">
        <v>30</v>
      </c>
      <c r="E15" s="2" t="s">
        <v>13</v>
      </c>
      <c r="F15" s="3" t="s">
        <v>54</v>
      </c>
      <c r="G15" s="4" t="s">
        <v>17</v>
      </c>
      <c r="H15" s="4" t="s">
        <v>18</v>
      </c>
      <c r="I15" s="4" t="s">
        <v>19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30">
        <v>73.723472000000001</v>
      </c>
      <c r="T15" s="30">
        <v>216.39555300000001</v>
      </c>
      <c r="U15" s="30">
        <v>292.044197</v>
      </c>
      <c r="V15" s="12">
        <f t="shared" si="2"/>
        <v>582.16322200000002</v>
      </c>
    </row>
    <row r="16" spans="1:22" ht="15.75" x14ac:dyDescent="0.2">
      <c r="A16" s="48" t="s">
        <v>11</v>
      </c>
      <c r="B16" s="49" t="s">
        <v>15</v>
      </c>
      <c r="C16" s="49" t="s">
        <v>16</v>
      </c>
      <c r="D16" s="49" t="s">
        <v>30</v>
      </c>
      <c r="E16" s="49" t="s">
        <v>13</v>
      </c>
      <c r="F16" s="50" t="s">
        <v>55</v>
      </c>
      <c r="G16" s="51" t="s">
        <v>17</v>
      </c>
      <c r="H16" s="51" t="s">
        <v>18</v>
      </c>
      <c r="I16" s="51" t="s">
        <v>56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3">
        <v>8.7408719999999995</v>
      </c>
      <c r="T16" s="53">
        <v>48.983598000000001</v>
      </c>
      <c r="U16" s="53">
        <v>8.5990350000000007</v>
      </c>
      <c r="V16" s="12">
        <f t="shared" si="2"/>
        <v>66.323504999999997</v>
      </c>
    </row>
    <row r="17" spans="1:22" ht="15.75" x14ac:dyDescent="0.2">
      <c r="A17" s="61" t="s">
        <v>11</v>
      </c>
      <c r="B17" s="62" t="s">
        <v>15</v>
      </c>
      <c r="C17" s="62" t="s">
        <v>16</v>
      </c>
      <c r="D17" s="62" t="s">
        <v>30</v>
      </c>
      <c r="E17" s="62" t="s">
        <v>13</v>
      </c>
      <c r="F17" s="63" t="s">
        <v>57</v>
      </c>
      <c r="G17" s="64" t="s">
        <v>17</v>
      </c>
      <c r="H17" s="64" t="s">
        <v>18</v>
      </c>
      <c r="I17" s="64" t="s">
        <v>19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1.6739520000000001</v>
      </c>
      <c r="T17" s="65">
        <v>0.320938</v>
      </c>
      <c r="U17" s="65">
        <v>0</v>
      </c>
      <c r="V17" s="12">
        <f t="shared" si="2"/>
        <v>1.9948900000000001</v>
      </c>
    </row>
    <row r="18" spans="1:22" ht="15.75" x14ac:dyDescent="0.2">
      <c r="A18" s="61"/>
      <c r="B18" s="62"/>
      <c r="C18" s="62"/>
      <c r="D18" s="62"/>
      <c r="E18" s="62"/>
      <c r="F18" s="63"/>
      <c r="G18" s="64"/>
      <c r="H18" s="64"/>
      <c r="I18" s="64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</row>
    <row r="19" spans="1:22" ht="15.75" x14ac:dyDescent="0.2">
      <c r="A19" s="67" t="s">
        <v>13</v>
      </c>
      <c r="B19" s="67"/>
      <c r="C19" s="67"/>
      <c r="D19" s="67"/>
      <c r="E19" s="67"/>
      <c r="F19" s="67"/>
      <c r="G19" s="67"/>
      <c r="H19" s="68"/>
      <c r="I19" s="68"/>
      <c r="J19" s="69">
        <f>SUM(J13:J17)</f>
        <v>48.791739999999997</v>
      </c>
      <c r="K19" s="69">
        <f t="shared" ref="K19:V19" si="3">SUM(K13:K17)</f>
        <v>76.462165999999996</v>
      </c>
      <c r="L19" s="69">
        <f t="shared" si="3"/>
        <v>116.794974</v>
      </c>
      <c r="M19" s="69">
        <f t="shared" si="3"/>
        <v>171.430059</v>
      </c>
      <c r="N19" s="69">
        <f t="shared" si="3"/>
        <v>101.66226</v>
      </c>
      <c r="O19" s="69">
        <f t="shared" si="3"/>
        <v>255.601314</v>
      </c>
      <c r="P19" s="69">
        <f t="shared" si="3"/>
        <v>166.08788999999999</v>
      </c>
      <c r="Q19" s="69">
        <f t="shared" si="3"/>
        <v>629.47569499999997</v>
      </c>
      <c r="R19" s="69">
        <f t="shared" si="3"/>
        <v>403.405576</v>
      </c>
      <c r="S19" s="69">
        <f t="shared" si="3"/>
        <v>186.54793599999999</v>
      </c>
      <c r="T19" s="69">
        <f t="shared" si="3"/>
        <v>769.93614500000001</v>
      </c>
      <c r="U19" s="69">
        <f t="shared" si="3"/>
        <v>605.88546699999995</v>
      </c>
      <c r="V19" s="69">
        <f t="shared" si="3"/>
        <v>3532.0812220000003</v>
      </c>
    </row>
    <row r="20" spans="1:22" ht="15.75" x14ac:dyDescent="0.2">
      <c r="A20" s="61"/>
      <c r="B20" s="62"/>
      <c r="C20" s="62"/>
      <c r="D20" s="62"/>
      <c r="E20" s="62"/>
      <c r="F20" s="63"/>
      <c r="G20" s="64"/>
      <c r="H20" s="64"/>
      <c r="I20" s="64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</row>
    <row r="21" spans="1:22" ht="15.75" x14ac:dyDescent="0.2">
      <c r="A21" s="54" t="s">
        <v>11</v>
      </c>
      <c r="B21" s="55" t="s">
        <v>15</v>
      </c>
      <c r="C21" s="55" t="s">
        <v>16</v>
      </c>
      <c r="D21" s="55" t="s">
        <v>30</v>
      </c>
      <c r="E21" s="55" t="s">
        <v>42</v>
      </c>
      <c r="F21" s="56" t="s">
        <v>32</v>
      </c>
      <c r="G21" s="57" t="s">
        <v>33</v>
      </c>
      <c r="H21" s="57" t="s">
        <v>34</v>
      </c>
      <c r="I21" s="57" t="s">
        <v>35</v>
      </c>
      <c r="J21" s="58">
        <v>13.62175</v>
      </c>
      <c r="K21" s="58">
        <v>8.0072980000000005</v>
      </c>
      <c r="L21" s="58">
        <v>4.1096849999999998</v>
      </c>
      <c r="M21" s="58">
        <v>18.258019999999998</v>
      </c>
      <c r="N21" s="58">
        <v>22.10699</v>
      </c>
      <c r="O21" s="58">
        <v>27.04975</v>
      </c>
      <c r="P21" s="58">
        <v>23.930219999999998</v>
      </c>
      <c r="Q21" s="58">
        <v>39.423839999999998</v>
      </c>
      <c r="R21" s="58">
        <v>31.342099999999999</v>
      </c>
      <c r="S21" s="59">
        <v>43.466079999999998</v>
      </c>
      <c r="T21" s="59">
        <v>23.366700000000002</v>
      </c>
      <c r="U21" s="59">
        <v>29.551870000000001</v>
      </c>
      <c r="V21" s="60">
        <f t="shared" ref="V21" si="4">SUM(J21:U21)</f>
        <v>284.23430299999995</v>
      </c>
    </row>
    <row r="22" spans="1:22" ht="15.75" x14ac:dyDescent="0.2">
      <c r="A22" s="11"/>
      <c r="B22" s="2"/>
      <c r="C22" s="2"/>
      <c r="D22" s="2"/>
      <c r="E22" s="2"/>
      <c r="F22" s="3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30"/>
      <c r="T22" s="30"/>
      <c r="U22" s="30"/>
      <c r="V22" s="12"/>
    </row>
    <row r="23" spans="1:22" ht="15.75" x14ac:dyDescent="0.2">
      <c r="A23" s="11" t="s">
        <v>11</v>
      </c>
      <c r="B23" s="2" t="s">
        <v>15</v>
      </c>
      <c r="C23" s="2" t="s">
        <v>16</v>
      </c>
      <c r="D23" s="2" t="s">
        <v>30</v>
      </c>
      <c r="E23" s="2" t="s">
        <v>43</v>
      </c>
      <c r="F23" s="3" t="s">
        <v>44</v>
      </c>
      <c r="G23" s="4" t="s">
        <v>45</v>
      </c>
      <c r="H23" s="4" t="s">
        <v>46</v>
      </c>
      <c r="I23" s="4" t="s">
        <v>47</v>
      </c>
      <c r="J23" s="5">
        <v>173.908512</v>
      </c>
      <c r="K23" s="5">
        <v>141.06903</v>
      </c>
      <c r="L23" s="5">
        <v>197.274663</v>
      </c>
      <c r="M23" s="5">
        <v>102.720088</v>
      </c>
      <c r="N23" s="5">
        <v>245.355075</v>
      </c>
      <c r="O23" s="5">
        <v>214.65574899999999</v>
      </c>
      <c r="P23" s="5">
        <v>188.324904</v>
      </c>
      <c r="Q23" s="5">
        <v>149.910481</v>
      </c>
      <c r="R23" s="5">
        <v>128.66108500000001</v>
      </c>
      <c r="S23" s="30">
        <v>66.474536999999998</v>
      </c>
      <c r="T23" s="30">
        <v>143.668384</v>
      </c>
      <c r="U23" s="30">
        <v>30.797604</v>
      </c>
      <c r="V23" s="12">
        <f t="shared" ref="V23" si="5">SUM(J23:U23)</f>
        <v>1782.8201120000003</v>
      </c>
    </row>
    <row r="24" spans="1:22" ht="15.75" x14ac:dyDescent="0.2">
      <c r="A24" s="11"/>
      <c r="B24" s="2"/>
      <c r="C24" s="2"/>
      <c r="D24" s="2"/>
      <c r="E24" s="2"/>
      <c r="F24" s="3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30"/>
      <c r="T24" s="30"/>
      <c r="U24" s="30"/>
      <c r="V24" s="12"/>
    </row>
    <row r="25" spans="1:22" ht="15.75" x14ac:dyDescent="0.2">
      <c r="A25" s="11" t="s">
        <v>11</v>
      </c>
      <c r="B25" s="2" t="s">
        <v>15</v>
      </c>
      <c r="C25" s="2" t="s">
        <v>16</v>
      </c>
      <c r="D25" s="2" t="s">
        <v>30</v>
      </c>
      <c r="E25" s="2" t="s">
        <v>37</v>
      </c>
      <c r="F25" s="3" t="s">
        <v>38</v>
      </c>
      <c r="G25" s="4" t="s">
        <v>39</v>
      </c>
      <c r="H25" s="4" t="s">
        <v>40</v>
      </c>
      <c r="I25" s="4" t="s">
        <v>50</v>
      </c>
      <c r="J25" s="5">
        <v>117.68136199999999</v>
      </c>
      <c r="K25" s="5">
        <v>83.509910000000005</v>
      </c>
      <c r="L25" s="5">
        <v>102.89215799999999</v>
      </c>
      <c r="M25" s="5">
        <v>130.03754000000001</v>
      </c>
      <c r="N25" s="5">
        <v>109.302013</v>
      </c>
      <c r="O25" s="5">
        <v>95.047342</v>
      </c>
      <c r="P25" s="5">
        <v>94.232405999999997</v>
      </c>
      <c r="Q25" s="5">
        <v>114.868297</v>
      </c>
      <c r="R25" s="5">
        <v>52.858133000000002</v>
      </c>
      <c r="S25" s="30">
        <v>66.948063000000005</v>
      </c>
      <c r="T25" s="30">
        <v>125.733885</v>
      </c>
      <c r="U25" s="30">
        <v>179.18849499999999</v>
      </c>
      <c r="V25" s="12">
        <f t="shared" ref="V25" si="6">SUM(J25:U25)</f>
        <v>1272.2996039999998</v>
      </c>
    </row>
    <row r="26" spans="1:22" ht="15.75" x14ac:dyDescent="0.2">
      <c r="A26" s="11"/>
      <c r="B26" s="13"/>
      <c r="C26" s="13"/>
      <c r="D26" s="13"/>
      <c r="E26" s="13"/>
      <c r="F26" s="13"/>
      <c r="G26" s="13"/>
      <c r="H26" s="13"/>
      <c r="I26" s="13"/>
      <c r="J26" s="18"/>
      <c r="K26" s="18"/>
      <c r="L26" s="18"/>
      <c r="M26" s="18"/>
      <c r="N26" s="18"/>
      <c r="O26" s="18"/>
      <c r="P26" s="18"/>
      <c r="Q26" s="18"/>
      <c r="R26" s="18"/>
      <c r="S26" s="33"/>
      <c r="T26" s="33"/>
      <c r="U26" s="33"/>
      <c r="V26" s="12"/>
    </row>
    <row r="27" spans="1:22" ht="20.25" x14ac:dyDescent="0.3">
      <c r="A27" s="38" t="s">
        <v>12</v>
      </c>
      <c r="B27" s="39"/>
      <c r="C27" s="39"/>
      <c r="D27" s="39"/>
      <c r="E27" s="39"/>
      <c r="F27" s="39"/>
      <c r="G27" s="40"/>
      <c r="H27" s="21"/>
      <c r="I27" s="21"/>
      <c r="J27" s="19">
        <f>SUM(J6,J11,J19,J21,J23,J25)</f>
        <v>2008.599125</v>
      </c>
      <c r="K27" s="19">
        <f t="shared" ref="K27:V27" si="7">SUM(K6,K11,K19,K21,K23,K25)</f>
        <v>1698.2011639999998</v>
      </c>
      <c r="L27" s="19">
        <f t="shared" si="7"/>
        <v>2011.3406329999998</v>
      </c>
      <c r="M27" s="19">
        <f t="shared" si="7"/>
        <v>2369.7786809999998</v>
      </c>
      <c r="N27" s="19">
        <f t="shared" si="7"/>
        <v>2428.9043019999999</v>
      </c>
      <c r="O27" s="19">
        <f t="shared" si="7"/>
        <v>2680.3619820000004</v>
      </c>
      <c r="P27" s="19">
        <f t="shared" si="7"/>
        <v>2410.8864510000003</v>
      </c>
      <c r="Q27" s="19">
        <f t="shared" si="7"/>
        <v>2866.1795159999997</v>
      </c>
      <c r="R27" s="19">
        <f t="shared" si="7"/>
        <v>2536.6676040000002</v>
      </c>
      <c r="S27" s="19">
        <f t="shared" si="7"/>
        <v>2617.3414779999998</v>
      </c>
      <c r="T27" s="19">
        <f t="shared" si="7"/>
        <v>3420.6002710000002</v>
      </c>
      <c r="U27" s="19">
        <f t="shared" si="7"/>
        <v>3392.4978319999996</v>
      </c>
      <c r="V27" s="19">
        <f t="shared" si="7"/>
        <v>30441.359038999999</v>
      </c>
    </row>
    <row r="29" spans="1:22" x14ac:dyDescent="0.2">
      <c r="A29" s="35" t="s">
        <v>51</v>
      </c>
      <c r="B29" s="35"/>
      <c r="C29" s="35"/>
      <c r="D29" s="35"/>
      <c r="E29" s="35"/>
      <c r="F29" s="35"/>
      <c r="G29" s="35"/>
      <c r="H29" s="35"/>
    </row>
    <row r="30" spans="1:22" x14ac:dyDescent="0.2">
      <c r="A30" s="23" t="s">
        <v>36</v>
      </c>
    </row>
    <row r="31" spans="1:22" x14ac:dyDescent="0.2">
      <c r="A31" s="22" t="s">
        <v>48</v>
      </c>
    </row>
  </sheetData>
  <sortState ref="A5:Y8">
    <sortCondition descending="1" ref="V5:V8"/>
  </sortState>
  <mergeCells count="14">
    <mergeCell ref="A29:H29"/>
    <mergeCell ref="V3:V4"/>
    <mergeCell ref="A27:G27"/>
    <mergeCell ref="A11:G1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19:G19"/>
  </mergeCells>
  <phoneticPr fontId="3" type="noConversion"/>
  <printOptions horizontalCentered="1"/>
  <pageMargins left="0.19685039370078741" right="0.19685039370078741" top="0.98425196850393704" bottom="0.9842519685039370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InformacionGeneralAnual 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2008-10-16T22:12:19Z</cp:lastPrinted>
  <dcterms:created xsi:type="dcterms:W3CDTF">2007-04-19T18:01:02Z</dcterms:created>
  <dcterms:modified xsi:type="dcterms:W3CDTF">2020-01-22T00:26:59Z</dcterms:modified>
</cp:coreProperties>
</file>