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/>
  </bookViews>
  <sheets>
    <sheet name="Lane 10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Data'!$D$32:$AN$32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'39'!$A$1:$BC$80</definedName>
    <definedName name="_xlnm.Print_Area" comment="" localSheetId="0">'Lane 10'!$A$1:$CO$82</definedName>
    <definedName name="_xlnm.Print_Area" comment="" localSheetId="2">SPB!$A$1:$M$56</definedName>
    <definedName name="Tilt" comment="">'3D Data'!$AQ$2:$AQ$31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Data'!$AT$2:$AT$31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Data'!$AR$2:$AR$31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Data'!$AS$2:$AS$31</definedName>
  </definedNames>
  <calcPr fullPrecision="1" calcId="125725"/>
</workbook>
</file>

<file path=xl/sharedStrings.xml><?xml version="1.0" encoding="utf-8"?>
<sst xmlns="http://schemas.openxmlformats.org/spreadsheetml/2006/main" uniqueCount="217" count="728">
  <si>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</si>
  <si>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</si>
  <si>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</si>
  <si>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</si>
  <si>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</si>
  <si>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</si>
  <si>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</si>
  <si>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</si>
  <si>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</si>
  <si>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</si>
  <si>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</si>
  <si>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</si>
  <si>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</si>
  <si>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</si>
  <si>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</si>
  <si>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</si>
  <si>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</si>
  <si>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</si>
  <si>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</si>
  <si>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</si>
  <si>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</si>
  <si>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</si>
  <si>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</si>
  <si>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</si>
  <si>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</si>
  <si>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</si>
  <si>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</si>
  <si>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</si>
  <si>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</si>
  <si>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</si>
  <si>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</si>
  <si>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</si>
  <si>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</si>
  <si>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</si>
  <si>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</si>
  <si>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</si>
  <si>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</si>
  <si>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</si>
  <si>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</si>
  <si>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</si>
  <si>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</si>
  <si>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</si>
  <si>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</si>
  <si>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</si>
  <si>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</si>
  <si>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</si>
  <si>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</si>
  <si>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</si>
  <si>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</si>
  <si>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</si>
  <si>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</si>
  <si>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</si>
  <si>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</si>
  <si>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</si>
  <si>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</si>
  <si>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</si>
  <si>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</si>
  <si>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</si>
  <si>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</si>
  <si>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</si>
  <si>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</si>
  <si>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</si>
  <si>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</si>
  <si>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</si>
  <si>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</si>
  <si>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</si>
  <si>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</si>
  <si>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</si>
  <si>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</si>
  <si>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</si>
  <si>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</si>
  <si>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</si>
  <si>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</si>
  <si>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</si>
  <si>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</si>
  <si>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</si>
  <si>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</si>
  <si>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</si>
  <si>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</si>
  <si>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</si>
  <si>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</si>
  <si>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</si>
  <si>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</si>
  <si>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</si>
  <si>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</si>
  <si>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</si>
  <si>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</si>
  <si>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</si>
  <si>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</si>
  <si>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</si>
  <si>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</si>
  <si>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</si>
  <si>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</si>
  <si>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</si>
  <si>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</si>
  <si>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</si>
  <si>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</si>
  <si>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</si>
  <si>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</si>
  <si>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</si>
  <si>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</si>
  <si>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</si>
  <si>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</si>
  <si>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</si>
  <si>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</si>
  <si>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</si>
  <si>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</si>
  <si>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</si>
  <si>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</si>
  <si>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</si>
  <si>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</si>
  <si>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</si>
  <si>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</si>
  <si>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</si>
  <si>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</si>
  <si>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</si>
  <si>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</si>
  <si>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</si>
  <si>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</si>
  <si>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</si>
  <si>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</si>
  <si>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</si>
  <si>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</si>
  <si>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</si>
  <si>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</si>
  <si>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</si>
  <si>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</si>
  <si>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</si>
  <si>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</si>
  <si>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</si>
  <si>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</si>
  <si>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</si>
  <si>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</si>
  <si>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</si>
  <si>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</si>
  <si>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</si>
  <si>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</si>
  <si>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</si>
  <si>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</si>
  <si>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</si>
  <si>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</si>
  <si>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</si>
  <si>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</si>
  <si>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</si>
  <si>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</si>
  <si>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</si>
  <si>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</si>
  <si>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</si>
  <si>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</si>
  <si>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</si>
  <si>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</si>
  <si>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</si>
  <si>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</si>
  <si>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</si>
  <si>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</si>
  <si>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</si>
  <si>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</si>
  <si>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</si>
  <si>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</si>
  <si>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</si>
  <si>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</si>
  <si>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</si>
  <si>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</si>
  <si>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</si>
  <si>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</si>
  <si>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</si>
  <si>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</si>
  <si>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</si>
  <si>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</si>
  <si>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</si>
  <si>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</si>
  <si>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</si>
  <si>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</si>
  <si>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</si>
  <si>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</si>
  <si>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</si>
  <si>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</si>
  <si>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</si>
  <si>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</si>
  <si>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</si>
  <si>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</si>
  <si>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</si>
  <si>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</si>
  <si>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</si>
  <si>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</si>
  <si>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</si>
  <si>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</si>
  <si>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</si>
  <si>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</si>
  <si>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</si>
  <si>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</si>
  <si>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</si>
  <si>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</si>
  <si>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</si>
  <si>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</si>
  <si>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</si>
  <si>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</si>
  <si>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</si>
  <si>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</si>
  <si>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</si>
  <si>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</si>
  <si>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</si>
  <si>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</si>
  <si>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</si>
  <si>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</si>
  <si>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</si>
  <si>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</si>
  <si>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</si>
  <si>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</si>
  <si>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</si>
  <si>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</si>
  <si>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</si>
  <si>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</si>
  <si>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</si>
  <si>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</si>
  <si>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Millsboro2_1-24_O</t>
  </si>
  <si>
    <t>4:59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</si>
</sst>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164" fontId="14" fillId="0" borderId="0" xfId="0" applyAlignment="1" applyBorder="1" applyFont="1" applyNumberFormat="1" applyFill="1" applyProtection="1"/>
    <xf numFmtId="1" fontId="14" fillId="0" borderId="0" xfId="0" applyAlignment="1" applyBorder="1" applyFont="1" applyNumberFormat="1" applyFill="1" applyProtection="1"/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36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10'!$K$40:$CI$40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8"/>
          <c:order val="1"/>
          <c:tx>
            <c:strRef>
              <c:f>'39'!$D$3</c:f>
              <c:strCache/>
            </c:strRef>
          </c:tx>
          <c:spPr/>
          <c:val>
            <c:numRef>
              <c:f>'39'!$K$41:$AV$41</c:f>
              <c:numCache/>
            </c:numRef>
          </c:val>
        </c:ser>
        <c:ser>
          <c:idx val="1"/>
          <c:order val="2"/>
          <c:tx>
            <c:strRef>
              <c:f>'39'!$D$4</c:f>
              <c:strCache/>
            </c:strRef>
          </c:tx>
          <c:spPr/>
          <c:cat>
            <c:numRef>
              <c:f>'Lane 10'!$K$40:$CI$40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2"/>
          <c:order val="3"/>
          <c:tx>
            <c:strRef>
              <c:f>'39'!$D$5</c:f>
              <c:strCache/>
            </c:strRef>
          </c:tx>
          <c:spPr/>
          <c:cat>
            <c:numRef>
              <c:f>'Lane 10'!$K$40:$CI$40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9"/>
          <c:order val="4"/>
          <c:tx>
            <c:strRef>
              <c:f>'39'!$D$6</c:f>
              <c:strCache/>
            </c:strRef>
          </c:tx>
          <c:spPr/>
          <c:val>
            <c:numRef>
              <c:f>'39'!$K$44:$AV$44</c:f>
              <c:numCache/>
            </c:numRef>
          </c:val>
        </c:ser>
        <c:ser>
          <c:idx val="3"/>
          <c:order val="5"/>
          <c:tx>
            <c:strRef>
              <c:f>'39'!$D$7</c:f>
              <c:strCache/>
            </c:strRef>
          </c:tx>
          <c:spPr/>
          <c:cat>
            <c:numRef>
              <c:f>'Lane 10'!$K$40:$CI$40</c:f>
              <c:numCache/>
            </c:numRef>
          </c:cat>
          <c:val>
            <c:numRef>
              <c:f>'39'!$K$45:$AV$45</c:f>
              <c:numCache/>
            </c:numRef>
          </c:val>
        </c:ser>
        <c:ser>
          <c:idx val="20"/>
          <c:order val="6"/>
          <c:tx>
            <c:strRef>
              <c:f>'39'!$D$8</c:f>
              <c:strCache/>
            </c:strRef>
          </c:tx>
          <c:spPr/>
          <c:val>
            <c:numRef>
              <c:f>'39'!$K$46:$AV$46</c:f>
              <c:numCache/>
            </c:numRef>
          </c:val>
        </c:ser>
        <c:ser>
          <c:idx val="4"/>
          <c:order val="7"/>
          <c:tx>
            <c:strRef>
              <c:f>'39'!$D$9</c:f>
              <c:strCache/>
            </c:strRef>
          </c:tx>
          <c:spPr/>
          <c:cat>
            <c:numRef>
              <c:f>'Lane 10'!$K$40:$CI$40</c:f>
              <c:numCache/>
            </c:numRef>
          </c:cat>
          <c:val>
            <c:numRef>
              <c:f>'39'!$K$47:$AV$47</c:f>
              <c:numCache/>
            </c:numRef>
          </c:val>
        </c:ser>
        <c:ser>
          <c:idx val="21"/>
          <c:order val="8"/>
          <c:tx>
            <c:strRef>
              <c:f>'39'!$D$10</c:f>
              <c:strCache/>
            </c:strRef>
          </c:tx>
          <c:spPr/>
          <c:val>
            <c:numRef>
              <c:f>'39'!$K$48:$AV$48</c:f>
              <c:numCache/>
            </c:numRef>
          </c:val>
        </c:ser>
        <c:ser>
          <c:idx val="5"/>
          <c:order val="9"/>
          <c:tx>
            <c:strRef>
              <c:f>'39'!$D$11</c:f>
              <c:strCache/>
            </c:strRef>
          </c:tx>
          <c:spPr/>
          <c:cat>
            <c:numRef>
              <c:f>'Lane 10'!$K$40:$CI$40</c:f>
              <c:numCache/>
            </c:numRef>
          </c:cat>
          <c:val>
            <c:numRef>
              <c:f>'39'!$K$49:$AV$49</c:f>
              <c:numCache/>
            </c:numRef>
          </c:val>
        </c:ser>
        <c:ser>
          <c:idx val="6"/>
          <c:order val="10"/>
          <c:tx>
            <c:strRef>
              <c:f>'39'!$D$12</c:f>
              <c:strCache/>
            </c:strRef>
          </c:tx>
          <c:spPr/>
          <c:cat>
            <c:numRef>
              <c:f>'Lane 10'!$K$40:$CI$40</c:f>
              <c:numCache/>
            </c:numRef>
          </c:cat>
          <c:val>
            <c:numRef>
              <c:f>'39'!$K$50:$AV$50</c:f>
              <c:numCache/>
            </c:numRef>
          </c:val>
        </c:ser>
        <c:ser>
          <c:idx val="22"/>
          <c:order val="11"/>
          <c:tx>
            <c:strRef>
              <c:f>'39'!$D$13</c:f>
              <c:strCache/>
            </c:strRef>
          </c:tx>
          <c:spPr/>
          <c:val>
            <c:numRef>
              <c:f>'39'!$K$51:$AV$51</c:f>
              <c:numCache/>
            </c:numRef>
          </c:val>
        </c:ser>
        <c:ser>
          <c:idx val="7"/>
          <c:order val="12"/>
          <c:tx>
            <c:strRef>
              <c:f>'39'!$D$14</c:f>
              <c:strCache/>
            </c:strRef>
          </c:tx>
          <c:spPr/>
          <c:cat>
            <c:numRef>
              <c:f>'Lane 10'!$K$40:$CI$40</c:f>
              <c:numCache/>
            </c:numRef>
          </c:cat>
          <c:val>
            <c:numRef>
              <c:f>'39'!$K$52:$AV$52</c:f>
              <c:numCache/>
            </c:numRef>
          </c:val>
        </c:ser>
        <c:ser>
          <c:idx val="23"/>
          <c:order val="13"/>
          <c:tx>
            <c:strRef>
              <c:f>'39'!$D$15</c:f>
              <c:strCache/>
            </c:strRef>
          </c:tx>
          <c:spPr/>
          <c:val>
            <c:numRef>
              <c:f>'39'!$K$53:$AV$53</c:f>
              <c:numCache/>
            </c:numRef>
          </c:val>
        </c:ser>
        <c:ser>
          <c:idx val="8"/>
          <c:order val="14"/>
          <c:tx>
            <c:strRef>
              <c:f>'39'!$D$16</c:f>
              <c:strCache/>
            </c:strRef>
          </c:tx>
          <c:spPr/>
          <c:cat>
            <c:numRef>
              <c:f>'Lane 10'!$K$40:$CI$40</c:f>
              <c:numCache/>
            </c:numRef>
          </c:cat>
          <c:val>
            <c:numRef>
              <c:f>'39'!$K$54:$AV$54</c:f>
              <c:numCache/>
            </c:numRef>
          </c:val>
        </c:ser>
        <c:ser>
          <c:idx val="9"/>
          <c:order val="15"/>
          <c:tx>
            <c:strRef>
              <c:f>'39'!$D$17</c:f>
              <c:strCache/>
            </c:strRef>
          </c:tx>
          <c:spPr/>
          <c:cat>
            <c:numRef>
              <c:f>'Lane 10'!$K$40:$CI$40</c:f>
              <c:numCache/>
            </c:numRef>
          </c:cat>
          <c:val>
            <c:numRef>
              <c:f>'39'!$K$55:$AV$55</c:f>
              <c:numCache/>
            </c:numRef>
          </c:val>
        </c:ser>
        <c:ser>
          <c:idx val="24"/>
          <c:order val="16"/>
          <c:tx>
            <c:strRef>
              <c:f>'39'!$D$18</c:f>
              <c:strCache/>
            </c:strRef>
          </c:tx>
          <c:spPr/>
          <c:val>
            <c:numRef>
              <c:f>'39'!$K$56:$AV$56</c:f>
              <c:numCache/>
            </c:numRef>
          </c:val>
        </c:ser>
        <c:ser>
          <c:idx val="10"/>
          <c:order val="17"/>
          <c:tx>
            <c:strRef>
              <c:f>'39'!$D$19</c:f>
              <c:strCache/>
            </c:strRef>
          </c:tx>
          <c:spPr/>
          <c:cat>
            <c:numRef>
              <c:f>'Lane 10'!$K$40:$CI$40</c:f>
              <c:numCache/>
            </c:numRef>
          </c:cat>
          <c:val>
            <c:numRef>
              <c:f>'39'!$K$57:$AV$57</c:f>
              <c:numCache/>
            </c:numRef>
          </c:val>
        </c:ser>
        <c:ser>
          <c:idx val="25"/>
          <c:order val="18"/>
          <c:tx>
            <c:strRef>
              <c:f>'39'!$D$20</c:f>
              <c:strCache/>
            </c:strRef>
          </c:tx>
          <c:spPr/>
          <c:val>
            <c:numRef>
              <c:f>'39'!$K$58:$AV$58</c:f>
              <c:numCache/>
            </c:numRef>
          </c:val>
        </c:ser>
        <c:ser>
          <c:idx val="11"/>
          <c:order val="19"/>
          <c:tx>
            <c:strRef>
              <c:f>'39'!$D$21</c:f>
              <c:strCache/>
            </c:strRef>
          </c:tx>
          <c:spPr/>
          <c:cat>
            <c:numRef>
              <c:f>'Lane 10'!$K$40:$CI$40</c:f>
              <c:numCache/>
            </c:numRef>
          </c:cat>
          <c:val>
            <c:numRef>
              <c:f>'39'!$K$59:$AV$59</c:f>
              <c:numCache/>
            </c:numRef>
          </c:val>
        </c:ser>
        <c:ser>
          <c:idx val="26"/>
          <c:order val="20"/>
          <c:tx>
            <c:strRef>
              <c:f>'39'!$D$22</c:f>
              <c:strCache/>
            </c:strRef>
          </c:tx>
          <c:spPr/>
          <c:val>
            <c:numRef>
              <c:f>'39'!$K$60:$AV$60</c:f>
              <c:numCache/>
            </c:numRef>
          </c:val>
        </c:ser>
        <c:ser>
          <c:idx val="12"/>
          <c:order val="21"/>
          <c:tx>
            <c:strRef>
              <c:f>'39'!$D$23</c:f>
              <c:strCache/>
            </c:strRef>
          </c:tx>
          <c:spPr/>
          <c:cat>
            <c:numRef>
              <c:f>'Lane 10'!$K$40:$CI$40</c:f>
              <c:numCache/>
            </c:numRef>
          </c:cat>
          <c:val>
            <c:numRef>
              <c:f>'39'!$K$61:$AV$61</c:f>
              <c:numCache/>
            </c:numRef>
          </c:val>
        </c:ser>
        <c:ser>
          <c:idx val="13"/>
          <c:order val="22"/>
          <c:tx>
            <c:strRef>
              <c:f>'39'!$D$24</c:f>
              <c:strCache/>
            </c:strRef>
          </c:tx>
          <c:spPr/>
          <c:cat>
            <c:numRef>
              <c:f>'Lane 10'!$K$40:$CI$40</c:f>
              <c:numCache/>
            </c:numRef>
          </c:cat>
          <c:val>
            <c:numRef>
              <c:f>'39'!$K$62:$AV$62</c:f>
              <c:numCache/>
            </c:numRef>
          </c:val>
        </c:ser>
        <c:ser>
          <c:idx val="27"/>
          <c:order val="23"/>
          <c:tx>
            <c:strRef>
              <c:f>'39'!$D$25</c:f>
              <c:strCache/>
            </c:strRef>
          </c:tx>
          <c:spPr/>
          <c:val>
            <c:numRef>
              <c:f>'39'!$K$63:$AV$63</c:f>
              <c:numCache/>
            </c:numRef>
          </c:val>
        </c:ser>
        <c:ser>
          <c:idx val="14"/>
          <c:order val="24"/>
          <c:tx>
            <c:strRef>
              <c:f>'39'!$D$26</c:f>
              <c:strCache/>
            </c:strRef>
          </c:tx>
          <c:spPr/>
          <c:cat>
            <c:numRef>
              <c:f>'Lane 10'!$K$40:$CI$40</c:f>
              <c:numCache/>
            </c:numRef>
          </c:cat>
          <c:val>
            <c:numRef>
              <c:f>'39'!$K$64:$AV$64</c:f>
              <c:numCache/>
            </c:numRef>
          </c:val>
        </c:ser>
        <c:ser>
          <c:idx val="28"/>
          <c:order val="25"/>
          <c:tx>
            <c:strRef>
              <c:f>'39'!$D$27</c:f>
              <c:strCache/>
            </c:strRef>
          </c:tx>
          <c:spPr/>
          <c:val>
            <c:numRef>
              <c:f>'39'!$K$65:$AV$65</c:f>
              <c:numCache/>
            </c:numRef>
          </c:val>
        </c:ser>
        <c:ser>
          <c:idx val="15"/>
          <c:order val="26"/>
          <c:tx>
            <c:strRef>
              <c:f>'39'!$D$28</c:f>
              <c:strCache/>
            </c:strRef>
          </c:tx>
          <c:spPr/>
          <c:cat>
            <c:numRef>
              <c:f>'Lane 10'!$K$40:$CI$40</c:f>
              <c:numCache/>
            </c:numRef>
          </c:cat>
          <c:val>
            <c:numRef>
              <c:f>'39'!$K$66:$AV$66</c:f>
              <c:numCache/>
            </c:numRef>
          </c:val>
        </c:ser>
        <c:ser>
          <c:idx val="29"/>
          <c:order val="27"/>
          <c:tx>
            <c:strRef>
              <c:f>'39'!$D$29</c:f>
              <c:strCache/>
            </c:strRef>
          </c:tx>
          <c:spPr/>
          <c:val>
            <c:numRef>
              <c:f>'39'!$K$67:$AV$67</c:f>
              <c:numCache/>
            </c:numRef>
          </c:val>
        </c:ser>
        <c:ser>
          <c:idx val="16"/>
          <c:order val="28"/>
          <c:tx>
            <c:strRef>
              <c:f>'39'!$D$30</c:f>
              <c:strCache/>
            </c:strRef>
          </c:tx>
          <c:spPr/>
          <c:cat>
            <c:numRef>
              <c:f>'Lane 10'!$K$40:$CI$40</c:f>
              <c:numCache/>
            </c:numRef>
          </c:cat>
          <c:val>
            <c:numRef>
              <c:f>'39'!$K$68:$AV$68</c:f>
              <c:numCache/>
            </c:numRef>
          </c:val>
        </c:ser>
        <c:ser>
          <c:idx val="17"/>
          <c:order val="29"/>
          <c:tx>
            <c:strRef>
              <c:f>'39'!$D$31</c:f>
              <c:strCache/>
            </c:strRef>
          </c:tx>
          <c:spPr/>
          <c:cat>
            <c:numRef>
              <c:f>'Lane 10'!$K$40:$CI$40</c:f>
              <c:numCache/>
            </c:numRef>
          </c:cat>
          <c:val>
            <c:numRef>
              <c:f>'39'!$K$69:$AV$69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134533888"/>
        <c:axId val="134535424"/>
        <c:axId val="134079360"/>
      </c:surfaceChart>
      <c:catAx>
        <c:axId val="134533888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4535424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134535424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134533888"/>
        <c:crosses val="autoZero"/>
        <c:crossBetween val="midCat"/>
        <c:majorUnit val="0.5"/>
        <c:minorUnit val="0.5"/>
      </c:valAx>
      <c:serAx>
        <c:axId val="13407936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134535424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5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egendEntry>
        <c:idx val="16"/>
        <c:txPr>
          <a:bodyPr/>
          <a:lstStyle/>
          <a:p>
            <a:pPr>
              <a:defRPr lang="en-US" baseline="0"/>
            </a:pPr>
          </a:p>
        </c:txPr>
      </c:legendEntry>
      <c:legendEntry>
        <c:idx val="17"/>
        <c:txPr>
          <a:bodyPr/>
          <a:lstStyle/>
          <a:p>
            <a:pPr>
              <a:defRPr lang="en-US" baseline="0"/>
            </a:pPr>
          </a:p>
        </c:txPr>
      </c:legendEntry>
      <c:legendEntry>
        <c:idx val="18"/>
        <c:txPr>
          <a:bodyPr/>
          <a:lstStyle/>
          <a:p>
            <a:pPr>
              <a:defRPr lang="en-US" baseline="0"/>
            </a:pPr>
          </a:p>
        </c:txPr>
      </c:legendEntry>
      <c:legendEntry>
        <c:idx val="19"/>
        <c:txPr>
          <a:bodyPr/>
          <a:lstStyle/>
          <a:p>
            <a:pPr>
              <a:defRPr lang="en-US" baseline="0"/>
            </a:pPr>
          </a:p>
        </c:txPr>
      </c:legendEntry>
      <c:legendEntry>
        <c:idx val="20"/>
        <c:txPr>
          <a:bodyPr/>
          <a:lstStyle/>
          <a:p>
            <a:pPr>
              <a:defRPr lang="en-US" baseline="0"/>
            </a:pPr>
          </a:p>
        </c:txPr>
      </c:legendEntry>
      <c:legendEntry>
        <c:idx val="21"/>
        <c:txPr>
          <a:bodyPr/>
          <a:lstStyle/>
          <a:p>
            <a:pPr>
              <a:defRPr lang="en-US" baseline="0"/>
            </a:pPr>
          </a:p>
        </c:txPr>
      </c:legendEntry>
      <c:legendEntry>
        <c:idx val="22"/>
        <c:txPr>
          <a:bodyPr/>
          <a:lstStyle/>
          <a:p>
            <a:pPr>
              <a:defRPr lang="en-US" baseline="0"/>
            </a:pPr>
          </a:p>
        </c:txPr>
      </c:legendEntry>
      <c:legendEntry>
        <c:idx val="23"/>
        <c:txPr>
          <a:bodyPr/>
          <a:lstStyle/>
          <a:p>
            <a:pPr>
              <a:defRPr lang="en-US" baseline="0"/>
            </a:pPr>
          </a:p>
        </c:txPr>
      </c:legendEntry>
      <c:legendEntry>
        <c:idx val="24"/>
        <c:txPr>
          <a:bodyPr/>
          <a:lstStyle/>
          <a:p>
            <a:pPr>
              <a:defRPr lang="en-US" baseline="0"/>
            </a:pPr>
          </a:p>
        </c:txPr>
      </c:legendEntry>
      <c:legendEntry>
        <c:idx val="25"/>
        <c:txPr>
          <a:bodyPr/>
          <a:lstStyle/>
          <a:p>
            <a:pPr>
              <a:defRPr lang="en-US" baseline="0"/>
            </a:pPr>
          </a:p>
        </c:txPr>
      </c:legendEntry>
      <c:legendEntry>
        <c:idx val="26"/>
        <c:txPr>
          <a:bodyPr/>
          <a:lstStyle/>
          <a:p>
            <a:pPr>
              <a:defRPr lang="en-US" baseline="0"/>
            </a:pPr>
          </a:p>
        </c:txPr>
      </c:legendEntry>
      <c:legendEntry>
        <c:idx val="27"/>
        <c:txPr>
          <a:bodyPr/>
          <a:lstStyle/>
          <a:p>
            <a:pPr>
              <a:defRPr lang="en-US" baseline="0"/>
            </a:pPr>
          </a:p>
        </c:txPr>
      </c:legendEntry>
      <c:legendEntry>
        <c:idx val="28"/>
        <c:txPr>
          <a:bodyPr/>
          <a:lstStyle/>
          <a:p>
            <a:pPr>
              <a:defRPr lang="en-US" baseline="0"/>
            </a:pPr>
          </a:p>
        </c:txPr>
      </c:legendEntry>
      <c:legendEntry>
        <c:idx val="29"/>
        <c:txPr>
          <a:bodyPr/>
          <a:lstStyle/>
          <a:p>
            <a:pPr>
              <a:defRPr lang="en-US" baseline="0"/>
            </a:pPr>
          </a:p>
        </c:txPr>
      </c:legendEntry>
      <c:legendEntry>
        <c:idx val="30"/>
        <c:txPr>
          <a:bodyPr/>
          <a:lstStyle/>
          <a:p>
            <a:pPr>
              <a:defRPr lang="en-US" baseline="0"/>
            </a:pPr>
          </a:p>
        </c:txPr>
      </c:legendEntry>
      <c:legendEntry>
        <c:idx val="31"/>
        <c:txPr>
          <a:bodyPr/>
          <a:lstStyle/>
          <a:p>
            <a:pPr>
              <a:defRPr lang="en-US" baseline="0"/>
            </a:pPr>
          </a:p>
        </c:txPr>
      </c:legendEntry>
      <c:legendEntry>
        <c:idx val="32"/>
        <c:txPr>
          <a:bodyPr/>
          <a:lstStyle/>
          <a:p>
            <a:pPr>
              <a:defRPr lang="en-US" baseline="0"/>
            </a:pPr>
          </a:p>
        </c:txPr>
      </c:legendEntry>
      <c:legendEntry>
        <c:idx val="33"/>
        <c:txPr>
          <a:bodyPr/>
          <a:lstStyle/>
          <a:p>
            <a:pPr>
              <a:defRPr lang="en-US" baseline="0"/>
            </a:pPr>
          </a:p>
        </c:txPr>
      </c:legendEntry>
      <c:legendEntry>
        <c:idx val="34"/>
        <c:txPr>
          <a:bodyPr/>
          <a:lstStyle/>
          <a:p>
            <a:pPr>
              <a:defRPr lang="en-US" baseline="0"/>
            </a:pPr>
          </a:p>
        </c:txPr>
      </c:legendEntry>
      <c:legendEntry>
        <c:idx val="35"/>
        <c:txPr>
          <a:bodyPr/>
          <a:lstStyle/>
          <a:p>
            <a:pPr>
              <a:defRPr lang="en-US" baseline="0"/>
            </a:pPr>
          </a:p>
        </c:txPr>
      </c:legendEntry>
      <c:legendEntry>
        <c:idx val="36"/>
        <c:txPr>
          <a:bodyPr/>
          <a:lstStyle/>
          <a:p>
            <a:pPr>
              <a:defRPr lang="en-US" baseline="0"/>
            </a:pPr>
          </a:p>
        </c:txPr>
      </c:legendEntry>
      <c:legendEntry>
        <c:idx val="37"/>
        <c:txPr>
          <a:bodyPr/>
          <a:lstStyle/>
          <a:p>
            <a:pPr>
              <a:defRPr lang="en-US" baseline="0"/>
            </a:pPr>
          </a:p>
        </c:txPr>
      </c:legendEntry>
      <c:legendEntry>
        <c:idx val="38"/>
        <c:txPr>
          <a:bodyPr/>
          <a:lstStyle/>
          <a:p>
            <a:pPr>
              <a:defRPr lang="en-US" baseline="0"/>
            </a:pPr>
          </a:p>
        </c:txPr>
      </c:legendEntry>
      <c:legendEntry>
        <c:idx val="39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0768361510105506"/>
          <c:h val="0.89898223488241469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8"/>
          <c:order val="1"/>
          <c:tx>
            <c:strRef>
              <c:f>'3D Data'!$A$3</c:f>
              <c:strCache/>
            </c:strRef>
          </c:tx>
          <c:spPr/>
          <c:val>
            <c:numRef>
              <c:f>'3D Data'!$C$3:$AO$3</c:f>
              <c:numCache/>
            </c:numRef>
          </c:val>
        </c:ser>
        <c:ser>
          <c:idx val="1"/>
          <c:order val="2"/>
          <c:tx>
            <c:strRef>
              <c:f>'3D Data'!$A$4</c:f>
              <c:strCache/>
            </c:strRef>
          </c:tx>
          <c:spPr/>
          <c:val>
            <c:numRef>
              <c:f>'3D Data'!$C$4:$AO$4</c:f>
              <c:numCache/>
            </c:numRef>
          </c:val>
        </c:ser>
        <c:ser>
          <c:idx val="2"/>
          <c:order val="3"/>
          <c:tx>
            <c:strRef>
              <c:f>'3D Data'!$A$5</c:f>
              <c:strCache/>
            </c:strRef>
          </c:tx>
          <c:spPr/>
          <c:val>
            <c:numRef>
              <c:f>'3D Data'!$C$5:$AO$5</c:f>
              <c:numCache/>
            </c:numRef>
          </c:val>
        </c:ser>
        <c:ser>
          <c:idx val="19"/>
          <c:order val="4"/>
          <c:tx>
            <c:strRef>
              <c:f>'3D Data'!$A$6</c:f>
              <c:strCache/>
            </c:strRef>
          </c:tx>
          <c:spPr/>
          <c:val>
            <c:numRef>
              <c:f>'3D Data'!$C$6:$AO$6</c:f>
              <c:numCache/>
            </c:numRef>
          </c:val>
        </c:ser>
        <c:ser>
          <c:idx val="3"/>
          <c:order val="5"/>
          <c:tx>
            <c:strRef>
              <c:f>'3D Data'!$A$7</c:f>
              <c:strCache/>
            </c:strRef>
          </c:tx>
          <c:spPr/>
          <c:val>
            <c:numRef>
              <c:f>'3D Data'!$C$7:$AO$7</c:f>
              <c:numCache/>
            </c:numRef>
          </c:val>
        </c:ser>
        <c:ser>
          <c:idx val="20"/>
          <c:order val="6"/>
          <c:tx>
            <c:strRef>
              <c:f>'3D Data'!$A$8</c:f>
              <c:strCache/>
            </c:strRef>
          </c:tx>
          <c:spPr/>
          <c:val>
            <c:numRef>
              <c:f>'3D Data'!$C$8:$AO$8</c:f>
              <c:numCache/>
            </c:numRef>
          </c:val>
        </c:ser>
        <c:ser>
          <c:idx val="4"/>
          <c:order val="7"/>
          <c:tx>
            <c:strRef>
              <c:f>'3D Data'!$A$9</c:f>
              <c:strCache/>
            </c:strRef>
          </c:tx>
          <c:spPr/>
          <c:val>
            <c:numRef>
              <c:f>'3D Data'!$C$9:$AO$9</c:f>
              <c:numCache/>
            </c:numRef>
          </c:val>
        </c:ser>
        <c:ser>
          <c:idx val="21"/>
          <c:order val="8"/>
          <c:tx>
            <c:strRef>
              <c:f>'3D Data'!$A$10</c:f>
              <c:strCache/>
            </c:strRef>
          </c:tx>
          <c:spPr/>
          <c:val>
            <c:numRef>
              <c:f>'3D Data'!$C$10:$AO$10</c:f>
              <c:numCache/>
            </c:numRef>
          </c:val>
        </c:ser>
        <c:ser>
          <c:idx val="5"/>
          <c:order val="9"/>
          <c:tx>
            <c:strRef>
              <c:f>'3D Data'!$A$11</c:f>
              <c:strCache/>
            </c:strRef>
          </c:tx>
          <c:spPr/>
          <c:val>
            <c:numRef>
              <c:f>'3D Data'!$C$11:$AO$11</c:f>
              <c:numCache/>
            </c:numRef>
          </c:val>
        </c:ser>
        <c:ser>
          <c:idx val="6"/>
          <c:order val="10"/>
          <c:tx>
            <c:strRef>
              <c:f>'3D Data'!$A$12</c:f>
              <c:strCache/>
            </c:strRef>
          </c:tx>
          <c:spPr/>
          <c:val>
            <c:numRef>
              <c:f>'3D Data'!$C$12:$AO$12</c:f>
              <c:numCache/>
            </c:numRef>
          </c:val>
        </c:ser>
        <c:ser>
          <c:idx val="22"/>
          <c:order val="11"/>
          <c:tx>
            <c:strRef>
              <c:f>'3D Data'!$A$13</c:f>
              <c:strCache/>
            </c:strRef>
          </c:tx>
          <c:spPr/>
          <c:val>
            <c:numRef>
              <c:f>'3D Data'!$C$13:$AO$13</c:f>
              <c:numCache/>
            </c:numRef>
          </c:val>
        </c:ser>
        <c:ser>
          <c:idx val="7"/>
          <c:order val="12"/>
          <c:tx>
            <c:strRef>
              <c:f>'3D Data'!$A$14</c:f>
              <c:strCache/>
            </c:strRef>
          </c:tx>
          <c:spPr/>
          <c:val>
            <c:numRef>
              <c:f>'3D Data'!$C$14:$AO$14</c:f>
              <c:numCache/>
            </c:numRef>
          </c:val>
        </c:ser>
        <c:ser>
          <c:idx val="23"/>
          <c:order val="13"/>
          <c:tx>
            <c:strRef>
              <c:f>'3D Data'!$A$15</c:f>
              <c:strCache/>
            </c:strRef>
          </c:tx>
          <c:spPr/>
          <c:val>
            <c:numRef>
              <c:f>'3D Data'!$C$15:$AO$15</c:f>
              <c:numCache/>
            </c:numRef>
          </c:val>
        </c:ser>
        <c:ser>
          <c:idx val="8"/>
          <c:order val="14"/>
          <c:tx>
            <c:strRef>
              <c:f>'3D Data'!$A$16</c:f>
              <c:strCache/>
            </c:strRef>
          </c:tx>
          <c:spPr/>
          <c:val>
            <c:numRef>
              <c:f>'3D Data'!$C$16:$AO$16</c:f>
              <c:numCache/>
            </c:numRef>
          </c:val>
        </c:ser>
        <c:ser>
          <c:idx val="9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24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0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ser>
          <c:idx val="25"/>
          <c:order val="18"/>
          <c:tx>
            <c:strRef>
              <c:f>'3D Data'!$A$20</c:f>
              <c:strCache/>
            </c:strRef>
          </c:tx>
          <c:spPr/>
          <c:val>
            <c:numRef>
              <c:f>'3D Data'!$C$20:$AO$20</c:f>
              <c:numCache/>
            </c:numRef>
          </c:val>
        </c:ser>
        <c:ser>
          <c:idx val="11"/>
          <c:order val="19"/>
          <c:tx>
            <c:strRef>
              <c:f>'3D Data'!$A$21</c:f>
              <c:strCache/>
            </c:strRef>
          </c:tx>
          <c:spPr/>
          <c:val>
            <c:numRef>
              <c:f>'3D Data'!$C$21:$AO$21</c:f>
              <c:numCache/>
            </c:numRef>
          </c:val>
        </c:ser>
        <c:ser>
          <c:idx val="26"/>
          <c:order val="20"/>
          <c:tx>
            <c:strRef>
              <c:f>'3D Data'!$A$22</c:f>
              <c:strCache/>
            </c:strRef>
          </c:tx>
          <c:spPr/>
          <c:val>
            <c:numRef>
              <c:f>'3D Data'!$C$22:$AO$22</c:f>
              <c:numCache/>
            </c:numRef>
          </c:val>
        </c:ser>
        <c:ser>
          <c:idx val="12"/>
          <c:order val="21"/>
          <c:tx>
            <c:strRef>
              <c:f>'3D Data'!$A$23</c:f>
              <c:strCache/>
            </c:strRef>
          </c:tx>
          <c:spPr/>
          <c:val>
            <c:numRef>
              <c:f>'3D Data'!$C$23:$AO$23</c:f>
              <c:numCache/>
            </c:numRef>
          </c:val>
        </c:ser>
        <c:ser>
          <c:idx val="13"/>
          <c:order val="22"/>
          <c:tx>
            <c:strRef>
              <c:f>'3D Data'!$A$24</c:f>
              <c:strCache/>
            </c:strRef>
          </c:tx>
          <c:spPr/>
          <c:val>
            <c:numRef>
              <c:f>'3D Data'!$C$24:$AO$24</c:f>
              <c:numCache/>
            </c:numRef>
          </c:val>
        </c:ser>
        <c:ser>
          <c:idx val="27"/>
          <c:order val="23"/>
          <c:tx>
            <c:strRef>
              <c:f>'3D Data'!$A$25</c:f>
              <c:strCache/>
            </c:strRef>
          </c:tx>
          <c:spPr/>
          <c:val>
            <c:numRef>
              <c:f>'3D Data'!$C$25:$AO$25</c:f>
              <c:numCache/>
            </c:numRef>
          </c:val>
        </c:ser>
        <c:ser>
          <c:idx val="14"/>
          <c:order val="24"/>
          <c:tx>
            <c:strRef>
              <c:f>'3D Data'!$A$26</c:f>
              <c:strCache/>
            </c:strRef>
          </c:tx>
          <c:spPr/>
          <c:val>
            <c:numRef>
              <c:f>'3D Data'!$C$26:$AO$26</c:f>
              <c:numCache/>
            </c:numRef>
          </c:val>
        </c:ser>
        <c:ser>
          <c:idx val="28"/>
          <c:order val="25"/>
          <c:tx>
            <c:strRef>
              <c:f>'3D Data'!$A$27</c:f>
              <c:strCache/>
            </c:strRef>
          </c:tx>
          <c:spPr/>
          <c:val>
            <c:numRef>
              <c:f>'3D Data'!$C$27:$AO$27</c:f>
              <c:numCache/>
            </c:numRef>
          </c:val>
        </c:ser>
        <c:ser>
          <c:idx val="15"/>
          <c:order val="26"/>
          <c:tx>
            <c:strRef>
              <c:f>'3D Data'!$A$28</c:f>
              <c:strCache/>
            </c:strRef>
          </c:tx>
          <c:spPr/>
          <c:val>
            <c:numRef>
              <c:f>'3D Data'!$C$28:$AO$28</c:f>
              <c:numCache/>
            </c:numRef>
          </c:val>
        </c:ser>
        <c:ser>
          <c:idx val="29"/>
          <c:order val="27"/>
          <c:tx>
            <c:strRef>
              <c:f>'3D Data'!$A$29</c:f>
              <c:strCache/>
            </c:strRef>
          </c:tx>
          <c:spPr/>
          <c:val>
            <c:numRef>
              <c:f>'3D Data'!$C$29:$AO$29</c:f>
              <c:numCache/>
            </c:numRef>
          </c:val>
        </c:ser>
        <c:ser>
          <c:idx val="16"/>
          <c:order val="28"/>
          <c:tx>
            <c:strRef>
              <c:f>'3D Data'!$A$30</c:f>
              <c:strCache/>
            </c:strRef>
          </c:tx>
          <c:spPr/>
          <c:val>
            <c:numRef>
              <c:f>'3D Data'!$C$30:$AO$30</c:f>
              <c:numCache/>
            </c:numRef>
          </c:val>
        </c:ser>
        <c:ser>
          <c:idx val="17"/>
          <c:order val="29"/>
          <c:tx>
            <c:strRef>
              <c:f>'3D Data'!$A$31</c:f>
              <c:strCache/>
            </c:strRef>
          </c:tx>
          <c:spPr/>
          <c:val>
            <c:numRef>
              <c:f>'3D Data'!$C$31:$AO$31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137627136"/>
        <c:axId val="137628672"/>
        <c:axId val="137597824"/>
      </c:surface3DChart>
      <c:catAx>
        <c:axId val="13762713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137628672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137628672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37627136"/>
        <c:crosses val="autoZero"/>
        <c:crossBetween val="midCat"/>
        <c:majorUnit val="10"/>
        <c:minorUnit val="10"/>
      </c:valAx>
      <c:serAx>
        <c:axId val="13759782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7628672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95250</xdr:colOff>
      <xdr:row>13</xdr:row>
      <xdr:rowOff>12382</xdr:rowOff>
    </xdr:from>
    <xdr:to>
      <xdr:col>10</xdr:col>
      <xdr:colOff>497086</xdr:colOff>
      <xdr:row>39</xdr:row>
      <xdr:rowOff>49530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4954381" y="2165385"/>
          <a:ext cx="1616489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117"/>
  <sheetViews>
    <sheetView topLeftCell="D1" zoomScale="70" view="pageBreakPreview" tabSelected="1" workbookViewId="0">
      <selection pane="topLeft" activeCell="J33" sqref="J33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30</v>
      </c>
      <c r="B2" t="s">
        <v>215</v>
      </c>
      <c r="C2">
        <v>10</v>
      </c>
      <c r="D2" s="28">
        <v>58</v>
      </c>
      <c r="E2">
        <v>30</v>
      </c>
      <c r="F2" s="129">
        <v>43009</v>
      </c>
      <c r="G2" t="s">
        <v>216</v>
      </c>
      <c r="H2" s="70">
        <v>28</v>
      </c>
      <c r="I2" s="70">
        <v>-14</v>
      </c>
      <c r="J2" s="29"/>
      <c r="K2" s="130">
        <v>0</v>
      </c>
      <c r="L2" s="130">
        <v>0.73818885</v>
      </c>
      <c r="M2" s="130">
        <v>0.68897626</v>
      </c>
      <c r="N2" s="130">
        <v>0.68897626</v>
      </c>
      <c r="O2" s="130">
        <v>0.73818885</v>
      </c>
      <c r="P2" s="130">
        <v>0.73818885</v>
      </c>
      <c r="Q2" s="130">
        <v>0.24606295</v>
      </c>
      <c r="R2" s="130">
        <v>0.09842518</v>
      </c>
      <c r="S2" s="130">
        <v>-0.19685036</v>
      </c>
      <c r="T2" s="130">
        <v>-0.44291331</v>
      </c>
      <c r="U2" s="130">
        <v>-0.93503921</v>
      </c>
      <c r="V2" s="130">
        <v>-1.18110216</v>
      </c>
      <c r="W2" s="130">
        <v>-1.9685036</v>
      </c>
      <c r="X2" s="130">
        <v>-2.85433022</v>
      </c>
      <c r="Y2" s="130">
        <v>-3.49409389</v>
      </c>
      <c r="Z2" s="130">
        <v>-4.33070792</v>
      </c>
      <c r="AA2" s="130">
        <v>-5.26574713</v>
      </c>
      <c r="AB2" s="130">
        <v>-6.15157375</v>
      </c>
      <c r="AC2" s="130">
        <v>-6.74212483</v>
      </c>
      <c r="AD2" s="130">
        <v>-7.23425073</v>
      </c>
      <c r="AE2" s="130">
        <v>-7.72637663</v>
      </c>
      <c r="AF2" s="130">
        <v>-8.26771512</v>
      </c>
      <c r="AG2" s="130">
        <v>-8.71062843</v>
      </c>
      <c r="AH2" s="130">
        <v>-9.49802987</v>
      </c>
      <c r="AI2" s="130">
        <v>-10.18700613</v>
      </c>
      <c r="AJ2" s="130">
        <v>-11.02362016</v>
      </c>
      <c r="AK2" s="130">
        <v>-11.26968311</v>
      </c>
      <c r="AL2" s="130">
        <v>-11.90944678</v>
      </c>
      <c r="AM2" s="130">
        <v>-12.64763563</v>
      </c>
      <c r="AN2" s="130">
        <v>-13.09054894</v>
      </c>
      <c r="AO2" s="130">
        <v>-13.23818671</v>
      </c>
      <c r="AP2" s="130">
        <v>-13.48424966</v>
      </c>
      <c r="AQ2" s="130">
        <v>-13.53346225</v>
      </c>
      <c r="AR2" s="130">
        <v>-13.04133635</v>
      </c>
      <c r="AS2" s="130">
        <v>-12.94291117</v>
      </c>
      <c r="AT2" s="130">
        <v>-13.38582448</v>
      </c>
      <c r="AU2" s="130">
        <v>-13.63188743</v>
      </c>
      <c r="AV2" s="130">
        <v>-14.07480074</v>
      </c>
      <c r="AW2" s="130">
        <v>-14.86220218</v>
      </c>
      <c r="AX2" s="130">
        <v>-14.91141477</v>
      </c>
      <c r="AY2" s="130">
        <v>-15.00983995</v>
      </c>
      <c r="AZ2" s="130">
        <v>-14.91141477</v>
      </c>
      <c r="BA2" s="130">
        <v>-15.79724139</v>
      </c>
      <c r="BB2" s="130">
        <v>-16.53543024</v>
      </c>
      <c r="BC2" s="130">
        <v>-17.32283168</v>
      </c>
      <c r="BD2" s="130">
        <v>-18.30708348</v>
      </c>
      <c r="BE2" s="130">
        <v>-18.89763456</v>
      </c>
      <c r="BF2" s="130">
        <v>-18.7007842</v>
      </c>
      <c r="BG2" s="130">
        <v>-19.04527233</v>
      </c>
      <c r="BH2" s="130">
        <v>-19.93109895</v>
      </c>
      <c r="BI2" s="131">
        <v>-20.57086262</v>
      </c>
      <c r="BJ2" s="131">
        <v>-21.1614137</v>
      </c>
      <c r="BK2" s="131">
        <v>-21.70275219</v>
      </c>
      <c r="BL2" s="131">
        <v>-21.35826406</v>
      </c>
      <c r="BM2" s="131">
        <v>-21.35826406</v>
      </c>
      <c r="BN2" s="131">
        <v>-21.50590183</v>
      </c>
      <c r="BO2" s="131">
        <v>-20.96456334</v>
      </c>
      <c r="BP2" s="131">
        <v>-20.22637449</v>
      </c>
      <c r="BQ2" s="130">
        <v>-19.685036</v>
      </c>
      <c r="BR2" s="130">
        <v>-19.1929101</v>
      </c>
      <c r="BS2" s="130">
        <v>-19.04527233</v>
      </c>
      <c r="BT2" s="130">
        <v>-18.74999679</v>
      </c>
      <c r="BU2" s="130">
        <v>-17.86417017</v>
      </c>
      <c r="BV2" s="130">
        <v>-16.83070578</v>
      </c>
      <c r="BW2" s="130">
        <v>-15.60039103</v>
      </c>
      <c r="BX2" s="130">
        <v>-14.51771405</v>
      </c>
      <c r="BY2" s="130">
        <v>-13.18897412</v>
      </c>
      <c r="BZ2" s="130">
        <v>-12.05708455</v>
      </c>
      <c r="CA2" s="130">
        <v>-10.58070685</v>
      </c>
      <c r="CB2" s="130">
        <v>-9.49802987</v>
      </c>
      <c r="CC2" s="130">
        <v>-9.00590397</v>
      </c>
      <c r="CD2" s="130">
        <v>-8.46456548</v>
      </c>
      <c r="CE2" s="130">
        <v>-7.03740037</v>
      </c>
      <c r="CF2" s="130">
        <v>-5.21653454</v>
      </c>
      <c r="CG2" s="130">
        <v>-2.36220432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29</v>
      </c>
      <c r="B3" t="s">
        <v>215</v>
      </c>
      <c r="C3">
        <v>10</v>
      </c>
      <c r="D3" s="28">
        <v>57</v>
      </c>
      <c r="E3">
        <v>29</v>
      </c>
      <c r="F3" s="129">
        <v>43009</v>
      </c>
      <c r="G3" t="s">
        <v>216</v>
      </c>
      <c r="H3" s="70">
        <v>10</v>
      </c>
      <c r="I3" s="70">
        <v>24</v>
      </c>
      <c r="J3" s="29"/>
      <c r="K3" s="130">
        <v>0</v>
      </c>
      <c r="L3" s="130">
        <v>-0.39370072</v>
      </c>
      <c r="M3" s="130">
        <v>0.83661403</v>
      </c>
      <c r="N3" s="130">
        <v>1.52559029</v>
      </c>
      <c r="O3" s="130">
        <v>2.21456655</v>
      </c>
      <c r="P3" s="130">
        <v>2.26377914</v>
      </c>
      <c r="Q3" s="130">
        <v>2.55905468</v>
      </c>
      <c r="R3" s="130">
        <v>2.26377914</v>
      </c>
      <c r="S3" s="130">
        <v>2.26377914</v>
      </c>
      <c r="T3" s="130">
        <v>2.65747986</v>
      </c>
      <c r="U3" s="130">
        <v>2.65747986</v>
      </c>
      <c r="V3" s="130">
        <v>2.9527554</v>
      </c>
      <c r="W3" s="130">
        <v>2.55905468</v>
      </c>
      <c r="X3" s="130">
        <v>1.9685036</v>
      </c>
      <c r="Y3" s="130">
        <v>1.23031475</v>
      </c>
      <c r="Z3" s="130">
        <v>0.83661403</v>
      </c>
      <c r="AA3" s="130">
        <v>0.24606295</v>
      </c>
      <c r="AB3" s="130">
        <v>-0.73818885</v>
      </c>
      <c r="AC3" s="130">
        <v>-1.27952734</v>
      </c>
      <c r="AD3" s="130">
        <v>-1.82086583</v>
      </c>
      <c r="AE3" s="130">
        <v>-2.60826727</v>
      </c>
      <c r="AF3" s="130">
        <v>-3.74015684</v>
      </c>
      <c r="AG3" s="130">
        <v>-4.47834569</v>
      </c>
      <c r="AH3" s="130">
        <v>-4.97047159</v>
      </c>
      <c r="AI3" s="130">
        <v>-5.70866044</v>
      </c>
      <c r="AJ3" s="130">
        <v>-6.29921152</v>
      </c>
      <c r="AK3" s="130">
        <v>-6.74212483</v>
      </c>
      <c r="AL3" s="130">
        <v>-7.52952627</v>
      </c>
      <c r="AM3" s="130">
        <v>-8.26771512</v>
      </c>
      <c r="AN3" s="130">
        <v>-9.10432915</v>
      </c>
      <c r="AO3" s="130">
        <v>-9.3503921</v>
      </c>
      <c r="AP3" s="130">
        <v>-9.54724246</v>
      </c>
      <c r="AQ3" s="130">
        <v>-9.39960469</v>
      </c>
      <c r="AR3" s="130">
        <v>-9.3503921</v>
      </c>
      <c r="AS3" s="130">
        <v>-9.15354174</v>
      </c>
      <c r="AT3" s="130">
        <v>-9.59645505</v>
      </c>
      <c r="AU3" s="130">
        <v>-10.08858095</v>
      </c>
      <c r="AV3" s="130">
        <v>-9.94094318</v>
      </c>
      <c r="AW3" s="130">
        <v>-9.94094318</v>
      </c>
      <c r="AX3" s="130">
        <v>-10.13779354</v>
      </c>
      <c r="AY3" s="130">
        <v>-10.38385649</v>
      </c>
      <c r="AZ3" s="130">
        <v>-10.97440757</v>
      </c>
      <c r="BA3" s="130">
        <v>-11.71259642</v>
      </c>
      <c r="BB3" s="130">
        <v>-12.49999786</v>
      </c>
      <c r="BC3" s="130">
        <v>-13.43503707</v>
      </c>
      <c r="BD3" s="130">
        <v>-14.12401333</v>
      </c>
      <c r="BE3" s="130">
        <v>-14.07480074</v>
      </c>
      <c r="BF3" s="130">
        <v>-14.02558815</v>
      </c>
      <c r="BG3" s="130">
        <v>-14.51771405</v>
      </c>
      <c r="BH3" s="130">
        <v>-15.45275326</v>
      </c>
      <c r="BI3" s="130">
        <v>-15.45275326</v>
      </c>
      <c r="BJ3" s="130">
        <v>-15.10826513</v>
      </c>
      <c r="BK3" s="130">
        <v>-15.05905254</v>
      </c>
      <c r="BL3" s="130">
        <v>-14.56692664</v>
      </c>
      <c r="BM3" s="130">
        <v>-14.46850146</v>
      </c>
      <c r="BN3" s="130">
        <v>-14.12401333</v>
      </c>
      <c r="BO3" s="130">
        <v>-13.82873779</v>
      </c>
      <c r="BP3" s="130">
        <v>-13.09054894</v>
      </c>
      <c r="BQ3" s="130">
        <v>-12.3031475</v>
      </c>
      <c r="BR3" s="130">
        <v>-11.90944678</v>
      </c>
      <c r="BS3" s="130">
        <v>-11.76180901</v>
      </c>
      <c r="BT3" s="130">
        <v>-11.66338383</v>
      </c>
      <c r="BU3" s="130">
        <v>-11.8110216</v>
      </c>
      <c r="BV3" s="130">
        <v>-11.36810829</v>
      </c>
      <c r="BW3" s="130">
        <v>-10.38385649</v>
      </c>
      <c r="BX3" s="130">
        <v>-9.30117951</v>
      </c>
      <c r="BY3" s="130">
        <v>-8.31692771</v>
      </c>
      <c r="BZ3" s="130">
        <v>-7.48031368</v>
      </c>
      <c r="CA3" s="130">
        <v>-7.43110109</v>
      </c>
      <c r="CB3" s="130">
        <v>-7.3818885</v>
      </c>
      <c r="CC3" s="130">
        <v>-6.93897519</v>
      </c>
      <c r="CD3" s="130">
        <v>-6.24999893</v>
      </c>
      <c r="CE3" s="130">
        <v>-5.06889677</v>
      </c>
      <c r="CF3" s="130">
        <v>-3.05118058</v>
      </c>
      <c r="CG3" s="130">
        <v>-1.18110216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10.386666666666667</v>
      </c>
      <c r="CQ3"/>
      <c r="CV3" s="27"/>
    </row>
    <row r="4" spans="1:100" ht="15" customHeight="1">
      <c r="A4">
        <v>28</v>
      </c>
      <c r="B4" t="s">
        <v>215</v>
      </c>
      <c r="C4">
        <v>10</v>
      </c>
      <c r="D4" s="28">
        <v>54</v>
      </c>
      <c r="E4">
        <v>28</v>
      </c>
      <c r="F4" s="129">
        <v>43009</v>
      </c>
      <c r="G4" t="s">
        <v>216</v>
      </c>
      <c r="H4" s="70">
        <v>15</v>
      </c>
      <c r="I4" s="70">
        <v>43</v>
      </c>
      <c r="J4" s="29"/>
      <c r="K4" s="130">
        <v>0</v>
      </c>
      <c r="L4" s="130">
        <v>-1.13188957</v>
      </c>
      <c r="M4" s="130">
        <v>-0.73818885</v>
      </c>
      <c r="N4" s="130">
        <v>-0.59055108</v>
      </c>
      <c r="O4" s="130">
        <v>-0.54133849</v>
      </c>
      <c r="P4" s="130">
        <v>-0.34448813</v>
      </c>
      <c r="Q4" s="130">
        <v>-0.78740144</v>
      </c>
      <c r="R4" s="130">
        <v>-0.63976367</v>
      </c>
      <c r="S4" s="130">
        <v>-0.59055108</v>
      </c>
      <c r="T4" s="130">
        <v>-0.39370072</v>
      </c>
      <c r="U4" s="130">
        <v>-0.93503921</v>
      </c>
      <c r="V4" s="130">
        <v>-1.67322806</v>
      </c>
      <c r="W4" s="130">
        <v>-2.31299173</v>
      </c>
      <c r="X4" s="130">
        <v>-3.4448813</v>
      </c>
      <c r="Y4" s="130">
        <v>-5.06889677</v>
      </c>
      <c r="Z4" s="130">
        <v>-6.8897626</v>
      </c>
      <c r="AA4" s="130">
        <v>-8.12007735</v>
      </c>
      <c r="AB4" s="130">
        <v>-9.3503921</v>
      </c>
      <c r="AC4" s="130">
        <v>-9.69488023</v>
      </c>
      <c r="AD4" s="130">
        <v>-10.62991944</v>
      </c>
      <c r="AE4" s="130">
        <v>-11.36810829</v>
      </c>
      <c r="AF4" s="130">
        <v>-12.40157268</v>
      </c>
      <c r="AG4" s="130">
        <v>-13.2873993</v>
      </c>
      <c r="AH4" s="130">
        <v>-13.82873779</v>
      </c>
      <c r="AI4" s="130">
        <v>-13.82873779</v>
      </c>
      <c r="AJ4" s="130">
        <v>-13.92716297</v>
      </c>
      <c r="AK4" s="130">
        <v>-14.41928887</v>
      </c>
      <c r="AL4" s="130">
        <v>-14.763777</v>
      </c>
      <c r="AM4" s="130">
        <v>-15.64960362</v>
      </c>
      <c r="AN4" s="130">
        <v>-16.92913096</v>
      </c>
      <c r="AO4" s="130">
        <v>-17.02755614</v>
      </c>
      <c r="AP4" s="130">
        <v>-17.07676873</v>
      </c>
      <c r="AQ4" s="130">
        <v>-16.97834355</v>
      </c>
      <c r="AR4" s="130">
        <v>-16.43700506</v>
      </c>
      <c r="AS4" s="130">
        <v>-16.2401547</v>
      </c>
      <c r="AT4" s="130">
        <v>-16.48621765</v>
      </c>
      <c r="AU4" s="130">
        <v>-17.27361909</v>
      </c>
      <c r="AV4" s="130">
        <v>-17.86417017</v>
      </c>
      <c r="AW4" s="130">
        <v>-18.2086583</v>
      </c>
      <c r="AX4" s="130">
        <v>-18.01180794</v>
      </c>
      <c r="AY4" s="130">
        <v>-17.91338276</v>
      </c>
      <c r="AZ4" s="130">
        <v>-18.7007842</v>
      </c>
      <c r="BA4" s="130">
        <v>-19.88188636</v>
      </c>
      <c r="BB4" s="131">
        <v>-20.42322485</v>
      </c>
      <c r="BC4" s="131">
        <v>-21.01377593</v>
      </c>
      <c r="BD4" s="131">
        <v>-21.55511442</v>
      </c>
      <c r="BE4" s="131">
        <v>-21.40747665</v>
      </c>
      <c r="BF4" s="131">
        <v>-21.25983888</v>
      </c>
      <c r="BG4" s="131">
        <v>-21.45668924</v>
      </c>
      <c r="BH4" s="131">
        <v>-22.49015363</v>
      </c>
      <c r="BI4" s="131">
        <v>-23.27755507</v>
      </c>
      <c r="BJ4" s="131">
        <v>-23.52361802</v>
      </c>
      <c r="BK4" s="131">
        <v>-23.08070471</v>
      </c>
      <c r="BL4" s="131">
        <v>-22.44094104</v>
      </c>
      <c r="BM4" s="131">
        <v>-21.99802773</v>
      </c>
      <c r="BN4" s="131">
        <v>-21.89960255</v>
      </c>
      <c r="BO4" s="131">
        <v>-21.75196478</v>
      </c>
      <c r="BP4" s="131">
        <v>-21.01377593</v>
      </c>
      <c r="BQ4" s="131">
        <v>-20.42322485</v>
      </c>
      <c r="BR4" s="130">
        <v>-19.29133528</v>
      </c>
      <c r="BS4" s="130">
        <v>-18.15944571</v>
      </c>
      <c r="BT4" s="130">
        <v>-17.61810722</v>
      </c>
      <c r="BU4" s="130">
        <v>-17.17519391</v>
      </c>
      <c r="BV4" s="130">
        <v>-16.14172952</v>
      </c>
      <c r="BW4" s="130">
        <v>-14.66535182</v>
      </c>
      <c r="BX4" s="130">
        <v>-13.23818671</v>
      </c>
      <c r="BY4" s="130">
        <v>-11.90944678</v>
      </c>
      <c r="BZ4" s="130">
        <v>-10.58070685</v>
      </c>
      <c r="CA4" s="130">
        <v>-9.64566764</v>
      </c>
      <c r="CB4" s="130">
        <v>-9.00590397</v>
      </c>
      <c r="CC4" s="130">
        <v>-8.56299066</v>
      </c>
      <c r="CD4" s="130">
        <v>-8.07086476</v>
      </c>
      <c r="CE4" s="130">
        <v>-6.74212483</v>
      </c>
      <c r="CF4" s="130">
        <v>-4.4291331</v>
      </c>
      <c r="CG4" s="130">
        <v>-1.87007842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3.5333333333333337</v>
      </c>
      <c r="CQ4"/>
      <c r="CV4" s="27"/>
    </row>
    <row r="5" spans="1:100" ht="15" customHeight="1">
      <c r="A5">
        <v>27</v>
      </c>
      <c r="B5" t="s">
        <v>215</v>
      </c>
      <c r="C5">
        <v>10</v>
      </c>
      <c r="D5" s="28">
        <v>53</v>
      </c>
      <c r="E5">
        <v>27</v>
      </c>
      <c r="F5" s="129">
        <v>43009</v>
      </c>
      <c r="G5" t="s">
        <v>216</v>
      </c>
      <c r="H5" s="70">
        <v>0</v>
      </c>
      <c r="I5" s="70">
        <v>63</v>
      </c>
      <c r="J5" s="29"/>
      <c r="K5" s="130">
        <v>0</v>
      </c>
      <c r="L5" s="130">
        <v>-1.13188957</v>
      </c>
      <c r="M5" s="130">
        <v>-0.44291331</v>
      </c>
      <c r="N5" s="130">
        <v>0.09842518</v>
      </c>
      <c r="O5" s="130">
        <v>0.59055108</v>
      </c>
      <c r="P5" s="130">
        <v>1.13188957</v>
      </c>
      <c r="Q5" s="130">
        <v>1.18110216</v>
      </c>
      <c r="R5" s="130">
        <v>1.32873993</v>
      </c>
      <c r="S5" s="130">
        <v>0.63976367</v>
      </c>
      <c r="T5" s="130">
        <v>0.14763777</v>
      </c>
      <c r="U5" s="130">
        <v>-0.09842518</v>
      </c>
      <c r="V5" s="130">
        <v>0.04921259</v>
      </c>
      <c r="W5" s="130">
        <v>-0.63976367</v>
      </c>
      <c r="X5" s="130">
        <v>-1.87007842</v>
      </c>
      <c r="Y5" s="130">
        <v>-3.4448813</v>
      </c>
      <c r="Z5" s="130">
        <v>-5.75787303</v>
      </c>
      <c r="AA5" s="130">
        <v>-7.52952627</v>
      </c>
      <c r="AB5" s="130">
        <v>-8.75984102</v>
      </c>
      <c r="AC5" s="130">
        <v>-8.8582662</v>
      </c>
      <c r="AD5" s="130">
        <v>-9.49802987</v>
      </c>
      <c r="AE5" s="130">
        <v>-10.03936836</v>
      </c>
      <c r="AF5" s="130">
        <v>-10.87598239</v>
      </c>
      <c r="AG5" s="130">
        <v>-11.8110216</v>
      </c>
      <c r="AH5" s="130">
        <v>-12.99212376</v>
      </c>
      <c r="AI5" s="130">
        <v>-13.23818671</v>
      </c>
      <c r="AJ5" s="130">
        <v>-12.94291117</v>
      </c>
      <c r="AK5" s="130">
        <v>-12.59842304</v>
      </c>
      <c r="AL5" s="130">
        <v>-12.45078527</v>
      </c>
      <c r="AM5" s="130">
        <v>-13.04133635</v>
      </c>
      <c r="AN5" s="130">
        <v>-13.97637556</v>
      </c>
      <c r="AO5" s="130">
        <v>-14.763777</v>
      </c>
      <c r="AP5" s="130">
        <v>-14.91141477</v>
      </c>
      <c r="AQ5" s="130">
        <v>-14.2716511</v>
      </c>
      <c r="AR5" s="130">
        <v>-12.74606081</v>
      </c>
      <c r="AS5" s="130">
        <v>-12.00787196</v>
      </c>
      <c r="AT5" s="130">
        <v>-12.20472232</v>
      </c>
      <c r="AU5" s="130">
        <v>-12.74606081</v>
      </c>
      <c r="AV5" s="130">
        <v>-13.48424966</v>
      </c>
      <c r="AW5" s="130">
        <v>-13.58267484</v>
      </c>
      <c r="AX5" s="130">
        <v>-13.53346225</v>
      </c>
      <c r="AY5" s="130">
        <v>-13.53346225</v>
      </c>
      <c r="AZ5" s="130">
        <v>-13.92716297</v>
      </c>
      <c r="BA5" s="130">
        <v>-15.60039103</v>
      </c>
      <c r="BB5" s="130">
        <v>-17.17519391</v>
      </c>
      <c r="BC5" s="130">
        <v>-18.40550866</v>
      </c>
      <c r="BD5" s="130">
        <v>-19.14369751</v>
      </c>
      <c r="BE5" s="130">
        <v>-19.78346118</v>
      </c>
      <c r="BF5" s="131">
        <v>-20.02952413</v>
      </c>
      <c r="BG5" s="131">
        <v>-20.32479967</v>
      </c>
      <c r="BH5" s="131">
        <v>-21.80117737</v>
      </c>
      <c r="BI5" s="131">
        <v>-23.42519284</v>
      </c>
      <c r="BJ5" s="131">
        <v>-24.36023205</v>
      </c>
      <c r="BK5" s="131">
        <v>-24.06495651</v>
      </c>
      <c r="BL5" s="131">
        <v>-23.32676766</v>
      </c>
      <c r="BM5" s="131">
        <v>-22.68700399</v>
      </c>
      <c r="BN5" s="131">
        <v>-22.49015363</v>
      </c>
      <c r="BO5" s="131">
        <v>-22.93306694</v>
      </c>
      <c r="BP5" s="131">
        <v>-22.93306694</v>
      </c>
      <c r="BQ5" s="131">
        <v>-22.88385435</v>
      </c>
      <c r="BR5" s="131">
        <v>-22.29330327</v>
      </c>
      <c r="BS5" s="131">
        <v>-21.45668924</v>
      </c>
      <c r="BT5" s="131">
        <v>-20.71850039</v>
      </c>
      <c r="BU5" s="131">
        <v>-20.27558708</v>
      </c>
      <c r="BV5" s="130">
        <v>-19.88188636</v>
      </c>
      <c r="BW5" s="130">
        <v>-19.09448492</v>
      </c>
      <c r="BX5" s="130">
        <v>-17.56889463</v>
      </c>
      <c r="BY5" s="130">
        <v>-15.55117844</v>
      </c>
      <c r="BZ5" s="130">
        <v>-13.48424966</v>
      </c>
      <c r="CA5" s="130">
        <v>-11.22047052</v>
      </c>
      <c r="CB5" s="130">
        <v>-9.69488023</v>
      </c>
      <c r="CC5" s="130">
        <v>-9.30117951</v>
      </c>
      <c r="CD5" s="130">
        <v>-8.90747879</v>
      </c>
      <c r="CE5" s="130">
        <v>-8.02165217</v>
      </c>
      <c r="CF5" s="130">
        <v>-5.61023526</v>
      </c>
      <c r="CG5" s="130">
        <v>-2.21456655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17.333333333333336</v>
      </c>
      <c r="CQ5"/>
      <c r="CV5" s="27"/>
    </row>
    <row r="6" spans="1:100" ht="15" customHeight="1">
      <c r="A6">
        <v>26</v>
      </c>
      <c r="B6" t="s">
        <v>215</v>
      </c>
      <c r="C6">
        <v>10</v>
      </c>
      <c r="D6" s="28">
        <v>51</v>
      </c>
      <c r="E6">
        <v>26</v>
      </c>
      <c r="F6" s="129">
        <v>43009</v>
      </c>
      <c r="G6" t="s">
        <v>216</v>
      </c>
      <c r="H6" s="70">
        <v>-3</v>
      </c>
      <c r="I6" s="70">
        <v>-15</v>
      </c>
      <c r="J6" s="29"/>
      <c r="K6" s="130">
        <v>0</v>
      </c>
      <c r="L6" s="130">
        <v>-0.68897626</v>
      </c>
      <c r="M6" s="130">
        <v>0.39370072</v>
      </c>
      <c r="N6" s="130">
        <v>1.42716511</v>
      </c>
      <c r="O6" s="130">
        <v>2.11614137</v>
      </c>
      <c r="P6" s="130">
        <v>2.9527554</v>
      </c>
      <c r="Q6" s="130">
        <v>3.4448813</v>
      </c>
      <c r="R6" s="130">
        <v>3.83858202</v>
      </c>
      <c r="S6" s="130">
        <v>4.4291331</v>
      </c>
      <c r="T6" s="130">
        <v>4.67519605</v>
      </c>
      <c r="U6" s="130">
        <v>4.72440864</v>
      </c>
      <c r="V6" s="130">
        <v>5.01968418</v>
      </c>
      <c r="W6" s="130">
        <v>5.70866044</v>
      </c>
      <c r="X6" s="130">
        <v>6.00393598</v>
      </c>
      <c r="Y6" s="130">
        <v>4.82283382</v>
      </c>
      <c r="Z6" s="130">
        <v>3.14960576</v>
      </c>
      <c r="AA6" s="130">
        <v>1.37795252</v>
      </c>
      <c r="AB6" s="130">
        <v>-0.24606295</v>
      </c>
      <c r="AC6" s="130">
        <v>-1.13188957</v>
      </c>
      <c r="AD6" s="130">
        <v>-1.62401547</v>
      </c>
      <c r="AE6" s="130">
        <v>-1.72244065</v>
      </c>
      <c r="AF6" s="130">
        <v>-2.75590504</v>
      </c>
      <c r="AG6" s="130">
        <v>-3.88779461</v>
      </c>
      <c r="AH6" s="130">
        <v>-5.21653454</v>
      </c>
      <c r="AI6" s="130">
        <v>-6.00393598</v>
      </c>
      <c r="AJ6" s="130">
        <v>-6.79133742</v>
      </c>
      <c r="AK6" s="130">
        <v>-7.67716404</v>
      </c>
      <c r="AL6" s="130">
        <v>-8.3661403</v>
      </c>
      <c r="AM6" s="130">
        <v>-9.59645505</v>
      </c>
      <c r="AN6" s="130">
        <v>-11.66338383</v>
      </c>
      <c r="AO6" s="130">
        <v>-14.07480074</v>
      </c>
      <c r="AP6" s="130">
        <v>-15.79724139</v>
      </c>
      <c r="AQ6" s="130">
        <v>-16.48621765</v>
      </c>
      <c r="AR6" s="130">
        <v>-16.14172952</v>
      </c>
      <c r="AS6" s="130">
        <v>-15.10826513</v>
      </c>
      <c r="AT6" s="130">
        <v>-14.81298959</v>
      </c>
      <c r="AU6" s="130">
        <v>-14.37007628</v>
      </c>
      <c r="AV6" s="130">
        <v>-13.7795252</v>
      </c>
      <c r="AW6" s="130">
        <v>-13.48424966</v>
      </c>
      <c r="AX6" s="130">
        <v>-13.23818671</v>
      </c>
      <c r="AY6" s="130">
        <v>-13.13976153</v>
      </c>
      <c r="AZ6" s="130">
        <v>-13.04133635</v>
      </c>
      <c r="BA6" s="130">
        <v>-13.87795038</v>
      </c>
      <c r="BB6" s="130">
        <v>-14.71456441</v>
      </c>
      <c r="BC6" s="130">
        <v>-16.2401547</v>
      </c>
      <c r="BD6" s="130">
        <v>-17.56889463</v>
      </c>
      <c r="BE6" s="130">
        <v>-18.65157161</v>
      </c>
      <c r="BF6" s="130">
        <v>-18.45472125</v>
      </c>
      <c r="BG6" s="130">
        <v>-18.06102053</v>
      </c>
      <c r="BH6" s="130">
        <v>-18.84842197</v>
      </c>
      <c r="BI6" s="130">
        <v>-19.685036</v>
      </c>
      <c r="BJ6" s="131">
        <v>-20.42322485</v>
      </c>
      <c r="BK6" s="131">
        <v>-20.57086262</v>
      </c>
      <c r="BL6" s="131">
        <v>-20.02952413</v>
      </c>
      <c r="BM6" s="130">
        <v>-19.1929101</v>
      </c>
      <c r="BN6" s="130">
        <v>-18.30708348</v>
      </c>
      <c r="BO6" s="130">
        <v>-17.96259535</v>
      </c>
      <c r="BP6" s="130">
        <v>-17.42125686</v>
      </c>
      <c r="BQ6" s="130">
        <v>-17.47046945</v>
      </c>
      <c r="BR6" s="130">
        <v>-17.02755614</v>
      </c>
      <c r="BS6" s="130">
        <v>-15.79724139</v>
      </c>
      <c r="BT6" s="130">
        <v>-14.763777</v>
      </c>
      <c r="BU6" s="130">
        <v>-13.92716297</v>
      </c>
      <c r="BV6" s="130">
        <v>-12.94291117</v>
      </c>
      <c r="BW6" s="130">
        <v>-11.22047052</v>
      </c>
      <c r="BX6" s="130">
        <v>-9.842518</v>
      </c>
      <c r="BY6" s="130">
        <v>-9.00590397</v>
      </c>
      <c r="BZ6" s="130">
        <v>-7.8740144</v>
      </c>
      <c r="CA6" s="130">
        <v>-6.49606188</v>
      </c>
      <c r="CB6" s="130">
        <v>-5.70866044</v>
      </c>
      <c r="CC6" s="130">
        <v>-5.61023526</v>
      </c>
      <c r="CD6" s="130">
        <v>-5.16732195</v>
      </c>
      <c r="CE6" s="130">
        <v>-4.97047159</v>
      </c>
      <c r="CF6" s="130">
        <v>-3.59251907</v>
      </c>
      <c r="CG6" s="130">
        <v>-1.42716511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38.64</v>
      </c>
      <c r="CQ6"/>
      <c r="CV6" s="27"/>
    </row>
    <row r="7" spans="1:100" ht="15" customHeight="1">
      <c r="A7">
        <v>25</v>
      </c>
      <c r="B7" t="s">
        <v>215</v>
      </c>
      <c r="C7">
        <v>10</v>
      </c>
      <c r="D7" s="28">
        <v>49</v>
      </c>
      <c r="E7">
        <v>25</v>
      </c>
      <c r="F7" s="129">
        <v>43009</v>
      </c>
      <c r="G7" t="s">
        <v>216</v>
      </c>
      <c r="H7" s="70">
        <v>-7</v>
      </c>
      <c r="I7" s="70">
        <v>-113</v>
      </c>
      <c r="J7" s="29"/>
      <c r="K7" s="130">
        <v>0</v>
      </c>
      <c r="L7" s="130">
        <v>-1.67322806</v>
      </c>
      <c r="M7" s="130">
        <v>-1.13188957</v>
      </c>
      <c r="N7" s="130">
        <v>-1.08267698</v>
      </c>
      <c r="O7" s="130">
        <v>-0.88582662</v>
      </c>
      <c r="P7" s="130">
        <v>-1.37795252</v>
      </c>
      <c r="Q7" s="130">
        <v>-1.52559029</v>
      </c>
      <c r="R7" s="130">
        <v>-1.82086583</v>
      </c>
      <c r="S7" s="130">
        <v>-2.01771619</v>
      </c>
      <c r="T7" s="130">
        <v>-1.82086583</v>
      </c>
      <c r="U7" s="130">
        <v>-2.06692878</v>
      </c>
      <c r="V7" s="130">
        <v>-2.26377914</v>
      </c>
      <c r="W7" s="130">
        <v>-2.75590504</v>
      </c>
      <c r="X7" s="130">
        <v>-3.00196799</v>
      </c>
      <c r="Y7" s="130">
        <v>-3.59251907</v>
      </c>
      <c r="Z7" s="130">
        <v>-4.62598346</v>
      </c>
      <c r="AA7" s="130">
        <v>-5.51181008</v>
      </c>
      <c r="AB7" s="130">
        <v>-6.44684929</v>
      </c>
      <c r="AC7" s="130">
        <v>-7.28346332</v>
      </c>
      <c r="AD7" s="130">
        <v>-7.67716404</v>
      </c>
      <c r="AE7" s="130">
        <v>-7.43110109</v>
      </c>
      <c r="AF7" s="130">
        <v>-7.33267591</v>
      </c>
      <c r="AG7" s="130">
        <v>-7.62795145</v>
      </c>
      <c r="AH7" s="130">
        <v>-7.8740144</v>
      </c>
      <c r="AI7" s="130">
        <v>-8.46456548</v>
      </c>
      <c r="AJ7" s="130">
        <v>-8.75984102</v>
      </c>
      <c r="AK7" s="130">
        <v>-8.95669138</v>
      </c>
      <c r="AL7" s="130">
        <v>-9.10432915</v>
      </c>
      <c r="AM7" s="130">
        <v>-9.69488023</v>
      </c>
      <c r="AN7" s="130">
        <v>-10.23621872</v>
      </c>
      <c r="AO7" s="130">
        <v>-10.62991944</v>
      </c>
      <c r="AP7" s="130">
        <v>-10.77755721</v>
      </c>
      <c r="AQ7" s="130">
        <v>-10.53149426</v>
      </c>
      <c r="AR7" s="130">
        <v>-9.74409282</v>
      </c>
      <c r="AS7" s="130">
        <v>-8.8582662</v>
      </c>
      <c r="AT7" s="130">
        <v>-9.05511656</v>
      </c>
      <c r="AU7" s="130">
        <v>-9.44881728</v>
      </c>
      <c r="AV7" s="130">
        <v>-9.54724246</v>
      </c>
      <c r="AW7" s="130">
        <v>-10.23621872</v>
      </c>
      <c r="AX7" s="130">
        <v>-11.02362016</v>
      </c>
      <c r="AY7" s="130">
        <v>-11.26968311</v>
      </c>
      <c r="AZ7" s="130">
        <v>-11.3188957</v>
      </c>
      <c r="BA7" s="130">
        <v>-11.95865937</v>
      </c>
      <c r="BB7" s="130">
        <v>-12.45078527</v>
      </c>
      <c r="BC7" s="130">
        <v>-13.43503707</v>
      </c>
      <c r="BD7" s="130">
        <v>-14.61613923</v>
      </c>
      <c r="BE7" s="130">
        <v>-15.89566657</v>
      </c>
      <c r="BF7" s="130">
        <v>-16.04330434</v>
      </c>
      <c r="BG7" s="130">
        <v>-15.89566657</v>
      </c>
      <c r="BH7" s="130">
        <v>-16.38779247</v>
      </c>
      <c r="BI7" s="130">
        <v>-17.56889463</v>
      </c>
      <c r="BJ7" s="130">
        <v>-18.45472125</v>
      </c>
      <c r="BK7" s="130">
        <v>-18.99605974</v>
      </c>
      <c r="BL7" s="130">
        <v>-19.14369751</v>
      </c>
      <c r="BM7" s="130">
        <v>-18.89763456</v>
      </c>
      <c r="BN7" s="130">
        <v>-18.35629607</v>
      </c>
      <c r="BO7" s="130">
        <v>-18.01180794</v>
      </c>
      <c r="BP7" s="130">
        <v>-17.81495758</v>
      </c>
      <c r="BQ7" s="130">
        <v>-17.51968204</v>
      </c>
      <c r="BR7" s="130">
        <v>-16.83070578</v>
      </c>
      <c r="BS7" s="130">
        <v>-15.99409175</v>
      </c>
      <c r="BT7" s="130">
        <v>-15.00983995</v>
      </c>
      <c r="BU7" s="130">
        <v>-14.41928887</v>
      </c>
      <c r="BV7" s="130">
        <v>-13.82873779</v>
      </c>
      <c r="BW7" s="130">
        <v>-12.10629714</v>
      </c>
      <c r="BX7" s="130">
        <v>-10.87598239</v>
      </c>
      <c r="BY7" s="130">
        <v>-10.03936836</v>
      </c>
      <c r="BZ7" s="130">
        <v>-9.3503921</v>
      </c>
      <c r="CA7" s="130">
        <v>-7.97243958</v>
      </c>
      <c r="CB7" s="130">
        <v>-7.18503814</v>
      </c>
      <c r="CC7" s="130">
        <v>-6.8897626</v>
      </c>
      <c r="CD7" s="130">
        <v>-6.34842411</v>
      </c>
      <c r="CE7" s="130">
        <v>-6.00393598</v>
      </c>
      <c r="CF7" s="130">
        <v>-4.57677087</v>
      </c>
      <c r="CG7" s="130">
        <v>-2.50984209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5.7200000000000006</v>
      </c>
      <c r="CQ7"/>
      <c r="CV7" s="27"/>
    </row>
    <row r="8" spans="1:100" ht="15" customHeight="1">
      <c r="A8">
        <v>24</v>
      </c>
      <c r="B8" t="s">
        <v>215</v>
      </c>
      <c r="C8">
        <v>10</v>
      </c>
      <c r="D8" s="28">
        <v>47</v>
      </c>
      <c r="E8">
        <v>24</v>
      </c>
      <c r="F8" s="129">
        <v>43009</v>
      </c>
      <c r="G8" t="s">
        <v>216</v>
      </c>
      <c r="H8" s="70">
        <v>-24</v>
      </c>
      <c r="I8" s="70">
        <v>-146</v>
      </c>
      <c r="J8" s="29"/>
      <c r="K8" s="130">
        <v>0</v>
      </c>
      <c r="L8" s="130">
        <v>-1.42716511</v>
      </c>
      <c r="M8" s="130">
        <v>-3.64173166</v>
      </c>
      <c r="N8" s="130">
        <v>-4.97047159</v>
      </c>
      <c r="O8" s="130">
        <v>-6.00393598</v>
      </c>
      <c r="P8" s="130">
        <v>-7.43110109</v>
      </c>
      <c r="Q8" s="130">
        <v>-8.71062843</v>
      </c>
      <c r="R8" s="130">
        <v>-9.69488023</v>
      </c>
      <c r="S8" s="130">
        <v>-9.94094318</v>
      </c>
      <c r="T8" s="130">
        <v>-10.23621872</v>
      </c>
      <c r="U8" s="130">
        <v>-10.92519498</v>
      </c>
      <c r="V8" s="130">
        <v>-11.26968311</v>
      </c>
      <c r="W8" s="130">
        <v>-11.71259642</v>
      </c>
      <c r="X8" s="130">
        <v>-12.3031475</v>
      </c>
      <c r="Y8" s="130">
        <v>-12.7952734</v>
      </c>
      <c r="Z8" s="130">
        <v>-13.43503707</v>
      </c>
      <c r="AA8" s="130">
        <v>-14.22243851</v>
      </c>
      <c r="AB8" s="130">
        <v>-15.35432808</v>
      </c>
      <c r="AC8" s="130">
        <v>-16.19094211</v>
      </c>
      <c r="AD8" s="130">
        <v>-17.17519391</v>
      </c>
      <c r="AE8" s="130">
        <v>-17.86417017</v>
      </c>
      <c r="AF8" s="130">
        <v>-17.47046945</v>
      </c>
      <c r="AG8" s="130">
        <v>-17.76574499</v>
      </c>
      <c r="AH8" s="130">
        <v>-18.06102053</v>
      </c>
      <c r="AI8" s="130">
        <v>-18.11023312</v>
      </c>
      <c r="AJ8" s="130">
        <v>-18.7007842</v>
      </c>
      <c r="AK8" s="130">
        <v>-18.74999679</v>
      </c>
      <c r="AL8" s="130">
        <v>-18.35629607</v>
      </c>
      <c r="AM8" s="130">
        <v>-18.60235902</v>
      </c>
      <c r="AN8" s="130">
        <v>-19.43897305</v>
      </c>
      <c r="AO8" s="130">
        <v>-19.83267377</v>
      </c>
      <c r="AP8" s="131">
        <v>-20.27558708</v>
      </c>
      <c r="AQ8" s="131">
        <v>-20.42322485</v>
      </c>
      <c r="AR8" s="131">
        <v>-20.12794931</v>
      </c>
      <c r="AS8" s="130">
        <v>-19.58661082</v>
      </c>
      <c r="AT8" s="130">
        <v>-19.38976046</v>
      </c>
      <c r="AU8" s="130">
        <v>-19.53739823</v>
      </c>
      <c r="AV8" s="130">
        <v>-19.48818564</v>
      </c>
      <c r="AW8" s="130">
        <v>-19.34054787</v>
      </c>
      <c r="AX8" s="130">
        <v>-19.48818564</v>
      </c>
      <c r="AY8" s="130">
        <v>-19.48818564</v>
      </c>
      <c r="AZ8" s="130">
        <v>-19.24212269</v>
      </c>
      <c r="BA8" s="130">
        <v>-19.04527233</v>
      </c>
      <c r="BB8" s="130">
        <v>-18.79920938</v>
      </c>
      <c r="BC8" s="130">
        <v>-19.43897305</v>
      </c>
      <c r="BD8" s="131">
        <v>-20.22637449</v>
      </c>
      <c r="BE8" s="131">
        <v>-20.71850039</v>
      </c>
      <c r="BF8" s="131">
        <v>-20.47243744</v>
      </c>
      <c r="BG8" s="131">
        <v>-20.42322485</v>
      </c>
      <c r="BH8" s="131">
        <v>-20.37401226</v>
      </c>
      <c r="BI8" s="131">
        <v>-20.57086262</v>
      </c>
      <c r="BJ8" s="131">
        <v>-21.11220111</v>
      </c>
      <c r="BK8" s="131">
        <v>-21.75196478</v>
      </c>
      <c r="BL8" s="131">
        <v>-21.80117737</v>
      </c>
      <c r="BM8" s="131">
        <v>-21.99802773</v>
      </c>
      <c r="BN8" s="131">
        <v>-21.55511442</v>
      </c>
      <c r="BO8" s="131">
        <v>-21.06298852</v>
      </c>
      <c r="BP8" s="131">
        <v>-20.91535075</v>
      </c>
      <c r="BQ8" s="131">
        <v>-20.57086262</v>
      </c>
      <c r="BR8" s="131">
        <v>-20.27558708</v>
      </c>
      <c r="BS8" s="131">
        <v>-20.57086262</v>
      </c>
      <c r="BT8" s="131">
        <v>-20.76771298</v>
      </c>
      <c r="BU8" s="131">
        <v>-20.57086262</v>
      </c>
      <c r="BV8" s="131">
        <v>-20.27558708</v>
      </c>
      <c r="BW8" s="130">
        <v>-19.09448492</v>
      </c>
      <c r="BX8" s="130">
        <v>-17.51968204</v>
      </c>
      <c r="BY8" s="130">
        <v>-16.33857988</v>
      </c>
      <c r="BZ8" s="130">
        <v>-14.91141477</v>
      </c>
      <c r="CA8" s="130">
        <v>-13.7795252</v>
      </c>
      <c r="CB8" s="130">
        <v>-12.35236009</v>
      </c>
      <c r="CC8" s="130">
        <v>-11.8110216</v>
      </c>
      <c r="CD8" s="130">
        <v>-10.77755721</v>
      </c>
      <c r="CE8" s="130">
        <v>-8.95669138</v>
      </c>
      <c r="CF8" s="130">
        <v>-6.59448706</v>
      </c>
      <c r="CG8" s="130">
        <v>-3.05118058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3.9200000000000004</v>
      </c>
      <c r="CQ8"/>
      <c r="CV8" s="27"/>
    </row>
    <row r="9" spans="1:100" ht="15" customHeight="1">
      <c r="A9">
        <v>23</v>
      </c>
      <c r="B9" t="s">
        <v>215</v>
      </c>
      <c r="C9">
        <v>10</v>
      </c>
      <c r="D9" s="28">
        <v>44</v>
      </c>
      <c r="E9">
        <v>23</v>
      </c>
      <c r="F9" s="129">
        <v>43009</v>
      </c>
      <c r="G9" t="s">
        <v>216</v>
      </c>
      <c r="H9" s="70">
        <v>-26</v>
      </c>
      <c r="I9" s="70">
        <v>-176</v>
      </c>
      <c r="J9" s="29"/>
      <c r="K9" s="130">
        <v>0</v>
      </c>
      <c r="L9" s="130">
        <v>-0.83661403</v>
      </c>
      <c r="M9" s="130">
        <v>-1.72244065</v>
      </c>
      <c r="N9" s="130">
        <v>-1.9685036</v>
      </c>
      <c r="O9" s="130">
        <v>-1.9685036</v>
      </c>
      <c r="P9" s="130">
        <v>-2.4606295</v>
      </c>
      <c r="Q9" s="130">
        <v>-3.59251907</v>
      </c>
      <c r="R9" s="130">
        <v>-4.37992051</v>
      </c>
      <c r="S9" s="130">
        <v>-5.01968418</v>
      </c>
      <c r="T9" s="130">
        <v>-4.62598346</v>
      </c>
      <c r="U9" s="130">
        <v>-5.06889677</v>
      </c>
      <c r="V9" s="130">
        <v>-5.06889677</v>
      </c>
      <c r="W9" s="130">
        <v>-5.61023526</v>
      </c>
      <c r="X9" s="130">
        <v>-6.3976367</v>
      </c>
      <c r="Y9" s="130">
        <v>-7.33267591</v>
      </c>
      <c r="Z9" s="130">
        <v>-8.3661403</v>
      </c>
      <c r="AA9" s="130">
        <v>-9.20275433</v>
      </c>
      <c r="AB9" s="130">
        <v>-10.3346439</v>
      </c>
      <c r="AC9" s="130">
        <v>-10.67913203</v>
      </c>
      <c r="AD9" s="130">
        <v>-11.71259642</v>
      </c>
      <c r="AE9" s="130">
        <v>-12.64763563</v>
      </c>
      <c r="AF9" s="130">
        <v>-13.23818671</v>
      </c>
      <c r="AG9" s="130">
        <v>-13.87795038</v>
      </c>
      <c r="AH9" s="130">
        <v>-14.37007628</v>
      </c>
      <c r="AI9" s="130">
        <v>-14.51771405</v>
      </c>
      <c r="AJ9" s="130">
        <v>-15.10826513</v>
      </c>
      <c r="AK9" s="130">
        <v>-15.79724139</v>
      </c>
      <c r="AL9" s="130">
        <v>-16.58464283</v>
      </c>
      <c r="AM9" s="130">
        <v>-17.02755614</v>
      </c>
      <c r="AN9" s="130">
        <v>-17.47046945</v>
      </c>
      <c r="AO9" s="130">
        <v>-17.91338276</v>
      </c>
      <c r="AP9" s="130">
        <v>-18.25787089</v>
      </c>
      <c r="AQ9" s="130">
        <v>-18.35629607</v>
      </c>
      <c r="AR9" s="130">
        <v>-18.01180794</v>
      </c>
      <c r="AS9" s="130">
        <v>-17.86417017</v>
      </c>
      <c r="AT9" s="130">
        <v>-17.91338276</v>
      </c>
      <c r="AU9" s="130">
        <v>-17.86417017</v>
      </c>
      <c r="AV9" s="130">
        <v>-17.66731981</v>
      </c>
      <c r="AW9" s="130">
        <v>-17.96259535</v>
      </c>
      <c r="AX9" s="130">
        <v>-18.25787089</v>
      </c>
      <c r="AY9" s="130">
        <v>-18.65157161</v>
      </c>
      <c r="AZ9" s="130">
        <v>-18.84842197</v>
      </c>
      <c r="BA9" s="130">
        <v>-19.48818564</v>
      </c>
      <c r="BB9" s="130">
        <v>-19.93109895</v>
      </c>
      <c r="BC9" s="131">
        <v>-20.47243744</v>
      </c>
      <c r="BD9" s="131">
        <v>-20.81692557</v>
      </c>
      <c r="BE9" s="131">
        <v>-21.1614137</v>
      </c>
      <c r="BF9" s="131">
        <v>-21.30905147</v>
      </c>
      <c r="BG9" s="131">
        <v>-21.11220111</v>
      </c>
      <c r="BH9" s="131">
        <v>-21.50590183</v>
      </c>
      <c r="BI9" s="131">
        <v>-21.80117737</v>
      </c>
      <c r="BJ9" s="131">
        <v>-21.6535396</v>
      </c>
      <c r="BK9" s="131">
        <v>-21.50590183</v>
      </c>
      <c r="BL9" s="131">
        <v>-21.11220111</v>
      </c>
      <c r="BM9" s="131">
        <v>-20.71850039</v>
      </c>
      <c r="BN9" s="131">
        <v>-20.22637449</v>
      </c>
      <c r="BO9" s="130">
        <v>-19.83267377</v>
      </c>
      <c r="BP9" s="130">
        <v>-19.09448492</v>
      </c>
      <c r="BQ9" s="130">
        <v>-18.55314643</v>
      </c>
      <c r="BR9" s="130">
        <v>-17.7165324</v>
      </c>
      <c r="BS9" s="130">
        <v>-16.92913096</v>
      </c>
      <c r="BT9" s="130">
        <v>-16.78149319</v>
      </c>
      <c r="BU9" s="130">
        <v>-17.12598132</v>
      </c>
      <c r="BV9" s="130">
        <v>-16.68306801</v>
      </c>
      <c r="BW9" s="130">
        <v>-15.10826513</v>
      </c>
      <c r="BX9" s="130">
        <v>-13.23818671</v>
      </c>
      <c r="BY9" s="130">
        <v>-11.66338383</v>
      </c>
      <c r="BZ9" s="130">
        <v>-10.48228167</v>
      </c>
      <c r="CA9" s="130">
        <v>-9.89173059</v>
      </c>
      <c r="CB9" s="130">
        <v>-9.59645505</v>
      </c>
      <c r="CC9" s="130">
        <v>-9.3503921</v>
      </c>
      <c r="CD9" s="130">
        <v>-8.41535289</v>
      </c>
      <c r="CE9" s="130">
        <v>-6.69291224</v>
      </c>
      <c r="CF9" s="130">
        <v>-4.77362123</v>
      </c>
      <c r="CG9" s="130">
        <v>-2.21456655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5.1733333333333338</v>
      </c>
      <c r="CQ9"/>
      <c r="CV9" s="27"/>
    </row>
    <row r="10" spans="1:100" ht="15" customHeight="1">
      <c r="A10">
        <v>22</v>
      </c>
      <c r="B10" t="s">
        <v>215</v>
      </c>
      <c r="C10">
        <v>10</v>
      </c>
      <c r="D10" s="28">
        <v>42</v>
      </c>
      <c r="E10">
        <v>22</v>
      </c>
      <c r="F10" s="129">
        <v>43009</v>
      </c>
      <c r="G10" t="s">
        <v>216</v>
      </c>
      <c r="H10" s="70">
        <v>-18</v>
      </c>
      <c r="I10" s="70">
        <v>-105</v>
      </c>
      <c r="J10" s="29"/>
      <c r="K10" s="130">
        <v>0</v>
      </c>
      <c r="L10" s="130">
        <v>-0.24606295</v>
      </c>
      <c r="M10" s="130">
        <v>-0.39370072</v>
      </c>
      <c r="N10" s="130">
        <v>0.29527554</v>
      </c>
      <c r="O10" s="130">
        <v>0.83661403</v>
      </c>
      <c r="P10" s="130">
        <v>0.83661403</v>
      </c>
      <c r="Q10" s="130">
        <v>0.39370072</v>
      </c>
      <c r="R10" s="130">
        <v>-0.19685036</v>
      </c>
      <c r="S10" s="130">
        <v>-0.24606295</v>
      </c>
      <c r="T10" s="130">
        <v>-0.34448813</v>
      </c>
      <c r="U10" s="130">
        <v>-0.4921259</v>
      </c>
      <c r="V10" s="130">
        <v>-0.44291331</v>
      </c>
      <c r="W10" s="130">
        <v>-0.93503921</v>
      </c>
      <c r="X10" s="130">
        <v>-1.72244065</v>
      </c>
      <c r="Y10" s="130">
        <v>-2.65747986</v>
      </c>
      <c r="Z10" s="130">
        <v>-4.08464497</v>
      </c>
      <c r="AA10" s="130">
        <v>-5.4133849</v>
      </c>
      <c r="AB10" s="130">
        <v>-6.34842411</v>
      </c>
      <c r="AC10" s="130">
        <v>-6.69291224</v>
      </c>
      <c r="AD10" s="130">
        <v>-6.93897519</v>
      </c>
      <c r="AE10" s="130">
        <v>-8.07086476</v>
      </c>
      <c r="AF10" s="130">
        <v>-9.25196692</v>
      </c>
      <c r="AG10" s="130">
        <v>-9.842518</v>
      </c>
      <c r="AH10" s="130">
        <v>-10.62991944</v>
      </c>
      <c r="AI10" s="130">
        <v>-10.97440757</v>
      </c>
      <c r="AJ10" s="130">
        <v>-10.92519498</v>
      </c>
      <c r="AK10" s="130">
        <v>-11.12204534</v>
      </c>
      <c r="AL10" s="130">
        <v>-11.36810829</v>
      </c>
      <c r="AM10" s="130">
        <v>-12.3031475</v>
      </c>
      <c r="AN10" s="130">
        <v>-13.38582448</v>
      </c>
      <c r="AO10" s="130">
        <v>-14.37007628</v>
      </c>
      <c r="AP10" s="130">
        <v>-14.96062736</v>
      </c>
      <c r="AQ10" s="130">
        <v>-14.71456441</v>
      </c>
      <c r="AR10" s="130">
        <v>-13.97637556</v>
      </c>
      <c r="AS10" s="130">
        <v>-14.07480074</v>
      </c>
      <c r="AT10" s="130">
        <v>-15.10826513</v>
      </c>
      <c r="AU10" s="130">
        <v>-16.09251693</v>
      </c>
      <c r="AV10" s="130">
        <v>-16.14172952</v>
      </c>
      <c r="AW10" s="130">
        <v>-16.14172952</v>
      </c>
      <c r="AX10" s="130">
        <v>-16.33857988</v>
      </c>
      <c r="AY10" s="130">
        <v>-16.58464283</v>
      </c>
      <c r="AZ10" s="130">
        <v>-17.42125686</v>
      </c>
      <c r="BA10" s="130">
        <v>-18.55314643</v>
      </c>
      <c r="BB10" s="130">
        <v>-19.04527233</v>
      </c>
      <c r="BC10" s="130">
        <v>-19.43897305</v>
      </c>
      <c r="BD10" s="130">
        <v>-19.685036</v>
      </c>
      <c r="BE10" s="131">
        <v>-20.1771619</v>
      </c>
      <c r="BF10" s="131">
        <v>-20.12794931</v>
      </c>
      <c r="BG10" s="131">
        <v>-20.32479967</v>
      </c>
      <c r="BH10" s="131">
        <v>-20.91535075</v>
      </c>
      <c r="BI10" s="131">
        <v>-21.60432701</v>
      </c>
      <c r="BJ10" s="131">
        <v>-21.94881514</v>
      </c>
      <c r="BK10" s="131">
        <v>-21.55511442</v>
      </c>
      <c r="BL10" s="131">
        <v>-20.52165003</v>
      </c>
      <c r="BM10" s="130">
        <v>-19.93109895</v>
      </c>
      <c r="BN10" s="130">
        <v>-19.38976046</v>
      </c>
      <c r="BO10" s="130">
        <v>-18.94684715</v>
      </c>
      <c r="BP10" s="130">
        <v>-18.40550866</v>
      </c>
      <c r="BQ10" s="130">
        <v>-17.51968204</v>
      </c>
      <c r="BR10" s="130">
        <v>-16.28936729</v>
      </c>
      <c r="BS10" s="130">
        <v>-15.35432808</v>
      </c>
      <c r="BT10" s="130">
        <v>-14.96062736</v>
      </c>
      <c r="BU10" s="130">
        <v>-14.81298959</v>
      </c>
      <c r="BV10" s="130">
        <v>-14.02558815</v>
      </c>
      <c r="BW10" s="130">
        <v>-12.64763563</v>
      </c>
      <c r="BX10" s="130">
        <v>-11.17125793</v>
      </c>
      <c r="BY10" s="130">
        <v>-9.54724246</v>
      </c>
      <c r="BZ10" s="130">
        <v>-8.16928994</v>
      </c>
      <c r="CA10" s="130">
        <v>-6.74212483</v>
      </c>
      <c r="CB10" s="130">
        <v>-6.20078634</v>
      </c>
      <c r="CC10" s="130">
        <v>-6.29921152</v>
      </c>
      <c r="CD10" s="130">
        <v>-6.00393598</v>
      </c>
      <c r="CE10" s="130">
        <v>-5.11810936</v>
      </c>
      <c r="CF10" s="130">
        <v>-3.64173166</v>
      </c>
      <c r="CG10" s="130">
        <v>-1.57480288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62.186666666666667</v>
      </c>
      <c r="CQ10"/>
      <c r="CV10" s="27"/>
    </row>
    <row r="11" spans="1:100" ht="15" customHeight="1">
      <c r="A11">
        <v>21</v>
      </c>
      <c r="B11" t="s">
        <v>215</v>
      </c>
      <c r="C11">
        <v>10</v>
      </c>
      <c r="D11" s="28">
        <v>41</v>
      </c>
      <c r="E11">
        <v>21</v>
      </c>
      <c r="F11" s="129">
        <v>43009</v>
      </c>
      <c r="G11" t="s">
        <v>216</v>
      </c>
      <c r="H11" s="70">
        <v>-10</v>
      </c>
      <c r="I11" s="70">
        <v>-27</v>
      </c>
      <c r="J11" s="29"/>
      <c r="K11" s="130">
        <v>0</v>
      </c>
      <c r="L11" s="130">
        <v>-1.03346439</v>
      </c>
      <c r="M11" s="130">
        <v>-1.23031475</v>
      </c>
      <c r="N11" s="130">
        <v>-1.57480288</v>
      </c>
      <c r="O11" s="130">
        <v>-1.13188957</v>
      </c>
      <c r="P11" s="130">
        <v>-1.4763777</v>
      </c>
      <c r="Q11" s="130">
        <v>-2.26377914</v>
      </c>
      <c r="R11" s="130">
        <v>-2.41141691</v>
      </c>
      <c r="S11" s="130">
        <v>-2.50984209</v>
      </c>
      <c r="T11" s="130">
        <v>-2.85433022</v>
      </c>
      <c r="U11" s="130">
        <v>-3.05118058</v>
      </c>
      <c r="V11" s="130">
        <v>-2.75590504</v>
      </c>
      <c r="W11" s="130">
        <v>-2.60826727</v>
      </c>
      <c r="X11" s="130">
        <v>-2.55905468</v>
      </c>
      <c r="Y11" s="130">
        <v>-2.9527554</v>
      </c>
      <c r="Z11" s="130">
        <v>-4.33070792</v>
      </c>
      <c r="AA11" s="130">
        <v>-5.26574713</v>
      </c>
      <c r="AB11" s="130">
        <v>-6.15157375</v>
      </c>
      <c r="AC11" s="130">
        <v>-6.3976367</v>
      </c>
      <c r="AD11" s="130">
        <v>-6.29921152</v>
      </c>
      <c r="AE11" s="130">
        <v>-6.34842411</v>
      </c>
      <c r="AF11" s="130">
        <v>-6.93897519</v>
      </c>
      <c r="AG11" s="130">
        <v>-7.92322699</v>
      </c>
      <c r="AH11" s="130">
        <v>-8.71062843</v>
      </c>
      <c r="AI11" s="130">
        <v>-9.05511656</v>
      </c>
      <c r="AJ11" s="130">
        <v>-9.30117951</v>
      </c>
      <c r="AK11" s="130">
        <v>-9.3503921</v>
      </c>
      <c r="AL11" s="130">
        <v>-9.44881728</v>
      </c>
      <c r="AM11" s="130">
        <v>-10.13779354</v>
      </c>
      <c r="AN11" s="130">
        <v>-11.12204534</v>
      </c>
      <c r="AO11" s="130">
        <v>-11.86023419</v>
      </c>
      <c r="AP11" s="130">
        <v>-12.59842304</v>
      </c>
      <c r="AQ11" s="130">
        <v>-12.25393491</v>
      </c>
      <c r="AR11" s="130">
        <v>-11.66338383</v>
      </c>
      <c r="AS11" s="130">
        <v>-10.97440757</v>
      </c>
      <c r="AT11" s="130">
        <v>-11.26968311</v>
      </c>
      <c r="AU11" s="130">
        <v>-11.76180901</v>
      </c>
      <c r="AV11" s="130">
        <v>-12.15550973</v>
      </c>
      <c r="AW11" s="130">
        <v>-12.40157268</v>
      </c>
      <c r="AX11" s="130">
        <v>-12.15550973</v>
      </c>
      <c r="AY11" s="130">
        <v>-11.95865937</v>
      </c>
      <c r="AZ11" s="130">
        <v>-12.40157268</v>
      </c>
      <c r="BA11" s="130">
        <v>-12.99212376</v>
      </c>
      <c r="BB11" s="130">
        <v>-13.87795038</v>
      </c>
      <c r="BC11" s="130">
        <v>-14.66535182</v>
      </c>
      <c r="BD11" s="130">
        <v>-15.2559029</v>
      </c>
      <c r="BE11" s="130">
        <v>-15.15747772</v>
      </c>
      <c r="BF11" s="130">
        <v>-15.15747772</v>
      </c>
      <c r="BG11" s="130">
        <v>-15.20669031</v>
      </c>
      <c r="BH11" s="130">
        <v>-15.60039103</v>
      </c>
      <c r="BI11" s="130">
        <v>-16.33857988</v>
      </c>
      <c r="BJ11" s="130">
        <v>-16.78149319</v>
      </c>
      <c r="BK11" s="130">
        <v>-16.7322806</v>
      </c>
      <c r="BL11" s="130">
        <v>-15.7480288</v>
      </c>
      <c r="BM11" s="130">
        <v>-15.05905254</v>
      </c>
      <c r="BN11" s="130">
        <v>-14.17322592</v>
      </c>
      <c r="BO11" s="130">
        <v>-13.92716297</v>
      </c>
      <c r="BP11" s="130">
        <v>-13.87795038</v>
      </c>
      <c r="BQ11" s="130">
        <v>-13.58267484</v>
      </c>
      <c r="BR11" s="130">
        <v>-12.35236009</v>
      </c>
      <c r="BS11" s="130">
        <v>-11.26968311</v>
      </c>
      <c r="BT11" s="130">
        <v>-11.36810829</v>
      </c>
      <c r="BU11" s="130">
        <v>-11.12204534</v>
      </c>
      <c r="BV11" s="130">
        <v>-10.38385649</v>
      </c>
      <c r="BW11" s="130">
        <v>-9.842518</v>
      </c>
      <c r="BX11" s="130">
        <v>-8.46456548</v>
      </c>
      <c r="BY11" s="130">
        <v>-6.74212483</v>
      </c>
      <c r="BZ11" s="130">
        <v>-5.4133849</v>
      </c>
      <c r="CA11" s="130">
        <v>-4.28149533</v>
      </c>
      <c r="CB11" s="130">
        <v>-4.03543238</v>
      </c>
      <c r="CC11" s="130">
        <v>-4.52755828</v>
      </c>
      <c r="CD11" s="130">
        <v>-4.57677087</v>
      </c>
      <c r="CE11" s="130">
        <v>-3.9370072</v>
      </c>
      <c r="CF11" s="130">
        <v>-2.60826727</v>
      </c>
      <c r="CG11" s="130">
        <v>-0.59055108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2.7866666666666666</v>
      </c>
      <c r="CQ11"/>
      <c r="CV11" s="27"/>
    </row>
    <row r="12" spans="1:100" ht="15" customHeight="1">
      <c r="A12">
        <v>20</v>
      </c>
      <c r="B12" t="s">
        <v>215</v>
      </c>
      <c r="C12">
        <v>10</v>
      </c>
      <c r="D12" s="28">
        <v>39</v>
      </c>
      <c r="E12">
        <v>20</v>
      </c>
      <c r="F12" s="129">
        <v>43009</v>
      </c>
      <c r="G12" t="s">
        <v>216</v>
      </c>
      <c r="H12" s="70">
        <v>-6</v>
      </c>
      <c r="I12" s="70">
        <v>-113</v>
      </c>
      <c r="J12" s="29"/>
      <c r="K12" s="130">
        <v>0</v>
      </c>
      <c r="L12" s="130">
        <v>-1.82086583</v>
      </c>
      <c r="M12" s="130">
        <v>-1.4763777</v>
      </c>
      <c r="N12" s="130">
        <v>-1.67322806</v>
      </c>
      <c r="O12" s="130">
        <v>-1.82086583</v>
      </c>
      <c r="P12" s="130">
        <v>-2.06692878</v>
      </c>
      <c r="Q12" s="130">
        <v>-2.41141691</v>
      </c>
      <c r="R12" s="130">
        <v>-3.14960576</v>
      </c>
      <c r="S12" s="130">
        <v>-3.4448813</v>
      </c>
      <c r="T12" s="130">
        <v>-3.74015684</v>
      </c>
      <c r="U12" s="130">
        <v>-4.33070792</v>
      </c>
      <c r="V12" s="130">
        <v>-3.98621979</v>
      </c>
      <c r="W12" s="130">
        <v>-4.08464497</v>
      </c>
      <c r="X12" s="130">
        <v>-4.37992051</v>
      </c>
      <c r="Y12" s="130">
        <v>-4.97047159</v>
      </c>
      <c r="Z12" s="130">
        <v>-5.70866044</v>
      </c>
      <c r="AA12" s="130">
        <v>-6.69291224</v>
      </c>
      <c r="AB12" s="130">
        <v>-7.97243958</v>
      </c>
      <c r="AC12" s="130">
        <v>-8.02165217</v>
      </c>
      <c r="AD12" s="130">
        <v>-8.12007735</v>
      </c>
      <c r="AE12" s="130">
        <v>-7.8740144</v>
      </c>
      <c r="AF12" s="130">
        <v>-8.26771512</v>
      </c>
      <c r="AG12" s="130">
        <v>-9.20275433</v>
      </c>
      <c r="AH12" s="130">
        <v>-10.03936836</v>
      </c>
      <c r="AI12" s="130">
        <v>-10.87598239</v>
      </c>
      <c r="AJ12" s="130">
        <v>-11.46653347</v>
      </c>
      <c r="AK12" s="130">
        <v>-11.56495865</v>
      </c>
      <c r="AL12" s="130">
        <v>-11.8110216</v>
      </c>
      <c r="AM12" s="130">
        <v>-12.59842304</v>
      </c>
      <c r="AN12" s="130">
        <v>-13.63188743</v>
      </c>
      <c r="AO12" s="130">
        <v>-14.61613923</v>
      </c>
      <c r="AP12" s="130">
        <v>-15.64960362</v>
      </c>
      <c r="AQ12" s="130">
        <v>-16.19094211</v>
      </c>
      <c r="AR12" s="130">
        <v>-16.09251693</v>
      </c>
      <c r="AS12" s="130">
        <v>-15.69881621</v>
      </c>
      <c r="AT12" s="130">
        <v>-15.99409175</v>
      </c>
      <c r="AU12" s="130">
        <v>-16.7322806</v>
      </c>
      <c r="AV12" s="130">
        <v>-17.51968204</v>
      </c>
      <c r="AW12" s="130">
        <v>-17.86417017</v>
      </c>
      <c r="AX12" s="130">
        <v>-18.01180794</v>
      </c>
      <c r="AY12" s="130">
        <v>-17.66731981</v>
      </c>
      <c r="AZ12" s="130">
        <v>-17.66731981</v>
      </c>
      <c r="BA12" s="130">
        <v>-18.2086583</v>
      </c>
      <c r="BB12" s="130">
        <v>-18.79920938</v>
      </c>
      <c r="BC12" s="131">
        <v>-20.07873672</v>
      </c>
      <c r="BD12" s="131">
        <v>-21.25983888</v>
      </c>
      <c r="BE12" s="131">
        <v>-21.45668924</v>
      </c>
      <c r="BF12" s="131">
        <v>-21.35826406</v>
      </c>
      <c r="BG12" s="131">
        <v>-21.35826406</v>
      </c>
      <c r="BH12" s="131">
        <v>-21.70275219</v>
      </c>
      <c r="BI12" s="131">
        <v>-22.68700399</v>
      </c>
      <c r="BJ12" s="131">
        <v>-23.22834248</v>
      </c>
      <c r="BK12" s="131">
        <v>-23.72046838</v>
      </c>
      <c r="BL12" s="131">
        <v>-23.17912989</v>
      </c>
      <c r="BM12" s="131">
        <v>-22.09645291</v>
      </c>
      <c r="BN12" s="131">
        <v>-21.21062629</v>
      </c>
      <c r="BO12" s="131">
        <v>-20.27558708</v>
      </c>
      <c r="BP12" s="130">
        <v>-19.685036</v>
      </c>
      <c r="BQ12" s="130">
        <v>-19.43897305</v>
      </c>
      <c r="BR12" s="130">
        <v>-18.60235902</v>
      </c>
      <c r="BS12" s="130">
        <v>-17.2244065</v>
      </c>
      <c r="BT12" s="130">
        <v>-16.7322806</v>
      </c>
      <c r="BU12" s="130">
        <v>-16.19094211</v>
      </c>
      <c r="BV12" s="130">
        <v>-15.50196585</v>
      </c>
      <c r="BW12" s="130">
        <v>-14.41928887</v>
      </c>
      <c r="BX12" s="130">
        <v>-13.43503707</v>
      </c>
      <c r="BY12" s="130">
        <v>-12.40157268</v>
      </c>
      <c r="BZ12" s="130">
        <v>-10.92519498</v>
      </c>
      <c r="CA12" s="130">
        <v>-9.10432915</v>
      </c>
      <c r="CB12" s="130">
        <v>-8.26771512</v>
      </c>
      <c r="CC12" s="130">
        <v>-7.82480181</v>
      </c>
      <c r="CD12" s="130">
        <v>-7.43110109</v>
      </c>
      <c r="CE12" s="130">
        <v>-6.49606188</v>
      </c>
      <c r="CF12" s="130">
        <v>-4.72440864</v>
      </c>
      <c r="CG12" s="130">
        <v>-2.11614137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3.4666666666666668</v>
      </c>
      <c r="CQ12"/>
      <c r="CV12" s="27"/>
    </row>
    <row r="13" spans="1:100" ht="15" customHeight="1">
      <c r="A13">
        <v>19</v>
      </c>
      <c r="B13" t="s">
        <v>215</v>
      </c>
      <c r="C13">
        <v>10</v>
      </c>
      <c r="D13" s="28">
        <v>37</v>
      </c>
      <c r="E13">
        <v>19</v>
      </c>
      <c r="F13" s="129">
        <v>43009</v>
      </c>
      <c r="G13" t="s">
        <v>216</v>
      </c>
      <c r="H13" s="70">
        <v>13</v>
      </c>
      <c r="I13" s="70">
        <v>-181</v>
      </c>
      <c r="J13" s="29"/>
      <c r="K13" s="130">
        <v>0</v>
      </c>
      <c r="L13" s="130">
        <v>-0.54133849</v>
      </c>
      <c r="M13" s="130">
        <v>-0.9842518</v>
      </c>
      <c r="N13" s="130">
        <v>-1.91929101</v>
      </c>
      <c r="O13" s="130">
        <v>-3.10039317</v>
      </c>
      <c r="P13" s="130">
        <v>-4.47834569</v>
      </c>
      <c r="Q13" s="130">
        <v>-4.77362123</v>
      </c>
      <c r="R13" s="130">
        <v>-5.01968418</v>
      </c>
      <c r="S13" s="130">
        <v>-5.31495972</v>
      </c>
      <c r="T13" s="130">
        <v>-5.75787303</v>
      </c>
      <c r="U13" s="130">
        <v>-6.64369965</v>
      </c>
      <c r="V13" s="130">
        <v>-7.08661296</v>
      </c>
      <c r="W13" s="130">
        <v>-7.57873886</v>
      </c>
      <c r="X13" s="130">
        <v>-7.82480181</v>
      </c>
      <c r="Y13" s="130">
        <v>-8.31692771</v>
      </c>
      <c r="Z13" s="130">
        <v>-9.25196692</v>
      </c>
      <c r="AA13" s="130">
        <v>-10.53149426</v>
      </c>
      <c r="AB13" s="130">
        <v>-11.86023419</v>
      </c>
      <c r="AC13" s="130">
        <v>-12.40157268</v>
      </c>
      <c r="AD13" s="130">
        <v>-12.74606081</v>
      </c>
      <c r="AE13" s="130">
        <v>-12.94291117</v>
      </c>
      <c r="AF13" s="130">
        <v>-13.33661189</v>
      </c>
      <c r="AG13" s="130">
        <v>-13.92716297</v>
      </c>
      <c r="AH13" s="130">
        <v>-14.71456441</v>
      </c>
      <c r="AI13" s="130">
        <v>-15.30511549</v>
      </c>
      <c r="AJ13" s="130">
        <v>-15.50196585</v>
      </c>
      <c r="AK13" s="130">
        <v>-15.00983995</v>
      </c>
      <c r="AL13" s="130">
        <v>-14.46850146</v>
      </c>
      <c r="AM13" s="130">
        <v>-14.91141477</v>
      </c>
      <c r="AN13" s="130">
        <v>-15.20669031</v>
      </c>
      <c r="AO13" s="130">
        <v>-15.60039103</v>
      </c>
      <c r="AP13" s="130">
        <v>-15.94487916</v>
      </c>
      <c r="AQ13" s="130">
        <v>-15.89566657</v>
      </c>
      <c r="AR13" s="130">
        <v>-15.05905254</v>
      </c>
      <c r="AS13" s="130">
        <v>-14.66535182</v>
      </c>
      <c r="AT13" s="130">
        <v>-14.61613923</v>
      </c>
      <c r="AU13" s="130">
        <v>-14.71456441</v>
      </c>
      <c r="AV13" s="130">
        <v>-14.41928887</v>
      </c>
      <c r="AW13" s="130">
        <v>-14.91141477</v>
      </c>
      <c r="AX13" s="130">
        <v>-14.91141477</v>
      </c>
      <c r="AY13" s="130">
        <v>-14.46850146</v>
      </c>
      <c r="AZ13" s="130">
        <v>-13.68110002</v>
      </c>
      <c r="BA13" s="130">
        <v>-14.07480074</v>
      </c>
      <c r="BB13" s="130">
        <v>-14.41928887</v>
      </c>
      <c r="BC13" s="130">
        <v>-15.15747772</v>
      </c>
      <c r="BD13" s="130">
        <v>-16.48621765</v>
      </c>
      <c r="BE13" s="130">
        <v>-17.56889463</v>
      </c>
      <c r="BF13" s="130">
        <v>-18.01180794</v>
      </c>
      <c r="BG13" s="130">
        <v>-18.45472125</v>
      </c>
      <c r="BH13" s="130">
        <v>-19.63582341</v>
      </c>
      <c r="BI13" s="131">
        <v>-21.25983888</v>
      </c>
      <c r="BJ13" s="131">
        <v>-22.53936622</v>
      </c>
      <c r="BK13" s="131">
        <v>-23.1299173</v>
      </c>
      <c r="BL13" s="131">
        <v>-23.52361802</v>
      </c>
      <c r="BM13" s="131">
        <v>-23.17912989</v>
      </c>
      <c r="BN13" s="131">
        <v>-22.68700399</v>
      </c>
      <c r="BO13" s="131">
        <v>-22.53936622</v>
      </c>
      <c r="BP13" s="131">
        <v>-21.89960255</v>
      </c>
      <c r="BQ13" s="131">
        <v>-21.06298852</v>
      </c>
      <c r="BR13" s="131">
        <v>-20.37401226</v>
      </c>
      <c r="BS13" s="130">
        <v>-19.78346118</v>
      </c>
      <c r="BT13" s="130">
        <v>-19.24212269</v>
      </c>
      <c r="BU13" s="130">
        <v>-18.06102053</v>
      </c>
      <c r="BV13" s="130">
        <v>-17.07676873</v>
      </c>
      <c r="BW13" s="130">
        <v>-15.79724139</v>
      </c>
      <c r="BX13" s="130">
        <v>-14.51771405</v>
      </c>
      <c r="BY13" s="130">
        <v>-13.33661189</v>
      </c>
      <c r="BZ13" s="130">
        <v>-11.76180901</v>
      </c>
      <c r="CA13" s="130">
        <v>-9.94094318</v>
      </c>
      <c r="CB13" s="130">
        <v>-8.80905361</v>
      </c>
      <c r="CC13" s="130">
        <v>-7.67716404</v>
      </c>
      <c r="CD13" s="130">
        <v>-6.64369965</v>
      </c>
      <c r="CE13" s="130">
        <v>-5.9055108</v>
      </c>
      <c r="CF13" s="130">
        <v>-4.52755828</v>
      </c>
      <c r="CG13" s="130">
        <v>-2.01771619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3.9200000000000004</v>
      </c>
      <c r="CQ13"/>
      <c r="CV13" s="27"/>
    </row>
    <row r="14" spans="1:100" ht="15" customHeight="1">
      <c r="A14">
        <v>18</v>
      </c>
      <c r="B14" t="s">
        <v>215</v>
      </c>
      <c r="C14">
        <v>10</v>
      </c>
      <c r="D14" s="28">
        <v>35</v>
      </c>
      <c r="E14">
        <v>18</v>
      </c>
      <c r="F14" s="129">
        <v>43009</v>
      </c>
      <c r="G14" t="s">
        <v>216</v>
      </c>
      <c r="H14" s="70">
        <v>22</v>
      </c>
      <c r="I14" s="70">
        <v>-172</v>
      </c>
      <c r="J14" s="29"/>
      <c r="K14" s="130">
        <v>0</v>
      </c>
      <c r="L14" s="130">
        <v>-1.32873993</v>
      </c>
      <c r="M14" s="130">
        <v>-2.01771619</v>
      </c>
      <c r="N14" s="130">
        <v>-2.70669245</v>
      </c>
      <c r="O14" s="130">
        <v>-3.10039317</v>
      </c>
      <c r="P14" s="130">
        <v>-4.03543238</v>
      </c>
      <c r="Q14" s="130">
        <v>-4.62598346</v>
      </c>
      <c r="R14" s="130">
        <v>-5.26574713</v>
      </c>
      <c r="S14" s="130">
        <v>-5.51181008</v>
      </c>
      <c r="T14" s="130">
        <v>-5.61023526</v>
      </c>
      <c r="U14" s="130">
        <v>-6.34842411</v>
      </c>
      <c r="V14" s="130">
        <v>-6.79133742</v>
      </c>
      <c r="W14" s="130">
        <v>-8.07086476</v>
      </c>
      <c r="X14" s="130">
        <v>-8.46456548</v>
      </c>
      <c r="Y14" s="130">
        <v>-8.90747879</v>
      </c>
      <c r="Z14" s="130">
        <v>-10.18700613</v>
      </c>
      <c r="AA14" s="130">
        <v>-11.36810829</v>
      </c>
      <c r="AB14" s="130">
        <v>-12.3031475</v>
      </c>
      <c r="AC14" s="130">
        <v>-13.13976153</v>
      </c>
      <c r="AD14" s="130">
        <v>-13.87795038</v>
      </c>
      <c r="AE14" s="130">
        <v>-14.51771405</v>
      </c>
      <c r="AF14" s="130">
        <v>-15.05905254</v>
      </c>
      <c r="AG14" s="130">
        <v>-15.79724139</v>
      </c>
      <c r="AH14" s="130">
        <v>-16.33857988</v>
      </c>
      <c r="AI14" s="130">
        <v>-17.17519391</v>
      </c>
      <c r="AJ14" s="130">
        <v>-17.96259535</v>
      </c>
      <c r="AK14" s="130">
        <v>-18.06102053</v>
      </c>
      <c r="AL14" s="130">
        <v>-18.2086583</v>
      </c>
      <c r="AM14" s="130">
        <v>-18.65157161</v>
      </c>
      <c r="AN14" s="130">
        <v>-19.63582341</v>
      </c>
      <c r="AO14" s="130">
        <v>-19.73424859</v>
      </c>
      <c r="AP14" s="130">
        <v>-19.73424859</v>
      </c>
      <c r="AQ14" s="130">
        <v>-19.685036</v>
      </c>
      <c r="AR14" s="130">
        <v>-18.7007842</v>
      </c>
      <c r="AS14" s="130">
        <v>-18.01180794</v>
      </c>
      <c r="AT14" s="130">
        <v>-17.96259535</v>
      </c>
      <c r="AU14" s="130">
        <v>-18.30708348</v>
      </c>
      <c r="AV14" s="130">
        <v>-18.11023312</v>
      </c>
      <c r="AW14" s="130">
        <v>-18.79920938</v>
      </c>
      <c r="AX14" s="130">
        <v>-18.7007842</v>
      </c>
      <c r="AY14" s="130">
        <v>-18.15944571</v>
      </c>
      <c r="AZ14" s="130">
        <v>-17.86417017</v>
      </c>
      <c r="BA14" s="130">
        <v>-18.25787089</v>
      </c>
      <c r="BB14" s="130">
        <v>-19.09448492</v>
      </c>
      <c r="BC14" s="130">
        <v>-19.73424859</v>
      </c>
      <c r="BD14" s="131">
        <v>-20.62007521</v>
      </c>
      <c r="BE14" s="131">
        <v>-21.30905147</v>
      </c>
      <c r="BF14" s="131">
        <v>-21.21062629</v>
      </c>
      <c r="BG14" s="131">
        <v>-21.21062629</v>
      </c>
      <c r="BH14" s="131">
        <v>-22.39172845</v>
      </c>
      <c r="BI14" s="131">
        <v>-23.6220432</v>
      </c>
      <c r="BJ14" s="131">
        <v>-24.80314536</v>
      </c>
      <c r="BK14" s="131">
        <v>-25.68897198</v>
      </c>
      <c r="BL14" s="131">
        <v>-25.88582234</v>
      </c>
      <c r="BM14" s="131">
        <v>-26.18109788</v>
      </c>
      <c r="BN14" s="131">
        <v>-26.18109788</v>
      </c>
      <c r="BO14" s="131">
        <v>-26.0826727</v>
      </c>
      <c r="BP14" s="131">
        <v>-26.23031047</v>
      </c>
      <c r="BQ14" s="131">
        <v>-26.27952306</v>
      </c>
      <c r="BR14" s="131">
        <v>-26.37794824</v>
      </c>
      <c r="BS14" s="131">
        <v>-26.91928673</v>
      </c>
      <c r="BT14" s="131">
        <v>-26.96849932</v>
      </c>
      <c r="BU14" s="131">
        <v>-26.5747986</v>
      </c>
      <c r="BV14" s="131">
        <v>-26.18109788</v>
      </c>
      <c r="BW14" s="131">
        <v>-25.63975939</v>
      </c>
      <c r="BX14" s="131">
        <v>-25.14763349</v>
      </c>
      <c r="BY14" s="131">
        <v>-24.40944464</v>
      </c>
      <c r="BZ14" s="131">
        <v>-23.42519284</v>
      </c>
      <c r="CA14" s="131">
        <v>-21.60432701</v>
      </c>
      <c r="CB14" s="130">
        <v>-19.38976046</v>
      </c>
      <c r="CC14" s="130">
        <v>-17.12598132</v>
      </c>
      <c r="CD14" s="130">
        <v>-14.763777</v>
      </c>
      <c r="CE14" s="130">
        <v>-12.25393491</v>
      </c>
      <c r="CF14" s="130">
        <v>-8.66141584</v>
      </c>
      <c r="CG14" s="130">
        <v>-3.83858202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1.4800000000000002</v>
      </c>
      <c r="CQ14"/>
      <c r="CV14" s="27"/>
    </row>
    <row r="15" spans="1:100" ht="15" customHeight="1">
      <c r="A15">
        <v>17</v>
      </c>
      <c r="B15" t="s">
        <v>215</v>
      </c>
      <c r="C15">
        <v>10</v>
      </c>
      <c r="D15" s="28">
        <v>33</v>
      </c>
      <c r="E15">
        <v>17</v>
      </c>
      <c r="F15" s="129">
        <v>43009</v>
      </c>
      <c r="G15" t="s">
        <v>216</v>
      </c>
      <c r="H15" s="70">
        <v>21</v>
      </c>
      <c r="I15" s="70">
        <v>-112</v>
      </c>
      <c r="J15" s="29"/>
      <c r="K15" s="130">
        <v>0</v>
      </c>
      <c r="L15" s="130">
        <v>1.87007842</v>
      </c>
      <c r="M15" s="130">
        <v>3.14960576</v>
      </c>
      <c r="N15" s="130">
        <v>3.74015684</v>
      </c>
      <c r="O15" s="130">
        <v>4.37992051</v>
      </c>
      <c r="P15" s="130">
        <v>4.52755828</v>
      </c>
      <c r="Q15" s="130">
        <v>4.28149533</v>
      </c>
      <c r="R15" s="130">
        <v>4.03543238</v>
      </c>
      <c r="S15" s="130">
        <v>3.74015684</v>
      </c>
      <c r="T15" s="130">
        <v>4.13385756</v>
      </c>
      <c r="U15" s="130">
        <v>3.74015684</v>
      </c>
      <c r="V15" s="130">
        <v>3.9370072</v>
      </c>
      <c r="W15" s="130">
        <v>3.74015684</v>
      </c>
      <c r="X15" s="130">
        <v>3.10039317</v>
      </c>
      <c r="Y15" s="130">
        <v>1.52559029</v>
      </c>
      <c r="Z15" s="130">
        <v>0.39370072</v>
      </c>
      <c r="AA15" s="130">
        <v>-0.78740144</v>
      </c>
      <c r="AB15" s="130">
        <v>-1.91929101</v>
      </c>
      <c r="AC15" s="130">
        <v>-2.26377914</v>
      </c>
      <c r="AD15" s="130">
        <v>-3.19881835</v>
      </c>
      <c r="AE15" s="130">
        <v>-4.47834569</v>
      </c>
      <c r="AF15" s="130">
        <v>-6.05314857</v>
      </c>
      <c r="AG15" s="130">
        <v>-7.03740037</v>
      </c>
      <c r="AH15" s="130">
        <v>-7.92322699</v>
      </c>
      <c r="AI15" s="130">
        <v>-8.56299066</v>
      </c>
      <c r="AJ15" s="130">
        <v>-9.30117951</v>
      </c>
      <c r="AK15" s="130">
        <v>-10.38385649</v>
      </c>
      <c r="AL15" s="130">
        <v>-11.51574606</v>
      </c>
      <c r="AM15" s="130">
        <v>-12.25393491</v>
      </c>
      <c r="AN15" s="130">
        <v>-13.13976153</v>
      </c>
      <c r="AO15" s="130">
        <v>-14.02558815</v>
      </c>
      <c r="AP15" s="130">
        <v>-14.32086369</v>
      </c>
      <c r="AQ15" s="130">
        <v>-14.02558815</v>
      </c>
      <c r="AR15" s="130">
        <v>-13.53346225</v>
      </c>
      <c r="AS15" s="130">
        <v>-13.43503707</v>
      </c>
      <c r="AT15" s="130">
        <v>-13.48424966</v>
      </c>
      <c r="AU15" s="130">
        <v>-13.43503707</v>
      </c>
      <c r="AV15" s="130">
        <v>-13.58267484</v>
      </c>
      <c r="AW15" s="130">
        <v>-13.2873993</v>
      </c>
      <c r="AX15" s="130">
        <v>-13.09054894</v>
      </c>
      <c r="AY15" s="130">
        <v>-12.94291117</v>
      </c>
      <c r="AZ15" s="130">
        <v>-12.7952734</v>
      </c>
      <c r="BA15" s="130">
        <v>-13.04133635</v>
      </c>
      <c r="BB15" s="130">
        <v>-13.13976153</v>
      </c>
      <c r="BC15" s="130">
        <v>-13.48424966</v>
      </c>
      <c r="BD15" s="130">
        <v>-13.82873779</v>
      </c>
      <c r="BE15" s="130">
        <v>-13.82873779</v>
      </c>
      <c r="BF15" s="130">
        <v>-13.97637556</v>
      </c>
      <c r="BG15" s="130">
        <v>-14.51771405</v>
      </c>
      <c r="BH15" s="130">
        <v>-15.45275326</v>
      </c>
      <c r="BI15" s="130">
        <v>-16.38779247</v>
      </c>
      <c r="BJ15" s="130">
        <v>-16.83070578</v>
      </c>
      <c r="BK15" s="130">
        <v>-17.51968204</v>
      </c>
      <c r="BL15" s="130">
        <v>-17.66731981</v>
      </c>
      <c r="BM15" s="130">
        <v>-17.91338276</v>
      </c>
      <c r="BN15" s="130">
        <v>-18.15944571</v>
      </c>
      <c r="BO15" s="130">
        <v>-18.25787089</v>
      </c>
      <c r="BP15" s="130">
        <v>-17.96259535</v>
      </c>
      <c r="BQ15" s="130">
        <v>-18.15944571</v>
      </c>
      <c r="BR15" s="130">
        <v>-17.66731981</v>
      </c>
      <c r="BS15" s="130">
        <v>-17.51968204</v>
      </c>
      <c r="BT15" s="130">
        <v>-18.01180794</v>
      </c>
      <c r="BU15" s="130">
        <v>-18.2086583</v>
      </c>
      <c r="BV15" s="130">
        <v>-17.81495758</v>
      </c>
      <c r="BW15" s="130">
        <v>-16.97834355</v>
      </c>
      <c r="BX15" s="130">
        <v>-16.48621765</v>
      </c>
      <c r="BY15" s="130">
        <v>-15.55117844</v>
      </c>
      <c r="BZ15" s="130">
        <v>-14.763777</v>
      </c>
      <c r="CA15" s="130">
        <v>-13.92716297</v>
      </c>
      <c r="CB15" s="130">
        <v>-13.2873993</v>
      </c>
      <c r="CC15" s="130">
        <v>-12.25393491</v>
      </c>
      <c r="CD15" s="130">
        <v>-10.58070685</v>
      </c>
      <c r="CE15" s="130">
        <v>-8.75984102</v>
      </c>
      <c r="CF15" s="130">
        <v>-5.61023526</v>
      </c>
      <c r="CG15" s="130">
        <v>-2.06692878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62.186666666666667</v>
      </c>
      <c r="CQ15"/>
      <c r="CV15" s="27"/>
    </row>
    <row r="16" spans="1:100" ht="15" customHeight="1">
      <c r="A16">
        <v>16</v>
      </c>
      <c r="B16" t="s">
        <v>215</v>
      </c>
      <c r="C16">
        <v>10</v>
      </c>
      <c r="D16" s="28">
        <v>30</v>
      </c>
      <c r="E16">
        <v>16</v>
      </c>
      <c r="F16" s="129">
        <v>43009</v>
      </c>
      <c r="G16" t="s">
        <v>216</v>
      </c>
      <c r="H16" s="70">
        <v>26</v>
      </c>
      <c r="I16" s="70">
        <v>-84</v>
      </c>
      <c r="J16" s="29"/>
      <c r="K16" s="130">
        <v>0</v>
      </c>
      <c r="L16" s="130">
        <v>-1.82086583</v>
      </c>
      <c r="M16" s="130">
        <v>-1.03346439</v>
      </c>
      <c r="N16" s="130">
        <v>-0.24606295</v>
      </c>
      <c r="O16" s="130">
        <v>0.73818885</v>
      </c>
      <c r="P16" s="130">
        <v>1.27952734</v>
      </c>
      <c r="Q16" s="130">
        <v>1.27952734</v>
      </c>
      <c r="R16" s="130">
        <v>1.37795252</v>
      </c>
      <c r="S16" s="130">
        <v>1.87007842</v>
      </c>
      <c r="T16" s="130">
        <v>2.4606295</v>
      </c>
      <c r="U16" s="130">
        <v>2.11614137</v>
      </c>
      <c r="V16" s="130">
        <v>1.82086583</v>
      </c>
      <c r="W16" s="130">
        <v>1.23031475</v>
      </c>
      <c r="X16" s="130">
        <v>0.73818885</v>
      </c>
      <c r="Y16" s="130">
        <v>-0.19685036</v>
      </c>
      <c r="Z16" s="130">
        <v>-1.62401547</v>
      </c>
      <c r="AA16" s="130">
        <v>-2.31299173</v>
      </c>
      <c r="AB16" s="130">
        <v>-3.19881835</v>
      </c>
      <c r="AC16" s="130">
        <v>-3.59251907</v>
      </c>
      <c r="AD16" s="130">
        <v>-4.67519605</v>
      </c>
      <c r="AE16" s="130">
        <v>-5.61023526</v>
      </c>
      <c r="AF16" s="130">
        <v>-7.13582555</v>
      </c>
      <c r="AG16" s="130">
        <v>-8.41535289</v>
      </c>
      <c r="AH16" s="130">
        <v>-9.59645505</v>
      </c>
      <c r="AI16" s="130">
        <v>-10.43306908</v>
      </c>
      <c r="AJ16" s="130">
        <v>-11.41732088</v>
      </c>
      <c r="AK16" s="130">
        <v>-12.74606081</v>
      </c>
      <c r="AL16" s="130">
        <v>-14.02558815</v>
      </c>
      <c r="AM16" s="130">
        <v>-15.50196585</v>
      </c>
      <c r="AN16" s="130">
        <v>-17.07676873</v>
      </c>
      <c r="AO16" s="130">
        <v>-17.86417017</v>
      </c>
      <c r="AP16" s="130">
        <v>-18.01180794</v>
      </c>
      <c r="AQ16" s="130">
        <v>-18.06102053</v>
      </c>
      <c r="AR16" s="130">
        <v>-17.86417017</v>
      </c>
      <c r="AS16" s="130">
        <v>-17.96259535</v>
      </c>
      <c r="AT16" s="130">
        <v>-18.60235902</v>
      </c>
      <c r="AU16" s="130">
        <v>-18.89763456</v>
      </c>
      <c r="AV16" s="130">
        <v>-18.99605974</v>
      </c>
      <c r="AW16" s="130">
        <v>-18.74999679</v>
      </c>
      <c r="AX16" s="130">
        <v>-18.7007842</v>
      </c>
      <c r="AY16" s="130">
        <v>-18.99605974</v>
      </c>
      <c r="AZ16" s="130">
        <v>-19.14369751</v>
      </c>
      <c r="BA16" s="130">
        <v>-19.58661082</v>
      </c>
      <c r="BB16" s="131">
        <v>-20.27558708</v>
      </c>
      <c r="BC16" s="131">
        <v>-20.6692878</v>
      </c>
      <c r="BD16" s="131">
        <v>-21.21062629</v>
      </c>
      <c r="BE16" s="131">
        <v>-21.21062629</v>
      </c>
      <c r="BF16" s="131">
        <v>-21.50590183</v>
      </c>
      <c r="BG16" s="131">
        <v>-22.09645291</v>
      </c>
      <c r="BH16" s="131">
        <v>-23.37598025</v>
      </c>
      <c r="BI16" s="131">
        <v>-24.55708241</v>
      </c>
      <c r="BJ16" s="131">
        <v>-24.85235795</v>
      </c>
      <c r="BK16" s="131">
        <v>-24.75393277</v>
      </c>
      <c r="BL16" s="131">
        <v>-24.40944464</v>
      </c>
      <c r="BM16" s="131">
        <v>-23.96653133</v>
      </c>
      <c r="BN16" s="131">
        <v>-24.1141691</v>
      </c>
      <c r="BO16" s="131">
        <v>-24.21259428</v>
      </c>
      <c r="BP16" s="131">
        <v>-23.86810615</v>
      </c>
      <c r="BQ16" s="131">
        <v>-22.93306694</v>
      </c>
      <c r="BR16" s="131">
        <v>-22.1456655</v>
      </c>
      <c r="BS16" s="131">
        <v>-21.30905147</v>
      </c>
      <c r="BT16" s="131">
        <v>-21.06298852</v>
      </c>
      <c r="BU16" s="131">
        <v>-20.81692557</v>
      </c>
      <c r="BV16" s="131">
        <v>-20.37401226</v>
      </c>
      <c r="BW16" s="130">
        <v>-19.24212269</v>
      </c>
      <c r="BX16" s="130">
        <v>-18.01180794</v>
      </c>
      <c r="BY16" s="130">
        <v>-16.53543024</v>
      </c>
      <c r="BZ16" s="130">
        <v>-15.45275326</v>
      </c>
      <c r="CA16" s="130">
        <v>-14.02558815</v>
      </c>
      <c r="CB16" s="130">
        <v>-12.64763563</v>
      </c>
      <c r="CC16" s="130">
        <v>-11.61417124</v>
      </c>
      <c r="CD16" s="130">
        <v>-9.94094318</v>
      </c>
      <c r="CE16" s="130">
        <v>-8.26771512</v>
      </c>
      <c r="CF16" s="130">
        <v>-5.95472339</v>
      </c>
      <c r="CG16" s="130">
        <v>-2.31299173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3.3600000000000003</v>
      </c>
      <c r="CQ16"/>
      <c r="CV16" s="27"/>
    </row>
    <row r="17" spans="1:100" ht="15" customHeight="1">
      <c r="A17">
        <v>15</v>
      </c>
      <c r="B17" t="s">
        <v>215</v>
      </c>
      <c r="C17">
        <v>10</v>
      </c>
      <c r="D17" s="28">
        <v>29</v>
      </c>
      <c r="E17">
        <v>15</v>
      </c>
      <c r="F17" s="129">
        <v>43009</v>
      </c>
      <c r="G17" t="s">
        <v>216</v>
      </c>
      <c r="H17" s="70">
        <v>23</v>
      </c>
      <c r="I17" s="70">
        <v>-65</v>
      </c>
      <c r="J17" s="29"/>
      <c r="K17" s="130">
        <v>0</v>
      </c>
      <c r="L17" s="130">
        <v>-0.93503921</v>
      </c>
      <c r="M17" s="130">
        <v>-0.4921259</v>
      </c>
      <c r="N17" s="130">
        <v>0.39370072</v>
      </c>
      <c r="O17" s="130">
        <v>0.9842518</v>
      </c>
      <c r="P17" s="130">
        <v>1.03346439</v>
      </c>
      <c r="Q17" s="130">
        <v>0.9842518</v>
      </c>
      <c r="R17" s="130">
        <v>0.93503921</v>
      </c>
      <c r="S17" s="130">
        <v>0.88582662</v>
      </c>
      <c r="T17" s="130">
        <v>1.08267698</v>
      </c>
      <c r="U17" s="130">
        <v>1.13188957</v>
      </c>
      <c r="V17" s="130">
        <v>1.72244065</v>
      </c>
      <c r="W17" s="130">
        <v>0.73818885</v>
      </c>
      <c r="X17" s="130">
        <v>-0.09842518</v>
      </c>
      <c r="Y17" s="130">
        <v>-0.73818885</v>
      </c>
      <c r="Z17" s="130">
        <v>-2.55905468</v>
      </c>
      <c r="AA17" s="130">
        <v>-4.03543238</v>
      </c>
      <c r="AB17" s="130">
        <v>-5.01968418</v>
      </c>
      <c r="AC17" s="130">
        <v>-5.21653454</v>
      </c>
      <c r="AD17" s="130">
        <v>-5.56102267</v>
      </c>
      <c r="AE17" s="130">
        <v>-6.20078634</v>
      </c>
      <c r="AF17" s="130">
        <v>-7.97243958</v>
      </c>
      <c r="AG17" s="130">
        <v>-9.44881728</v>
      </c>
      <c r="AH17" s="130">
        <v>-11.02362016</v>
      </c>
      <c r="AI17" s="130">
        <v>-11.61417124</v>
      </c>
      <c r="AJ17" s="130">
        <v>-11.71259642</v>
      </c>
      <c r="AK17" s="130">
        <v>-12.20472232</v>
      </c>
      <c r="AL17" s="130">
        <v>-13.18897412</v>
      </c>
      <c r="AM17" s="130">
        <v>-15.30511549</v>
      </c>
      <c r="AN17" s="130">
        <v>-17.42125686</v>
      </c>
      <c r="AO17" s="130">
        <v>-18.94684715</v>
      </c>
      <c r="AP17" s="130">
        <v>-19.685036</v>
      </c>
      <c r="AQ17" s="130">
        <v>-19.685036</v>
      </c>
      <c r="AR17" s="130">
        <v>-19.88188636</v>
      </c>
      <c r="AS17" s="130">
        <v>-19.78346118</v>
      </c>
      <c r="AT17" s="131">
        <v>-20.02952413</v>
      </c>
      <c r="AU17" s="131">
        <v>-20.47243744</v>
      </c>
      <c r="AV17" s="131">
        <v>-20.91535075</v>
      </c>
      <c r="AW17" s="131">
        <v>-20.86613816</v>
      </c>
      <c r="AX17" s="131">
        <v>-20.22637449</v>
      </c>
      <c r="AY17" s="130">
        <v>-19.88188636</v>
      </c>
      <c r="AZ17" s="130">
        <v>-19.83267377</v>
      </c>
      <c r="BA17" s="131">
        <v>-21.06298852</v>
      </c>
      <c r="BB17" s="131">
        <v>-22.1456655</v>
      </c>
      <c r="BC17" s="131">
        <v>-22.73621658</v>
      </c>
      <c r="BD17" s="131">
        <v>-23.1299173</v>
      </c>
      <c r="BE17" s="131">
        <v>-22.98227953</v>
      </c>
      <c r="BF17" s="131">
        <v>-22.53936622</v>
      </c>
      <c r="BG17" s="131">
        <v>-22.6377914</v>
      </c>
      <c r="BH17" s="131">
        <v>-24.01574392</v>
      </c>
      <c r="BI17" s="131">
        <v>-25.19684608</v>
      </c>
      <c r="BJ17" s="131">
        <v>-25.68897198</v>
      </c>
      <c r="BK17" s="131">
        <v>-25.29527126</v>
      </c>
      <c r="BL17" s="131">
        <v>-24.36023205</v>
      </c>
      <c r="BM17" s="131">
        <v>-23.81889356</v>
      </c>
      <c r="BN17" s="131">
        <v>-23.42519284</v>
      </c>
      <c r="BO17" s="131">
        <v>-23.91731874</v>
      </c>
      <c r="BP17" s="131">
        <v>-23.86810615</v>
      </c>
      <c r="BQ17" s="131">
        <v>-23.47440543</v>
      </c>
      <c r="BR17" s="131">
        <v>-22.83464176</v>
      </c>
      <c r="BS17" s="131">
        <v>-22.34251586</v>
      </c>
      <c r="BT17" s="131">
        <v>-21.60432701</v>
      </c>
      <c r="BU17" s="131">
        <v>-20.91535075</v>
      </c>
      <c r="BV17" s="131">
        <v>-20.62007521</v>
      </c>
      <c r="BW17" s="131">
        <v>-20.07873672</v>
      </c>
      <c r="BX17" s="130">
        <v>-19.38976046</v>
      </c>
      <c r="BY17" s="130">
        <v>-18.15944571</v>
      </c>
      <c r="BZ17" s="130">
        <v>-16.43700506</v>
      </c>
      <c r="CA17" s="130">
        <v>-14.51771405</v>
      </c>
      <c r="CB17" s="130">
        <v>-12.99212376</v>
      </c>
      <c r="CC17" s="130">
        <v>-12.69684822</v>
      </c>
      <c r="CD17" s="130">
        <v>-11.86023419</v>
      </c>
      <c r="CE17" s="130">
        <v>-10.13779354</v>
      </c>
      <c r="CF17" s="130">
        <v>-7.23425073</v>
      </c>
      <c r="CG17" s="130">
        <v>-2.90354281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10.386666666666667</v>
      </c>
      <c r="CQ17"/>
      <c r="CV17" s="27"/>
    </row>
    <row r="18" spans="1:100" ht="15" customHeight="1">
      <c r="A18">
        <v>14</v>
      </c>
      <c r="B18" t="s">
        <v>215</v>
      </c>
      <c r="C18">
        <v>10</v>
      </c>
      <c r="D18" s="28">
        <v>27</v>
      </c>
      <c r="E18">
        <v>14</v>
      </c>
      <c r="F18" s="129">
        <v>43009</v>
      </c>
      <c r="G18" t="s">
        <v>216</v>
      </c>
      <c r="H18" s="70">
        <v>23</v>
      </c>
      <c r="I18" s="70">
        <v>-75</v>
      </c>
      <c r="J18" s="29"/>
      <c r="K18" s="130">
        <v>0</v>
      </c>
      <c r="L18" s="130">
        <v>-0.44291331</v>
      </c>
      <c r="M18" s="130">
        <v>0.44291331</v>
      </c>
      <c r="N18" s="130">
        <v>0.83661403</v>
      </c>
      <c r="O18" s="130">
        <v>1.52559029</v>
      </c>
      <c r="P18" s="130">
        <v>2.21456655</v>
      </c>
      <c r="Q18" s="130">
        <v>2.55905468</v>
      </c>
      <c r="R18" s="130">
        <v>2.80511763</v>
      </c>
      <c r="S18" s="130">
        <v>2.65747986</v>
      </c>
      <c r="T18" s="130">
        <v>2.55905468</v>
      </c>
      <c r="U18" s="130">
        <v>2.21456655</v>
      </c>
      <c r="V18" s="130">
        <v>2.55905468</v>
      </c>
      <c r="W18" s="130">
        <v>3.10039317</v>
      </c>
      <c r="X18" s="130">
        <v>3.00196799</v>
      </c>
      <c r="Y18" s="130">
        <v>2.21456655</v>
      </c>
      <c r="Z18" s="130">
        <v>1.13188957</v>
      </c>
      <c r="AA18" s="130">
        <v>-0.59055108</v>
      </c>
      <c r="AB18" s="130">
        <v>-1.9685036</v>
      </c>
      <c r="AC18" s="130">
        <v>-2.4606295</v>
      </c>
      <c r="AD18" s="130">
        <v>-3.4448813</v>
      </c>
      <c r="AE18" s="130">
        <v>-3.83858202</v>
      </c>
      <c r="AF18" s="130">
        <v>-4.97047159</v>
      </c>
      <c r="AG18" s="130">
        <v>-6.34842411</v>
      </c>
      <c r="AH18" s="130">
        <v>-8.12007735</v>
      </c>
      <c r="AI18" s="130">
        <v>-9.64566764</v>
      </c>
      <c r="AJ18" s="130">
        <v>-10.87598239</v>
      </c>
      <c r="AK18" s="130">
        <v>-11.86023419</v>
      </c>
      <c r="AL18" s="130">
        <v>-13.04133635</v>
      </c>
      <c r="AM18" s="130">
        <v>-14.71456441</v>
      </c>
      <c r="AN18" s="130">
        <v>-17.02755614</v>
      </c>
      <c r="AO18" s="130">
        <v>-18.99605974</v>
      </c>
      <c r="AP18" s="131">
        <v>-20.12794931</v>
      </c>
      <c r="AQ18" s="131">
        <v>-20.62007521</v>
      </c>
      <c r="AR18" s="130">
        <v>-19.98031154</v>
      </c>
      <c r="AS18" s="130">
        <v>-19.43897305</v>
      </c>
      <c r="AT18" s="131">
        <v>-20.02952413</v>
      </c>
      <c r="AU18" s="131">
        <v>-20.86613816</v>
      </c>
      <c r="AV18" s="131">
        <v>-21.50590183</v>
      </c>
      <c r="AW18" s="131">
        <v>-21.70275219</v>
      </c>
      <c r="AX18" s="131">
        <v>-21.45668924</v>
      </c>
      <c r="AY18" s="131">
        <v>-20.81692557</v>
      </c>
      <c r="AZ18" s="131">
        <v>-20.62007521</v>
      </c>
      <c r="BA18" s="131">
        <v>-20.91535075</v>
      </c>
      <c r="BB18" s="131">
        <v>-21.75196478</v>
      </c>
      <c r="BC18" s="131">
        <v>-22.6377914</v>
      </c>
      <c r="BD18" s="131">
        <v>-23.22834248</v>
      </c>
      <c r="BE18" s="131">
        <v>-22.78542917</v>
      </c>
      <c r="BF18" s="131">
        <v>-22.39172845</v>
      </c>
      <c r="BG18" s="131">
        <v>-22.49015363</v>
      </c>
      <c r="BH18" s="131">
        <v>-23.08070471</v>
      </c>
      <c r="BI18" s="131">
        <v>-24.1141691</v>
      </c>
      <c r="BJ18" s="131">
        <v>-25.0984209</v>
      </c>
      <c r="BK18" s="131">
        <v>-25.14763349</v>
      </c>
      <c r="BL18" s="131">
        <v>-24.16338169</v>
      </c>
      <c r="BM18" s="131">
        <v>-23.57283061</v>
      </c>
      <c r="BN18" s="131">
        <v>-23.17912989</v>
      </c>
      <c r="BO18" s="131">
        <v>-23.03149212</v>
      </c>
      <c r="BP18" s="131">
        <v>-23.08070471</v>
      </c>
      <c r="BQ18" s="131">
        <v>-22.93306694</v>
      </c>
      <c r="BR18" s="131">
        <v>-21.99802773</v>
      </c>
      <c r="BS18" s="131">
        <v>-21.21062629</v>
      </c>
      <c r="BT18" s="131">
        <v>-20.22637449</v>
      </c>
      <c r="BU18" s="130">
        <v>-19.29133528</v>
      </c>
      <c r="BV18" s="130">
        <v>-18.40550866</v>
      </c>
      <c r="BW18" s="130">
        <v>-17.17519391</v>
      </c>
      <c r="BX18" s="130">
        <v>-16.28936729</v>
      </c>
      <c r="BY18" s="130">
        <v>-15.00983995</v>
      </c>
      <c r="BZ18" s="130">
        <v>-13.33661189</v>
      </c>
      <c r="CA18" s="130">
        <v>-11.61417124</v>
      </c>
      <c r="CB18" s="130">
        <v>-10.13779354</v>
      </c>
      <c r="CC18" s="130">
        <v>-9.59645505</v>
      </c>
      <c r="CD18" s="130">
        <v>-8.80905361</v>
      </c>
      <c r="CE18" s="130">
        <v>-7.8740144</v>
      </c>
      <c r="CF18" s="130">
        <v>-5.70866044</v>
      </c>
      <c r="CG18" s="130">
        <v>-2.36220432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3.9200000000000004</v>
      </c>
      <c r="CQ18"/>
      <c r="CV18" s="27"/>
    </row>
    <row r="19" spans="1:100" ht="15" customHeight="1">
      <c r="A19">
        <v>13</v>
      </c>
      <c r="B19" t="s">
        <v>215</v>
      </c>
      <c r="C19">
        <v>10</v>
      </c>
      <c r="D19" s="28">
        <v>25</v>
      </c>
      <c r="E19">
        <v>13</v>
      </c>
      <c r="F19" s="129">
        <v>43009</v>
      </c>
      <c r="G19" t="s">
        <v>216</v>
      </c>
      <c r="H19" s="70">
        <v>10</v>
      </c>
      <c r="I19" s="70">
        <v>-61</v>
      </c>
      <c r="J19" s="29"/>
      <c r="K19" s="130">
        <v>0</v>
      </c>
      <c r="L19" s="130">
        <v>-2.11614137</v>
      </c>
      <c r="M19" s="130">
        <v>-2.4606295</v>
      </c>
      <c r="N19" s="130">
        <v>-3.19881835</v>
      </c>
      <c r="O19" s="130">
        <v>-3.64173166</v>
      </c>
      <c r="P19" s="130">
        <v>-4.37992051</v>
      </c>
      <c r="Q19" s="130">
        <v>-4.23228274</v>
      </c>
      <c r="R19" s="130">
        <v>-3.98621979</v>
      </c>
      <c r="S19" s="130">
        <v>-4.03543238</v>
      </c>
      <c r="T19" s="130">
        <v>-4.03543238</v>
      </c>
      <c r="U19" s="130">
        <v>-4.97047159</v>
      </c>
      <c r="V19" s="130">
        <v>-5.56102267</v>
      </c>
      <c r="W19" s="130">
        <v>-6.59448706</v>
      </c>
      <c r="X19" s="130">
        <v>-7.33267591</v>
      </c>
      <c r="Y19" s="130">
        <v>-8.02165217</v>
      </c>
      <c r="Z19" s="130">
        <v>-8.8582662</v>
      </c>
      <c r="AA19" s="130">
        <v>-10.03936836</v>
      </c>
      <c r="AB19" s="130">
        <v>-11.46653347</v>
      </c>
      <c r="AC19" s="130">
        <v>-12.35236009</v>
      </c>
      <c r="AD19" s="130">
        <v>-13.09054894</v>
      </c>
      <c r="AE19" s="130">
        <v>-13.48424966</v>
      </c>
      <c r="AF19" s="130">
        <v>-14.41928887</v>
      </c>
      <c r="AG19" s="130">
        <v>-15.35432808</v>
      </c>
      <c r="AH19" s="130">
        <v>-16.58464283</v>
      </c>
      <c r="AI19" s="130">
        <v>-17.81495758</v>
      </c>
      <c r="AJ19" s="130">
        <v>-19.1929101</v>
      </c>
      <c r="AK19" s="130">
        <v>-19.73424859</v>
      </c>
      <c r="AL19" s="131">
        <v>-20.1771619</v>
      </c>
      <c r="AM19" s="131">
        <v>-21.1614137</v>
      </c>
      <c r="AN19" s="131">
        <v>-22.73621658</v>
      </c>
      <c r="AO19" s="131">
        <v>-24.1141691</v>
      </c>
      <c r="AP19" s="131">
        <v>-25.04920831</v>
      </c>
      <c r="AQ19" s="131">
        <v>-25.68897198</v>
      </c>
      <c r="AR19" s="131">
        <v>-25.63975939</v>
      </c>
      <c r="AS19" s="131">
        <v>-24.99999572</v>
      </c>
      <c r="AT19" s="131">
        <v>-25.0984209</v>
      </c>
      <c r="AU19" s="131">
        <v>-25.88582234</v>
      </c>
      <c r="AV19" s="131">
        <v>-26.52558601</v>
      </c>
      <c r="AW19" s="131">
        <v>-27.26377486</v>
      </c>
      <c r="AX19" s="131">
        <v>-27.60826299</v>
      </c>
      <c r="AY19" s="131">
        <v>-27.65747558</v>
      </c>
      <c r="AZ19" s="131">
        <v>-27.70668817</v>
      </c>
      <c r="BA19" s="131">
        <v>-28.14960148</v>
      </c>
      <c r="BB19" s="131">
        <v>-28.69093997</v>
      </c>
      <c r="BC19" s="131">
        <v>-29.23227846</v>
      </c>
      <c r="BD19" s="131">
        <v>-29.77361695</v>
      </c>
      <c r="BE19" s="131">
        <v>-29.92125472</v>
      </c>
      <c r="BF19" s="131">
        <v>-29.47834141</v>
      </c>
      <c r="BG19" s="131">
        <v>-28.88779033</v>
      </c>
      <c r="BH19" s="131">
        <v>-29.37991623</v>
      </c>
      <c r="BI19" s="133">
        <v>-30.16731767</v>
      </c>
      <c r="BJ19" s="133">
        <v>-30.75786875</v>
      </c>
      <c r="BK19" s="133">
        <v>-30.65944357</v>
      </c>
      <c r="BL19" s="133">
        <v>-30.46259321</v>
      </c>
      <c r="BM19" s="133">
        <v>-30.0196799</v>
      </c>
      <c r="BN19" s="131">
        <v>-29.23227846</v>
      </c>
      <c r="BO19" s="131">
        <v>-28.83857774</v>
      </c>
      <c r="BP19" s="131">
        <v>-28.64172738</v>
      </c>
      <c r="BQ19" s="131">
        <v>-28.24802666</v>
      </c>
      <c r="BR19" s="131">
        <v>-27.70668817</v>
      </c>
      <c r="BS19" s="131">
        <v>-27.5590504</v>
      </c>
      <c r="BT19" s="131">
        <v>-27.36220004</v>
      </c>
      <c r="BU19" s="131">
        <v>-26.67322378</v>
      </c>
      <c r="BV19" s="131">
        <v>-25.5905468</v>
      </c>
      <c r="BW19" s="131">
        <v>-24.06495651</v>
      </c>
      <c r="BX19" s="131">
        <v>-22.58857881</v>
      </c>
      <c r="BY19" s="131">
        <v>-21.11220111</v>
      </c>
      <c r="BZ19" s="130">
        <v>-18.99605974</v>
      </c>
      <c r="CA19" s="130">
        <v>-16.92913096</v>
      </c>
      <c r="CB19" s="130">
        <v>-15.35432808</v>
      </c>
      <c r="CC19" s="130">
        <v>-13.68110002</v>
      </c>
      <c r="CD19" s="130">
        <v>-11.71259642</v>
      </c>
      <c r="CE19" s="130">
        <v>-9.64566764</v>
      </c>
      <c r="CF19" s="130">
        <v>-6.79133742</v>
      </c>
      <c r="CG19" s="130">
        <v>-3.10039317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10.386666666666667</v>
      </c>
      <c r="CQ19"/>
      <c r="CV19" s="27"/>
    </row>
    <row r="20" spans="1:100" ht="15" customHeight="1">
      <c r="A20">
        <v>12</v>
      </c>
      <c r="B20" t="s">
        <v>215</v>
      </c>
      <c r="C20">
        <v>10</v>
      </c>
      <c r="D20" s="28">
        <v>23</v>
      </c>
      <c r="E20">
        <v>12</v>
      </c>
      <c r="F20" s="129">
        <v>43009</v>
      </c>
      <c r="G20" t="s">
        <v>216</v>
      </c>
      <c r="H20" s="70">
        <v>-13</v>
      </c>
      <c r="I20" s="70">
        <v>-88</v>
      </c>
      <c r="J20" s="29"/>
      <c r="K20" s="130">
        <v>0</v>
      </c>
      <c r="L20" s="130">
        <v>-4.28149533</v>
      </c>
      <c r="M20" s="130">
        <v>-9.25196692</v>
      </c>
      <c r="N20" s="130">
        <v>-13.58267484</v>
      </c>
      <c r="O20" s="130">
        <v>-16.14172952</v>
      </c>
      <c r="P20" s="130">
        <v>-18.60235902</v>
      </c>
      <c r="Q20" s="131">
        <v>-20.96456334</v>
      </c>
      <c r="R20" s="131">
        <v>-22.73621658</v>
      </c>
      <c r="S20" s="131">
        <v>-23.57283061</v>
      </c>
      <c r="T20" s="131">
        <v>-23.67125579</v>
      </c>
      <c r="U20" s="131">
        <v>-24.36023205</v>
      </c>
      <c r="V20" s="131">
        <v>-24.55708241</v>
      </c>
      <c r="W20" s="131">
        <v>-25.04920831</v>
      </c>
      <c r="X20" s="131">
        <v>-25.34448385</v>
      </c>
      <c r="Y20" s="131">
        <v>-25.54133421</v>
      </c>
      <c r="Z20" s="131">
        <v>-25.29527126</v>
      </c>
      <c r="AA20" s="131">
        <v>-24.90157054</v>
      </c>
      <c r="AB20" s="131">
        <v>-24.606295</v>
      </c>
      <c r="AC20" s="131">
        <v>-24.31101946</v>
      </c>
      <c r="AD20" s="131">
        <v>-24.70472018</v>
      </c>
      <c r="AE20" s="131">
        <v>-24.99999572</v>
      </c>
      <c r="AF20" s="131">
        <v>-25.73818457</v>
      </c>
      <c r="AG20" s="131">
        <v>-26.47637342</v>
      </c>
      <c r="AH20" s="131">
        <v>-27.41141263</v>
      </c>
      <c r="AI20" s="131">
        <v>-27.80511335</v>
      </c>
      <c r="AJ20" s="131">
        <v>-28.19881407</v>
      </c>
      <c r="AK20" s="131">
        <v>-28.49408961</v>
      </c>
      <c r="AL20" s="131">
        <v>-28.93700292</v>
      </c>
      <c r="AM20" s="131">
        <v>-29.87204213</v>
      </c>
      <c r="AN20" s="133">
        <v>-30.85629393</v>
      </c>
      <c r="AO20" s="133">
        <v>-31.54527019</v>
      </c>
      <c r="AP20" s="133">
        <v>-32.08660868</v>
      </c>
      <c r="AQ20" s="133">
        <v>-32.77558494</v>
      </c>
      <c r="AR20" s="133">
        <v>-33.56298638</v>
      </c>
      <c r="AS20" s="133">
        <v>-34.10432487</v>
      </c>
      <c r="AT20" s="133">
        <v>-35.03936408</v>
      </c>
      <c r="AU20" s="133">
        <v>-35.82676552</v>
      </c>
      <c r="AV20" s="133">
        <v>-36.02361588</v>
      </c>
      <c r="AW20" s="133">
        <v>-36.02361588</v>
      </c>
      <c r="AX20" s="133">
        <v>-36.17125365</v>
      </c>
      <c r="AY20" s="133">
        <v>-36.31889142</v>
      </c>
      <c r="AZ20" s="133">
        <v>-36.36810401</v>
      </c>
      <c r="BA20" s="133">
        <v>-36.86022991</v>
      </c>
      <c r="BB20" s="133">
        <v>-36.51574178</v>
      </c>
      <c r="BC20" s="133">
        <v>-35.97440329</v>
      </c>
      <c r="BD20" s="133">
        <v>-35.9251907</v>
      </c>
      <c r="BE20" s="133">
        <v>-35.87597811</v>
      </c>
      <c r="BF20" s="133">
        <v>-35.77755293</v>
      </c>
      <c r="BG20" s="133">
        <v>-35.82676552</v>
      </c>
      <c r="BH20" s="133">
        <v>-35.62991516</v>
      </c>
      <c r="BI20" s="133">
        <v>-34.84251372</v>
      </c>
      <c r="BJ20" s="133">
        <v>-34.00589969</v>
      </c>
      <c r="BK20" s="133">
        <v>-33.26771084</v>
      </c>
      <c r="BL20" s="133">
        <v>-32.38188422</v>
      </c>
      <c r="BM20" s="133">
        <v>-31.74212055</v>
      </c>
      <c r="BN20" s="133">
        <v>-30.95471911</v>
      </c>
      <c r="BO20" s="133">
        <v>-30.11810508</v>
      </c>
      <c r="BP20" s="131">
        <v>-28.98621551</v>
      </c>
      <c r="BQ20" s="131">
        <v>-28.19881407</v>
      </c>
      <c r="BR20" s="131">
        <v>-27.21456227</v>
      </c>
      <c r="BS20" s="131">
        <v>-26.23031047</v>
      </c>
      <c r="BT20" s="131">
        <v>-26.18109788</v>
      </c>
      <c r="BU20" s="131">
        <v>-26.42716083</v>
      </c>
      <c r="BV20" s="131">
        <v>-26.62401119</v>
      </c>
      <c r="BW20" s="131">
        <v>-26.82086155</v>
      </c>
      <c r="BX20" s="131">
        <v>-26.52558601</v>
      </c>
      <c r="BY20" s="131">
        <v>-25.39369644</v>
      </c>
      <c r="BZ20" s="131">
        <v>-24.1141691</v>
      </c>
      <c r="CA20" s="131">
        <v>-22.98227953</v>
      </c>
      <c r="CB20" s="131">
        <v>-21.45668924</v>
      </c>
      <c r="CC20" s="130">
        <v>-19.63582341</v>
      </c>
      <c r="CD20" s="130">
        <v>-17.37204427</v>
      </c>
      <c r="CE20" s="130">
        <v>-14.2716511</v>
      </c>
      <c r="CF20" s="130">
        <v>-10.13779354</v>
      </c>
      <c r="CG20" s="130">
        <v>-5.16732195</v>
      </c>
      <c r="CH20" s="130">
        <v>0</v>
      </c>
      <c r="CI20" s="132">
        <v>0</v>
      </c>
      <c r="CJ20" s="29"/>
      <c r="CK20" s="87"/>
      <c r="CL20" s="87"/>
      <c r="CM20" s="87"/>
      <c r="CN20" s="87"/>
      <c r="CO20" s="71">
        <f ca="1">PRODUCT(ABS(CH20)+ABS(CG20)+ABS(CF20)+ABS(CE20)+ABS(CD20)+ABS(CC20)+ABS(CB20)+ABS(CA20)+ABS(BZ20)+ABS(BY20)+ABS(BX20)+ABS(BW20)+ABS(BV20)+ABS(BU20)+ABS(BT20)+ABS(BS20)+ABS(BR20)+ABS(BQ20)+ABS(BP20)+ABS(BO20)+ABS(BN20)+ABS(BM20)+ABS(BL20)+ABS(BK20)+ABS(BJ20)+ABS(BI20)+ABS(BH20)+ABS(BG20)+ABS(BF20)+ABS(BE20)+ABS(BD20)+ABS(BC20)+ABS(BB20)+ABS(BA20)+ABS(AZ20)+ABS(AY20)+ABS(AX20)+ABS(AW20)+ABS(AV20)+ABS(AU20)+ABS(AT20)+ABS(AS20)+ABS(AR20)+ABS(AQ20)+ABS(AP20)+ABS(AO20)+ABS(AN20)+ABS(AM20)+ABS(AL20)+ABS(AK20)+ABS(AJ20)+ABS(AI20)+ABS(AH20)+ABS(AG20)+ABS(AF20)+ABS(AE20)+ABS(AD20)+ABS(AC20)+ABS(AB20)+ABS(AA20)+ABS(Z20)+ABS(Y20)+ABS(X20)+ABS(W20)+ABS(V20)+ABS(U20)+ABS(T20)+ABS(S20)+ABS(R20)+ABS(Q20)+ABS(P20)+ABS(O20)+ABS(N20)+ABS(M20)+ABS(L20),1/75)</f>
        <v>3.9200000000000004</v>
      </c>
      <c r="CQ20"/>
      <c r="CV20" s="27"/>
    </row>
    <row r="21" spans="1:100" ht="15" customHeight="1">
      <c r="A21">
        <v>11</v>
      </c>
      <c r="B21" t="s">
        <v>215</v>
      </c>
      <c r="C21">
        <v>10</v>
      </c>
      <c r="D21" s="28">
        <v>20</v>
      </c>
      <c r="E21">
        <v>11</v>
      </c>
      <c r="F21" s="129">
        <v>43009</v>
      </c>
      <c r="G21" t="s">
        <v>216</v>
      </c>
      <c r="H21" s="70">
        <v>-10</v>
      </c>
      <c r="I21" s="70">
        <v>-44</v>
      </c>
      <c r="J21" s="29"/>
      <c r="K21" s="130">
        <v>0</v>
      </c>
      <c r="L21" s="130">
        <v>-3.4448813</v>
      </c>
      <c r="M21" s="130">
        <v>-7.43110109</v>
      </c>
      <c r="N21" s="130">
        <v>-8.66141584</v>
      </c>
      <c r="O21" s="130">
        <v>-9.44881728</v>
      </c>
      <c r="P21" s="130">
        <v>-10.67913203</v>
      </c>
      <c r="Q21" s="130">
        <v>-12.20472232</v>
      </c>
      <c r="R21" s="130">
        <v>-13.38582448</v>
      </c>
      <c r="S21" s="130">
        <v>-14.46850146</v>
      </c>
      <c r="T21" s="130">
        <v>-14.86220218</v>
      </c>
      <c r="U21" s="130">
        <v>-15.00983995</v>
      </c>
      <c r="V21" s="130">
        <v>-15.00983995</v>
      </c>
      <c r="W21" s="130">
        <v>-15.00983995</v>
      </c>
      <c r="X21" s="130">
        <v>-15.35432808</v>
      </c>
      <c r="Y21" s="130">
        <v>-15.84645398</v>
      </c>
      <c r="Z21" s="130">
        <v>-15.89566657</v>
      </c>
      <c r="AA21" s="130">
        <v>-15.64960362</v>
      </c>
      <c r="AB21" s="130">
        <v>-15.50196585</v>
      </c>
      <c r="AC21" s="130">
        <v>-15.20669031</v>
      </c>
      <c r="AD21" s="130">
        <v>-15.30511549</v>
      </c>
      <c r="AE21" s="130">
        <v>-15.40354067</v>
      </c>
      <c r="AF21" s="130">
        <v>-15.94487916</v>
      </c>
      <c r="AG21" s="130">
        <v>-16.68306801</v>
      </c>
      <c r="AH21" s="130">
        <v>-17.17519391</v>
      </c>
      <c r="AI21" s="130">
        <v>-17.27361909</v>
      </c>
      <c r="AJ21" s="130">
        <v>-17.37204427</v>
      </c>
      <c r="AK21" s="130">
        <v>-17.17519391</v>
      </c>
      <c r="AL21" s="130">
        <v>-17.32283168</v>
      </c>
      <c r="AM21" s="130">
        <v>-17.86417017</v>
      </c>
      <c r="AN21" s="130">
        <v>-18.50393384</v>
      </c>
      <c r="AO21" s="130">
        <v>-18.7007842</v>
      </c>
      <c r="AP21" s="130">
        <v>-19.04527233</v>
      </c>
      <c r="AQ21" s="130">
        <v>-18.94684715</v>
      </c>
      <c r="AR21" s="130">
        <v>-18.89763456</v>
      </c>
      <c r="AS21" s="130">
        <v>-19.53739823</v>
      </c>
      <c r="AT21" s="131">
        <v>-20.81692557</v>
      </c>
      <c r="AU21" s="131">
        <v>-21.60432701</v>
      </c>
      <c r="AV21" s="131">
        <v>-21.75196478</v>
      </c>
      <c r="AW21" s="131">
        <v>-21.55511442</v>
      </c>
      <c r="AX21" s="131">
        <v>-21.06298852</v>
      </c>
      <c r="AY21" s="131">
        <v>-20.6692878</v>
      </c>
      <c r="AZ21" s="131">
        <v>-20.57086262</v>
      </c>
      <c r="BA21" s="131">
        <v>-20.96456334</v>
      </c>
      <c r="BB21" s="131">
        <v>-20.52165003</v>
      </c>
      <c r="BC21" s="130">
        <v>-19.88188636</v>
      </c>
      <c r="BD21" s="130">
        <v>-19.38976046</v>
      </c>
      <c r="BE21" s="130">
        <v>-18.2086583</v>
      </c>
      <c r="BF21" s="130">
        <v>-16.92913096</v>
      </c>
      <c r="BG21" s="130">
        <v>-16.33857988</v>
      </c>
      <c r="BH21" s="130">
        <v>-15.64960362</v>
      </c>
      <c r="BI21" s="130">
        <v>-14.37007628</v>
      </c>
      <c r="BJ21" s="130">
        <v>-12.99212376</v>
      </c>
      <c r="BK21" s="130">
        <v>-11.36810829</v>
      </c>
      <c r="BL21" s="130">
        <v>-10.03936836</v>
      </c>
      <c r="BM21" s="130">
        <v>-9.15354174</v>
      </c>
      <c r="BN21" s="130">
        <v>-8.51377807</v>
      </c>
      <c r="BO21" s="130">
        <v>-8.12007735</v>
      </c>
      <c r="BP21" s="130">
        <v>-7.77558922</v>
      </c>
      <c r="BQ21" s="130">
        <v>-7.18503814</v>
      </c>
      <c r="BR21" s="130">
        <v>-5.95472339</v>
      </c>
      <c r="BS21" s="130">
        <v>-4.57677087</v>
      </c>
      <c r="BT21" s="130">
        <v>-4.13385756</v>
      </c>
      <c r="BU21" s="130">
        <v>-4.33070792</v>
      </c>
      <c r="BV21" s="130">
        <v>-4.72440864</v>
      </c>
      <c r="BW21" s="130">
        <v>-4.77362123</v>
      </c>
      <c r="BX21" s="130">
        <v>-4.13385756</v>
      </c>
      <c r="BY21" s="130">
        <v>-3.29724353</v>
      </c>
      <c r="BZ21" s="130">
        <v>-2.60826727</v>
      </c>
      <c r="CA21" s="130">
        <v>-2.26377914</v>
      </c>
      <c r="CB21" s="130">
        <v>-2.55905468</v>
      </c>
      <c r="CC21" s="130">
        <v>-3.14960576</v>
      </c>
      <c r="CD21" s="130">
        <v>-3.19881835</v>
      </c>
      <c r="CE21" s="130">
        <v>-2.90354281</v>
      </c>
      <c r="CF21" s="130">
        <v>-3.74015684</v>
      </c>
      <c r="CG21" s="130">
        <v>-3.78936943</v>
      </c>
      <c r="CH21" s="130">
        <v>0</v>
      </c>
      <c r="CI21" s="132">
        <v>0</v>
      </c>
      <c r="CJ21" s="29"/>
      <c r="CK21" s="87"/>
      <c r="CL21" s="87"/>
      <c r="CM21" s="87"/>
      <c r="CN21" s="87"/>
      <c r="CO21" s="71">
        <f ca="1">PRODUCT(ABS(CH21)+ABS(CG21)+ABS(CF21)+ABS(CE21)+ABS(CD21)+ABS(CC21)+ABS(CB21)+ABS(CA21)+ABS(BZ21)+ABS(BY21)+ABS(BX21)+ABS(BW21)+ABS(BV21)+ABS(BU21)+ABS(BT21)+ABS(BS21)+ABS(BR21)+ABS(BQ21)+ABS(BP21)+ABS(BO21)+ABS(BN21)+ABS(BM21)+ABS(BL21)+ABS(BK21)+ABS(BJ21)+ABS(BI21)+ABS(BH21)+ABS(BG21)+ABS(BF21)+ABS(BE21)+ABS(BD21)+ABS(BC21)+ABS(BB21)+ABS(BA21)+ABS(AZ21)+ABS(AY21)+ABS(AX21)+ABS(AW21)+ABS(AV21)+ABS(AU21)+ABS(AT21)+ABS(AS21)+ABS(AR21)+ABS(AQ21)+ABS(AP21)+ABS(AO21)+ABS(AN21)+ABS(AM21)+ABS(AL21)+ABS(AK21)+ABS(AJ21)+ABS(AI21)+ABS(AH21)+ABS(AG21)+ABS(AF21)+ABS(AE21)+ABS(AD21)+ABS(AC21)+ABS(AB21)+ABS(AA21)+ABS(Z21)+ABS(Y21)+ABS(X21)+ABS(W21)+ABS(V21)+ABS(U21)+ABS(T21)+ABS(S21)+ABS(R21)+ABS(Q21)+ABS(P21)+ABS(O21)+ABS(N21)+ABS(M21)+ABS(L21),1/75)</f>
        <v>10.386666666666667</v>
      </c>
      <c r="CQ21"/>
      <c r="CV21" s="27"/>
    </row>
    <row r="22" spans="1:100" ht="15" customHeight="1">
      <c r="A22">
        <v>10</v>
      </c>
      <c r="B22" t="s">
        <v>215</v>
      </c>
      <c r="C22">
        <v>10</v>
      </c>
      <c r="D22" s="28">
        <v>18</v>
      </c>
      <c r="E22">
        <v>10</v>
      </c>
      <c r="F22" s="129">
        <v>43009</v>
      </c>
      <c r="G22" t="s">
        <v>216</v>
      </c>
      <c r="H22" s="70">
        <v>-27</v>
      </c>
      <c r="I22" s="70">
        <v>41</v>
      </c>
      <c r="J22" s="29"/>
      <c r="K22" s="130">
        <v>0</v>
      </c>
      <c r="L22" s="130">
        <v>-1.57480288</v>
      </c>
      <c r="M22" s="130">
        <v>-7.62795145</v>
      </c>
      <c r="N22" s="130">
        <v>-12.3031475</v>
      </c>
      <c r="O22" s="130">
        <v>-15.89566657</v>
      </c>
      <c r="P22" s="130">
        <v>-19.04527233</v>
      </c>
      <c r="Q22" s="131">
        <v>-22.04724032</v>
      </c>
      <c r="R22" s="131">
        <v>-24.99999572</v>
      </c>
      <c r="S22" s="131">
        <v>-27.31298745</v>
      </c>
      <c r="T22" s="131">
        <v>-28.39566443</v>
      </c>
      <c r="U22" s="131">
        <v>-29.08464069</v>
      </c>
      <c r="V22" s="131">
        <v>-28.98621551</v>
      </c>
      <c r="W22" s="131">
        <v>-28.5433022</v>
      </c>
      <c r="X22" s="131">
        <v>-28.00196371</v>
      </c>
      <c r="Y22" s="131">
        <v>-28.10038889</v>
      </c>
      <c r="Z22" s="131">
        <v>-27.90353853</v>
      </c>
      <c r="AA22" s="131">
        <v>-27.31298745</v>
      </c>
      <c r="AB22" s="131">
        <v>-26.47637342</v>
      </c>
      <c r="AC22" s="131">
        <v>-24.606295</v>
      </c>
      <c r="AD22" s="131">
        <v>-23.1299173</v>
      </c>
      <c r="AE22" s="131">
        <v>-22.04724032</v>
      </c>
      <c r="AF22" s="131">
        <v>-21.11220111</v>
      </c>
      <c r="AG22" s="131">
        <v>-20.57086262</v>
      </c>
      <c r="AH22" s="130">
        <v>-19.93109895</v>
      </c>
      <c r="AI22" s="130">
        <v>-17.91338276</v>
      </c>
      <c r="AJ22" s="130">
        <v>-16.09251693</v>
      </c>
      <c r="AK22" s="130">
        <v>-14.41928887</v>
      </c>
      <c r="AL22" s="130">
        <v>-12.84448599</v>
      </c>
      <c r="AM22" s="130">
        <v>-12.10629714</v>
      </c>
      <c r="AN22" s="130">
        <v>-11.61417124</v>
      </c>
      <c r="AO22" s="130">
        <v>-10.77755721</v>
      </c>
      <c r="AP22" s="130">
        <v>-9.99015577</v>
      </c>
      <c r="AQ22" s="130">
        <v>-9.00590397</v>
      </c>
      <c r="AR22" s="130">
        <v>-8.16928994</v>
      </c>
      <c r="AS22" s="130">
        <v>-7.82480181</v>
      </c>
      <c r="AT22" s="130">
        <v>-8.3661403</v>
      </c>
      <c r="AU22" s="130">
        <v>-9.00590397</v>
      </c>
      <c r="AV22" s="130">
        <v>-9.20275433</v>
      </c>
      <c r="AW22" s="130">
        <v>-8.8582662</v>
      </c>
      <c r="AX22" s="130">
        <v>-8.16928994</v>
      </c>
      <c r="AY22" s="130">
        <v>-7.72637663</v>
      </c>
      <c r="AZ22" s="130">
        <v>-7.43110109</v>
      </c>
      <c r="BA22" s="130">
        <v>-8.3661403</v>
      </c>
      <c r="BB22" s="130">
        <v>-8.95669138</v>
      </c>
      <c r="BC22" s="130">
        <v>-9.10432915</v>
      </c>
      <c r="BD22" s="130">
        <v>-9.00590397</v>
      </c>
      <c r="BE22" s="130">
        <v>-8.46456548</v>
      </c>
      <c r="BF22" s="130">
        <v>-7.92322699</v>
      </c>
      <c r="BG22" s="130">
        <v>-8.02165217</v>
      </c>
      <c r="BH22" s="130">
        <v>-8.46456548</v>
      </c>
      <c r="BI22" s="130">
        <v>-8.51377807</v>
      </c>
      <c r="BJ22" s="130">
        <v>-8.16928994</v>
      </c>
      <c r="BK22" s="130">
        <v>-7.48031368</v>
      </c>
      <c r="BL22" s="130">
        <v>-6.24999893</v>
      </c>
      <c r="BM22" s="130">
        <v>-5.61023526</v>
      </c>
      <c r="BN22" s="130">
        <v>-5.36417231</v>
      </c>
      <c r="BO22" s="130">
        <v>-5.51181008</v>
      </c>
      <c r="BP22" s="130">
        <v>-5.70866044</v>
      </c>
      <c r="BQ22" s="130">
        <v>-5.85629821</v>
      </c>
      <c r="BR22" s="130">
        <v>-5.4133849</v>
      </c>
      <c r="BS22" s="130">
        <v>-4.33070792</v>
      </c>
      <c r="BT22" s="130">
        <v>-3.83858202</v>
      </c>
      <c r="BU22" s="130">
        <v>-4.08464497</v>
      </c>
      <c r="BV22" s="130">
        <v>-5.11810936</v>
      </c>
      <c r="BW22" s="130">
        <v>-6.29921152</v>
      </c>
      <c r="BX22" s="130">
        <v>-6.69291224</v>
      </c>
      <c r="BY22" s="130">
        <v>-6.34842411</v>
      </c>
      <c r="BZ22" s="130">
        <v>-5.95472339</v>
      </c>
      <c r="CA22" s="130">
        <v>-5.75787303</v>
      </c>
      <c r="CB22" s="130">
        <v>-5.85629821</v>
      </c>
      <c r="CC22" s="130">
        <v>-6.54527447</v>
      </c>
      <c r="CD22" s="130">
        <v>-6.98818778</v>
      </c>
      <c r="CE22" s="130">
        <v>-6.79133742</v>
      </c>
      <c r="CF22" s="130">
        <v>-6.54527447</v>
      </c>
      <c r="CG22" s="130">
        <v>-4.28149533</v>
      </c>
      <c r="CH22" s="130">
        <v>0</v>
      </c>
      <c r="CI22" s="132">
        <v>0</v>
      </c>
      <c r="CJ22" s="29"/>
      <c r="CK22" s="87"/>
      <c r="CL22" s="87"/>
      <c r="CM22" s="87"/>
      <c r="CN22" s="87"/>
      <c r="CO22" s="71">
        <f ca="1">PRODUCT(ABS(CH22)+ABS(CG22)+ABS(CF22)+ABS(CE22)+ABS(CD22)+ABS(CC22)+ABS(CB22)+ABS(CA22)+ABS(BZ22)+ABS(BY22)+ABS(BX22)+ABS(BW22)+ABS(BV22)+ABS(BU22)+ABS(BT22)+ABS(BS22)+ABS(BR22)+ABS(BQ22)+ABS(BP22)+ABS(BO22)+ABS(BN22)+ABS(BM22)+ABS(BL22)+ABS(BK22)+ABS(BJ22)+ABS(BI22)+ABS(BH22)+ABS(BG22)+ABS(BF22)+ABS(BE22)+ABS(BD22)+ABS(BC22)+ABS(BB22)+ABS(BA22)+ABS(AZ22)+ABS(AY22)+ABS(AX22)+ABS(AW22)+ABS(AV22)+ABS(AU22)+ABS(AT22)+ABS(AS22)+ABS(AR22)+ABS(AQ22)+ABS(AP22)+ABS(AO22)+ABS(AN22)+ABS(AM22)+ABS(AL22)+ABS(AK22)+ABS(AJ22)+ABS(AI22)+ABS(AH22)+ABS(AG22)+ABS(AF22)+ABS(AE22)+ABS(AD22)+ABS(AC22)+ABS(AB22)+ABS(AA22)+ABS(Z22)+ABS(Y22)+ABS(X22)+ABS(W22)+ABS(V22)+ABS(U22)+ABS(T22)+ABS(S22)+ABS(R22)+ABS(Q22)+ABS(P22)+ABS(O22)+ABS(N22)+ABS(M22)+ABS(L22),1/75)</f>
        <v>3.9200000000000004</v>
      </c>
      <c r="CQ22"/>
      <c r="CV22" s="27"/>
    </row>
    <row r="23" spans="1:100" ht="15" customHeight="1">
      <c r="A23">
        <v>9</v>
      </c>
      <c r="B23" t="s">
        <v>215</v>
      </c>
      <c r="C23">
        <v>10</v>
      </c>
      <c r="D23" s="28">
        <v>16</v>
      </c>
      <c r="E23">
        <v>9</v>
      </c>
      <c r="F23" s="129">
        <v>43009</v>
      </c>
      <c r="G23" t="s">
        <v>216</v>
      </c>
      <c r="H23" s="70">
        <v>-20</v>
      </c>
      <c r="I23" s="70">
        <v>-63</v>
      </c>
      <c r="J23" s="29"/>
      <c r="K23" s="130">
        <v>0</v>
      </c>
      <c r="L23" s="130">
        <v>0.14763777</v>
      </c>
      <c r="M23" s="130">
        <v>-5.21653454</v>
      </c>
      <c r="N23" s="130">
        <v>-9.39960469</v>
      </c>
      <c r="O23" s="130">
        <v>-11.86023419</v>
      </c>
      <c r="P23" s="130">
        <v>-13.87795038</v>
      </c>
      <c r="Q23" s="130">
        <v>-15.84645398</v>
      </c>
      <c r="R23" s="130">
        <v>-17.27361909</v>
      </c>
      <c r="S23" s="130">
        <v>-18.2086583</v>
      </c>
      <c r="T23" s="130">
        <v>-18.84842197</v>
      </c>
      <c r="U23" s="130">
        <v>-19.48818564</v>
      </c>
      <c r="V23" s="130">
        <v>-19.04527233</v>
      </c>
      <c r="W23" s="130">
        <v>-18.30708348</v>
      </c>
      <c r="X23" s="130">
        <v>-17.51968204</v>
      </c>
      <c r="Y23" s="130">
        <v>-16.87991837</v>
      </c>
      <c r="Z23" s="130">
        <v>-16.78149319</v>
      </c>
      <c r="AA23" s="130">
        <v>-16.78149319</v>
      </c>
      <c r="AB23" s="130">
        <v>-16.92913096</v>
      </c>
      <c r="AC23" s="130">
        <v>-16.43700506</v>
      </c>
      <c r="AD23" s="130">
        <v>-16.43700506</v>
      </c>
      <c r="AE23" s="130">
        <v>-16.78149319</v>
      </c>
      <c r="AF23" s="130">
        <v>-17.47046945</v>
      </c>
      <c r="AG23" s="130">
        <v>-18.50393384</v>
      </c>
      <c r="AH23" s="130">
        <v>-19.58661082</v>
      </c>
      <c r="AI23" s="131">
        <v>-20.12794931</v>
      </c>
      <c r="AJ23" s="131">
        <v>-20.1771619</v>
      </c>
      <c r="AK23" s="130">
        <v>-19.63582341</v>
      </c>
      <c r="AL23" s="130">
        <v>-19.38976046</v>
      </c>
      <c r="AM23" s="130">
        <v>-19.63582341</v>
      </c>
      <c r="AN23" s="131">
        <v>-20.37401226</v>
      </c>
      <c r="AO23" s="131">
        <v>-20.86613816</v>
      </c>
      <c r="AP23" s="131">
        <v>-21.1614137</v>
      </c>
      <c r="AQ23" s="131">
        <v>-20.76771298</v>
      </c>
      <c r="AR23" s="130">
        <v>-19.685036</v>
      </c>
      <c r="AS23" s="130">
        <v>-19.63582341</v>
      </c>
      <c r="AT23" s="131">
        <v>-20.12794931</v>
      </c>
      <c r="AU23" s="131">
        <v>-20.76771298</v>
      </c>
      <c r="AV23" s="131">
        <v>-21.21062629</v>
      </c>
      <c r="AW23" s="131">
        <v>-21.25983888</v>
      </c>
      <c r="AX23" s="131">
        <v>-20.6692878</v>
      </c>
      <c r="AY23" s="130">
        <v>-19.83267377</v>
      </c>
      <c r="AZ23" s="130">
        <v>-18.89763456</v>
      </c>
      <c r="BA23" s="130">
        <v>-18.30708348</v>
      </c>
      <c r="BB23" s="130">
        <v>-17.76574499</v>
      </c>
      <c r="BC23" s="130">
        <v>-17.91338276</v>
      </c>
      <c r="BD23" s="130">
        <v>-17.96259535</v>
      </c>
      <c r="BE23" s="130">
        <v>-17.17519391</v>
      </c>
      <c r="BF23" s="130">
        <v>-15.89566657</v>
      </c>
      <c r="BG23" s="130">
        <v>-15.2559029</v>
      </c>
      <c r="BH23" s="130">
        <v>-14.96062736</v>
      </c>
      <c r="BI23" s="130">
        <v>-14.71456441</v>
      </c>
      <c r="BJ23" s="130">
        <v>-14.41928887</v>
      </c>
      <c r="BK23" s="130">
        <v>-14.02558815</v>
      </c>
      <c r="BL23" s="130">
        <v>-13.43503707</v>
      </c>
      <c r="BM23" s="130">
        <v>-12.94291117</v>
      </c>
      <c r="BN23" s="130">
        <v>-12.54921045</v>
      </c>
      <c r="BO23" s="130">
        <v>-12.49999786</v>
      </c>
      <c r="BP23" s="130">
        <v>-13.04133635</v>
      </c>
      <c r="BQ23" s="130">
        <v>-13.7795252</v>
      </c>
      <c r="BR23" s="130">
        <v>-14.22243851</v>
      </c>
      <c r="BS23" s="130">
        <v>-14.02558815</v>
      </c>
      <c r="BT23" s="130">
        <v>-13.7795252</v>
      </c>
      <c r="BU23" s="130">
        <v>-14.12401333</v>
      </c>
      <c r="BV23" s="130">
        <v>-15.00983995</v>
      </c>
      <c r="BW23" s="130">
        <v>-16.38779247</v>
      </c>
      <c r="BX23" s="130">
        <v>-17.42125686</v>
      </c>
      <c r="BY23" s="130">
        <v>-17.81495758</v>
      </c>
      <c r="BZ23" s="130">
        <v>-17.56889463</v>
      </c>
      <c r="CA23" s="130">
        <v>-17.17519391</v>
      </c>
      <c r="CB23" s="130">
        <v>-16.53543024</v>
      </c>
      <c r="CC23" s="130">
        <v>-15.64960362</v>
      </c>
      <c r="CD23" s="130">
        <v>-14.56692664</v>
      </c>
      <c r="CE23" s="130">
        <v>-12.49999786</v>
      </c>
      <c r="CF23" s="130">
        <v>-9.64566764</v>
      </c>
      <c r="CG23" s="130">
        <v>-5.16732195</v>
      </c>
      <c r="CH23" s="130">
        <v>0</v>
      </c>
      <c r="CI23" s="132">
        <v>0</v>
      </c>
      <c r="CJ23" s="29"/>
      <c r="CK23" s="87"/>
      <c r="CL23" s="87"/>
      <c r="CM23" s="87"/>
      <c r="CN23" s="87"/>
      <c r="CO23" s="71">
        <f ca="1">PRODUCT(ABS(CH23)+ABS(CG23)+ABS(CF23)+ABS(CE23)+ABS(CD23)+ABS(CC23)+ABS(CB23)+ABS(CA23)+ABS(BZ23)+ABS(BY23)+ABS(BX23)+ABS(BW23)+ABS(BV23)+ABS(BU23)+ABS(BT23)+ABS(BS23)+ABS(BR23)+ABS(BQ23)+ABS(BP23)+ABS(BO23)+ABS(BN23)+ABS(BM23)+ABS(BL23)+ABS(BK23)+ABS(BJ23)+ABS(BI23)+ABS(BH23)+ABS(BG23)+ABS(BF23)+ABS(BE23)+ABS(BD23)+ABS(BC23)+ABS(BB23)+ABS(BA23)+ABS(AZ23)+ABS(AY23)+ABS(AX23)+ABS(AW23)+ABS(AV23)+ABS(AU23)+ABS(AT23)+ABS(AS23)+ABS(AR23)+ABS(AQ23)+ABS(AP23)+ABS(AO23)+ABS(AN23)+ABS(AM23)+ABS(AL23)+ABS(AK23)+ABS(AJ23)+ABS(AI23)+ABS(AH23)+ABS(AG23)+ABS(AF23)+ABS(AE23)+ABS(AD23)+ABS(AC23)+ABS(AB23)+ABS(AA23)+ABS(Z23)+ABS(Y23)+ABS(X23)+ABS(W23)+ABS(V23)+ABS(U23)+ABS(T23)+ABS(S23)+ABS(R23)+ABS(Q23)+ABS(P23)+ABS(O23)+ABS(N23)+ABS(M23)+ABS(L23),1/75)</f>
        <v>47.040000000000006</v>
      </c>
      <c r="CQ23"/>
      <c r="CV23" s="27"/>
    </row>
    <row r="24" spans="1:100" ht="15" customHeight="1">
      <c r="A24">
        <v>8</v>
      </c>
      <c r="B24" t="s">
        <v>215</v>
      </c>
      <c r="C24">
        <v>10</v>
      </c>
      <c r="D24" s="28">
        <v>15</v>
      </c>
      <c r="E24">
        <v>8</v>
      </c>
      <c r="F24" s="129">
        <v>43009</v>
      </c>
      <c r="G24" t="s">
        <v>216</v>
      </c>
      <c r="H24" s="70">
        <v>-13</v>
      </c>
      <c r="I24" s="70">
        <v>-117</v>
      </c>
      <c r="J24" s="29"/>
      <c r="K24" s="130">
        <v>0</v>
      </c>
      <c r="L24" s="130">
        <v>-2.55905468</v>
      </c>
      <c r="M24" s="130">
        <v>-6.20078634</v>
      </c>
      <c r="N24" s="130">
        <v>-9.39960469</v>
      </c>
      <c r="O24" s="130">
        <v>-11.41732088</v>
      </c>
      <c r="P24" s="130">
        <v>-12.94291117</v>
      </c>
      <c r="Q24" s="130">
        <v>-13.92716297</v>
      </c>
      <c r="R24" s="130">
        <v>-14.96062736</v>
      </c>
      <c r="S24" s="130">
        <v>-15.89566657</v>
      </c>
      <c r="T24" s="130">
        <v>-16.04330434</v>
      </c>
      <c r="U24" s="130">
        <v>-16.2401547</v>
      </c>
      <c r="V24" s="130">
        <v>-16.14172952</v>
      </c>
      <c r="W24" s="130">
        <v>-15.64960362</v>
      </c>
      <c r="X24" s="130">
        <v>-14.56692664</v>
      </c>
      <c r="Y24" s="130">
        <v>-13.97637556</v>
      </c>
      <c r="Z24" s="130">
        <v>-13.43503707</v>
      </c>
      <c r="AA24" s="130">
        <v>-12.54921045</v>
      </c>
      <c r="AB24" s="130">
        <v>-12.15550973</v>
      </c>
      <c r="AC24" s="130">
        <v>-11.36810829</v>
      </c>
      <c r="AD24" s="130">
        <v>-10.72834462</v>
      </c>
      <c r="AE24" s="130">
        <v>-10.18700613</v>
      </c>
      <c r="AF24" s="130">
        <v>-10.23621872</v>
      </c>
      <c r="AG24" s="130">
        <v>-10.28543131</v>
      </c>
      <c r="AH24" s="130">
        <v>-10.13779354</v>
      </c>
      <c r="AI24" s="130">
        <v>-9.39960469</v>
      </c>
      <c r="AJ24" s="130">
        <v>-8.8582662</v>
      </c>
      <c r="AK24" s="130">
        <v>-8.02165217</v>
      </c>
      <c r="AL24" s="130">
        <v>-7.23425073</v>
      </c>
      <c r="AM24" s="130">
        <v>-6.59448706</v>
      </c>
      <c r="AN24" s="130">
        <v>-5.46259749</v>
      </c>
      <c r="AO24" s="130">
        <v>-4.57677087</v>
      </c>
      <c r="AP24" s="130">
        <v>-4.13385756</v>
      </c>
      <c r="AQ24" s="130">
        <v>-3.54330648</v>
      </c>
      <c r="AR24" s="130">
        <v>-2.41141691</v>
      </c>
      <c r="AS24" s="130">
        <v>-1.91929101</v>
      </c>
      <c r="AT24" s="130">
        <v>-2.11614137</v>
      </c>
      <c r="AU24" s="130">
        <v>-2.31299173</v>
      </c>
      <c r="AV24" s="130">
        <v>-2.4606295</v>
      </c>
      <c r="AW24" s="130">
        <v>-2.65747986</v>
      </c>
      <c r="AX24" s="130">
        <v>-2.75590504</v>
      </c>
      <c r="AY24" s="130">
        <v>-2.50984209</v>
      </c>
      <c r="AZ24" s="130">
        <v>-2.80511763</v>
      </c>
      <c r="BA24" s="130">
        <v>-3.4448813</v>
      </c>
      <c r="BB24" s="130">
        <v>-3.24803094</v>
      </c>
      <c r="BC24" s="130">
        <v>-3.10039317</v>
      </c>
      <c r="BD24" s="130">
        <v>-3.34645612</v>
      </c>
      <c r="BE24" s="130">
        <v>-3.19881835</v>
      </c>
      <c r="BF24" s="130">
        <v>-3.00196799</v>
      </c>
      <c r="BG24" s="130">
        <v>-3.14960576</v>
      </c>
      <c r="BH24" s="130">
        <v>-3.10039317</v>
      </c>
      <c r="BI24" s="130">
        <v>-3.4448813</v>
      </c>
      <c r="BJ24" s="130">
        <v>-3.83858202</v>
      </c>
      <c r="BK24" s="130">
        <v>-4.62598346</v>
      </c>
      <c r="BL24" s="130">
        <v>-5.01968418</v>
      </c>
      <c r="BM24" s="130">
        <v>-5.56102267</v>
      </c>
      <c r="BN24" s="130">
        <v>-6.24999893</v>
      </c>
      <c r="BO24" s="130">
        <v>-7.08661296</v>
      </c>
      <c r="BP24" s="130">
        <v>-7.72637663</v>
      </c>
      <c r="BQ24" s="130">
        <v>-8.66141584</v>
      </c>
      <c r="BR24" s="130">
        <v>-9.59645505</v>
      </c>
      <c r="BS24" s="130">
        <v>-10.03936836</v>
      </c>
      <c r="BT24" s="130">
        <v>-10.77755721</v>
      </c>
      <c r="BU24" s="130">
        <v>-11.22047052</v>
      </c>
      <c r="BV24" s="130">
        <v>-12.05708455</v>
      </c>
      <c r="BW24" s="130">
        <v>-12.99212376</v>
      </c>
      <c r="BX24" s="130">
        <v>-13.68110002</v>
      </c>
      <c r="BY24" s="130">
        <v>-14.32086369</v>
      </c>
      <c r="BZ24" s="130">
        <v>-14.56692664</v>
      </c>
      <c r="CA24" s="130">
        <v>-14.32086369</v>
      </c>
      <c r="CB24" s="130">
        <v>-13.63188743</v>
      </c>
      <c r="CC24" s="130">
        <v>-13.04133635</v>
      </c>
      <c r="CD24" s="130">
        <v>-11.95865937</v>
      </c>
      <c r="CE24" s="130">
        <v>-10.28543131</v>
      </c>
      <c r="CF24" s="130">
        <v>-7.8740144</v>
      </c>
      <c r="CG24" s="130">
        <v>-4.28149533</v>
      </c>
      <c r="CH24" s="130">
        <v>0</v>
      </c>
      <c r="CI24" s="132">
        <v>0</v>
      </c>
      <c r="CJ24" s="29"/>
      <c r="CK24" s="87"/>
      <c r="CL24" s="87"/>
      <c r="CM24" s="87"/>
      <c r="CN24" s="87"/>
      <c r="CO24" s="71">
        <f ca="1">PRODUCT(ABS(CH24)+ABS(CG24)+ABS(CF24)+ABS(CE24)+ABS(CD24)+ABS(CC24)+ABS(CB24)+ABS(CA24)+ABS(BZ24)+ABS(BY24)+ABS(BX24)+ABS(BW24)+ABS(BV24)+ABS(BU24)+ABS(BT24)+ABS(BS24)+ABS(BR24)+ABS(BQ24)+ABS(BP24)+ABS(BO24)+ABS(BN24)+ABS(BM24)+ABS(BL24)+ABS(BK24)+ABS(BJ24)+ABS(BI24)+ABS(BH24)+ABS(BG24)+ABS(BF24)+ABS(BE24)+ABS(BD24)+ABS(BC24)+ABS(BB24)+ABS(BA24)+ABS(AZ24)+ABS(AY24)+ABS(AX24)+ABS(AW24)+ABS(AV24)+ABS(AU24)+ABS(AT24)+ABS(AS24)+ABS(AR24)+ABS(AQ24)+ABS(AP24)+ABS(AO24)+ABS(AN24)+ABS(AM24)+ABS(AL24)+ABS(AK24)+ABS(AJ24)+ABS(AI24)+ABS(AH24)+ABS(AG24)+ABS(AF24)+ABS(AE24)+ABS(AD24)+ABS(AC24)+ABS(AB24)+ABS(AA24)+ABS(Z24)+ABS(Y24)+ABS(X24)+ABS(W24)+ABS(V24)+ABS(U24)+ABS(T24)+ABS(S24)+ABS(R24)+ABS(Q24)+ABS(P24)+ABS(O24)+ABS(N24)+ABS(M24)+ABS(L24),1/75)</f>
        <v>17.240000000000002</v>
      </c>
      <c r="CQ24"/>
      <c r="CV24" s="27"/>
    </row>
    <row r="25" spans="1:100" ht="15" customHeight="1">
      <c r="A25">
        <v>7</v>
      </c>
      <c r="B25" t="s">
        <v>215</v>
      </c>
      <c r="C25">
        <v>10</v>
      </c>
      <c r="D25" s="28">
        <v>13</v>
      </c>
      <c r="E25">
        <v>7</v>
      </c>
      <c r="F25" s="129">
        <v>43009</v>
      </c>
      <c r="G25" t="s">
        <v>216</v>
      </c>
      <c r="H25" s="70">
        <v>16</v>
      </c>
      <c r="I25" s="70">
        <v>-248</v>
      </c>
      <c r="J25" s="29"/>
      <c r="K25" s="130">
        <v>0</v>
      </c>
      <c r="L25" s="130">
        <v>2.01771619</v>
      </c>
      <c r="M25" s="130">
        <v>-1.32873993</v>
      </c>
      <c r="N25" s="130">
        <v>-3.49409389</v>
      </c>
      <c r="O25" s="130">
        <v>-4.921259</v>
      </c>
      <c r="P25" s="130">
        <v>-6.54527447</v>
      </c>
      <c r="Q25" s="130">
        <v>-8.16928994</v>
      </c>
      <c r="R25" s="130">
        <v>-9.3503921</v>
      </c>
      <c r="S25" s="130">
        <v>-10.03936836</v>
      </c>
      <c r="T25" s="130">
        <v>-10.67913203</v>
      </c>
      <c r="U25" s="130">
        <v>-11.56495865</v>
      </c>
      <c r="V25" s="130">
        <v>-12.20472232</v>
      </c>
      <c r="W25" s="130">
        <v>-12.94291117</v>
      </c>
      <c r="X25" s="130">
        <v>-13.68110002</v>
      </c>
      <c r="Y25" s="130">
        <v>-14.2716511</v>
      </c>
      <c r="Z25" s="130">
        <v>-14.32086369</v>
      </c>
      <c r="AA25" s="130">
        <v>-14.32086369</v>
      </c>
      <c r="AB25" s="130">
        <v>-14.12401333</v>
      </c>
      <c r="AC25" s="130">
        <v>-13.73031261</v>
      </c>
      <c r="AD25" s="130">
        <v>-14.12401333</v>
      </c>
      <c r="AE25" s="130">
        <v>-14.61613923</v>
      </c>
      <c r="AF25" s="130">
        <v>-15.20669031</v>
      </c>
      <c r="AG25" s="130">
        <v>-15.69881621</v>
      </c>
      <c r="AH25" s="130">
        <v>-16.19094211</v>
      </c>
      <c r="AI25" s="130">
        <v>-15.84645398</v>
      </c>
      <c r="AJ25" s="130">
        <v>-15.64960362</v>
      </c>
      <c r="AK25" s="130">
        <v>-15.40354067</v>
      </c>
      <c r="AL25" s="130">
        <v>-15.30511549</v>
      </c>
      <c r="AM25" s="130">
        <v>-15.00983995</v>
      </c>
      <c r="AN25" s="130">
        <v>-14.96062736</v>
      </c>
      <c r="AO25" s="130">
        <v>-14.41928887</v>
      </c>
      <c r="AP25" s="130">
        <v>-14.2716511</v>
      </c>
      <c r="AQ25" s="130">
        <v>-13.7795252</v>
      </c>
      <c r="AR25" s="130">
        <v>-13.43503707</v>
      </c>
      <c r="AS25" s="130">
        <v>-13.23818671</v>
      </c>
      <c r="AT25" s="130">
        <v>-13.13976153</v>
      </c>
      <c r="AU25" s="130">
        <v>-12.99212376</v>
      </c>
      <c r="AV25" s="130">
        <v>-12.89369858</v>
      </c>
      <c r="AW25" s="130">
        <v>-12.99212376</v>
      </c>
      <c r="AX25" s="130">
        <v>-13.09054894</v>
      </c>
      <c r="AY25" s="130">
        <v>-13.38582448</v>
      </c>
      <c r="AZ25" s="130">
        <v>-13.92716297</v>
      </c>
      <c r="BA25" s="130">
        <v>-15.30511549</v>
      </c>
      <c r="BB25" s="130">
        <v>-16.19094211</v>
      </c>
      <c r="BC25" s="130">
        <v>-17.2244065</v>
      </c>
      <c r="BD25" s="130">
        <v>-18.06102053</v>
      </c>
      <c r="BE25" s="130">
        <v>-18.79920938</v>
      </c>
      <c r="BF25" s="130">
        <v>-19.63582341</v>
      </c>
      <c r="BG25" s="131">
        <v>-20.57086262</v>
      </c>
      <c r="BH25" s="131">
        <v>-21.85038996</v>
      </c>
      <c r="BI25" s="131">
        <v>-23.37598025</v>
      </c>
      <c r="BJ25" s="131">
        <v>-25.49212162</v>
      </c>
      <c r="BK25" s="131">
        <v>-27.36220004</v>
      </c>
      <c r="BL25" s="131">
        <v>-29.28149105</v>
      </c>
      <c r="BM25" s="133">
        <v>-31.59448278</v>
      </c>
      <c r="BN25" s="133">
        <v>-33.90747451</v>
      </c>
      <c r="BO25" s="133">
        <v>-35.23621444</v>
      </c>
      <c r="BP25" s="133">
        <v>-35.67912775</v>
      </c>
      <c r="BQ25" s="133">
        <v>-35.9251907</v>
      </c>
      <c r="BR25" s="133">
        <v>-35.67912775</v>
      </c>
      <c r="BS25" s="133">
        <v>-35.67912775</v>
      </c>
      <c r="BT25" s="133">
        <v>-36.12204106</v>
      </c>
      <c r="BU25" s="133">
        <v>-35.87597811</v>
      </c>
      <c r="BV25" s="133">
        <v>-35.23621444</v>
      </c>
      <c r="BW25" s="133">
        <v>-34.69487595</v>
      </c>
      <c r="BX25" s="133">
        <v>-33.4645612</v>
      </c>
      <c r="BY25" s="133">
        <v>-31.74212055</v>
      </c>
      <c r="BZ25" s="133">
        <v>-30.11810508</v>
      </c>
      <c r="CA25" s="131">
        <v>-27.85432594</v>
      </c>
      <c r="CB25" s="131">
        <v>-25.54133421</v>
      </c>
      <c r="CC25" s="131">
        <v>-22.98227953</v>
      </c>
      <c r="CD25" s="130">
        <v>-19.78346118</v>
      </c>
      <c r="CE25" s="130">
        <v>-15.79724139</v>
      </c>
      <c r="CF25" s="130">
        <v>-11.26968311</v>
      </c>
      <c r="CG25" s="130">
        <v>-5.95472339</v>
      </c>
      <c r="CH25" s="130">
        <v>0</v>
      </c>
      <c r="CI25" s="132">
        <v>0</v>
      </c>
      <c r="CJ25" s="29"/>
      <c r="CK25" s="87"/>
      <c r="CL25" s="87"/>
      <c r="CM25" s="87"/>
      <c r="CN25" s="87"/>
      <c r="CO25" s="71">
        <f ca="1">PRODUCT(ABS(CH25)+ABS(CG25)+ABS(CF25)+ABS(CE25)+ABS(CD25)+ABS(CC25)+ABS(CB25)+ABS(CA25)+ABS(BZ25)+ABS(BY25)+ABS(BX25)+ABS(BW25)+ABS(BV25)+ABS(BU25)+ABS(BT25)+ABS(BS25)+ABS(BR25)+ABS(BQ25)+ABS(BP25)+ABS(BO25)+ABS(BN25)+ABS(BM25)+ABS(BL25)+ABS(BK25)+ABS(BJ25)+ABS(BI25)+ABS(BH25)+ABS(BG25)+ABS(BF25)+ABS(BE25)+ABS(BD25)+ABS(BC25)+ABS(BB25)+ABS(BA25)+ABS(AZ25)+ABS(AY25)+ABS(AX25)+ABS(AW25)+ABS(AV25)+ABS(AU25)+ABS(AT25)+ABS(AS25)+ABS(AR25)+ABS(AQ25)+ABS(AP25)+ABS(AO25)+ABS(AN25)+ABS(AM25)+ABS(AL25)+ABS(AK25)+ABS(AJ25)+ABS(AI25)+ABS(AH25)+ABS(AG25)+ABS(AF25)+ABS(AE25)+ABS(AD25)+ABS(AC25)+ABS(AB25)+ABS(AA25)+ABS(Z25)+ABS(Y25)+ABS(X25)+ABS(W25)+ABS(V25)+ABS(U25)+ABS(T25)+ABS(S25)+ABS(R25)+ABS(Q25)+ABS(P25)+ABS(O25)+ABS(N25)+ABS(M25)+ABS(L25),1/75)</f>
        <v>3.9200000000000004</v>
      </c>
      <c r="CQ25"/>
      <c r="CV25" s="27"/>
    </row>
    <row r="26" spans="1:100" ht="15" customHeight="1">
      <c r="A26">
        <v>6</v>
      </c>
      <c r="B26" t="s">
        <v>215</v>
      </c>
      <c r="C26">
        <v>10</v>
      </c>
      <c r="D26" s="28">
        <v>11</v>
      </c>
      <c r="E26">
        <v>6</v>
      </c>
      <c r="F26" s="129">
        <v>43009</v>
      </c>
      <c r="G26" t="s">
        <v>216</v>
      </c>
      <c r="H26" s="70">
        <v>9</v>
      </c>
      <c r="I26" s="70">
        <v>-277</v>
      </c>
      <c r="J26" s="29"/>
      <c r="K26" s="130">
        <v>0</v>
      </c>
      <c r="L26" s="130">
        <v>-3.98621979</v>
      </c>
      <c r="M26" s="130">
        <v>-4.47834569</v>
      </c>
      <c r="N26" s="130">
        <v>-4.57677087</v>
      </c>
      <c r="O26" s="130">
        <v>-4.13385756</v>
      </c>
      <c r="P26" s="130">
        <v>-3.83858202</v>
      </c>
      <c r="Q26" s="130">
        <v>-3.9370072</v>
      </c>
      <c r="R26" s="130">
        <v>-4.37992051</v>
      </c>
      <c r="S26" s="130">
        <v>-4.47834569</v>
      </c>
      <c r="T26" s="130">
        <v>-3.83858202</v>
      </c>
      <c r="U26" s="130">
        <v>-3.49409389</v>
      </c>
      <c r="V26" s="130">
        <v>-3.64173166</v>
      </c>
      <c r="W26" s="130">
        <v>-4.37992051</v>
      </c>
      <c r="X26" s="130">
        <v>-4.921259</v>
      </c>
      <c r="Y26" s="130">
        <v>-5.9055108</v>
      </c>
      <c r="Z26" s="130">
        <v>-7.03740037</v>
      </c>
      <c r="AA26" s="130">
        <v>-7.3818885</v>
      </c>
      <c r="AB26" s="130">
        <v>-7.48031368</v>
      </c>
      <c r="AC26" s="130">
        <v>-7.43110109</v>
      </c>
      <c r="AD26" s="130">
        <v>-8.31692771</v>
      </c>
      <c r="AE26" s="130">
        <v>-9.15354174</v>
      </c>
      <c r="AF26" s="130">
        <v>-10.48228167</v>
      </c>
      <c r="AG26" s="130">
        <v>-11.46653347</v>
      </c>
      <c r="AH26" s="130">
        <v>-12.59842304</v>
      </c>
      <c r="AI26" s="130">
        <v>-13.09054894</v>
      </c>
      <c r="AJ26" s="130">
        <v>-13.38582448</v>
      </c>
      <c r="AK26" s="130">
        <v>-13.87795038</v>
      </c>
      <c r="AL26" s="130">
        <v>-14.71456441</v>
      </c>
      <c r="AM26" s="130">
        <v>-16.38779247</v>
      </c>
      <c r="AN26" s="130">
        <v>-17.76574499</v>
      </c>
      <c r="AO26" s="130">
        <v>-19.04527233</v>
      </c>
      <c r="AP26" s="131">
        <v>-20.37401226</v>
      </c>
      <c r="AQ26" s="131">
        <v>-21.6535396</v>
      </c>
      <c r="AR26" s="131">
        <v>-22.98227953</v>
      </c>
      <c r="AS26" s="131">
        <v>-24.26180687</v>
      </c>
      <c r="AT26" s="131">
        <v>-25.83660975</v>
      </c>
      <c r="AU26" s="131">
        <v>-27.46062522</v>
      </c>
      <c r="AV26" s="131">
        <v>-28.78936515</v>
      </c>
      <c r="AW26" s="131">
        <v>-29.87204213</v>
      </c>
      <c r="AX26" s="133">
        <v>-30.85629393</v>
      </c>
      <c r="AY26" s="133">
        <v>-31.9881835</v>
      </c>
      <c r="AZ26" s="133">
        <v>-33.66141156</v>
      </c>
      <c r="BA26" s="133">
        <v>-35.87597811</v>
      </c>
      <c r="BB26" s="133">
        <v>-37.4015684</v>
      </c>
      <c r="BC26" s="133">
        <v>-38.82873351</v>
      </c>
      <c r="BD26" s="132">
        <v>-40.00983567</v>
      </c>
      <c r="BE26" s="132">
        <v>-40.55117416</v>
      </c>
      <c r="BF26" s="132">
        <v>-41.63385114</v>
      </c>
      <c r="BG26" s="132">
        <v>-42.96259107</v>
      </c>
      <c r="BH26" s="132">
        <v>-44.19290582</v>
      </c>
      <c r="BI26" s="132">
        <v>-44.88188208</v>
      </c>
      <c r="BJ26" s="132">
        <v>-45.07873244</v>
      </c>
      <c r="BK26" s="132">
        <v>-45.22637021</v>
      </c>
      <c r="BL26" s="132">
        <v>-45.32479539</v>
      </c>
      <c r="BM26" s="132">
        <v>-45.57085834</v>
      </c>
      <c r="BN26" s="132">
        <v>-46.2598346</v>
      </c>
      <c r="BO26" s="132">
        <v>-46.7519605</v>
      </c>
      <c r="BP26" s="132">
        <v>-45.7677087</v>
      </c>
      <c r="BQ26" s="132">
        <v>-43.50392956</v>
      </c>
      <c r="BR26" s="132">
        <v>-40.20668603</v>
      </c>
      <c r="BS26" s="133">
        <v>-36.81101732</v>
      </c>
      <c r="BT26" s="133">
        <v>-34.448813</v>
      </c>
      <c r="BU26" s="133">
        <v>-33.02164789</v>
      </c>
      <c r="BV26" s="133">
        <v>-31.4960576</v>
      </c>
      <c r="BW26" s="131">
        <v>-29.37991623</v>
      </c>
      <c r="BX26" s="131">
        <v>-27.01771191</v>
      </c>
      <c r="BY26" s="131">
        <v>-24.36023205</v>
      </c>
      <c r="BZ26" s="131">
        <v>-21.94881514</v>
      </c>
      <c r="CA26" s="130">
        <v>-19.98031154</v>
      </c>
      <c r="CB26" s="130">
        <v>-18.35629607</v>
      </c>
      <c r="CC26" s="130">
        <v>-16.7322806</v>
      </c>
      <c r="CD26" s="130">
        <v>-14.37007628</v>
      </c>
      <c r="CE26" s="130">
        <v>-11.26968311</v>
      </c>
      <c r="CF26" s="130">
        <v>-7.57873886</v>
      </c>
      <c r="CG26" s="130">
        <v>-3.49409389</v>
      </c>
      <c r="CH26" s="130">
        <v>0</v>
      </c>
      <c r="CI26" s="132">
        <v>0</v>
      </c>
      <c r="CJ26" s="29"/>
      <c r="CK26" s="87"/>
      <c r="CL26" s="87"/>
      <c r="CM26" s="87"/>
      <c r="CN26" s="87"/>
      <c r="CO26" s="71">
        <f ca="1">PRODUCT(ABS(CH26)+ABS(CG26)+ABS(CF26)+ABS(CE26)+ABS(CD26)+ABS(CC26)+ABS(CB26)+ABS(CA26)+ABS(BZ26)+ABS(BY26)+ABS(BX26)+ABS(BW26)+ABS(BV26)+ABS(BU26)+ABS(BT26)+ABS(BS26)+ABS(BR26)+ABS(BQ26)+ABS(BP26)+ABS(BO26)+ABS(BN26)+ABS(BM26)+ABS(BL26)+ABS(BK26)+ABS(BJ26)+ABS(BI26)+ABS(BH26)+ABS(BG26)+ABS(BF26)+ABS(BE26)+ABS(BD26)+ABS(BC26)+ABS(BB26)+ABS(BA26)+ABS(AZ26)+ABS(AY26)+ABS(AX26)+ABS(AW26)+ABS(AV26)+ABS(AU26)+ABS(AT26)+ABS(AS26)+ABS(AR26)+ABS(AQ26)+ABS(AP26)+ABS(AO26)+ABS(AN26)+ABS(AM26)+ABS(AL26)+ABS(AK26)+ABS(AJ26)+ABS(AI26)+ABS(AH26)+ABS(AG26)+ABS(AF26)+ABS(AE26)+ABS(AD26)+ABS(AC26)+ABS(AB26)+ABS(AA26)+ABS(Z26)+ABS(Y26)+ABS(X26)+ABS(W26)+ABS(V26)+ABS(U26)+ABS(T26)+ABS(S26)+ABS(R26)+ABS(Q26)+ABS(P26)+ABS(O26)+ABS(N26)+ABS(M26)+ABS(L26),1/75)</f>
        <v>27.866666666666667</v>
      </c>
      <c r="CQ26"/>
      <c r="CV26" s="27"/>
    </row>
    <row r="27" spans="1:100" ht="15" customHeight="1">
      <c r="A27">
        <v>5</v>
      </c>
      <c r="B27" t="s">
        <v>215</v>
      </c>
      <c r="C27">
        <v>10</v>
      </c>
      <c r="D27" s="28">
        <v>8</v>
      </c>
      <c r="E27">
        <v>5</v>
      </c>
      <c r="F27" s="129">
        <v>43009</v>
      </c>
      <c r="G27" t="s">
        <v>216</v>
      </c>
      <c r="H27" s="70">
        <v>-1</v>
      </c>
      <c r="I27" s="70">
        <v>-372</v>
      </c>
      <c r="J27" s="29"/>
      <c r="K27" s="130">
        <v>0</v>
      </c>
      <c r="L27" s="130">
        <v>0.9842518</v>
      </c>
      <c r="M27" s="130">
        <v>1.03346439</v>
      </c>
      <c r="N27" s="130">
        <v>1.32873993</v>
      </c>
      <c r="O27" s="130">
        <v>2.11614137</v>
      </c>
      <c r="P27" s="130">
        <v>2.11614137</v>
      </c>
      <c r="Q27" s="130">
        <v>1.9685036</v>
      </c>
      <c r="R27" s="130">
        <v>1.52559029</v>
      </c>
      <c r="S27" s="130">
        <v>0.93503921</v>
      </c>
      <c r="T27" s="130">
        <v>0.83661403</v>
      </c>
      <c r="U27" s="130">
        <v>0.93503921</v>
      </c>
      <c r="V27" s="130">
        <v>1.4763777</v>
      </c>
      <c r="W27" s="130">
        <v>1.91929101</v>
      </c>
      <c r="X27" s="130">
        <v>1.91929101</v>
      </c>
      <c r="Y27" s="130">
        <v>1.62401547</v>
      </c>
      <c r="Z27" s="130">
        <v>1.03346439</v>
      </c>
      <c r="AA27" s="130">
        <v>0.44291331</v>
      </c>
      <c r="AB27" s="130">
        <v>0.04921259</v>
      </c>
      <c r="AC27" s="130">
        <v>0.44291331</v>
      </c>
      <c r="AD27" s="130">
        <v>-0.04921259</v>
      </c>
      <c r="AE27" s="130">
        <v>-0.73818885</v>
      </c>
      <c r="AF27" s="130">
        <v>-1.87007842</v>
      </c>
      <c r="AG27" s="130">
        <v>-2.9527554</v>
      </c>
      <c r="AH27" s="130">
        <v>-3.98621979</v>
      </c>
      <c r="AI27" s="130">
        <v>-3.88779461</v>
      </c>
      <c r="AJ27" s="130">
        <v>-3.4448813</v>
      </c>
      <c r="AK27" s="130">
        <v>-3.49409389</v>
      </c>
      <c r="AL27" s="130">
        <v>-3.54330648</v>
      </c>
      <c r="AM27" s="130">
        <v>-4.23228274</v>
      </c>
      <c r="AN27" s="130">
        <v>-5.51181008</v>
      </c>
      <c r="AO27" s="130">
        <v>-6.3976367</v>
      </c>
      <c r="AP27" s="130">
        <v>-6.93897519</v>
      </c>
      <c r="AQ27" s="130">
        <v>-7.28346332</v>
      </c>
      <c r="AR27" s="130">
        <v>-7.92322699</v>
      </c>
      <c r="AS27" s="130">
        <v>-8.46456548</v>
      </c>
      <c r="AT27" s="130">
        <v>-9.64566764</v>
      </c>
      <c r="AU27" s="130">
        <v>-11.02362016</v>
      </c>
      <c r="AV27" s="130">
        <v>-12.05708455</v>
      </c>
      <c r="AW27" s="130">
        <v>-12.94291117</v>
      </c>
      <c r="AX27" s="130">
        <v>-13.13976153</v>
      </c>
      <c r="AY27" s="130">
        <v>-13.33661189</v>
      </c>
      <c r="AZ27" s="130">
        <v>-13.87795038</v>
      </c>
      <c r="BA27" s="130">
        <v>-15.00983995</v>
      </c>
      <c r="BB27" s="130">
        <v>-15.79724139</v>
      </c>
      <c r="BC27" s="130">
        <v>-16.33857988</v>
      </c>
      <c r="BD27" s="130">
        <v>-16.63385542</v>
      </c>
      <c r="BE27" s="130">
        <v>-15.94487916</v>
      </c>
      <c r="BF27" s="130">
        <v>-15.15747772</v>
      </c>
      <c r="BG27" s="130">
        <v>-15.05905254</v>
      </c>
      <c r="BH27" s="130">
        <v>-15.10826513</v>
      </c>
      <c r="BI27" s="130">
        <v>-14.81298959</v>
      </c>
      <c r="BJ27" s="130">
        <v>-14.51771405</v>
      </c>
      <c r="BK27" s="130">
        <v>-13.7795252</v>
      </c>
      <c r="BL27" s="130">
        <v>-12.3031475</v>
      </c>
      <c r="BM27" s="130">
        <v>-11.22047052</v>
      </c>
      <c r="BN27" s="130">
        <v>-10.48228167</v>
      </c>
      <c r="BO27" s="130">
        <v>-9.99015577</v>
      </c>
      <c r="BP27" s="130">
        <v>-9.64566764</v>
      </c>
      <c r="BQ27" s="130">
        <v>-9.00590397</v>
      </c>
      <c r="BR27" s="130">
        <v>-7.67716404</v>
      </c>
      <c r="BS27" s="130">
        <v>-6.29921152</v>
      </c>
      <c r="BT27" s="130">
        <v>-5.01968418</v>
      </c>
      <c r="BU27" s="130">
        <v>-4.33070792</v>
      </c>
      <c r="BV27" s="130">
        <v>-4.13385756</v>
      </c>
      <c r="BW27" s="130">
        <v>-3.88779461</v>
      </c>
      <c r="BX27" s="130">
        <v>-3.14960576</v>
      </c>
      <c r="BY27" s="130">
        <v>-2.01771619</v>
      </c>
      <c r="BZ27" s="130">
        <v>-0.93503921</v>
      </c>
      <c r="CA27" s="130">
        <v>-0.24606295</v>
      </c>
      <c r="CB27" s="130">
        <v>0.14763777</v>
      </c>
      <c r="CC27" s="130">
        <v>0.04921259</v>
      </c>
      <c r="CD27" s="130">
        <v>-0.39370072</v>
      </c>
      <c r="CE27" s="130">
        <v>-0.73818885</v>
      </c>
      <c r="CF27" s="130">
        <v>-0.29527554</v>
      </c>
      <c r="CG27" s="130">
        <v>0</v>
      </c>
      <c r="CH27" s="130">
        <v>0</v>
      </c>
      <c r="CI27" s="132">
        <v>0</v>
      </c>
      <c r="CJ27" s="29"/>
      <c r="CK27" s="87"/>
      <c r="CL27" s="87"/>
      <c r="CM27" s="87"/>
      <c r="CN27" s="87"/>
      <c r="CO27" s="71">
        <f ca="1">PRODUCT(ABS(CH27)+ABS(CG27)+ABS(CF27)+ABS(CE27)+ABS(CD27)+ABS(CC27)+ABS(CB27)+ABS(CA27)+ABS(BZ27)+ABS(BY27)+ABS(BX27)+ABS(BW27)+ABS(BV27)+ABS(BU27)+ABS(BT27)+ABS(BS27)+ABS(BR27)+ABS(BQ27)+ABS(BP27)+ABS(BO27)+ABS(BN27)+ABS(BM27)+ABS(BL27)+ABS(BK27)+ABS(BJ27)+ABS(BI27)+ABS(BH27)+ABS(BG27)+ABS(BF27)+ABS(BE27)+ABS(BD27)+ABS(BC27)+ABS(BB27)+ABS(BA27)+ABS(AZ27)+ABS(AY27)+ABS(AX27)+ABS(AW27)+ABS(AV27)+ABS(AU27)+ABS(AT27)+ABS(AS27)+ABS(AR27)+ABS(AQ27)+ABS(AP27)+ABS(AO27)+ABS(AN27)+ABS(AM27)+ABS(AL27)+ABS(AK27)+ABS(AJ27)+ABS(AI27)+ABS(AH27)+ABS(AG27)+ABS(AF27)+ABS(AE27)+ABS(AD27)+ABS(AC27)+ABS(AB27)+ABS(AA27)+ABS(Z27)+ABS(Y27)+ABS(X27)+ABS(W27)+ABS(V27)+ABS(U27)+ABS(T27)+ABS(S27)+ABS(R27)+ABS(Q27)+ABS(P27)+ABS(O27)+ABS(N27)+ABS(M27)+ABS(L27),1/75)</f>
        <v>3.9200000000000004</v>
      </c>
      <c r="CQ27"/>
      <c r="CV27" s="27"/>
    </row>
    <row r="28" spans="1:100" ht="15" customHeight="1">
      <c r="A28">
        <v>4</v>
      </c>
      <c r="B28" t="s">
        <v>215</v>
      </c>
      <c r="C28">
        <v>10</v>
      </c>
      <c r="D28" s="28">
        <v>6</v>
      </c>
      <c r="E28">
        <v>4</v>
      </c>
      <c r="F28" s="129">
        <v>43009</v>
      </c>
      <c r="G28" t="s">
        <v>216</v>
      </c>
      <c r="H28" s="70">
        <v>-11</v>
      </c>
      <c r="I28" s="70">
        <v>-320</v>
      </c>
      <c r="J28" s="29"/>
      <c r="K28" s="130">
        <v>0</v>
      </c>
      <c r="L28" s="130">
        <v>-3.59251907</v>
      </c>
      <c r="M28" s="130">
        <v>-3.34645612</v>
      </c>
      <c r="N28" s="130">
        <v>-2.9527554</v>
      </c>
      <c r="O28" s="130">
        <v>-2.11614137</v>
      </c>
      <c r="P28" s="130">
        <v>-1.52559029</v>
      </c>
      <c r="Q28" s="130">
        <v>-1.23031475</v>
      </c>
      <c r="R28" s="130">
        <v>-1.32873993</v>
      </c>
      <c r="S28" s="130">
        <v>-1.67322806</v>
      </c>
      <c r="T28" s="130">
        <v>-1.62401547</v>
      </c>
      <c r="U28" s="130">
        <v>-1.87007842</v>
      </c>
      <c r="V28" s="130">
        <v>-2.4606295</v>
      </c>
      <c r="W28" s="130">
        <v>-2.80511763</v>
      </c>
      <c r="X28" s="130">
        <v>-2.90354281</v>
      </c>
      <c r="Y28" s="130">
        <v>-3.29724353</v>
      </c>
      <c r="Z28" s="130">
        <v>-4.03543238</v>
      </c>
      <c r="AA28" s="130">
        <v>-4.87204641</v>
      </c>
      <c r="AB28" s="130">
        <v>-5.70866044</v>
      </c>
      <c r="AC28" s="130">
        <v>-6.29921152</v>
      </c>
      <c r="AD28" s="130">
        <v>-7.03740037</v>
      </c>
      <c r="AE28" s="130">
        <v>-7.62795145</v>
      </c>
      <c r="AF28" s="130">
        <v>-8.90747879</v>
      </c>
      <c r="AG28" s="130">
        <v>-10.18700613</v>
      </c>
      <c r="AH28" s="130">
        <v>-11.66338383</v>
      </c>
      <c r="AI28" s="130">
        <v>-12.40157268</v>
      </c>
      <c r="AJ28" s="130">
        <v>-12.99212376</v>
      </c>
      <c r="AK28" s="130">
        <v>-12.94291117</v>
      </c>
      <c r="AL28" s="130">
        <v>-13.04133635</v>
      </c>
      <c r="AM28" s="130">
        <v>-13.58267484</v>
      </c>
      <c r="AN28" s="130">
        <v>-14.61613923</v>
      </c>
      <c r="AO28" s="130">
        <v>-15.45275326</v>
      </c>
      <c r="AP28" s="130">
        <v>-16.43700506</v>
      </c>
      <c r="AQ28" s="130">
        <v>-17.12598132</v>
      </c>
      <c r="AR28" s="130">
        <v>-17.61810722</v>
      </c>
      <c r="AS28" s="130">
        <v>-18.45472125</v>
      </c>
      <c r="AT28" s="130">
        <v>-19.685036</v>
      </c>
      <c r="AU28" s="131">
        <v>-20.86613816</v>
      </c>
      <c r="AV28" s="131">
        <v>-22.19487809</v>
      </c>
      <c r="AW28" s="131">
        <v>-23.42519284</v>
      </c>
      <c r="AX28" s="131">
        <v>-23.6220432</v>
      </c>
      <c r="AY28" s="131">
        <v>-23.6220432</v>
      </c>
      <c r="AZ28" s="131">
        <v>-24.01574392</v>
      </c>
      <c r="BA28" s="131">
        <v>-24.85235795</v>
      </c>
      <c r="BB28" s="131">
        <v>-25.54133421</v>
      </c>
      <c r="BC28" s="131">
        <v>-26.32873565</v>
      </c>
      <c r="BD28" s="131">
        <v>-26.82086155</v>
      </c>
      <c r="BE28" s="131">
        <v>-26.42716083</v>
      </c>
      <c r="BF28" s="131">
        <v>-25.63975939</v>
      </c>
      <c r="BG28" s="131">
        <v>-25.0984209</v>
      </c>
      <c r="BH28" s="131">
        <v>-24.85235795</v>
      </c>
      <c r="BI28" s="131">
        <v>-24.55708241</v>
      </c>
      <c r="BJ28" s="131">
        <v>-23.91731874</v>
      </c>
      <c r="BK28" s="131">
        <v>-23.1299173</v>
      </c>
      <c r="BL28" s="131">
        <v>-21.89960255</v>
      </c>
      <c r="BM28" s="131">
        <v>-20.32479967</v>
      </c>
      <c r="BN28" s="130">
        <v>-18.40550866</v>
      </c>
      <c r="BO28" s="130">
        <v>-16.68306801</v>
      </c>
      <c r="BP28" s="130">
        <v>-15.35432808</v>
      </c>
      <c r="BQ28" s="130">
        <v>-14.22243851</v>
      </c>
      <c r="BR28" s="130">
        <v>-12.99212376</v>
      </c>
      <c r="BS28" s="130">
        <v>-11.02362016</v>
      </c>
      <c r="BT28" s="130">
        <v>-9.3503921</v>
      </c>
      <c r="BU28" s="130">
        <v>-8.16928994</v>
      </c>
      <c r="BV28" s="130">
        <v>-7.28346332</v>
      </c>
      <c r="BW28" s="130">
        <v>-6.69291224</v>
      </c>
      <c r="BX28" s="130">
        <v>-5.75787303</v>
      </c>
      <c r="BY28" s="130">
        <v>-5.01968418</v>
      </c>
      <c r="BZ28" s="130">
        <v>-4.08464497</v>
      </c>
      <c r="CA28" s="130">
        <v>-2.90354281</v>
      </c>
      <c r="CB28" s="130">
        <v>-2.21456655</v>
      </c>
      <c r="CC28" s="130">
        <v>-2.55905468</v>
      </c>
      <c r="CD28" s="130">
        <v>-2.65747986</v>
      </c>
      <c r="CE28" s="130">
        <v>-2.65747986</v>
      </c>
      <c r="CF28" s="130">
        <v>-2.36220432</v>
      </c>
      <c r="CG28" s="130">
        <v>-1.13188957</v>
      </c>
      <c r="CH28" s="130">
        <v>0</v>
      </c>
      <c r="CI28" s="132">
        <v>0</v>
      </c>
      <c r="CJ28" s="29"/>
      <c r="CK28" s="87"/>
      <c r="CL28" s="87"/>
      <c r="CM28" s="87"/>
      <c r="CN28" s="87"/>
      <c r="CO28" s="71">
        <f ca="1">PRODUCT(ABS(CH28)+ABS(CG28)+ABS(CF28)+ABS(CE28)+ABS(CD28)+ABS(CC28)+ABS(CB28)+ABS(CA28)+ABS(BZ28)+ABS(BY28)+ABS(BX28)+ABS(BW28)+ABS(BV28)+ABS(BU28)+ABS(BT28)+ABS(BS28)+ABS(BR28)+ABS(BQ28)+ABS(BP28)+ABS(BO28)+ABS(BN28)+ABS(BM28)+ABS(BL28)+ABS(BK28)+ABS(BJ28)+ABS(BI28)+ABS(BH28)+ABS(BG28)+ABS(BF28)+ABS(BE28)+ABS(BD28)+ABS(BC28)+ABS(BB28)+ABS(BA28)+ABS(AZ28)+ABS(AY28)+ABS(AX28)+ABS(AW28)+ABS(AV28)+ABS(AU28)+ABS(AT28)+ABS(AS28)+ABS(AR28)+ABS(AQ28)+ABS(AP28)+ABS(AO28)+ABS(AN28)+ABS(AM28)+ABS(AL28)+ABS(AK28)+ABS(AJ28)+ABS(AI28)+ABS(AH28)+ABS(AG28)+ABS(AF28)+ABS(AE28)+ABS(AD28)+ABS(AC28)+ABS(AB28)+ABS(AA28)+ABS(Z28)+ABS(Y28)+ABS(X28)+ABS(W28)+ABS(V28)+ABS(U28)+ABS(T28)+ABS(S28)+ABS(R28)+ABS(Q28)+ABS(P28)+ABS(O28)+ABS(N28)+ABS(M28)+ABS(L28),1/75)</f>
        <v>41.28</v>
      </c>
      <c r="CQ28"/>
      <c r="CV28" s="27"/>
    </row>
    <row r="29" spans="1:100" ht="15" customHeight="1">
      <c r="A29">
        <v>3</v>
      </c>
      <c r="B29" t="s">
        <v>215</v>
      </c>
      <c r="C29">
        <v>10</v>
      </c>
      <c r="D29" s="28">
        <v>5</v>
      </c>
      <c r="E29">
        <v>3</v>
      </c>
      <c r="F29" s="129">
        <v>43009</v>
      </c>
      <c r="G29" t="s">
        <v>216</v>
      </c>
      <c r="H29" s="70">
        <v>-26</v>
      </c>
      <c r="I29" s="70">
        <v>-150</v>
      </c>
      <c r="J29" s="29"/>
      <c r="K29" s="130">
        <v>0</v>
      </c>
      <c r="L29" s="130">
        <v>-0.39370072</v>
      </c>
      <c r="M29" s="130">
        <v>0.34448813</v>
      </c>
      <c r="N29" s="130">
        <v>0.78740144</v>
      </c>
      <c r="O29" s="130">
        <v>1.13188957</v>
      </c>
      <c r="P29" s="130">
        <v>1.23031475</v>
      </c>
      <c r="Q29" s="130">
        <v>1.52559029</v>
      </c>
      <c r="R29" s="130">
        <v>1.91929101</v>
      </c>
      <c r="S29" s="130">
        <v>2.4606295</v>
      </c>
      <c r="T29" s="130">
        <v>3.49409389</v>
      </c>
      <c r="U29" s="130">
        <v>3.98621979</v>
      </c>
      <c r="V29" s="130">
        <v>4.4291331</v>
      </c>
      <c r="W29" s="130">
        <v>5.21653454</v>
      </c>
      <c r="X29" s="130">
        <v>6.00393598</v>
      </c>
      <c r="Y29" s="130">
        <v>6.49606188</v>
      </c>
      <c r="Z29" s="130">
        <v>6.84055001</v>
      </c>
      <c r="AA29" s="130">
        <v>7.43110109</v>
      </c>
      <c r="AB29" s="130">
        <v>7.3818885</v>
      </c>
      <c r="AC29" s="130">
        <v>7.28346332</v>
      </c>
      <c r="AD29" s="130">
        <v>6.79133742</v>
      </c>
      <c r="AE29" s="130">
        <v>6.49606188</v>
      </c>
      <c r="AF29" s="130">
        <v>6.15157375</v>
      </c>
      <c r="AG29" s="130">
        <v>5.65944785</v>
      </c>
      <c r="AH29" s="130">
        <v>5.01968418</v>
      </c>
      <c r="AI29" s="130">
        <v>4.67519605</v>
      </c>
      <c r="AJ29" s="130">
        <v>4.37992051</v>
      </c>
      <c r="AK29" s="130">
        <v>4.47834569</v>
      </c>
      <c r="AL29" s="130">
        <v>3.98621979</v>
      </c>
      <c r="AM29" s="130">
        <v>3.74015684</v>
      </c>
      <c r="AN29" s="130">
        <v>3.29724353</v>
      </c>
      <c r="AO29" s="130">
        <v>3.05118058</v>
      </c>
      <c r="AP29" s="130">
        <v>2.31299173</v>
      </c>
      <c r="AQ29" s="130">
        <v>1.4763777</v>
      </c>
      <c r="AR29" s="130">
        <v>0.59055108</v>
      </c>
      <c r="AS29" s="130">
        <v>-0.59055108</v>
      </c>
      <c r="AT29" s="130">
        <v>-1.77165324</v>
      </c>
      <c r="AU29" s="130">
        <v>-3.05118058</v>
      </c>
      <c r="AV29" s="130">
        <v>-4.13385756</v>
      </c>
      <c r="AW29" s="130">
        <v>-5.06889677</v>
      </c>
      <c r="AX29" s="130">
        <v>-5.65944785</v>
      </c>
      <c r="AY29" s="130">
        <v>-6.29921152</v>
      </c>
      <c r="AZ29" s="130">
        <v>-6.8897626</v>
      </c>
      <c r="BA29" s="130">
        <v>-8.71062843</v>
      </c>
      <c r="BB29" s="130">
        <v>-9.39960469</v>
      </c>
      <c r="BC29" s="130">
        <v>-9.79330541</v>
      </c>
      <c r="BD29" s="130">
        <v>-10.48228167</v>
      </c>
      <c r="BE29" s="130">
        <v>-10.67913203</v>
      </c>
      <c r="BF29" s="130">
        <v>-10.48228167</v>
      </c>
      <c r="BG29" s="130">
        <v>-10.3346439</v>
      </c>
      <c r="BH29" s="130">
        <v>-10.18700613</v>
      </c>
      <c r="BI29" s="130">
        <v>-9.79330541</v>
      </c>
      <c r="BJ29" s="130">
        <v>-9.10432915</v>
      </c>
      <c r="BK29" s="130">
        <v>-8.66141584</v>
      </c>
      <c r="BL29" s="130">
        <v>-8.12007735</v>
      </c>
      <c r="BM29" s="130">
        <v>-7.28346332</v>
      </c>
      <c r="BN29" s="130">
        <v>-6.69291224</v>
      </c>
      <c r="BO29" s="130">
        <v>-5.95472339</v>
      </c>
      <c r="BP29" s="130">
        <v>-5.56102267</v>
      </c>
      <c r="BQ29" s="130">
        <v>-4.97047159</v>
      </c>
      <c r="BR29" s="130">
        <v>-4.23228274</v>
      </c>
      <c r="BS29" s="130">
        <v>-3.54330648</v>
      </c>
      <c r="BT29" s="130">
        <v>-2.9527554</v>
      </c>
      <c r="BU29" s="130">
        <v>-2.4606295</v>
      </c>
      <c r="BV29" s="130">
        <v>-1.9685036</v>
      </c>
      <c r="BW29" s="130">
        <v>-1.57480288</v>
      </c>
      <c r="BX29" s="130">
        <v>-1.03346439</v>
      </c>
      <c r="BY29" s="130">
        <v>-0.88582662</v>
      </c>
      <c r="BZ29" s="130">
        <v>-0.78740144</v>
      </c>
      <c r="CA29" s="130">
        <v>-0.59055108</v>
      </c>
      <c r="CB29" s="130">
        <v>-0.68897626</v>
      </c>
      <c r="CC29" s="130">
        <v>-0.78740144</v>
      </c>
      <c r="CD29" s="130">
        <v>-0.59055108</v>
      </c>
      <c r="CE29" s="130">
        <v>-0.68897626</v>
      </c>
      <c r="CF29" s="130">
        <v>-1.03346439</v>
      </c>
      <c r="CG29" s="130">
        <v>-0.78740144</v>
      </c>
      <c r="CH29" s="130">
        <v>0</v>
      </c>
      <c r="CI29" s="132">
        <v>0</v>
      </c>
      <c r="CJ29" s="29"/>
      <c r="CK29" s="87"/>
      <c r="CL29" s="87"/>
      <c r="CM29" s="87"/>
      <c r="CN29" s="87"/>
      <c r="CO29" s="71">
        <f ca="1">PRODUCT(ABS(CH29)+ABS(CG29)+ABS(CF29)+ABS(CE29)+ABS(CD29)+ABS(CC29)+ABS(CB29)+ABS(CA29)+ABS(BZ29)+ABS(BY29)+ABS(BX29)+ABS(BW29)+ABS(BV29)+ABS(BU29)+ABS(BT29)+ABS(BS29)+ABS(BR29)+ABS(BQ29)+ABS(BP29)+ABS(BO29)+ABS(BN29)+ABS(BM29)+ABS(BL29)+ABS(BK29)+ABS(BJ29)+ABS(BI29)+ABS(BH29)+ABS(BG29)+ABS(BF29)+ABS(BE29)+ABS(BD29)+ABS(BC29)+ABS(BB29)+ABS(BA29)+ABS(AZ29)+ABS(AY29)+ABS(AX29)+ABS(AW29)+ABS(AV29)+ABS(AU29)+ABS(AT29)+ABS(AS29)+ABS(AR29)+ABS(AQ29)+ABS(AP29)+ABS(AO29)+ABS(AN29)+ABS(AM29)+ABS(AL29)+ABS(AK29)+ABS(AJ29)+ABS(AI29)+ABS(AH29)+ABS(AG29)+ABS(AF29)+ABS(AE29)+ABS(AD29)+ABS(AC29)+ABS(AB29)+ABS(AA29)+ABS(Z29)+ABS(Y29)+ABS(X29)+ABS(W29)+ABS(V29)+ABS(U29)+ABS(T29)+ABS(S29)+ABS(R29)+ABS(Q29)+ABS(P29)+ABS(O29)+ABS(N29)+ABS(M29)+ABS(L29),1/75)</f>
        <v>3.9200000000000004</v>
      </c>
      <c r="CQ29"/>
      <c r="CV29" s="27"/>
    </row>
    <row r="30" spans="1:100" ht="15" customHeight="1">
      <c r="A30">
        <v>2</v>
      </c>
      <c r="B30" t="s">
        <v>215</v>
      </c>
      <c r="C30">
        <v>10</v>
      </c>
      <c r="D30" s="28">
        <v>3</v>
      </c>
      <c r="E30">
        <v>2</v>
      </c>
      <c r="F30" s="129">
        <v>43009</v>
      </c>
      <c r="G30" t="s">
        <v>216</v>
      </c>
      <c r="H30" s="70">
        <v>10</v>
      </c>
      <c r="I30" s="70">
        <v>304</v>
      </c>
      <c r="J30" s="29"/>
      <c r="K30" s="130">
        <v>0</v>
      </c>
      <c r="L30" s="130">
        <v>1.23031475</v>
      </c>
      <c r="M30" s="130">
        <v>1.77165324</v>
      </c>
      <c r="N30" s="130">
        <v>1.91929101</v>
      </c>
      <c r="O30" s="130">
        <v>2.01771619</v>
      </c>
      <c r="P30" s="130">
        <v>1.77165324</v>
      </c>
      <c r="Q30" s="130">
        <v>1.23031475</v>
      </c>
      <c r="R30" s="130">
        <v>0.9842518</v>
      </c>
      <c r="S30" s="130">
        <v>1.08267698</v>
      </c>
      <c r="T30" s="130">
        <v>1.37795252</v>
      </c>
      <c r="U30" s="130">
        <v>1.08267698</v>
      </c>
      <c r="V30" s="130">
        <v>1.77165324</v>
      </c>
      <c r="W30" s="130">
        <v>1.82086583</v>
      </c>
      <c r="X30" s="130">
        <v>1.4763777</v>
      </c>
      <c r="Y30" s="130">
        <v>0.93503921</v>
      </c>
      <c r="Z30" s="130">
        <v>0.54133849</v>
      </c>
      <c r="AA30" s="130">
        <v>-0.09842518</v>
      </c>
      <c r="AB30" s="130">
        <v>-0.68897626</v>
      </c>
      <c r="AC30" s="130">
        <v>-1.03346439</v>
      </c>
      <c r="AD30" s="130">
        <v>-2.36220432</v>
      </c>
      <c r="AE30" s="130">
        <v>-3.74015684</v>
      </c>
      <c r="AF30" s="130">
        <v>-5.26574713</v>
      </c>
      <c r="AG30" s="130">
        <v>-6.59448706</v>
      </c>
      <c r="AH30" s="130">
        <v>-7.43110109</v>
      </c>
      <c r="AI30" s="130">
        <v>-7.97243958</v>
      </c>
      <c r="AJ30" s="130">
        <v>-8.21850253</v>
      </c>
      <c r="AK30" s="130">
        <v>-8.46456548</v>
      </c>
      <c r="AL30" s="130">
        <v>-9.05511656</v>
      </c>
      <c r="AM30" s="130">
        <v>-10.23621872</v>
      </c>
      <c r="AN30" s="130">
        <v>-11.17125793</v>
      </c>
      <c r="AO30" s="130">
        <v>-11.51574606</v>
      </c>
      <c r="AP30" s="130">
        <v>-12.35236009</v>
      </c>
      <c r="AQ30" s="130">
        <v>-13.13976153</v>
      </c>
      <c r="AR30" s="130">
        <v>-14.12401333</v>
      </c>
      <c r="AS30" s="130">
        <v>-15.35432808</v>
      </c>
      <c r="AT30" s="130">
        <v>-16.58464283</v>
      </c>
      <c r="AU30" s="130">
        <v>-17.61810722</v>
      </c>
      <c r="AV30" s="130">
        <v>-18.30708348</v>
      </c>
      <c r="AW30" s="130">
        <v>-19.1929101</v>
      </c>
      <c r="AX30" s="130">
        <v>-19.43897305</v>
      </c>
      <c r="AY30" s="130">
        <v>-19.83267377</v>
      </c>
      <c r="AZ30" s="131">
        <v>-20.71850039</v>
      </c>
      <c r="BA30" s="131">
        <v>-21.80117737</v>
      </c>
      <c r="BB30" s="131">
        <v>-22.19487809</v>
      </c>
      <c r="BC30" s="131">
        <v>-22.6377914</v>
      </c>
      <c r="BD30" s="131">
        <v>-22.93306694</v>
      </c>
      <c r="BE30" s="131">
        <v>-22.68700399</v>
      </c>
      <c r="BF30" s="131">
        <v>-22.73621658</v>
      </c>
      <c r="BG30" s="131">
        <v>-23.1299173</v>
      </c>
      <c r="BH30" s="131">
        <v>-23.42519284</v>
      </c>
      <c r="BI30" s="131">
        <v>-23.47440543</v>
      </c>
      <c r="BJ30" s="131">
        <v>-23.27755507</v>
      </c>
      <c r="BK30" s="131">
        <v>-23.1299173</v>
      </c>
      <c r="BL30" s="131">
        <v>-22.73621658</v>
      </c>
      <c r="BM30" s="131">
        <v>-22.53936622</v>
      </c>
      <c r="BN30" s="131">
        <v>-21.99802773</v>
      </c>
      <c r="BO30" s="131">
        <v>-21.21062629</v>
      </c>
      <c r="BP30" s="131">
        <v>-20.27558708</v>
      </c>
      <c r="BQ30" s="130">
        <v>-19.29133528</v>
      </c>
      <c r="BR30" s="130">
        <v>-17.61810722</v>
      </c>
      <c r="BS30" s="130">
        <v>-16.2401547</v>
      </c>
      <c r="BT30" s="130">
        <v>-15.60039103</v>
      </c>
      <c r="BU30" s="130">
        <v>-15.00983995</v>
      </c>
      <c r="BV30" s="130">
        <v>-14.2716511</v>
      </c>
      <c r="BW30" s="130">
        <v>-13.48424966</v>
      </c>
      <c r="BX30" s="130">
        <v>-12.54921045</v>
      </c>
      <c r="BY30" s="130">
        <v>-11.22047052</v>
      </c>
      <c r="BZ30" s="130">
        <v>-9.842518</v>
      </c>
      <c r="CA30" s="130">
        <v>-8.95669138</v>
      </c>
      <c r="CB30" s="130">
        <v>-8.21850253</v>
      </c>
      <c r="CC30" s="130">
        <v>-7.3818885</v>
      </c>
      <c r="CD30" s="130">
        <v>-6.05314857</v>
      </c>
      <c r="CE30" s="130">
        <v>-4.57677087</v>
      </c>
      <c r="CF30" s="130">
        <v>-2.75590504</v>
      </c>
      <c r="CG30" s="130">
        <v>-1.18110216</v>
      </c>
      <c r="CH30" s="130">
        <v>0</v>
      </c>
      <c r="CI30" s="132">
        <v>0</v>
      </c>
      <c r="CJ30" s="29"/>
      <c r="CK30" s="87"/>
      <c r="CL30" s="87"/>
      <c r="CM30" s="87"/>
      <c r="CN30" s="87"/>
      <c r="CO30" s="71">
        <f ca="1">PRODUCT(ABS(CH30)+ABS(CG30)+ABS(CF30)+ABS(CE30)+ABS(CD30)+ABS(CC30)+ABS(CB30)+ABS(CA30)+ABS(BZ30)+ABS(BY30)+ABS(BX30)+ABS(BW30)+ABS(BV30)+ABS(BU30)+ABS(BT30)+ABS(BS30)+ABS(BR30)+ABS(BQ30)+ABS(BP30)+ABS(BO30)+ABS(BN30)+ABS(BM30)+ABS(BL30)+ABS(BK30)+ABS(BJ30)+ABS(BI30)+ABS(BH30)+ABS(BG30)+ABS(BF30)+ABS(BE30)+ABS(BD30)+ABS(BC30)+ABS(BB30)+ABS(BA30)+ABS(AZ30)+ABS(AY30)+ABS(AX30)+ABS(AW30)+ABS(AV30)+ABS(AU30)+ABS(AT30)+ABS(AS30)+ABS(AR30)+ABS(AQ30)+ABS(AP30)+ABS(AO30)+ABS(AN30)+ABS(AM30)+ABS(AL30)+ABS(AK30)+ABS(AJ30)+ABS(AI30)+ABS(AH30)+ABS(AG30)+ABS(AF30)+ABS(AE30)+ABS(AD30)+ABS(AC30)+ABS(AB30)+ABS(AA30)+ABS(Z30)+ABS(Y30)+ABS(X30)+ABS(W30)+ABS(V30)+ABS(U30)+ABS(T30)+ABS(S30)+ABS(R30)+ABS(Q30)+ABS(P30)+ABS(O30)+ABS(N30)+ABS(M30)+ABS(L30),1/75)</f>
        <v>20.666666666666668</v>
      </c>
      <c r="CQ30"/>
      <c r="CV30" s="27"/>
    </row>
    <row r="31" spans="1:100" ht="15" customHeight="1">
      <c r="A31">
        <v>1</v>
      </c>
      <c r="B31" t="s">
        <v>215</v>
      </c>
      <c r="C31">
        <v>10</v>
      </c>
      <c r="D31" s="28">
        <v>1</v>
      </c>
      <c r="E31">
        <v>1</v>
      </c>
      <c r="F31" s="129">
        <v>43009</v>
      </c>
      <c r="G31" t="s">
        <v>216</v>
      </c>
      <c r="H31" s="70">
        <v>7</v>
      </c>
      <c r="I31" s="70">
        <v>371</v>
      </c>
      <c r="J31" s="29"/>
      <c r="K31" s="130">
        <v>0</v>
      </c>
      <c r="L31" s="130">
        <v>-4.97047159</v>
      </c>
      <c r="M31" s="130">
        <v>-5.16732195</v>
      </c>
      <c r="N31" s="130">
        <v>-5.11810936</v>
      </c>
      <c r="O31" s="130">
        <v>-4.87204641</v>
      </c>
      <c r="P31" s="130">
        <v>-5.21653454</v>
      </c>
      <c r="Q31" s="130">
        <v>-5.46259749</v>
      </c>
      <c r="R31" s="130">
        <v>-5.9055108</v>
      </c>
      <c r="S31" s="130">
        <v>-5.51181008</v>
      </c>
      <c r="T31" s="130">
        <v>-5.01968418</v>
      </c>
      <c r="U31" s="130">
        <v>-4.28149533</v>
      </c>
      <c r="V31" s="130">
        <v>-3.78936943</v>
      </c>
      <c r="W31" s="130">
        <v>-3.29724353</v>
      </c>
      <c r="X31" s="130">
        <v>-2.80511763</v>
      </c>
      <c r="Y31" s="130">
        <v>-3.19881835</v>
      </c>
      <c r="Z31" s="130">
        <v>-2.75590504</v>
      </c>
      <c r="AA31" s="130">
        <v>-3.4448813</v>
      </c>
      <c r="AB31" s="130">
        <v>-3.4448813</v>
      </c>
      <c r="AC31" s="130">
        <v>-3.78936943</v>
      </c>
      <c r="AD31" s="130">
        <v>-4.37992051</v>
      </c>
      <c r="AE31" s="130">
        <v>-5.36417231</v>
      </c>
      <c r="AF31" s="130">
        <v>-6.98818778</v>
      </c>
      <c r="AG31" s="130">
        <v>-7.82480181</v>
      </c>
      <c r="AH31" s="130">
        <v>-9.39960469</v>
      </c>
      <c r="AI31" s="130">
        <v>-9.79330541</v>
      </c>
      <c r="AJ31" s="130">
        <v>-10.43306908</v>
      </c>
      <c r="AK31" s="130">
        <v>-10.8267698</v>
      </c>
      <c r="AL31" s="130">
        <v>-11.26968311</v>
      </c>
      <c r="AM31" s="130">
        <v>-12.54921045</v>
      </c>
      <c r="AN31" s="130">
        <v>-13.48424966</v>
      </c>
      <c r="AO31" s="130">
        <v>-14.02558815</v>
      </c>
      <c r="AP31" s="130">
        <v>-14.56692664</v>
      </c>
      <c r="AQ31" s="130">
        <v>-14.81298959</v>
      </c>
      <c r="AR31" s="130">
        <v>-15.15747772</v>
      </c>
      <c r="AS31" s="130">
        <v>-16.28936729</v>
      </c>
      <c r="AT31" s="130">
        <v>-17.27361909</v>
      </c>
      <c r="AU31" s="130">
        <v>-18.55314643</v>
      </c>
      <c r="AV31" s="130">
        <v>-19.685036</v>
      </c>
      <c r="AW31" s="131">
        <v>-20.27558708</v>
      </c>
      <c r="AX31" s="131">
        <v>-20.71850039</v>
      </c>
      <c r="AY31" s="131">
        <v>-21.1614137</v>
      </c>
      <c r="AZ31" s="131">
        <v>-21.85038996</v>
      </c>
      <c r="BA31" s="131">
        <v>-22.73621658</v>
      </c>
      <c r="BB31" s="131">
        <v>-24.01574392</v>
      </c>
      <c r="BC31" s="131">
        <v>-24.21259428</v>
      </c>
      <c r="BD31" s="131">
        <v>-24.50786982</v>
      </c>
      <c r="BE31" s="131">
        <v>-24.21259428</v>
      </c>
      <c r="BF31" s="131">
        <v>-23.81889356</v>
      </c>
      <c r="BG31" s="131">
        <v>-23.76968097</v>
      </c>
      <c r="BH31" s="131">
        <v>-23.27755507</v>
      </c>
      <c r="BI31" s="131">
        <v>-23.81889356</v>
      </c>
      <c r="BJ31" s="131">
        <v>-23.08070471</v>
      </c>
      <c r="BK31" s="131">
        <v>-22.04724032</v>
      </c>
      <c r="BL31" s="131">
        <v>-20.76771298</v>
      </c>
      <c r="BM31" s="130">
        <v>-19.93109895</v>
      </c>
      <c r="BN31" s="130">
        <v>-19.685036</v>
      </c>
      <c r="BO31" s="130">
        <v>-18.65157161</v>
      </c>
      <c r="BP31" s="130">
        <v>-18.2086583</v>
      </c>
      <c r="BQ31" s="130">
        <v>-16.78149319</v>
      </c>
      <c r="BR31" s="130">
        <v>-14.96062736</v>
      </c>
      <c r="BS31" s="130">
        <v>-13.48424966</v>
      </c>
      <c r="BT31" s="130">
        <v>-12.10629714</v>
      </c>
      <c r="BU31" s="130">
        <v>-11.56495865</v>
      </c>
      <c r="BV31" s="130">
        <v>-11.3188957</v>
      </c>
      <c r="BW31" s="130">
        <v>-10.28543131</v>
      </c>
      <c r="BX31" s="130">
        <v>-9.10432915</v>
      </c>
      <c r="BY31" s="130">
        <v>-7.57873886</v>
      </c>
      <c r="BZ31" s="130">
        <v>-6.20078634</v>
      </c>
      <c r="CA31" s="130">
        <v>-5.31495972</v>
      </c>
      <c r="CB31" s="130">
        <v>-4.97047159</v>
      </c>
      <c r="CC31" s="130">
        <v>-4.97047159</v>
      </c>
      <c r="CD31" s="130">
        <v>-4.67519605</v>
      </c>
      <c r="CE31" s="130">
        <v>-3.9370072</v>
      </c>
      <c r="CF31" s="130">
        <v>-2.9527554</v>
      </c>
      <c r="CG31" s="130">
        <v>-1.23031475</v>
      </c>
      <c r="CH31" s="130">
        <v>0</v>
      </c>
      <c r="CI31" s="132">
        <v>0</v>
      </c>
      <c r="CJ31" s="29"/>
      <c r="CK31" s="87"/>
      <c r="CL31" s="87"/>
      <c r="CM31" s="87"/>
      <c r="CN31" s="87"/>
      <c r="CO31" s="71">
        <f ca="1">PRODUCT(ABS(CH31)+ABS(CG31)+ABS(CF31)+ABS(CE31)+ABS(CD31)+ABS(CC31)+ABS(CB31)+ABS(CA31)+ABS(BZ31)+ABS(BY31)+ABS(BX31)+ABS(BW31)+ABS(BV31)+ABS(BU31)+ABS(BT31)+ABS(BS31)+ABS(BR31)+ABS(BQ31)+ABS(BP31)+ABS(BO31)+ABS(BN31)+ABS(BM31)+ABS(BL31)+ABS(BK31)+ABS(BJ31)+ABS(BI31)+ABS(BH31)+ABS(BG31)+ABS(BF31)+ABS(BE31)+ABS(BD31)+ABS(BC31)+ABS(BB31)+ABS(BA31)+ABS(AZ31)+ABS(AY31)+ABS(AX31)+ABS(AW31)+ABS(AV31)+ABS(AU31)+ABS(AT31)+ABS(AS31)+ABS(AR31)+ABS(AQ31)+ABS(AP31)+ABS(AO31)+ABS(AN31)+ABS(AM31)+ABS(AL31)+ABS(AK31)+ABS(AJ31)+ABS(AI31)+ABS(AH31)+ABS(AG31)+ABS(AF31)+ABS(AE31)+ABS(AD31)+ABS(AC31)+ABS(AB31)+ABS(AA31)+ABS(Z31)+ABS(Y31)+ABS(X31)+ABS(W31)+ABS(V31)+ABS(U31)+ABS(T31)+ABS(S31)+ABS(R31)+ABS(Q31)+ABS(P31)+ABS(O31)+ABS(N31)+ABS(M31)+ABS(L31),1/75)</f>
        <v>18.986666666666668</v>
      </c>
      <c r="CQ31"/>
      <c r="CV31" s="27"/>
    </row>
    <row r="32" spans="4:100" ht="15" customHeight="1">
      <c r="D32" s="28"/>
      <c r="H32" s="70"/>
      <c r="I32" s="70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7"/>
      <c r="CL32" s="87"/>
      <c r="CM32" s="87"/>
      <c r="CN32" s="87"/>
      <c r="CO32" s="71"/>
      <c r="CQ32"/>
      <c r="CV32" s="27"/>
    </row>
    <row r="33" spans="4:100" ht="15" customHeight="1">
      <c r="D33" s="28"/>
      <c r="H33" s="70"/>
      <c r="I33" s="70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7"/>
      <c r="CL33" s="87"/>
      <c r="CM33" s="87"/>
      <c r="CN33" s="87"/>
      <c r="CO33" s="71"/>
      <c r="CQ33"/>
      <c r="CV33" s="27"/>
    </row>
    <row r="34" spans="4:95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P34" s="27"/>
      <c r="CQ34"/>
    </row>
    <row r="35" spans="4:95" ht="15" customHeight="1">
      <c r="D35" s="30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P35" s="27"/>
      <c r="CQ35"/>
    </row>
    <row r="36" spans="4:95" ht="15" customHeight="1">
      <c r="D36" s="30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P36" s="27"/>
      <c r="CQ36"/>
    </row>
    <row r="37" spans="4:95" ht="15" customHeight="1">
      <c r="D37" s="30" t="s">
        <v>48</v>
      </c>
      <c r="H37" s="78">
        <f ca="1">SUM(H2:H31)</f>
        <v>161</v>
      </c>
      <c r="I37" s="78">
        <f ca="1">SUM(I2:I31)</f>
        <v>282.97900000000004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P37" s="27"/>
      <c r="CQ37"/>
    </row>
    <row r="38" spans="4:87" ht="24.95" customHeight="1">
      <c r="D38" s="30" t="s">
        <v>49</v>
      </c>
      <c r="H38" s="78">
        <f ca="1">PRODUCT(H37,1/30)</f>
        <v>5.3666666666666663</v>
      </c>
      <c r="I38" s="7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31" t="s">
        <v>53</v>
      </c>
      <c r="AX38" s="31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4:95" s="1" customFormat="1" ht="20.25">
      <c r="D39" s="32"/>
      <c r="H39" s="33"/>
      <c r="I39" s="34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Q39" s="27"/>
    </row>
    <row r="40" spans="4:95" s="1" customFormat="1" ht="12.75">
      <c r="D40" s="9"/>
      <c r="H40" s="35"/>
      <c r="I40" s="36" t="s">
        <v>63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Q40" s="27"/>
    </row>
    <row r="41" spans="4:96" s="1" customFormat="1" ht="69.95" customHeight="1">
      <c r="D41" t="s">
        <v>3</v>
      </c>
      <c r="H41" s="4"/>
      <c r="I41" s="2"/>
      <c r="J41" s="2" t="s">
        <v>47</v>
      </c>
      <c r="K41" s="26" t="s">
        <v>9</v>
      </c>
      <c r="L41" s="26" t="s">
        <v>71</v>
      </c>
      <c r="M41" s="26" t="s">
        <v>10</v>
      </c>
      <c r="N41" s="26" t="s">
        <v>72</v>
      </c>
      <c r="O41" s="26" t="s">
        <v>11</v>
      </c>
      <c r="P41" s="26" t="s">
        <v>73</v>
      </c>
      <c r="Q41" s="26" t="s">
        <v>12</v>
      </c>
      <c r="R41" s="26" t="s">
        <v>74</v>
      </c>
      <c r="S41" s="26" t="s">
        <v>13</v>
      </c>
      <c r="T41" s="26" t="s">
        <v>75</v>
      </c>
      <c r="U41" s="26" t="s">
        <v>14</v>
      </c>
      <c r="V41" s="26" t="s">
        <v>76</v>
      </c>
      <c r="W41" s="26" t="s">
        <v>15</v>
      </c>
      <c r="X41" s="26" t="s">
        <v>77</v>
      </c>
      <c r="Y41" s="26" t="s">
        <v>16</v>
      </c>
      <c r="Z41" s="26" t="s">
        <v>78</v>
      </c>
      <c r="AA41" s="26" t="s">
        <v>17</v>
      </c>
      <c r="AB41" s="26" t="s">
        <v>79</v>
      </c>
      <c r="AC41" s="26" t="s">
        <v>18</v>
      </c>
      <c r="AD41" s="26" t="s">
        <v>80</v>
      </c>
      <c r="AE41" s="26" t="s">
        <v>19</v>
      </c>
      <c r="AF41" s="26" t="s">
        <v>81</v>
      </c>
      <c r="AG41" s="26" t="s">
        <v>20</v>
      </c>
      <c r="AH41" s="26" t="s">
        <v>82</v>
      </c>
      <c r="AI41" s="26" t="s">
        <v>21</v>
      </c>
      <c r="AJ41" s="26" t="s">
        <v>83</v>
      </c>
      <c r="AK41" s="26" t="s">
        <v>22</v>
      </c>
      <c r="AL41" s="26" t="s">
        <v>84</v>
      </c>
      <c r="AM41" s="26" t="s">
        <v>23</v>
      </c>
      <c r="AN41" s="26" t="s">
        <v>85</v>
      </c>
      <c r="AO41" s="26" t="s">
        <v>24</v>
      </c>
      <c r="AP41" s="26" t="s">
        <v>86</v>
      </c>
      <c r="AQ41" s="26" t="s">
        <v>25</v>
      </c>
      <c r="AR41" s="26" t="s">
        <v>87</v>
      </c>
      <c r="AS41" s="26" t="s">
        <v>26</v>
      </c>
      <c r="AT41" s="26" t="s">
        <v>88</v>
      </c>
      <c r="AU41" s="26" t="s">
        <v>27</v>
      </c>
      <c r="AV41" s="5" t="s">
        <v>89</v>
      </c>
      <c r="AW41" s="101">
        <v>20</v>
      </c>
      <c r="AX41" s="102" t="s">
        <v>90</v>
      </c>
      <c r="AY41" s="26" t="s">
        <v>28</v>
      </c>
      <c r="AZ41" s="26" t="s">
        <v>91</v>
      </c>
      <c r="BA41" s="26" t="s">
        <v>29</v>
      </c>
      <c r="BB41" s="26" t="s">
        <v>92</v>
      </c>
      <c r="BC41" s="26" t="s">
        <v>30</v>
      </c>
      <c r="BD41" s="26" t="s">
        <v>93</v>
      </c>
      <c r="BE41" s="26" t="s">
        <v>31</v>
      </c>
      <c r="BF41" s="26" t="s">
        <v>94</v>
      </c>
      <c r="BG41" s="26" t="s">
        <v>32</v>
      </c>
      <c r="BH41" s="26" t="s">
        <v>95</v>
      </c>
      <c r="BI41" s="26" t="s">
        <v>33</v>
      </c>
      <c r="BJ41" s="26" t="s">
        <v>96</v>
      </c>
      <c r="BK41" s="26" t="s">
        <v>34</v>
      </c>
      <c r="BL41" s="26" t="s">
        <v>97</v>
      </c>
      <c r="BM41" s="26" t="s">
        <v>35</v>
      </c>
      <c r="BN41" s="26" t="s">
        <v>98</v>
      </c>
      <c r="BO41" s="26" t="s">
        <v>36</v>
      </c>
      <c r="BP41" s="26" t="s">
        <v>99</v>
      </c>
      <c r="BQ41" s="26" t="s">
        <v>37</v>
      </c>
      <c r="BR41" s="26" t="s">
        <v>100</v>
      </c>
      <c r="BS41" s="26" t="s">
        <v>38</v>
      </c>
      <c r="BT41" s="26" t="s">
        <v>101</v>
      </c>
      <c r="BU41" s="26" t="s">
        <v>39</v>
      </c>
      <c r="BV41" s="26" t="s">
        <v>102</v>
      </c>
      <c r="BW41" s="26" t="s">
        <v>40</v>
      </c>
      <c r="BX41" s="26" t="s">
        <v>103</v>
      </c>
      <c r="BY41" s="26" t="s">
        <v>41</v>
      </c>
      <c r="BZ41" s="26" t="s">
        <v>104</v>
      </c>
      <c r="CA41" s="26" t="s">
        <v>42</v>
      </c>
      <c r="CB41" s="26" t="s">
        <v>105</v>
      </c>
      <c r="CC41" s="26" t="s">
        <v>43</v>
      </c>
      <c r="CD41" s="26" t="s">
        <v>106</v>
      </c>
      <c r="CE41" s="26" t="s">
        <v>44</v>
      </c>
      <c r="CF41" s="26" t="s">
        <v>107</v>
      </c>
      <c r="CG41" s="26" t="s">
        <v>45</v>
      </c>
      <c r="CH41" s="26" t="s">
        <v>108</v>
      </c>
      <c r="CI41" s="26" t="s">
        <v>46</v>
      </c>
      <c r="CJ41" s="26" t="s">
        <v>54</v>
      </c>
      <c r="CL41" s="7" t="s">
        <v>50</v>
      </c>
      <c r="CR41" s="27"/>
    </row>
    <row r="42" spans="4:96" s="1" customFormat="1" ht="69.95" customHeight="1">
      <c r="D42" s="28">
        <v>59</v>
      </c>
      <c r="H42" s="4"/>
      <c r="I42" s="2"/>
      <c r="J42" s="78">
        <f ca="1">PRODUCT(-H2,1/39)</f>
        <v>0.076923076923076927</v>
      </c>
      <c r="K42" s="78">
        <f ca="1">SUM((0.5*$CJ42),0)</f>
        <v>0.038461538461538464</v>
      </c>
      <c r="L42" s="78">
        <f ca="1">SUM((0.5*$CJ42),K2,-L2)</f>
        <v>1.0384615384615386</v>
      </c>
      <c r="M42" s="78">
        <f ca="1">SUM((0.5*$CJ42),L2,-M2)</f>
        <v>-3.9615384615384617</v>
      </c>
      <c r="N42" s="78">
        <f ca="1">SUM((0.5*$CJ42),M2,-N2)</f>
        <v>0.038461538461538325</v>
      </c>
      <c r="O42" s="78">
        <f ca="1">SUM((0.5*$CJ42),N2,-O2)</f>
        <v>1.0384615384615383</v>
      </c>
      <c r="P42" s="78">
        <f ca="1">SUM((0.5*$CJ42),O2,-P2)</f>
        <v>0.038461538461538325</v>
      </c>
      <c r="Q42" s="78">
        <f ca="1">SUM((0.5*$CJ42),P2,-Q2)</f>
        <v>0.038461538461538325</v>
      </c>
      <c r="R42" s="78">
        <f ca="1">SUM((0.5*$CJ42),Q2,-R2)</f>
        <v>-0.96153846153846168</v>
      </c>
      <c r="S42" s="78">
        <f ca="1">SUM((0.5*$CJ42),R2,-S2)</f>
        <v>0.038461538461538325</v>
      </c>
      <c r="T42" s="78">
        <f ca="1">SUM((0.5*$CJ42),S2,-T2)</f>
        <v>-0.96153846153846168</v>
      </c>
      <c r="U42" s="78">
        <f ca="1">SUM((0.5*$CJ42),T2,-U2)</f>
        <v>0.038461538461538325</v>
      </c>
      <c r="V42" s="78">
        <f ca="1">SUM((0.5*$CJ42),U2,-V2)</f>
        <v>0.038461538461538325</v>
      </c>
      <c r="W42" s="78">
        <f ca="1">SUM((0.5*$CJ42),V2,-W2)</f>
        <v>0.038461538461538325</v>
      </c>
      <c r="X42" s="78">
        <f ca="1">SUM((0.5*$CJ42),W2,-X2)</f>
        <v>-0.96153846153846168</v>
      </c>
      <c r="Y42" s="78">
        <f ca="1">SUM((0.5*$CJ42),X2,-Y2)</f>
        <v>0.038461538461538325</v>
      </c>
      <c r="Z42" s="78">
        <f ca="1">SUM((0.5*$CJ42),Y2,-Z2)</f>
        <v>-0.96153846153846168</v>
      </c>
      <c r="AA42" s="78">
        <f ca="1">SUM((0.5*$CJ42),Z2,-AA2)</f>
        <v>0.038461538461538325</v>
      </c>
      <c r="AB42" s="78">
        <f ca="1">SUM((0.5*$CJ42),AA2,-AB2)</f>
        <v>1.0384615384615383</v>
      </c>
      <c r="AC42" s="78">
        <f ca="1">SUM((0.5*$CJ42),AB2,-AC2)</f>
        <v>1.0384615384615383</v>
      </c>
      <c r="AD42" s="78">
        <f ca="1">SUM((0.5*$CJ42),AC2,-AD2)</f>
        <v>0.038461538461538325</v>
      </c>
      <c r="AE42" s="78">
        <f ca="1">SUM((0.5*$CJ42),AD2,-AE2)</f>
        <v>0.038461538461538325</v>
      </c>
      <c r="AF42" s="78">
        <f ca="1">SUM((0.5*$CJ42),AE2,-AF2)</f>
        <v>0.038461538461538325</v>
      </c>
      <c r="AG42" s="78">
        <f ca="1">SUM((0.5*$CJ42),AF2,-AG2)</f>
        <v>1.0384615384615383</v>
      </c>
      <c r="AH42" s="78">
        <f ca="1">SUM((0.5*$CJ42),AG2,-AH2)</f>
        <v>1.0384615384615383</v>
      </c>
      <c r="AI42" s="78">
        <f ca="1">SUM((0.5*$CJ42),AH2,-AI2)</f>
        <v>1.0384615384615383</v>
      </c>
      <c r="AJ42" s="78">
        <f ca="1">SUM((0.5*$CJ42),AI2,-AJ2)</f>
        <v>0.038461538461538547</v>
      </c>
      <c r="AK42" s="78">
        <f ca="1">SUM((0.5*$CJ42),AJ2,-AK2)</f>
        <v>1.0384615384615386</v>
      </c>
      <c r="AL42" s="78">
        <f ca="1">SUM((0.5*$CJ42),AK2,-AL2)</f>
        <v>1.0384615384615386</v>
      </c>
      <c r="AM42" s="78">
        <f ca="1">SUM((0.5*$CJ42),AL2,-AM2)</f>
        <v>1.0384615384615383</v>
      </c>
      <c r="AN42" s="78">
        <f ca="1">SUM((0.5*$CJ42),AM2,-AN2)</f>
        <v>0.038461538461538547</v>
      </c>
      <c r="AO42" s="78">
        <f ca="1">SUM((0.5*$CJ42),AN2,-AO2)</f>
        <v>1.0384615384615386</v>
      </c>
      <c r="AP42" s="78">
        <f ca="1">SUM((0.5*$CJ42),AO2,-AP2)</f>
        <v>0.038461538461538325</v>
      </c>
      <c r="AQ42" s="78">
        <f ca="1">SUM((0.5*$CJ42),AP2,-AQ2)</f>
        <v>1.0384615384615383</v>
      </c>
      <c r="AR42" s="78">
        <f ca="1">SUM((0.5*$CJ42),AQ2,-AR2)</f>
        <v>0.038461538461538325</v>
      </c>
      <c r="AS42" s="78">
        <f ca="1">SUM((0.5*$CJ42),AR2,-AS2)</f>
        <v>0.038461538461538325</v>
      </c>
      <c r="AT42" s="78">
        <f ca="1">SUM((0.5*$CJ42),AS2,-AT2)</f>
        <v>1.0384615384615383</v>
      </c>
      <c r="AU42" s="78">
        <f ca="1">SUM((0.5*$CJ42),AT2,-AU2)</f>
        <v>1.0384615384615383</v>
      </c>
      <c r="AV42" s="78">
        <f ca="1">SUM((0.5*$CJ42),AU2,-AV2)</f>
        <v>0.038461538461538325</v>
      </c>
      <c r="AW42" s="78">
        <f ca="1">SUM((0.5*$CJ42),AV2,-AW2)</f>
        <v>0.038461538461538325</v>
      </c>
      <c r="AX42" s="78">
        <f ca="1">SUM((0.5*$CJ42),AW2,-AX2)</f>
        <v>0.038461538461538325</v>
      </c>
      <c r="AY42" s="78">
        <f ca="1">SUM((0.5*$CJ42),AX2,-AY2)</f>
        <v>0.038461538461538325</v>
      </c>
      <c r="AZ42" s="78">
        <f ca="1">SUM((0.5*$CJ42),AY2,-AZ2)</f>
        <v>1.0384615384615383</v>
      </c>
      <c r="BA42" s="78">
        <f ca="1">SUM((0.5*$CJ42),AZ2,-BA2)</f>
        <v>1.0384615384615383</v>
      </c>
      <c r="BB42" s="78">
        <f ca="1">SUM((0.5*$CJ42),BA2,-BB2)</f>
        <v>0.038461538461538325</v>
      </c>
      <c r="BC42" s="78">
        <f ca="1">SUM((0.5*$CJ42),BB2,-BC2)</f>
        <v>0.038461538461538325</v>
      </c>
      <c r="BD42" s="78">
        <f ca="1">SUM((0.5*$CJ42),BC2,-BD2)</f>
        <v>0.038461538461538325</v>
      </c>
      <c r="BE42" s="78">
        <f ca="1">SUM((0.5*$CJ42),BD2,-BE2)</f>
        <v>0.038461538461538325</v>
      </c>
      <c r="BF42" s="78">
        <f ca="1">SUM((0.5*$CJ42),BE2,-BF2)</f>
        <v>0.038461538461538325</v>
      </c>
      <c r="BG42" s="78">
        <f ca="1">SUM((0.5*$CJ42),BF2,-BG2)</f>
        <v>0.038461538461538325</v>
      </c>
      <c r="BH42" s="78">
        <f ca="1">SUM((0.5*$CJ42),BG2,-BH2)</f>
        <v>-0.96153846153846168</v>
      </c>
      <c r="BI42" s="78">
        <f ca="1">SUM((0.5*$CJ42),BH2,-BI2)</f>
        <v>0.038461538461538325</v>
      </c>
      <c r="BJ42" s="78">
        <f ca="1">SUM((0.5*$CJ42),BI2,-BJ2)</f>
        <v>0.038461538461538325</v>
      </c>
      <c r="BK42" s="78">
        <f ca="1">SUM((0.5*$CJ42),BJ2,-BK2)</f>
        <v>0.038461538461538325</v>
      </c>
      <c r="BL42" s="78">
        <f ca="1">SUM((0.5*$CJ42),BK2,-BL2)</f>
        <v>-0.96153846153846168</v>
      </c>
      <c r="BM42" s="78">
        <f ca="1">SUM((0.5*$CJ42),BL2,-BM2)</f>
        <v>0.038461538461538325</v>
      </c>
      <c r="BN42" s="78">
        <f ca="1">SUM((0.5*$CJ42),BM2,-BN2)</f>
        <v>0.038461538461538325</v>
      </c>
      <c r="BO42" s="78">
        <f ca="1">SUM((0.5*$CJ42),BN2,-BO2)</f>
        <v>0.038461538461538325</v>
      </c>
      <c r="BP42" s="78">
        <f ca="1">SUM((0.5*$CJ42),BO2,-BP2)</f>
        <v>-0.96153846153846168</v>
      </c>
      <c r="BQ42" s="78">
        <f ca="1">SUM((0.5*$CJ42),BP2,-BQ2)</f>
        <v>0.038461538461538325</v>
      </c>
      <c r="BR42" s="78">
        <f ca="1">SUM((0.5*$CJ42),BQ2,-BR2)</f>
        <v>-0.96153846153846168</v>
      </c>
      <c r="BS42" s="78">
        <f ca="1">SUM((0.5*$CJ42),BR2,-BS2)</f>
        <v>-0.96153846153846168</v>
      </c>
      <c r="BT42" s="78">
        <f ca="1">SUM((0.5*$CJ42),BS2,-BT2)</f>
        <v>0.038461538461538325</v>
      </c>
      <c r="BU42" s="78">
        <f ca="1">SUM((0.5*$CJ42),BT2,-BU2)</f>
        <v>-0.96153846153846168</v>
      </c>
      <c r="BV42" s="78">
        <f ca="1">SUM((0.5*$CJ42),BU2,-BV2)</f>
        <v>0.038461538461538547</v>
      </c>
      <c r="BW42" s="78">
        <f ca="1">SUM((0.5*$CJ42),BV2,-BW2)</f>
        <v>0.038461538461538547</v>
      </c>
      <c r="BX42" s="78">
        <f ca="1">SUM((0.5*$CJ42),BW2,-BX2)</f>
        <v>-0.96153846153846145</v>
      </c>
      <c r="BY42" s="78">
        <f ca="1">SUM((0.5*$CJ42),BX2,-BY2)</f>
        <v>0.038461538461538436</v>
      </c>
      <c r="BZ42" s="78">
        <f ca="1">SUM((0.5*$CJ42),BY2,-BZ2)</f>
        <v>0.038461538461538436</v>
      </c>
      <c r="CA42" s="78">
        <f ca="1">SUM((0.5*$CJ42),BZ2,-CA2)</f>
        <v>0.038461538461538436</v>
      </c>
      <c r="CB42" s="78">
        <f ca="1">SUM((0.5*$CJ42),CA2,-CB2)</f>
        <v>0.038461538461538436</v>
      </c>
      <c r="CC42" s="78">
        <f ca="1">SUM((0.5*$CJ42),CB2,-CC2)</f>
        <v>0.038461538461538436</v>
      </c>
      <c r="CD42" s="78">
        <f ca="1">SUM((0.5*$CJ42),CC2,-CD2)</f>
        <v>0.038461538461538436</v>
      </c>
      <c r="CE42" s="78">
        <f ca="1">SUM((0.5*$CJ42),CD2,-CE2)</f>
        <v>0.038461538461538436</v>
      </c>
      <c r="CF42" s="78">
        <f ca="1">SUM((0.5*$CJ42),CE2,-CF2)</f>
        <v>0.038461538461538436</v>
      </c>
      <c r="CG42" s="78">
        <f ca="1">SUM((0.5*$CJ42),CF2,-CG2)</f>
        <v>0.038461538461538436</v>
      </c>
      <c r="CH42" s="78">
        <f ca="1">SUM((0.5*$CJ42),CG2,-CH2)</f>
        <v>-0.96153846153846156</v>
      </c>
      <c r="CI42" s="78">
        <f ca="1">SUM((0.5*$CJ42),CH2,-CI2)</f>
        <v>0.038461538461538464</v>
      </c>
      <c r="CJ42" s="78">
        <f ca="1">PRODUCT(-H2,1/39)</f>
        <v>0.076923076923076927</v>
      </c>
      <c r="CL42" s="71">
        <f ca="1">CO2</f>
        <v>3.9200000000000004</v>
      </c>
      <c r="CR42" s="27"/>
    </row>
    <row r="43" spans="4:96" s="1" customFormat="1" ht="69.95" customHeight="1">
      <c r="D43" s="28">
        <v>57</v>
      </c>
      <c r="H43" s="4"/>
      <c r="I43" s="2"/>
      <c r="J43" s="78">
        <f ca="1">PRODUCT(-H3,1/39)</f>
        <v>-0.5641025641025641</v>
      </c>
      <c r="K43" s="78">
        <f ca="1">SUM((0.5*$CJ43),0)</f>
        <v>-0.28205128205128205</v>
      </c>
      <c r="L43" s="78">
        <f ca="1">SUM((0.5*$CJ43),K3,-L3)</f>
        <v>0.717948717948718</v>
      </c>
      <c r="M43" s="78">
        <f ca="1">SUM((0.5*$CJ43),L3,-M3)</f>
        <v>-2.2820512820512819</v>
      </c>
      <c r="N43" s="78">
        <f ca="1">SUM((0.5*$CJ43),M3,-N3)</f>
        <v>-0.28205128205128205</v>
      </c>
      <c r="O43" s="78">
        <f ca="1">SUM((0.5*$CJ43),N3,-O3)</f>
        <v>-0.28205128205128205</v>
      </c>
      <c r="P43" s="78">
        <f ca="1">SUM((0.5*$CJ43),O3,-P3)</f>
        <v>-0.28205128205128205</v>
      </c>
      <c r="Q43" s="78">
        <f ca="1">SUM((0.5*$CJ43),P3,-Q3)</f>
        <v>0.717948717948718</v>
      </c>
      <c r="R43" s="78">
        <f ca="1">SUM((0.5*$CJ43),Q3,-R3)</f>
        <v>-0.28205128205128205</v>
      </c>
      <c r="S43" s="78">
        <f ca="1">SUM((0.5*$CJ43),R3,-S3)</f>
        <v>0.717948717948718</v>
      </c>
      <c r="T43" s="78">
        <f ca="1">SUM((0.5*$CJ43),S3,-T3)</f>
        <v>0.71794871794871806</v>
      </c>
      <c r="U43" s="78">
        <f ca="1">SUM((0.5*$CJ43),T3,-U3)</f>
        <v>-0.28205128205128194</v>
      </c>
      <c r="V43" s="78">
        <f ca="1">SUM((0.5*$CJ43),U3,-V3)</f>
        <v>0.71794871794871806</v>
      </c>
      <c r="W43" s="78">
        <f ca="1">SUM((0.5*$CJ43),V3,-W3)</f>
        <v>0.71794871794871806</v>
      </c>
      <c r="X43" s="78">
        <f ca="1">SUM((0.5*$CJ43),W3,-X3)</f>
        <v>0.71794871794871806</v>
      </c>
      <c r="Y43" s="78">
        <f ca="1">SUM((0.5*$CJ43),X3,-Y3)</f>
        <v>-0.28205128205128194</v>
      </c>
      <c r="Z43" s="78">
        <f ca="1">SUM((0.5*$CJ43),Y3,-Z3)</f>
        <v>1.7179487179487181</v>
      </c>
      <c r="AA43" s="78">
        <f ca="1">SUM((0.5*$CJ43),Z3,-AA3)</f>
        <v>0.71794871794871806</v>
      </c>
      <c r="AB43" s="78">
        <f ca="1">SUM((0.5*$CJ43),AA3,-AB3)</f>
        <v>1.7179487179487172</v>
      </c>
      <c r="AC43" s="78">
        <f ca="1">SUM((0.5*$CJ43),AB3,-AC3)</f>
        <v>2.7179487179487172</v>
      </c>
      <c r="AD43" s="78">
        <f ca="1">SUM((0.5*$CJ43),AC3,-AD3)</f>
        <v>1.7179487179487172</v>
      </c>
      <c r="AE43" s="78">
        <f ca="1">SUM((0.5*$CJ43),AD3,-AE3)</f>
        <v>1.7179487179487172</v>
      </c>
      <c r="AF43" s="78">
        <f ca="1">SUM((0.5*$CJ43),AE3,-AF3)</f>
        <v>0.717948717948719</v>
      </c>
      <c r="AG43" s="78">
        <f ca="1">SUM((0.5*$CJ43),AF3,-AG3)</f>
        <v>0.717948717948719</v>
      </c>
      <c r="AH43" s="78">
        <f ca="1">SUM((0.5*$CJ43),AG3,-AH3)</f>
        <v>-0.28205128205128105</v>
      </c>
      <c r="AI43" s="78">
        <f ca="1">SUM((0.5*$CJ43),AH3,-AI3)</f>
        <v>0.717948717948719</v>
      </c>
      <c r="AJ43" s="78">
        <f ca="1">SUM((0.5*$CJ43),AI3,-AJ3)</f>
        <v>0.717948717948719</v>
      </c>
      <c r="AK43" s="78">
        <f ca="1">SUM((0.5*$CJ43),AJ3,-AK3)</f>
        <v>0.717948717948719</v>
      </c>
      <c r="AL43" s="78">
        <f ca="1">SUM((0.5*$CJ43),AK3,-AL3)</f>
        <v>-0.28205128205128105</v>
      </c>
      <c r="AM43" s="78">
        <f ca="1">SUM((0.5*$CJ43),AL3,-AM3)</f>
        <v>-1.2820512820512811</v>
      </c>
      <c r="AN43" s="78">
        <f ca="1">SUM((0.5*$CJ43),AM3,-AN3)</f>
        <v>-1.2820512820512811</v>
      </c>
      <c r="AO43" s="78">
        <f ca="1">SUM((0.5*$CJ43),AN3,-AO3)</f>
        <v>-0.28205128205128105</v>
      </c>
      <c r="AP43" s="78">
        <f ca="1">SUM((0.5*$CJ43),AO3,-AP3)</f>
        <v>-0.28205128205128105</v>
      </c>
      <c r="AQ43" s="78">
        <f ca="1">SUM((0.5*$CJ43),AP3,-AQ3)</f>
        <v>-1.2820512820512811</v>
      </c>
      <c r="AR43" s="78">
        <f ca="1">SUM((0.5*$CJ43),AQ3,-AR3)</f>
        <v>-0.28205128205128105</v>
      </c>
      <c r="AS43" s="78">
        <f ca="1">SUM((0.5*$CJ43),AR3,-AS3)</f>
        <v>-0.28205128205128105</v>
      </c>
      <c r="AT43" s="78">
        <f ca="1">SUM((0.5*$CJ43),AS3,-AT3)</f>
        <v>-1.2820512820512811</v>
      </c>
      <c r="AU43" s="78">
        <f ca="1">SUM((0.5*$CJ43),AT3,-AU3)</f>
        <v>-0.28205128205128105</v>
      </c>
      <c r="AV43" s="78">
        <f ca="1">SUM((0.5*$CJ43),AU3,-AV3)</f>
        <v>-1.2820512820512811</v>
      </c>
      <c r="AW43" s="78">
        <f ca="1">SUM((0.5*$CJ43),AV3,-AW3)</f>
        <v>-0.28205128205128105</v>
      </c>
      <c r="AX43" s="78">
        <f ca="1">SUM((0.5*$CJ43),AW3,-AX3)</f>
        <v>-0.28205128205128105</v>
      </c>
      <c r="AY43" s="78">
        <f ca="1">SUM((0.5*$CJ43),AX3,-AY3)</f>
        <v>-1.2820512820512811</v>
      </c>
      <c r="AZ43" s="78">
        <f ca="1">SUM((0.5*$CJ43),AY3,-AZ3)</f>
        <v>-0.28205128205128105</v>
      </c>
      <c r="BA43" s="78">
        <f ca="1">SUM((0.5*$CJ43),AZ3,-BA3)</f>
        <v>-0.28205128205128105</v>
      </c>
      <c r="BB43" s="78">
        <f ca="1">SUM((0.5*$CJ43),BA3,-BB3)</f>
        <v>-1.2820512820512811</v>
      </c>
      <c r="BC43" s="78">
        <f ca="1">SUM((0.5*$CJ43),BB3,-BC3)</f>
        <v>-0.28205128205128283</v>
      </c>
      <c r="BD43" s="78">
        <f ca="1">SUM((0.5*$CJ43),BC3,-BD3)</f>
        <v>-0.28205128205128283</v>
      </c>
      <c r="BE43" s="78">
        <f ca="1">SUM((0.5*$CJ43),BD3,-BE3)</f>
        <v>-0.28205128205128283</v>
      </c>
      <c r="BF43" s="78">
        <f ca="1">SUM((0.5*$CJ43),BE3,-BF3)</f>
        <v>-0.28205128205128283</v>
      </c>
      <c r="BG43" s="78">
        <f ca="1">SUM((0.5*$CJ43),BF3,-BG3)</f>
        <v>-0.28205128205128283</v>
      </c>
      <c r="BH43" s="78">
        <f ca="1">SUM((0.5*$CJ43),BG3,-BH3)</f>
        <v>0.71794871794871717</v>
      </c>
      <c r="BI43" s="78">
        <f ca="1">SUM((0.5*$CJ43),BH3,-BI3)</f>
        <v>-0.28205128205128105</v>
      </c>
      <c r="BJ43" s="78">
        <f ca="1">SUM((0.5*$CJ43),BI3,-BJ3)</f>
        <v>0.717948717948719</v>
      </c>
      <c r="BK43" s="78">
        <f ca="1">SUM((0.5*$CJ43),BJ3,-BK3)</f>
        <v>-0.28205128205128105</v>
      </c>
      <c r="BL43" s="78">
        <f ca="1">SUM((0.5*$CJ43),BK3,-BL3)</f>
        <v>-2.282051282051281</v>
      </c>
      <c r="BM43" s="78">
        <f ca="1">SUM((0.5*$CJ43),BL3,-BM3)</f>
        <v>-1.2820512820512828</v>
      </c>
      <c r="BN43" s="78">
        <f ca="1">SUM((0.5*$CJ43),BM3,-BN3)</f>
        <v>-1.2820512820512828</v>
      </c>
      <c r="BO43" s="78">
        <f ca="1">SUM((0.5*$CJ43),BN3,-BO3)</f>
        <v>-0.28205128205128283</v>
      </c>
      <c r="BP43" s="78">
        <f ca="1">SUM((0.5*$CJ43),BO3,-BP3)</f>
        <v>-1.2820512820512828</v>
      </c>
      <c r="BQ43" s="78">
        <f ca="1">SUM((0.5*$CJ43),BP3,-BQ3)</f>
        <v>-0.28205128205128283</v>
      </c>
      <c r="BR43" s="78">
        <f ca="1">SUM((0.5*$CJ43),BQ3,-BR3)</f>
        <v>-3.2820512820512828</v>
      </c>
      <c r="BS43" s="78">
        <f ca="1">SUM((0.5*$CJ43),BR3,-BS3)</f>
        <v>-1.2820512820512828</v>
      </c>
      <c r="BT43" s="78">
        <f ca="1">SUM((0.5*$CJ43),BS3,-BT3)</f>
        <v>-2.2820512820512828</v>
      </c>
      <c r="BU43" s="78">
        <f ca="1">SUM((0.5*$CJ43),BT3,-BU3)</f>
        <v>-2.2820512820512819</v>
      </c>
      <c r="BV43" s="78">
        <f ca="1">SUM((0.5*$CJ43),BU3,-BV3)</f>
        <v>-1.2820512820512819</v>
      </c>
      <c r="BW43" s="78">
        <f ca="1">SUM((0.5*$CJ43),BV3,-BW3)</f>
        <v>-1.2820512820512819</v>
      </c>
      <c r="BX43" s="78">
        <f ca="1">SUM((0.5*$CJ43),BW3,-BX3)</f>
        <v>-1.2820512820512819</v>
      </c>
      <c r="BY43" s="78">
        <f ca="1">SUM((0.5*$CJ43),BX3,-BY3)</f>
        <v>-1.2820512820512819</v>
      </c>
      <c r="BZ43" s="78">
        <f ca="1">SUM((0.5*$CJ43),BY3,-BZ3)</f>
        <v>-0.28205128205128205</v>
      </c>
      <c r="CA43" s="78">
        <f ca="1">SUM((0.5*$CJ43),BZ3,-CA3)</f>
        <v>-0.28205128205128205</v>
      </c>
      <c r="CB43" s="78">
        <f ca="1">SUM((0.5*$CJ43),CA3,-CB3)</f>
        <v>-0.28205128205128205</v>
      </c>
      <c r="CC43" s="78">
        <f ca="1">SUM((0.5*$CJ43),CB3,-CC3)</f>
        <v>-0.28205128205128205</v>
      </c>
      <c r="CD43" s="78">
        <f ca="1">SUM((0.5*$CJ43),CC3,-CD3)</f>
        <v>-0.28205128205128205</v>
      </c>
      <c r="CE43" s="78">
        <f ca="1">SUM((0.5*$CJ43),CD3,-CE3)</f>
        <v>-0.28205128205128205</v>
      </c>
      <c r="CF43" s="78">
        <f ca="1">SUM((0.5*$CJ43),CE3,-CF3)</f>
        <v>-0.28205128205128205</v>
      </c>
      <c r="CG43" s="78">
        <f ca="1">SUM((0.5*$CJ43),CF3,-CG3)</f>
        <v>-0.28205128205128205</v>
      </c>
      <c r="CH43" s="78">
        <f ca="1">SUM((0.5*$CJ43),CG3,-CH3)</f>
        <v>-0.28205128205128205</v>
      </c>
      <c r="CI43" s="78">
        <f ca="1">SUM((0.5*$CJ43),CH3,-CI3)</f>
        <v>-0.28205128205128205</v>
      </c>
      <c r="CJ43" s="78">
        <f ca="1">PRODUCT(-H3,1/39)</f>
        <v>-0.5641025641025641</v>
      </c>
      <c r="CL43" s="71">
        <f ca="1">CO3</f>
        <v>10.386666666666667</v>
      </c>
      <c r="CR43" s="27"/>
    </row>
    <row r="44" spans="4:96" s="1" customFormat="1" ht="69.95" customHeight="1">
      <c r="D44" s="28">
        <v>55</v>
      </c>
      <c r="H44" s="4"/>
      <c r="I44" s="2"/>
      <c r="J44" s="78">
        <f ca="1">PRODUCT(-H4,1/39)</f>
        <v>-0.58974358974358976</v>
      </c>
      <c r="K44" s="78">
        <f ca="1">SUM((0.5*$CJ44),0)</f>
        <v>-0.29487179487179488</v>
      </c>
      <c r="L44" s="78">
        <f ca="1">SUM((0.5*$CJ44),K4,-L4)</f>
        <v>-0.29487179487179488</v>
      </c>
      <c r="M44" s="78">
        <f ca="1">SUM((0.5*$CJ44),L4,-M4)</f>
        <v>-1.2948717948717949</v>
      </c>
      <c r="N44" s="78">
        <f ca="1">SUM((0.5*$CJ44),M4,-N4)</f>
        <v>-1.2948717948717949</v>
      </c>
      <c r="O44" s="78">
        <f ca="1">SUM((0.5*$CJ44),N4,-O4)</f>
        <v>-0.29487179487179493</v>
      </c>
      <c r="P44" s="78">
        <f ca="1">SUM((0.5*$CJ44),O4,-P4)</f>
        <v>-0.29487179487179493</v>
      </c>
      <c r="Q44" s="78">
        <f ca="1">SUM((0.5*$CJ44),P4,-Q4)</f>
        <v>-1.2948717948717949</v>
      </c>
      <c r="R44" s="78">
        <f ca="1">SUM((0.5*$CJ44),Q4,-R4)</f>
        <v>-1.2948717948717947</v>
      </c>
      <c r="S44" s="78">
        <f ca="1">SUM((0.5*$CJ44),R4,-S4)</f>
        <v>-1.2948717948717947</v>
      </c>
      <c r="T44" s="78">
        <f ca="1">SUM((0.5*$CJ44),S4,-T4)</f>
        <v>-1.2948717948717947</v>
      </c>
      <c r="U44" s="78">
        <f ca="1">SUM((0.5*$CJ44),T4,-U4)</f>
        <v>-1.2948717948717947</v>
      </c>
      <c r="V44" s="78">
        <f ca="1">SUM((0.5*$CJ44),U4,-V4)</f>
        <v>-0.29487179487179471</v>
      </c>
      <c r="W44" s="78">
        <f ca="1">SUM((0.5*$CJ44),V4,-W4)</f>
        <v>-0.29487179487179471</v>
      </c>
      <c r="X44" s="78">
        <f ca="1">SUM((0.5*$CJ44),W4,-X4)</f>
        <v>-1.2948717948717947</v>
      </c>
      <c r="Y44" s="78">
        <f ca="1">SUM((0.5*$CJ44),X4,-Y4)</f>
        <v>-1.2948717948717947</v>
      </c>
      <c r="Z44" s="78">
        <f ca="1">SUM((0.5*$CJ44),Y4,-Z4)</f>
        <v>-1.2948717948717956</v>
      </c>
      <c r="AA44" s="78">
        <f ca="1">SUM((0.5*$CJ44),Z4,-AA4)</f>
        <v>-0.2948717948717956</v>
      </c>
      <c r="AB44" s="78">
        <f ca="1">SUM((0.5*$CJ44),AA4,-AB4)</f>
        <v>-0.2948717948717956</v>
      </c>
      <c r="AC44" s="78">
        <f ca="1">SUM((0.5*$CJ44),AB4,-AC4)</f>
        <v>0.7051282051282044</v>
      </c>
      <c r="AD44" s="78">
        <f ca="1">SUM((0.5*$CJ44),AC4,-AD4)</f>
        <v>-0.2948717948717956</v>
      </c>
      <c r="AE44" s="78">
        <f ca="1">SUM((0.5*$CJ44),AD4,-AE4)</f>
        <v>-0.2948717948717956</v>
      </c>
      <c r="AF44" s="78">
        <f ca="1">SUM((0.5*$CJ44),AE4,-AF4)</f>
        <v>0.7051282051282044</v>
      </c>
      <c r="AG44" s="78">
        <f ca="1">SUM((0.5*$CJ44),AF4,-AG4)</f>
        <v>-0.29487179487179471</v>
      </c>
      <c r="AH44" s="78">
        <f ca="1">SUM((0.5*$CJ44),AG4,-AH4)</f>
        <v>0.70512820512820529</v>
      </c>
      <c r="AI44" s="78">
        <f ca="1">SUM((0.5*$CJ44),AH4,-AI4)</f>
        <v>-0.29487179487179471</v>
      </c>
      <c r="AJ44" s="78">
        <f ca="1">SUM((0.5*$CJ44),AI4,-AJ4)</f>
        <v>0.70512820512820529</v>
      </c>
      <c r="AK44" s="78">
        <f ca="1">SUM((0.5*$CJ44),AJ4,-AK4)</f>
        <v>-0.29487179487179471</v>
      </c>
      <c r="AL44" s="78">
        <f ca="1">SUM((0.5*$CJ44),AK4,-AL4)</f>
        <v>0.70512820512820529</v>
      </c>
      <c r="AM44" s="78">
        <f ca="1">SUM((0.5*$CJ44),AL4,-AM4)</f>
        <v>0.70512820512820529</v>
      </c>
      <c r="AN44" s="78">
        <f ca="1">SUM((0.5*$CJ44),AM4,-AN4)</f>
        <v>-0.29487179487179471</v>
      </c>
      <c r="AO44" s="78">
        <f ca="1">SUM((0.5*$CJ44),AN4,-AO4)</f>
        <v>0.70512820512820529</v>
      </c>
      <c r="AP44" s="78">
        <f ca="1">SUM((0.5*$CJ44),AO4,-AP4)</f>
        <v>-0.29487179487179471</v>
      </c>
      <c r="AQ44" s="78">
        <f ca="1">SUM((0.5*$CJ44),AP4,-AQ4)</f>
        <v>-0.29487179487179471</v>
      </c>
      <c r="AR44" s="78">
        <f ca="1">SUM((0.5*$CJ44),AQ4,-AR4)</f>
        <v>-0.29487179487179471</v>
      </c>
      <c r="AS44" s="78">
        <f ca="1">SUM((0.5*$CJ44),AR4,-AS4)</f>
        <v>-0.29487179487179471</v>
      </c>
      <c r="AT44" s="78">
        <f ca="1">SUM((0.5*$CJ44),AS4,-AT4)</f>
        <v>0.70512820512820529</v>
      </c>
      <c r="AU44" s="78">
        <f ca="1">SUM((0.5*$CJ44),AT4,-AU4)</f>
        <v>-0.29487179487179493</v>
      </c>
      <c r="AV44" s="78">
        <f ca="1">SUM((0.5*$CJ44),AU4,-AV4)</f>
        <v>-0.29487179487179493</v>
      </c>
      <c r="AW44" s="78">
        <f ca="1">SUM((0.5*$CJ44),AV4,-AW4)</f>
        <v>-0.29487179487179493</v>
      </c>
      <c r="AX44" s="78">
        <f ca="1">SUM((0.5*$CJ44),AW4,-AX4)</f>
        <v>-0.29487179487179493</v>
      </c>
      <c r="AY44" s="78">
        <f ca="1">SUM((0.5*$CJ44),AX4,-AY4)</f>
        <v>-0.29487179487179493</v>
      </c>
      <c r="AZ44" s="78">
        <f ca="1">SUM((0.5*$CJ44),AY4,-AZ4)</f>
        <v>0.70512820512820507</v>
      </c>
      <c r="BA44" s="78">
        <f ca="1">SUM((0.5*$CJ44),AZ4,-BA4)</f>
        <v>-0.29487179487179493</v>
      </c>
      <c r="BB44" s="78">
        <f ca="1">SUM((0.5*$CJ44),BA4,-BB4)</f>
        <v>-0.29487179487179493</v>
      </c>
      <c r="BC44" s="78">
        <f ca="1">SUM((0.5*$CJ44),BB4,-BC4)</f>
        <v>-0.29487179487179493</v>
      </c>
      <c r="BD44" s="78">
        <f ca="1">SUM((0.5*$CJ44),BC4,-BD4)</f>
        <v>-0.29487179487179493</v>
      </c>
      <c r="BE44" s="78">
        <f ca="1">SUM((0.5*$CJ44),BD4,-BE4)</f>
        <v>-0.29487179487179493</v>
      </c>
      <c r="BF44" s="78">
        <f ca="1">SUM((0.5*$CJ44),BE4,-BF4)</f>
        <v>-1.2948717948717949</v>
      </c>
      <c r="BG44" s="78">
        <f ca="1">SUM((0.5*$CJ44),BF4,-BG4)</f>
        <v>-0.29487179487179493</v>
      </c>
      <c r="BH44" s="78">
        <f ca="1">SUM((0.5*$CJ44),BG4,-BH4)</f>
        <v>-0.29487179487179493</v>
      </c>
      <c r="BI44" s="78">
        <f ca="1">SUM((0.5*$CJ44),BH4,-BI4)</f>
        <v>-0.29487179487179493</v>
      </c>
      <c r="BJ44" s="78">
        <f ca="1">SUM((0.5*$CJ44),BI4,-BJ4)</f>
        <v>-0.29487179487179493</v>
      </c>
      <c r="BK44" s="78">
        <f ca="1">SUM((0.5*$CJ44),BJ4,-BK4)</f>
        <v>-0.29487179487179493</v>
      </c>
      <c r="BL44" s="78">
        <f ca="1">SUM((0.5*$CJ44),BK4,-BL4)</f>
        <v>-1.2948717948717949</v>
      </c>
      <c r="BM44" s="78">
        <f ca="1">SUM((0.5*$CJ44),BL4,-BM4)</f>
        <v>-0.29487179487179471</v>
      </c>
      <c r="BN44" s="78">
        <f ca="1">SUM((0.5*$CJ44),BM4,-BN4)</f>
        <v>-0.29487179487179471</v>
      </c>
      <c r="BO44" s="78">
        <f ca="1">SUM((0.5*$CJ44),BN4,-BO4)</f>
        <v>-0.29487179487179471</v>
      </c>
      <c r="BP44" s="78">
        <f ca="1">SUM((0.5*$CJ44),BO4,-BP4)</f>
        <v>-0.29487179487179471</v>
      </c>
      <c r="BQ44" s="78">
        <f ca="1">SUM((0.5*$CJ44),BP4,-BQ4)</f>
        <v>0.70512820512820529</v>
      </c>
      <c r="BR44" s="78">
        <f ca="1">SUM((0.5*$CJ44),BQ4,-BR4)</f>
        <v>-0.29487179487179493</v>
      </c>
      <c r="BS44" s="78">
        <f ca="1">SUM((0.5*$CJ44),BR4,-BS4)</f>
        <v>-1.2948717948717949</v>
      </c>
      <c r="BT44" s="78">
        <f ca="1">SUM((0.5*$CJ44),BS4,-BT4)</f>
        <v>-0.29487179487179471</v>
      </c>
      <c r="BU44" s="78">
        <f ca="1">SUM((0.5*$CJ44),BT4,-BU4)</f>
        <v>-1.2948717948717947</v>
      </c>
      <c r="BV44" s="78">
        <f ca="1">SUM((0.5*$CJ44),BU4,-BV4)</f>
        <v>0.70512820512820529</v>
      </c>
      <c r="BW44" s="78">
        <f ca="1">SUM((0.5*$CJ44),BV4,-BW4)</f>
        <v>-0.29487179487179471</v>
      </c>
      <c r="BX44" s="78">
        <f ca="1">SUM((0.5*$CJ44),BW4,-BX4)</f>
        <v>0.70512820512820529</v>
      </c>
      <c r="BY44" s="78">
        <f ca="1">SUM((0.5*$CJ44),BX4,-BY4)</f>
        <v>-0.29487179487179493</v>
      </c>
      <c r="BZ44" s="78">
        <f ca="1">SUM((0.5*$CJ44),BY4,-BZ4)</f>
        <v>-0.29487179487179493</v>
      </c>
      <c r="CA44" s="78">
        <f ca="1">SUM((0.5*$CJ44),BZ4,-CA4)</f>
        <v>-0.29487179487179493</v>
      </c>
      <c r="CB44" s="78">
        <f ca="1">SUM((0.5*$CJ44),CA4,-CB4)</f>
        <v>0.70512820512820507</v>
      </c>
      <c r="CC44" s="78">
        <f ca="1">SUM((0.5*$CJ44),CB4,-CC4)</f>
        <v>0.70512820512820507</v>
      </c>
      <c r="CD44" s="78">
        <f ca="1">SUM((0.5*$CJ44),CC4,-CD4)</f>
        <v>-0.29487179487179488</v>
      </c>
      <c r="CE44" s="78">
        <f ca="1">SUM((0.5*$CJ44),CD4,-CE4)</f>
        <v>-0.29487179487179488</v>
      </c>
      <c r="CF44" s="78">
        <f ca="1">SUM((0.5*$CJ44),CE4,-CF4)</f>
        <v>-0.29487179487179488</v>
      </c>
      <c r="CG44" s="78">
        <f ca="1">SUM((0.5*$CJ44),CF4,-CG4)</f>
        <v>0.70512820512820507</v>
      </c>
      <c r="CH44" s="78">
        <f ca="1">SUM((0.5*$CJ44),CG4,-CH4)</f>
        <v>-1.2948717948717949</v>
      </c>
      <c r="CI44" s="78">
        <f ca="1">SUM((0.5*$CJ44),CH4,-CI4)</f>
        <v>-0.29487179487179488</v>
      </c>
      <c r="CJ44" s="78">
        <f ca="1">PRODUCT(-H4,1/39)</f>
        <v>-0.58974358974358976</v>
      </c>
      <c r="CL44" s="71">
        <f ca="1">CO4</f>
        <v>3.5333333333333337</v>
      </c>
      <c r="CR44" s="27"/>
    </row>
    <row r="45" spans="4:96" s="1" customFormat="1" ht="69.95" customHeight="1">
      <c r="D45" s="28">
        <v>53</v>
      </c>
      <c r="H45" s="4"/>
      <c r="I45" s="2"/>
      <c r="J45" s="78">
        <f ca="1">PRODUCT(-H5,1/39)</f>
        <v>0.76923076923076916</v>
      </c>
      <c r="K45" s="78">
        <f ca="1">SUM((0.5*$CJ45),0)</f>
        <v>0.38461538461538458</v>
      </c>
      <c r="L45" s="78">
        <f ca="1">SUM((0.5*$CJ45),K5,-L5)</f>
        <v>1.3846153846153846</v>
      </c>
      <c r="M45" s="78">
        <f ca="1">SUM((0.5*$CJ45),L5,-M5)</f>
        <v>-2.6153846153846154</v>
      </c>
      <c r="N45" s="78">
        <f ca="1">SUM((0.5*$CJ45),M5,-N5)</f>
        <v>-0.61538461538461542</v>
      </c>
      <c r="O45" s="78">
        <f ca="1">SUM((0.5*$CJ45),N5,-O5)</f>
        <v>0.38461538461538458</v>
      </c>
      <c r="P45" s="78">
        <f ca="1">SUM((0.5*$CJ45),O5,-P5)</f>
        <v>-0.61538461538461542</v>
      </c>
      <c r="Q45" s="78">
        <f ca="1">SUM((0.5*$CJ45),P5,-Q5)</f>
        <v>-0.615384615384615</v>
      </c>
      <c r="R45" s="78">
        <f ca="1">SUM((0.5*$CJ45),Q5,-R5)</f>
        <v>-0.615384615384615</v>
      </c>
      <c r="S45" s="78">
        <f ca="1">SUM((0.5*$CJ45),R5,-S5)</f>
        <v>-0.615384615384615</v>
      </c>
      <c r="T45" s="78">
        <f ca="1">SUM((0.5*$CJ45),S5,-T5)</f>
        <v>-0.615384615384615</v>
      </c>
      <c r="U45" s="78">
        <f ca="1">SUM((0.5*$CJ45),T5,-U5)</f>
        <v>-1.615384615384615</v>
      </c>
      <c r="V45" s="78">
        <f ca="1">SUM((0.5*$CJ45),U5,-V5)</f>
        <v>0.384615384615385</v>
      </c>
      <c r="W45" s="78">
        <f ca="1">SUM((0.5*$CJ45),V5,-W5)</f>
        <v>-0.615384615384615</v>
      </c>
      <c r="X45" s="78">
        <f ca="1">SUM((0.5*$CJ45),W5,-X5)</f>
        <v>-0.615384615384615</v>
      </c>
      <c r="Y45" s="78">
        <f ca="1">SUM((0.5*$CJ45),X5,-Y5)</f>
        <v>-0.615384615384615</v>
      </c>
      <c r="Z45" s="78">
        <f ca="1">SUM((0.5*$CJ45),Y5,-Z5)</f>
        <v>-0.615384615384615</v>
      </c>
      <c r="AA45" s="78">
        <f ca="1">SUM((0.5*$CJ45),Z5,-AA5)</f>
        <v>-0.615384615384615</v>
      </c>
      <c r="AB45" s="78">
        <f ca="1">SUM((0.5*$CJ45),AA5,-AB5)</f>
        <v>0.384615384615385</v>
      </c>
      <c r="AC45" s="78">
        <f ca="1">SUM((0.5*$CJ45),AB5,-AC5)</f>
        <v>0.384615384615385</v>
      </c>
      <c r="AD45" s="78">
        <f ca="1">SUM((0.5*$CJ45),AC5,-AD5)</f>
        <v>-1.615384615384615</v>
      </c>
      <c r="AE45" s="78">
        <f ca="1">SUM((0.5*$CJ45),AD5,-AE5)</f>
        <v>-0.61538461538461675</v>
      </c>
      <c r="AF45" s="78">
        <f ca="1">SUM((0.5*$CJ45),AE5,-AF5)</f>
        <v>-0.61538461538461675</v>
      </c>
      <c r="AG45" s="78">
        <f ca="1">SUM((0.5*$CJ45),AF5,-AG5)</f>
        <v>-0.61538461538461675</v>
      </c>
      <c r="AH45" s="78">
        <f ca="1">SUM((0.5*$CJ45),AG5,-AH5)</f>
        <v>-0.61538461538461675</v>
      </c>
      <c r="AI45" s="78">
        <f ca="1">SUM((0.5*$CJ45),AH5,-AI5)</f>
        <v>-0.61538461538461675</v>
      </c>
      <c r="AJ45" s="78">
        <f ca="1">SUM((0.5*$CJ45),AI5,-AJ5)</f>
        <v>-0.61538461538461675</v>
      </c>
      <c r="AK45" s="78">
        <f ca="1">SUM((0.5*$CJ45),AJ5,-AK5)</f>
        <v>-0.61538461538461675</v>
      </c>
      <c r="AL45" s="78">
        <f ca="1">SUM((0.5*$CJ45),AK5,-AL5)</f>
        <v>-0.61538461538461675</v>
      </c>
      <c r="AM45" s="78">
        <f ca="1">SUM((0.5*$CJ45),AL5,-AM5)</f>
        <v>-0.61538461538461675</v>
      </c>
      <c r="AN45" s="78">
        <f ca="1">SUM((0.5*$CJ45),AM5,-AN5)</f>
        <v>-0.61538461538461675</v>
      </c>
      <c r="AO45" s="78">
        <f ca="1">SUM((0.5*$CJ45),AN5,-AO5)</f>
        <v>-0.61538461538461675</v>
      </c>
      <c r="AP45" s="78">
        <f ca="1">SUM((0.5*$CJ45),AO5,-AP5)</f>
        <v>-0.61538461538461675</v>
      </c>
      <c r="AQ45" s="78">
        <f ca="1">SUM((0.5*$CJ45),AP5,-AQ5)</f>
        <v>-0.61538461538461675</v>
      </c>
      <c r="AR45" s="78">
        <f ca="1">SUM((0.5*$CJ45),AQ5,-AR5)</f>
        <v>-1.6153846153846168</v>
      </c>
      <c r="AS45" s="78">
        <f ca="1">SUM((0.5*$CJ45),AR5,-AS5)</f>
        <v>-1.6153846153846132</v>
      </c>
      <c r="AT45" s="78">
        <f ca="1">SUM((0.5*$CJ45),AS5,-AT5)</f>
        <v>-1.6153846153846132</v>
      </c>
      <c r="AU45" s="78">
        <f ca="1">SUM((0.5*$CJ45),AT5,-AU5)</f>
        <v>-1.6153846153846132</v>
      </c>
      <c r="AV45" s="78">
        <f ca="1">SUM((0.5*$CJ45),AU5,-AV5)</f>
        <v>-1.6153846153846132</v>
      </c>
      <c r="AW45" s="78">
        <f ca="1">SUM((0.5*$CJ45),AV5,-AW5)</f>
        <v>-1.6153846153846132</v>
      </c>
      <c r="AX45" s="78">
        <f ca="1">SUM((0.5*$CJ45),AW5,-AX5)</f>
        <v>2.3846153846153868</v>
      </c>
      <c r="AY45" s="78">
        <f ca="1">SUM((0.5*$CJ45),AX5,-AY5)</f>
        <v>2.3846153846153868</v>
      </c>
      <c r="AZ45" s="78">
        <f ca="1">SUM((0.5*$CJ45),AY5,-AZ5)</f>
        <v>2.3846153846153868</v>
      </c>
      <c r="BA45" s="78">
        <f ca="1">SUM((0.5*$CJ45),AZ5,-BA5)</f>
        <v>1.3846153846153868</v>
      </c>
      <c r="BB45" s="78">
        <f ca="1">SUM((0.5*$CJ45),BA5,-BB5)</f>
        <v>1.3846153846153868</v>
      </c>
      <c r="BC45" s="78">
        <f ca="1">SUM((0.5*$CJ45),BB5,-BC5)</f>
        <v>2.3846153846153868</v>
      </c>
      <c r="BD45" s="78">
        <f ca="1">SUM((0.5*$CJ45),BC5,-BD5)</f>
        <v>2.3846153846153868</v>
      </c>
      <c r="BE45" s="78">
        <f ca="1">SUM((0.5*$CJ45),BD5,-BE5)</f>
        <v>1.3846153846153833</v>
      </c>
      <c r="BF45" s="78">
        <f ca="1">SUM((0.5*$CJ45),BE5,-BF5)</f>
        <v>2.3846153846153832</v>
      </c>
      <c r="BG45" s="78">
        <f ca="1">SUM((0.5*$CJ45),BF5,-BG5)</f>
        <v>2.3846153846153832</v>
      </c>
      <c r="BH45" s="78">
        <f ca="1">SUM((0.5*$CJ45),BG5,-BH5)</f>
        <v>3.3846153846153832</v>
      </c>
      <c r="BI45" s="78">
        <f ca="1">SUM((0.5*$CJ45),BH5,-BI5)</f>
        <v>1.3846153846153833</v>
      </c>
      <c r="BJ45" s="78">
        <f ca="1">SUM((0.5*$CJ45),BI5,-BJ5)</f>
        <v>1.3846153846153833</v>
      </c>
      <c r="BK45" s="78">
        <f ca="1">SUM((0.5*$CJ45),BJ5,-BK5)</f>
        <v>1.3846153846153833</v>
      </c>
      <c r="BL45" s="78">
        <f ca="1">SUM((0.5*$CJ45),BK5,-BL5)</f>
        <v>2.3846153846153832</v>
      </c>
      <c r="BM45" s="78">
        <f ca="1">SUM((0.5*$CJ45),BL5,-BM5)</f>
        <v>2.3846153846153832</v>
      </c>
      <c r="BN45" s="78">
        <f ca="1">SUM((0.5*$CJ45),BM5,-BN5)</f>
        <v>1.384615384615385</v>
      </c>
      <c r="BO45" s="78">
        <f ca="1">SUM((0.5*$CJ45),BN5,-BO5)</f>
        <v>2.384615384615385</v>
      </c>
      <c r="BP45" s="78">
        <f ca="1">SUM((0.5*$CJ45),BO5,-BP5)</f>
        <v>1.384615384615385</v>
      </c>
      <c r="BQ45" s="78">
        <f ca="1">SUM((0.5*$CJ45),BP5,-BQ5)</f>
        <v>0.384615384615385</v>
      </c>
      <c r="BR45" s="78">
        <f ca="1">SUM((0.5*$CJ45),BQ5,-BR5)</f>
        <v>0.384615384615385</v>
      </c>
      <c r="BS45" s="78">
        <f ca="1">SUM((0.5*$CJ45),BR5,-BS5)</f>
        <v>0.384615384615385</v>
      </c>
      <c r="BT45" s="78">
        <f ca="1">SUM((0.5*$CJ45),BS5,-BT5)</f>
        <v>0.384615384615385</v>
      </c>
      <c r="BU45" s="78">
        <f ca="1">SUM((0.5*$CJ45),BT5,-BU5)</f>
        <v>0.384615384615385</v>
      </c>
      <c r="BV45" s="78">
        <f ca="1">SUM((0.5*$CJ45),BU5,-BV5)</f>
        <v>1.384615384615385</v>
      </c>
      <c r="BW45" s="78">
        <f ca="1">SUM((0.5*$CJ45),BV5,-BW5)</f>
        <v>1.384615384615385</v>
      </c>
      <c r="BX45" s="78">
        <f ca="1">SUM((0.5*$CJ45),BW5,-BX5)</f>
        <v>0.384615384615385</v>
      </c>
      <c r="BY45" s="78">
        <f ca="1">SUM((0.5*$CJ45),BX5,-BY5)</f>
        <v>0.384615384615385</v>
      </c>
      <c r="BZ45" s="78">
        <f ca="1">SUM((0.5*$CJ45),BY5,-BZ5)</f>
        <v>1.384615384615385</v>
      </c>
      <c r="CA45" s="78">
        <f ca="1">SUM((0.5*$CJ45),BZ5,-CA5)</f>
        <v>2.384615384615385</v>
      </c>
      <c r="CB45" s="78">
        <f ca="1">SUM((0.5*$CJ45),CA5,-CB5)</f>
        <v>1.384615384615385</v>
      </c>
      <c r="CC45" s="78">
        <f ca="1">SUM((0.5*$CJ45),CB5,-CC5)</f>
        <v>1.384615384615385</v>
      </c>
      <c r="CD45" s="78">
        <f ca="1">SUM((0.5*$CJ45),CC5,-CD5)</f>
        <v>2.384615384615385</v>
      </c>
      <c r="CE45" s="78">
        <f ca="1">SUM((0.5*$CJ45),CD5,-CE5)</f>
        <v>1.3846153846153846</v>
      </c>
      <c r="CF45" s="78">
        <f ca="1">SUM((0.5*$CJ45),CE5,-CF5)</f>
        <v>1.3846153846153846</v>
      </c>
      <c r="CG45" s="78">
        <f ca="1">SUM((0.5*$CJ45),CF5,-CG5)</f>
        <v>0.38461538461538458</v>
      </c>
      <c r="CH45" s="78">
        <f ca="1">SUM((0.5*$CJ45),CG5,-CH5)</f>
        <v>0.38461538461538458</v>
      </c>
      <c r="CI45" s="78">
        <f ca="1">SUM((0.5*$CJ45),CH5,-CI5)</f>
        <v>0.38461538461538458</v>
      </c>
      <c r="CJ45" s="78">
        <f ca="1">PRODUCT(-H5,1/39)</f>
        <v>0.76923076923076916</v>
      </c>
      <c r="CL45" s="71">
        <f ca="1">CO5</f>
        <v>17.333333333333336</v>
      </c>
      <c r="CR45" s="27"/>
    </row>
    <row r="46" spans="4:96" s="1" customFormat="1" ht="69.95" customHeight="1">
      <c r="D46" s="28">
        <v>51</v>
      </c>
      <c r="H46" s="4"/>
      <c r="I46" s="2"/>
      <c r="J46" s="78">
        <f ca="1">PRODUCT(-H6,1/39)</f>
        <v>-0.5641025641025641</v>
      </c>
      <c r="K46" s="78">
        <f ca="1">SUM((0.5*$CJ46),0)</f>
        <v>-0.28205128205128205</v>
      </c>
      <c r="L46" s="78">
        <f ca="1">SUM((0.5*$CJ46),K6,-L6)</f>
        <v>0.717948717948718</v>
      </c>
      <c r="M46" s="78">
        <f ca="1">SUM((0.5*$CJ46),L6,-M6)</f>
        <v>-2.2820512820512819</v>
      </c>
      <c r="N46" s="78">
        <f ca="1">SUM((0.5*$CJ46),M6,-N6)</f>
        <v>0.717948717948718</v>
      </c>
      <c r="O46" s="78">
        <f ca="1">SUM((0.5*$CJ46),N6,-O6)</f>
        <v>2.7179487179487181</v>
      </c>
      <c r="P46" s="78">
        <f ca="1">SUM((0.5*$CJ46),O6,-P6)</f>
        <v>2.7179487179487181</v>
      </c>
      <c r="Q46" s="78">
        <f ca="1">SUM((0.5*$CJ46),P6,-Q6)</f>
        <v>2.7179487179487181</v>
      </c>
      <c r="R46" s="78">
        <f ca="1">SUM((0.5*$CJ46),Q6,-R6)</f>
        <v>2.7179487179487172</v>
      </c>
      <c r="S46" s="78">
        <f ca="1">SUM((0.5*$CJ46),R6,-S6)</f>
        <v>4.7179487179487172</v>
      </c>
      <c r="T46" s="78">
        <f ca="1">SUM((0.5*$CJ46),S6,-T6)</f>
        <v>2.717948717948719</v>
      </c>
      <c r="U46" s="78">
        <f ca="1">SUM((0.5*$CJ46),T6,-U6)</f>
        <v>4.717948717948719</v>
      </c>
      <c r="V46" s="78">
        <f ca="1">SUM((0.5*$CJ46),U6,-V6)</f>
        <v>1.717948717948719</v>
      </c>
      <c r="W46" s="78">
        <f ca="1">SUM((0.5*$CJ46),V6,-W6)</f>
        <v>2.717948717948719</v>
      </c>
      <c r="X46" s="78">
        <f ca="1">SUM((0.5*$CJ46),W6,-X6)</f>
        <v>1.717948717948719</v>
      </c>
      <c r="Y46" s="78">
        <f ca="1">SUM((0.5*$CJ46),X6,-Y6)</f>
        <v>1.7179487179487154</v>
      </c>
      <c r="Z46" s="78">
        <f ca="1">SUM((0.5*$CJ46),Y6,-Z6)</f>
        <v>0.7179487179487154</v>
      </c>
      <c r="AA46" s="78">
        <f ca="1">SUM((0.5*$CJ46),Z6,-AA6)</f>
        <v>1.7179487179487154</v>
      </c>
      <c r="AB46" s="78">
        <f ca="1">SUM((0.5*$CJ46),AA6,-AB6)</f>
        <v>0.7179487179487154</v>
      </c>
      <c r="AC46" s="78">
        <f ca="1">SUM((0.5*$CJ46),AB6,-AC6)</f>
        <v>0.7179487179487154</v>
      </c>
      <c r="AD46" s="78">
        <f ca="1">SUM((0.5*$CJ46),AC6,-AD6)</f>
        <v>0.7179487179487154</v>
      </c>
      <c r="AE46" s="78">
        <f ca="1">SUM((0.5*$CJ46),AD6,-AE6)</f>
        <v>1.7179487179487154</v>
      </c>
      <c r="AF46" s="78">
        <f ca="1">SUM((0.5*$CJ46),AE6,-AF6)</f>
        <v>0.7179487179487154</v>
      </c>
      <c r="AG46" s="78">
        <f ca="1">SUM((0.5*$CJ46),AF6,-AG6)</f>
        <v>0.7179487179487154</v>
      </c>
      <c r="AH46" s="78">
        <f ca="1">SUM((0.5*$CJ46),AG6,-AH6)</f>
        <v>1.7179487179487154</v>
      </c>
      <c r="AI46" s="78">
        <f ca="1">SUM((0.5*$CJ46),AH6,-AI6)</f>
        <v>2.7179487179487154</v>
      </c>
      <c r="AJ46" s="78">
        <f ca="1">SUM((0.5*$CJ46),AI6,-AJ6)</f>
        <v>1.7179487179487154</v>
      </c>
      <c r="AK46" s="78">
        <f ca="1">SUM((0.5*$CJ46),AJ6,-AK6)</f>
        <v>1.7179487179487154</v>
      </c>
      <c r="AL46" s="78">
        <f ca="1">SUM((0.5*$CJ46),AK6,-AL6)</f>
        <v>0.7179487179487154</v>
      </c>
      <c r="AM46" s="78">
        <f ca="1">SUM((0.5*$CJ46),AL6,-AM6)</f>
        <v>3.7179487179487154</v>
      </c>
      <c r="AN46" s="78">
        <f ca="1">SUM((0.5*$CJ46),AM6,-AN6)</f>
        <v>1.7179487179487154</v>
      </c>
      <c r="AO46" s="78">
        <f ca="1">SUM((0.5*$CJ46),AN6,-AO6)</f>
        <v>2.7179487179487154</v>
      </c>
      <c r="AP46" s="78">
        <f ca="1">SUM((0.5*$CJ46),AO6,-AP6)</f>
        <v>1.7179487179487154</v>
      </c>
      <c r="AQ46" s="78">
        <f ca="1">SUM((0.5*$CJ46),AP6,-AQ6)</f>
        <v>2.7179487179487154</v>
      </c>
      <c r="AR46" s="78">
        <f ca="1">SUM((0.5*$CJ46),AQ6,-AR6)</f>
        <v>0.7179487179487154</v>
      </c>
      <c r="AS46" s="78">
        <f ca="1">SUM((0.5*$CJ46),AR6,-AS6)</f>
        <v>0.7179487179487154</v>
      </c>
      <c r="AT46" s="78">
        <f ca="1">SUM((0.5*$CJ46),AS6,-AT6)</f>
        <v>0.7179487179487154</v>
      </c>
      <c r="AU46" s="78">
        <f ca="1">SUM((0.5*$CJ46),AT6,-AU6)</f>
        <v>0.7179487179487154</v>
      </c>
      <c r="AV46" s="78">
        <f ca="1">SUM((0.5*$CJ46),AU6,-AV6)</f>
        <v>1.7179487179487154</v>
      </c>
      <c r="AW46" s="78">
        <f ca="1">SUM((0.5*$CJ46),AV6,-AW6)</f>
        <v>0.7179487179487154</v>
      </c>
      <c r="AX46" s="78">
        <f ca="1">SUM((0.5*$CJ46),AW6,-AX6)</f>
        <v>-0.2820512820512846</v>
      </c>
      <c r="AY46" s="78">
        <f ca="1">SUM((0.5*$CJ46),AX6,-AY6)</f>
        <v>-0.2820512820512846</v>
      </c>
      <c r="AZ46" s="78">
        <f ca="1">SUM((0.5*$CJ46),AY6,-AZ6)</f>
        <v>-0.2820512820512846</v>
      </c>
      <c r="BA46" s="78">
        <f ca="1">SUM((0.5*$CJ46),AZ6,-BA6)</f>
        <v>-1.2820512820512846</v>
      </c>
      <c r="BB46" s="78">
        <f ca="1">SUM((0.5*$CJ46),BA6,-BB6)</f>
        <v>-1.2820512820512846</v>
      </c>
      <c r="BC46" s="78">
        <f ca="1">SUM((0.5*$CJ46),BB6,-BC6)</f>
        <v>-0.2820512820512846</v>
      </c>
      <c r="BD46" s="78">
        <f ca="1">SUM((0.5*$CJ46),BC6,-BD6)</f>
        <v>-2.2820512820512846</v>
      </c>
      <c r="BE46" s="78">
        <f ca="1">SUM((0.5*$CJ46),BD6,-BE6)</f>
        <v>-2.2820512820512846</v>
      </c>
      <c r="BF46" s="78">
        <f ca="1">SUM((0.5*$CJ46),BE6,-BF6)</f>
        <v>-1.2820512820512846</v>
      </c>
      <c r="BG46" s="78">
        <f ca="1">SUM((0.5*$CJ46),BF6,-BG6)</f>
        <v>-2.2820512820512846</v>
      </c>
      <c r="BH46" s="78">
        <f ca="1">SUM((0.5*$CJ46),BG6,-BH6)</f>
        <v>-2.2820512820512846</v>
      </c>
      <c r="BI46" s="78">
        <f ca="1">SUM((0.5*$CJ46),BH6,-BI6)</f>
        <v>-3.2820512820512846</v>
      </c>
      <c r="BJ46" s="78">
        <f ca="1">SUM((0.5*$CJ46),BI6,-BJ6)</f>
        <v>-3.2820512820512846</v>
      </c>
      <c r="BK46" s="78">
        <f ca="1">SUM((0.5*$CJ46),BJ6,-BK6)</f>
        <v>-2.2820512820512846</v>
      </c>
      <c r="BL46" s="78">
        <f ca="1">SUM((0.5*$CJ46),BK6,-BL6)</f>
        <v>-3.2820512820512846</v>
      </c>
      <c r="BM46" s="78">
        <f ca="1">SUM((0.5*$CJ46),BL6,-BM6)</f>
        <v>-2.2820512820512846</v>
      </c>
      <c r="BN46" s="78">
        <f ca="1">SUM((0.5*$CJ46),BM6,-BN6)</f>
        <v>-5.2820512820512846</v>
      </c>
      <c r="BO46" s="78">
        <f ca="1">SUM((0.5*$CJ46),BN6,-BO6)</f>
        <v>-5.2820512820512846</v>
      </c>
      <c r="BP46" s="78">
        <f ca="1">SUM((0.5*$CJ46),BO6,-BP6)</f>
        <v>-3.2820512820512846</v>
      </c>
      <c r="BQ46" s="78">
        <f ca="1">SUM((0.5*$CJ46),BP6,-BQ6)</f>
        <v>-3.2820512820512846</v>
      </c>
      <c r="BR46" s="78">
        <f ca="1">SUM((0.5*$CJ46),BQ6,-BR6)</f>
        <v>-5.2820512820512846</v>
      </c>
      <c r="BS46" s="78">
        <f ca="1">SUM((0.5*$CJ46),BR6,-BS6)</f>
        <v>-4.282051282051281</v>
      </c>
      <c r="BT46" s="78">
        <f ca="1">SUM((0.5*$CJ46),BS6,-BT6)</f>
        <v>-5.282051282051281</v>
      </c>
      <c r="BU46" s="78">
        <f ca="1">SUM((0.5*$CJ46),BT6,-BU6)</f>
        <v>-6.282051282051281</v>
      </c>
      <c r="BV46" s="78">
        <f ca="1">SUM((0.5*$CJ46),BU6,-BV6)</f>
        <v>-3.2820512820512828</v>
      </c>
      <c r="BW46" s="78">
        <f ca="1">SUM((0.5*$CJ46),BV6,-BW6)</f>
        <v>-2.2820512820512828</v>
      </c>
      <c r="BX46" s="78">
        <f ca="1">SUM((0.5*$CJ46),BW6,-BX6)</f>
        <v>-2.2820512820512828</v>
      </c>
      <c r="BY46" s="78">
        <f ca="1">SUM((0.5*$CJ46),BX6,-BY6)</f>
        <v>-3.2820512820512828</v>
      </c>
      <c r="BZ46" s="78">
        <f ca="1">SUM((0.5*$CJ46),BY6,-BZ6)</f>
        <v>-2.2820512820512819</v>
      </c>
      <c r="CA46" s="78">
        <f ca="1">SUM((0.5*$CJ46),BZ6,-CA6)</f>
        <v>-1.2820512820512819</v>
      </c>
      <c r="CB46" s="78">
        <f ca="1">SUM((0.5*$CJ46),CA6,-CB6)</f>
        <v>-2.2820512820512819</v>
      </c>
      <c r="CC46" s="78">
        <f ca="1">SUM((0.5*$CJ46),CB6,-CC6)</f>
        <v>-1.2820512820512819</v>
      </c>
      <c r="CD46" s="78">
        <f ca="1">SUM((0.5*$CJ46),CC6,-CD6)</f>
        <v>-0.28205128205128205</v>
      </c>
      <c r="CE46" s="78">
        <f ca="1">SUM((0.5*$CJ46),CD6,-CE6)</f>
        <v>-1.2820512820512819</v>
      </c>
      <c r="CF46" s="78">
        <f ca="1">SUM((0.5*$CJ46),CE6,-CF6)</f>
        <v>-1.2820512820512819</v>
      </c>
      <c r="CG46" s="78">
        <f ca="1">SUM((0.5*$CJ46),CF6,-CG6)</f>
        <v>-0.28205128205128194</v>
      </c>
      <c r="CH46" s="78">
        <f ca="1">SUM((0.5*$CJ46),CG6,-CH6)</f>
        <v>1.7179487179487181</v>
      </c>
      <c r="CI46" s="78">
        <f ca="1">SUM((0.5*$CJ46),CH6,-CI6)</f>
        <v>0.717948717948718</v>
      </c>
      <c r="CJ46" s="78">
        <f ca="1">PRODUCT(-H6,1/39)</f>
        <v>-0.5641025641025641</v>
      </c>
      <c r="CL46" s="71">
        <f ca="1">CO6</f>
        <v>38.64</v>
      </c>
      <c r="CR46" s="27"/>
    </row>
    <row r="47" spans="4:96" s="1" customFormat="1" ht="69.95" customHeight="1">
      <c r="D47" s="28">
        <v>49</v>
      </c>
      <c r="H47" s="4"/>
      <c r="I47" s="2"/>
      <c r="J47" s="78">
        <f ca="1">PRODUCT(-H7,1/39)</f>
        <v>-0.05128205128205128</v>
      </c>
      <c r="K47" s="78">
        <f ca="1">SUM((0.5*$CJ47),0)</f>
        <v>-0.02564102564102564</v>
      </c>
      <c r="L47" s="78">
        <f ca="1">SUM((0.5*$CJ47),K7,-L7)</f>
        <v>-0.02564102564102564</v>
      </c>
      <c r="M47" s="78">
        <f ca="1">SUM((0.5*$CJ47),L7,-M7)</f>
        <v>-2.0256410256410256</v>
      </c>
      <c r="N47" s="78">
        <f ca="1">SUM((0.5*$CJ47),M7,-N7)</f>
        <v>-0.02564102564102555</v>
      </c>
      <c r="O47" s="78">
        <f ca="1">SUM((0.5*$CJ47),N7,-O7)</f>
        <v>-0.02564102564102555</v>
      </c>
      <c r="P47" s="78">
        <f ca="1">SUM((0.5*$CJ47),O7,-P7)</f>
        <v>-1.0256410256410256</v>
      </c>
      <c r="Q47" s="78">
        <f ca="1">SUM((0.5*$CJ47),P7,-Q7)</f>
        <v>-1.0256410256410256</v>
      </c>
      <c r="R47" s="78">
        <f ca="1">SUM((0.5*$CJ47),Q7,-R7)</f>
        <v>-0.02564102564102555</v>
      </c>
      <c r="S47" s="78">
        <f ca="1">SUM((0.5*$CJ47),R7,-S7)</f>
        <v>-0.02564102564102555</v>
      </c>
      <c r="T47" s="78">
        <f ca="1">SUM((0.5*$CJ47),S7,-T7)</f>
        <v>-1.0256410256410256</v>
      </c>
      <c r="U47" s="78">
        <f ca="1">SUM((0.5*$CJ47),T7,-U7)</f>
        <v>-1.0256410256410256</v>
      </c>
      <c r="V47" s="78">
        <f ca="1">SUM((0.5*$CJ47),U7,-V7)</f>
        <v>-0.02564102564102555</v>
      </c>
      <c r="W47" s="78">
        <f ca="1">SUM((0.5*$CJ47),V7,-W7)</f>
        <v>-0.02564102564102555</v>
      </c>
      <c r="X47" s="78">
        <f ca="1">SUM((0.5*$CJ47),W7,-X7)</f>
        <v>-1.0256410256410256</v>
      </c>
      <c r="Y47" s="78">
        <f ca="1">SUM((0.5*$CJ47),X7,-Y7)</f>
        <v>-0.02564102564102555</v>
      </c>
      <c r="Z47" s="78">
        <f ca="1">SUM((0.5*$CJ47),Y7,-Z7)</f>
        <v>-1.0256410256410256</v>
      </c>
      <c r="AA47" s="78">
        <f ca="1">SUM((0.5*$CJ47),Z7,-AA7)</f>
        <v>-0.02564102564102555</v>
      </c>
      <c r="AB47" s="78">
        <f ca="1">SUM((0.5*$CJ47),AA7,-AB7)</f>
        <v>-0.02564102564102555</v>
      </c>
      <c r="AC47" s="78">
        <f ca="1">SUM((0.5*$CJ47),AB7,-AC7)</f>
        <v>0.97435897435897445</v>
      </c>
      <c r="AD47" s="78">
        <f ca="1">SUM((0.5*$CJ47),AC7,-AD7)</f>
        <v>-0.02564102564102555</v>
      </c>
      <c r="AE47" s="78">
        <f ca="1">SUM((0.5*$CJ47),AD7,-AE7)</f>
        <v>-1.0256410256410256</v>
      </c>
      <c r="AF47" s="78">
        <f ca="1">SUM((0.5*$CJ47),AE7,-AF7)</f>
        <v>-0.02564102564102555</v>
      </c>
      <c r="AG47" s="78">
        <f ca="1">SUM((0.5*$CJ47),AF7,-AG7)</f>
        <v>-0.02564102564102555</v>
      </c>
      <c r="AH47" s="78">
        <f ca="1">SUM((0.5*$CJ47),AG7,-AH7)</f>
        <v>-0.02564102564102555</v>
      </c>
      <c r="AI47" s="78">
        <f ca="1">SUM((0.5*$CJ47),AH7,-AI7)</f>
        <v>-0.02564102564102555</v>
      </c>
      <c r="AJ47" s="78">
        <f ca="1">SUM((0.5*$CJ47),AI7,-AJ7)</f>
        <v>-0.02564102564102555</v>
      </c>
      <c r="AK47" s="78">
        <f ca="1">SUM((0.5*$CJ47),AJ7,-AK7)</f>
        <v>-0.02564102564102555</v>
      </c>
      <c r="AL47" s="78">
        <f ca="1">SUM((0.5*$CJ47),AK7,-AL7)</f>
        <v>0.97435897435897445</v>
      </c>
      <c r="AM47" s="78">
        <f ca="1">SUM((0.5*$CJ47),AL7,-AM7)</f>
        <v>-0.02564102564102555</v>
      </c>
      <c r="AN47" s="78">
        <f ca="1">SUM((0.5*$CJ47),AM7,-AN7)</f>
        <v>-0.02564102564102555</v>
      </c>
      <c r="AO47" s="78">
        <f ca="1">SUM((0.5*$CJ47),AN7,-AO7)</f>
        <v>0.97435897435897445</v>
      </c>
      <c r="AP47" s="78">
        <f ca="1">SUM((0.5*$CJ47),AO7,-AP7)</f>
        <v>-1.0256410256410256</v>
      </c>
      <c r="AQ47" s="78">
        <f ca="1">SUM((0.5*$CJ47),AP7,-AQ7)</f>
        <v>-0.02564102564102555</v>
      </c>
      <c r="AR47" s="78">
        <f ca="1">SUM((0.5*$CJ47),AQ7,-AR7)</f>
        <v>0.97435897435897445</v>
      </c>
      <c r="AS47" s="78">
        <f ca="1">SUM((0.5*$CJ47),AR7,-AS7)</f>
        <v>-0.02564102564102555</v>
      </c>
      <c r="AT47" s="78">
        <f ca="1">SUM((0.5*$CJ47),AS7,-AT7)</f>
        <v>-0.02564102564102555</v>
      </c>
      <c r="AU47" s="78">
        <f ca="1">SUM((0.5*$CJ47),AT7,-AU7)</f>
        <v>0.97435897435897445</v>
      </c>
      <c r="AV47" s="78">
        <f ca="1">SUM((0.5*$CJ47),AU7,-AV7)</f>
        <v>-0.02564102564102555</v>
      </c>
      <c r="AW47" s="78">
        <f ca="1">SUM((0.5*$CJ47),AV7,-AW7)</f>
        <v>-1.0256410256410256</v>
      </c>
      <c r="AX47" s="78">
        <f ca="1">SUM((0.5*$CJ47),AW7,-AX7)</f>
        <v>-0.02564102564102555</v>
      </c>
      <c r="AY47" s="78">
        <f ca="1">SUM((0.5*$CJ47),AX7,-AY7)</f>
        <v>-0.02564102564102555</v>
      </c>
      <c r="AZ47" s="78">
        <f ca="1">SUM((0.5*$CJ47),AY7,-AZ7)</f>
        <v>0.97435897435897445</v>
      </c>
      <c r="BA47" s="78">
        <f ca="1">SUM((0.5*$CJ47),AZ7,-BA7)</f>
        <v>-0.02564102564102555</v>
      </c>
      <c r="BB47" s="78">
        <f ca="1">SUM((0.5*$CJ47),BA7,-BB7)</f>
        <v>-0.02564102564102555</v>
      </c>
      <c r="BC47" s="78">
        <f ca="1">SUM((0.5*$CJ47),BB7,-BC7)</f>
        <v>-1.0256410256410256</v>
      </c>
      <c r="BD47" s="78">
        <f ca="1">SUM((0.5*$CJ47),BC7,-BD7)</f>
        <v>-0.02564102564102555</v>
      </c>
      <c r="BE47" s="78">
        <f ca="1">SUM((0.5*$CJ47),BD7,-BE7)</f>
        <v>-0.02564102564102555</v>
      </c>
      <c r="BF47" s="78">
        <f ca="1">SUM((0.5*$CJ47),BE7,-BF7)</f>
        <v>-0.02564102564102555</v>
      </c>
      <c r="BG47" s="78">
        <f ca="1">SUM((0.5*$CJ47),BF7,-BG7)</f>
        <v>-0.02564102564102555</v>
      </c>
      <c r="BH47" s="78">
        <f ca="1">SUM((0.5*$CJ47),BG7,-BH7)</f>
        <v>-1.0256410256410256</v>
      </c>
      <c r="BI47" s="78">
        <f ca="1">SUM((0.5*$CJ47),BH7,-BI7)</f>
        <v>-0.02564102564102555</v>
      </c>
      <c r="BJ47" s="78">
        <f ca="1">SUM((0.5*$CJ47),BI7,-BJ7)</f>
        <v>-0.02564102564102555</v>
      </c>
      <c r="BK47" s="78">
        <f ca="1">SUM((0.5*$CJ47),BJ7,-BK7)</f>
        <v>-0.02564102564102555</v>
      </c>
      <c r="BL47" s="78">
        <f ca="1">SUM((0.5*$CJ47),BK7,-BL7)</f>
        <v>-1.0256410256410256</v>
      </c>
      <c r="BM47" s="78">
        <f ca="1">SUM((0.5*$CJ47),BL7,-BM7)</f>
        <v>-0.02564102564102555</v>
      </c>
      <c r="BN47" s="78">
        <f ca="1">SUM((0.5*$CJ47),BM7,-BN7)</f>
        <v>-0.02564102564102555</v>
      </c>
      <c r="BO47" s="78">
        <f ca="1">SUM((0.5*$CJ47),BN7,-BO7)</f>
        <v>-0.02564102564102555</v>
      </c>
      <c r="BP47" s="78">
        <f ca="1">SUM((0.5*$CJ47),BO7,-BP7)</f>
        <v>-0.02564102564102555</v>
      </c>
      <c r="BQ47" s="78">
        <f ca="1">SUM((0.5*$CJ47),BP7,-BQ7)</f>
        <v>0.97435897435897445</v>
      </c>
      <c r="BR47" s="78">
        <f ca="1">SUM((0.5*$CJ47),BQ7,-BR7)</f>
        <v>-0.02564102564102555</v>
      </c>
      <c r="BS47" s="78">
        <f ca="1">SUM((0.5*$CJ47),BR7,-BS7)</f>
        <v>-1.0256410256410256</v>
      </c>
      <c r="BT47" s="78">
        <f ca="1">SUM((0.5*$CJ47),BS7,-BT7)</f>
        <v>-0.02564102564102555</v>
      </c>
      <c r="BU47" s="78">
        <f ca="1">SUM((0.5*$CJ47),BT7,-BU7)</f>
        <v>0.97435897435897445</v>
      </c>
      <c r="BV47" s="78">
        <f ca="1">SUM((0.5*$CJ47),BU7,-BV7)</f>
        <v>0.97435897435897445</v>
      </c>
      <c r="BW47" s="78">
        <f ca="1">SUM((0.5*$CJ47),BV7,-BW7)</f>
        <v>-0.02564102564102555</v>
      </c>
      <c r="BX47" s="78">
        <f ca="1">SUM((0.5*$CJ47),BW7,-BX7)</f>
        <v>-0.02564102564102555</v>
      </c>
      <c r="BY47" s="78">
        <f ca="1">SUM((0.5*$CJ47),BX7,-BY7)</f>
        <v>-0.02564102564102555</v>
      </c>
      <c r="BZ47" s="78">
        <f ca="1">SUM((0.5*$CJ47),BY7,-BZ7)</f>
        <v>0.97435897435897445</v>
      </c>
      <c r="CA47" s="78">
        <f ca="1">SUM((0.5*$CJ47),BZ7,-CA7)</f>
        <v>0.97435897435897445</v>
      </c>
      <c r="CB47" s="78">
        <f ca="1">SUM((0.5*$CJ47),CA7,-CB7)</f>
        <v>0.97435897435897445</v>
      </c>
      <c r="CC47" s="78">
        <f ca="1">SUM((0.5*$CJ47),CB7,-CC7)</f>
        <v>0.97435897435897445</v>
      </c>
      <c r="CD47" s="78">
        <f ca="1">SUM((0.5*$CJ47),CC7,-CD7)</f>
        <v>0.97435897435897445</v>
      </c>
      <c r="CE47" s="78">
        <f ca="1">SUM((0.5*$CJ47),CD7,-CE7)</f>
        <v>-0.025641025641025661</v>
      </c>
      <c r="CF47" s="78">
        <f ca="1">SUM((0.5*$CJ47),CE7,-CF7)</f>
        <v>0.97435897435897434</v>
      </c>
      <c r="CG47" s="78">
        <f ca="1">SUM((0.5*$CJ47),CF7,-CG7)</f>
        <v>-0.02564102564102564</v>
      </c>
      <c r="CH47" s="78">
        <f ca="1">SUM((0.5*$CJ47),CG7,-CH7)</f>
        <v>-0.02564102564102564</v>
      </c>
      <c r="CI47" s="78">
        <f ca="1">SUM((0.5*$CJ47),CH7,-CI7)</f>
        <v>-0.02564102564102564</v>
      </c>
      <c r="CJ47" s="78">
        <f ca="1">PRODUCT(-H7,1/39)</f>
        <v>-0.05128205128205128</v>
      </c>
      <c r="CL47" s="71">
        <f ca="1">CO7</f>
        <v>5.7200000000000006</v>
      </c>
      <c r="CR47" s="27"/>
    </row>
    <row r="48" spans="4:96" s="1" customFormat="1" ht="69.95" customHeight="1">
      <c r="D48" s="28">
        <v>47</v>
      </c>
      <c r="H48" s="4"/>
      <c r="I48" s="2"/>
      <c r="J48" s="78">
        <f ca="1">PRODUCT(-H8,1/39)</f>
        <v>-0.5641025641025641</v>
      </c>
      <c r="K48" s="78">
        <f ca="1">SUM((0.5*$CJ48),0)</f>
        <v>-0.28205128205128205</v>
      </c>
      <c r="L48" s="78">
        <f ca="1">SUM((0.5*$CJ48),K8,-L8)</f>
        <v>0.717948717948718</v>
      </c>
      <c r="M48" s="78">
        <f ca="1">SUM((0.5*$CJ48),L8,-M8)</f>
        <v>-4.2820512820512819</v>
      </c>
      <c r="N48" s="78">
        <f ca="1">SUM((0.5*$CJ48),M8,-N8)</f>
        <v>-0.28205128205128194</v>
      </c>
      <c r="O48" s="78">
        <f ca="1">SUM((0.5*$CJ48),N8,-O8)</f>
        <v>0.71794871794871806</v>
      </c>
      <c r="P48" s="78">
        <f ca="1">SUM((0.5*$CJ48),O8,-P8)</f>
        <v>-0.28205128205128194</v>
      </c>
      <c r="Q48" s="78">
        <f ca="1">SUM((0.5*$CJ48),P8,-Q8)</f>
        <v>-0.28205128205128194</v>
      </c>
      <c r="R48" s="78">
        <f ca="1">SUM((0.5*$CJ48),Q8,-R8)</f>
        <v>-1.2820512820512819</v>
      </c>
      <c r="S48" s="78">
        <f ca="1">SUM((0.5*$CJ48),R8,-S8)</f>
        <v>-0.28205128205128194</v>
      </c>
      <c r="T48" s="78">
        <f ca="1">SUM((0.5*$CJ48),S8,-T8)</f>
        <v>-1.2820512820512819</v>
      </c>
      <c r="U48" s="78">
        <f ca="1">SUM((0.5*$CJ48),T8,-U8)</f>
        <v>-0.28205128205128194</v>
      </c>
      <c r="V48" s="78">
        <f ca="1">SUM((0.5*$CJ48),U8,-V8)</f>
        <v>-0.28205128205128194</v>
      </c>
      <c r="W48" s="78">
        <f ca="1">SUM((0.5*$CJ48),V8,-W8)</f>
        <v>-0.28205128205128194</v>
      </c>
      <c r="X48" s="78">
        <f ca="1">SUM((0.5*$CJ48),W8,-X8)</f>
        <v>-1.2820512820512819</v>
      </c>
      <c r="Y48" s="78">
        <f ca="1">SUM((0.5*$CJ48),X8,-Y8)</f>
        <v>-0.28205128205128194</v>
      </c>
      <c r="Z48" s="78">
        <f ca="1">SUM((0.5*$CJ48),Y8,-Z8)</f>
        <v>-1.2820512820512819</v>
      </c>
      <c r="AA48" s="78">
        <f ca="1">SUM((0.5*$CJ48),Z8,-AA8)</f>
        <v>-0.28205128205128194</v>
      </c>
      <c r="AB48" s="78">
        <f ca="1">SUM((0.5*$CJ48),AA8,-AB8)</f>
        <v>0.71794871794871806</v>
      </c>
      <c r="AC48" s="78">
        <f ca="1">SUM((0.5*$CJ48),AB8,-AC8)</f>
        <v>0.71794871794871806</v>
      </c>
      <c r="AD48" s="78">
        <f ca="1">SUM((0.5*$CJ48),AC8,-AD8)</f>
        <v>-0.28205128205128194</v>
      </c>
      <c r="AE48" s="78">
        <f ca="1">SUM((0.5*$CJ48),AD8,-AE8)</f>
        <v>-0.28205128205128194</v>
      </c>
      <c r="AF48" s="78">
        <f ca="1">SUM((0.5*$CJ48),AE8,-AF8)</f>
        <v>-0.28205128205128194</v>
      </c>
      <c r="AG48" s="78">
        <f ca="1">SUM((0.5*$CJ48),AF8,-AG8)</f>
        <v>0.71794871794871806</v>
      </c>
      <c r="AH48" s="78">
        <f ca="1">SUM((0.5*$CJ48),AG8,-AH8)</f>
        <v>0.71794871794871806</v>
      </c>
      <c r="AI48" s="78">
        <f ca="1">SUM((0.5*$CJ48),AH8,-AI8)</f>
        <v>0.71794871794871806</v>
      </c>
      <c r="AJ48" s="78">
        <f ca="1">SUM((0.5*$CJ48),AI8,-AJ8)</f>
        <v>-0.28205128205128205</v>
      </c>
      <c r="AK48" s="78">
        <f ca="1">SUM((0.5*$CJ48),AJ8,-AK8)</f>
        <v>0.717948717948718</v>
      </c>
      <c r="AL48" s="78">
        <f ca="1">SUM((0.5*$CJ48),AK8,-AL8)</f>
        <v>0.717948717948718</v>
      </c>
      <c r="AM48" s="78">
        <f ca="1">SUM((0.5*$CJ48),AL8,-AM8)</f>
        <v>0.71794871794871806</v>
      </c>
      <c r="AN48" s="78">
        <f ca="1">SUM((0.5*$CJ48),AM8,-AN8)</f>
        <v>-0.28205128205128194</v>
      </c>
      <c r="AO48" s="78">
        <f ca="1">SUM((0.5*$CJ48),AN8,-AO8)</f>
        <v>0.71794871794871806</v>
      </c>
      <c r="AP48" s="78">
        <f ca="1">SUM((0.5*$CJ48),AO8,-AP8)</f>
        <v>-0.28205128205128194</v>
      </c>
      <c r="AQ48" s="78">
        <f ca="1">SUM((0.5*$CJ48),AP8,-AQ8)</f>
        <v>0.71794871794871806</v>
      </c>
      <c r="AR48" s="78">
        <f ca="1">SUM((0.5*$CJ48),AQ8,-AR8)</f>
        <v>-0.28205128205128194</v>
      </c>
      <c r="AS48" s="78">
        <f ca="1">SUM((0.5*$CJ48),AR8,-AS8)</f>
        <v>-0.28205128205128194</v>
      </c>
      <c r="AT48" s="78">
        <f ca="1">SUM((0.5*$CJ48),AS8,-AT8)</f>
        <v>0.71794871794871806</v>
      </c>
      <c r="AU48" s="78">
        <f ca="1">SUM((0.5*$CJ48),AT8,-AU8)</f>
        <v>0.71794871794871806</v>
      </c>
      <c r="AV48" s="78">
        <f ca="1">SUM((0.5*$CJ48),AU8,-AV8)</f>
        <v>-0.28205128205128194</v>
      </c>
      <c r="AW48" s="78">
        <f ca="1">SUM((0.5*$CJ48),AV8,-AW8)</f>
        <v>-0.28205128205128194</v>
      </c>
      <c r="AX48" s="78">
        <f ca="1">SUM((0.5*$CJ48),AW8,-AX8)</f>
        <v>-0.28205128205128194</v>
      </c>
      <c r="AY48" s="78">
        <f ca="1">SUM((0.5*$CJ48),AX8,-AY8)</f>
        <v>-0.28205128205128194</v>
      </c>
      <c r="AZ48" s="78">
        <f ca="1">SUM((0.5*$CJ48),AY8,-AZ8)</f>
        <v>0.71794871794871806</v>
      </c>
      <c r="BA48" s="78">
        <f ca="1">SUM((0.5*$CJ48),AZ8,-BA8)</f>
        <v>0.71794871794871806</v>
      </c>
      <c r="BB48" s="78">
        <f ca="1">SUM((0.5*$CJ48),BA8,-BB8)</f>
        <v>-0.28205128205128283</v>
      </c>
      <c r="BC48" s="78">
        <f ca="1">SUM((0.5*$CJ48),BB8,-BC8)</f>
        <v>-0.28205128205128283</v>
      </c>
      <c r="BD48" s="78">
        <f ca="1">SUM((0.5*$CJ48),BC8,-BD8)</f>
        <v>-0.28205128205128283</v>
      </c>
      <c r="BE48" s="78">
        <f ca="1">SUM((0.5*$CJ48),BD8,-BE8)</f>
        <v>-0.28205128205128283</v>
      </c>
      <c r="BF48" s="78">
        <f ca="1">SUM((0.5*$CJ48),BE8,-BF8)</f>
        <v>-0.28205128205128283</v>
      </c>
      <c r="BG48" s="78">
        <f ca="1">SUM((0.5*$CJ48),BF8,-BG8)</f>
        <v>-0.28205128205128283</v>
      </c>
      <c r="BH48" s="78">
        <f ca="1">SUM((0.5*$CJ48),BG8,-BH8)</f>
        <v>-1.2820512820512828</v>
      </c>
      <c r="BI48" s="78">
        <f ca="1">SUM((0.5*$CJ48),BH8,-BI8)</f>
        <v>-0.28205128205128194</v>
      </c>
      <c r="BJ48" s="78">
        <f ca="1">SUM((0.5*$CJ48),BI8,-BJ8)</f>
        <v>-0.28205128205128194</v>
      </c>
      <c r="BK48" s="78">
        <f ca="1">SUM((0.5*$CJ48),BJ8,-BK8)</f>
        <v>-0.28205128205128194</v>
      </c>
      <c r="BL48" s="78">
        <f ca="1">SUM((0.5*$CJ48),BK8,-BL8)</f>
        <v>-1.2820512820512819</v>
      </c>
      <c r="BM48" s="78">
        <f ca="1">SUM((0.5*$CJ48),BL8,-BM8)</f>
        <v>-0.28205128205128194</v>
      </c>
      <c r="BN48" s="78">
        <f ca="1">SUM((0.5*$CJ48),BM8,-BN8)</f>
        <v>-0.28205128205128194</v>
      </c>
      <c r="BO48" s="78">
        <f ca="1">SUM((0.5*$CJ48),BN8,-BO8)</f>
        <v>-0.28205128205128194</v>
      </c>
      <c r="BP48" s="78">
        <f ca="1">SUM((0.5*$CJ48),BO8,-BP8)</f>
        <v>-1.2820512820512819</v>
      </c>
      <c r="BQ48" s="78">
        <f ca="1">SUM((0.5*$CJ48),BP8,-BQ8)</f>
        <v>-0.28205128205128194</v>
      </c>
      <c r="BR48" s="78">
        <f ca="1">SUM((0.5*$CJ48),BQ8,-BR8)</f>
        <v>-1.2820512820512819</v>
      </c>
      <c r="BS48" s="78">
        <f ca="1">SUM((0.5*$CJ48),BR8,-BS8)</f>
        <v>-1.2820512820512819</v>
      </c>
      <c r="BT48" s="78">
        <f ca="1">SUM((0.5*$CJ48),BS8,-BT8)</f>
        <v>-0.28205128205128194</v>
      </c>
      <c r="BU48" s="78">
        <f ca="1">SUM((0.5*$CJ48),BT8,-BU8)</f>
        <v>-1.2820512820512819</v>
      </c>
      <c r="BV48" s="78">
        <f ca="1">SUM((0.5*$CJ48),BU8,-BV8)</f>
        <v>-0.28205128205128194</v>
      </c>
      <c r="BW48" s="78">
        <f ca="1">SUM((0.5*$CJ48),BV8,-BW8)</f>
        <v>-0.28205128205128194</v>
      </c>
      <c r="BX48" s="78">
        <f ca="1">SUM((0.5*$CJ48),BW8,-BX8)</f>
        <v>-1.2820512820512819</v>
      </c>
      <c r="BY48" s="78">
        <f ca="1">SUM((0.5*$CJ48),BX8,-BY8)</f>
        <v>-0.28205128205128194</v>
      </c>
      <c r="BZ48" s="78">
        <f ca="1">SUM((0.5*$CJ48),BY8,-BZ8)</f>
        <v>-0.28205128205128194</v>
      </c>
      <c r="CA48" s="78">
        <f ca="1">SUM((0.5*$CJ48),BZ8,-CA8)</f>
        <v>-0.28205128205128194</v>
      </c>
      <c r="CB48" s="78">
        <f ca="1">SUM((0.5*$CJ48),CA8,-CB8)</f>
        <v>-0.28205128205128194</v>
      </c>
      <c r="CC48" s="78">
        <f ca="1">SUM((0.5*$CJ48),CB8,-CC8)</f>
        <v>-0.28205128205128194</v>
      </c>
      <c r="CD48" s="78">
        <f ca="1">SUM((0.5*$CJ48),CC8,-CD8)</f>
        <v>-0.28205128205128194</v>
      </c>
      <c r="CE48" s="78">
        <f ca="1">SUM((0.5*$CJ48),CD8,-CE8)</f>
        <v>-0.28205128205128194</v>
      </c>
      <c r="CF48" s="78">
        <f ca="1">SUM((0.5*$CJ48),CE8,-CF8)</f>
        <v>-0.28205128205128194</v>
      </c>
      <c r="CG48" s="78">
        <f ca="1">SUM((0.5*$CJ48),CF8,-CG8)</f>
        <v>-0.28205128205128194</v>
      </c>
      <c r="CH48" s="78">
        <f ca="1">SUM((0.5*$CJ48),CG8,-CH8)</f>
        <v>-1.2820512820512819</v>
      </c>
      <c r="CI48" s="78">
        <f ca="1">SUM((0.5*$CJ48),CH8,-CI8)</f>
        <v>-0.28205128205128205</v>
      </c>
      <c r="CJ48" s="78">
        <f ca="1">PRODUCT(-H8,1/39)</f>
        <v>-0.5641025641025641</v>
      </c>
      <c r="CL48" s="71">
        <f ca="1">CO8</f>
        <v>3.9200000000000004</v>
      </c>
      <c r="CR48" s="27"/>
    </row>
    <row r="49" spans="4:96" s="1" customFormat="1" ht="69.95" customHeight="1">
      <c r="D49" s="28">
        <v>45</v>
      </c>
      <c r="H49" s="4"/>
      <c r="I49" s="2"/>
      <c r="J49" s="78">
        <f ca="1">PRODUCT(-H9,1/39)</f>
        <v>0.15384615384615386</v>
      </c>
      <c r="K49" s="78">
        <f ca="1">SUM((0.5*$CJ49),0)</f>
        <v>0.076923076923076927</v>
      </c>
      <c r="L49" s="78">
        <f ca="1">SUM((0.5*$CJ49),K9,-L9)</f>
        <v>1.0769230769230769</v>
      </c>
      <c r="M49" s="78">
        <f ca="1">SUM((0.5*$CJ49),L9,-M9)</f>
        <v>-1.9230769230769231</v>
      </c>
      <c r="N49" s="78">
        <f ca="1">SUM((0.5*$CJ49),M9,-N9)</f>
        <v>0.076923076923076872</v>
      </c>
      <c r="O49" s="78">
        <f ca="1">SUM((0.5*$CJ49),N9,-O9)</f>
        <v>-0.92307692307692313</v>
      </c>
      <c r="P49" s="78">
        <f ca="1">SUM((0.5*$CJ49),O9,-P9)</f>
        <v>-0.92307692307692291</v>
      </c>
      <c r="Q49" s="78">
        <f ca="1">SUM((0.5*$CJ49),P9,-Q9)</f>
        <v>-0.92307692307692291</v>
      </c>
      <c r="R49" s="78">
        <f ca="1">SUM((0.5*$CJ49),Q9,-R9)</f>
        <v>-0.92307692307692335</v>
      </c>
      <c r="S49" s="78">
        <f ca="1">SUM((0.5*$CJ49),R9,-S9)</f>
        <v>-0.92307692307692335</v>
      </c>
      <c r="T49" s="78">
        <f ca="1">SUM((0.5*$CJ49),S9,-T9)</f>
        <v>-0.92307692307692335</v>
      </c>
      <c r="U49" s="78">
        <f ca="1">SUM((0.5*$CJ49),T9,-U9)</f>
        <v>-0.92307692307692335</v>
      </c>
      <c r="V49" s="78">
        <f ca="1">SUM((0.5*$CJ49),U9,-V9)</f>
        <v>0.07692307692307665</v>
      </c>
      <c r="W49" s="78">
        <f ca="1">SUM((0.5*$CJ49),V9,-W9)</f>
        <v>0.07692307692307665</v>
      </c>
      <c r="X49" s="78">
        <f ca="1">SUM((0.5*$CJ49),W9,-X9)</f>
        <v>0.07692307692307665</v>
      </c>
      <c r="Y49" s="78">
        <f ca="1">SUM((0.5*$CJ49),X9,-Y9)</f>
        <v>-0.92307692307692335</v>
      </c>
      <c r="Z49" s="78">
        <f ca="1">SUM((0.5*$CJ49),Y9,-Z9)</f>
        <v>-0.92307692307692335</v>
      </c>
      <c r="AA49" s="78">
        <f ca="1">SUM((0.5*$CJ49),Z9,-AA9)</f>
        <v>0.07692307692307665</v>
      </c>
      <c r="AB49" s="78">
        <f ca="1">SUM((0.5*$CJ49),AA9,-AB9)</f>
        <v>1.0769230769230767</v>
      </c>
      <c r="AC49" s="78">
        <f ca="1">SUM((0.5*$CJ49),AB9,-AC9)</f>
        <v>0.07692307692307665</v>
      </c>
      <c r="AD49" s="78">
        <f ca="1">SUM((0.5*$CJ49),AC9,-AD9)</f>
        <v>0.07692307692307665</v>
      </c>
      <c r="AE49" s="78">
        <f ca="1">SUM((0.5*$CJ49),AD9,-AE9)</f>
        <v>0.07692307692307665</v>
      </c>
      <c r="AF49" s="78">
        <f ca="1">SUM((0.5*$CJ49),AE9,-AF9)</f>
        <v>0.07692307692307665</v>
      </c>
      <c r="AG49" s="78">
        <f ca="1">SUM((0.5*$CJ49),AF9,-AG9)</f>
        <v>1.0769230769230767</v>
      </c>
      <c r="AH49" s="78">
        <f ca="1">SUM((0.5*$CJ49),AG9,-AH9)</f>
        <v>0.07692307692307665</v>
      </c>
      <c r="AI49" s="78">
        <f ca="1">SUM((0.5*$CJ49),AH9,-AI9)</f>
        <v>0.07692307692307665</v>
      </c>
      <c r="AJ49" s="78">
        <f ca="1">SUM((0.5*$CJ49),AI9,-AJ9)</f>
        <v>0.07692307692307665</v>
      </c>
      <c r="AK49" s="78">
        <f ca="1">SUM((0.5*$CJ49),AJ9,-AK9)</f>
        <v>1.0769230769230767</v>
      </c>
      <c r="AL49" s="78">
        <f ca="1">SUM((0.5*$CJ49),AK9,-AL9)</f>
        <v>0.07692307692307665</v>
      </c>
      <c r="AM49" s="78">
        <f ca="1">SUM((0.5*$CJ49),AL9,-AM9)</f>
        <v>0.07692307692307665</v>
      </c>
      <c r="AN49" s="78">
        <f ca="1">SUM((0.5*$CJ49),AM9,-AN9)</f>
        <v>1.0769230769230767</v>
      </c>
      <c r="AO49" s="78">
        <f ca="1">SUM((0.5*$CJ49),AN9,-AO9)</f>
        <v>0.07692307692307665</v>
      </c>
      <c r="AP49" s="78">
        <f ca="1">SUM((0.5*$CJ49),AO9,-AP9)</f>
        <v>0.07692307692307665</v>
      </c>
      <c r="AQ49" s="78">
        <f ca="1">SUM((0.5*$CJ49),AP9,-AQ9)</f>
        <v>0.07692307692307665</v>
      </c>
      <c r="AR49" s="78">
        <f ca="1">SUM((0.5*$CJ49),AQ9,-AR9)</f>
        <v>0.07692307692307665</v>
      </c>
      <c r="AS49" s="78">
        <f ca="1">SUM((0.5*$CJ49),AR9,-AS9)</f>
        <v>0.07692307692307665</v>
      </c>
      <c r="AT49" s="78">
        <f ca="1">SUM((0.5*$CJ49),AS9,-AT9)</f>
        <v>0.07692307692307665</v>
      </c>
      <c r="AU49" s="78">
        <f ca="1">SUM((0.5*$CJ49),AT9,-AU9)</f>
        <v>1.0769230769230767</v>
      </c>
      <c r="AV49" s="78">
        <f ca="1">SUM((0.5*$CJ49),AU9,-AV9)</f>
        <v>0.07692307692307665</v>
      </c>
      <c r="AW49" s="78">
        <f ca="1">SUM((0.5*$CJ49),AV9,-AW9)</f>
        <v>-0.92307692307692335</v>
      </c>
      <c r="AX49" s="78">
        <f ca="1">SUM((0.5*$CJ49),AW9,-AX9)</f>
        <v>1.0769230769230767</v>
      </c>
      <c r="AY49" s="78">
        <f ca="1">SUM((0.5*$CJ49),AX9,-AY9)</f>
        <v>0.07692307692307665</v>
      </c>
      <c r="AZ49" s="78">
        <f ca="1">SUM((0.5*$CJ49),AY9,-AZ9)</f>
        <v>0.07692307692307665</v>
      </c>
      <c r="BA49" s="78">
        <f ca="1">SUM((0.5*$CJ49),AZ9,-BA9)</f>
        <v>0.07692307692307665</v>
      </c>
      <c r="BB49" s="78">
        <f ca="1">SUM((0.5*$CJ49),BA9,-BB9)</f>
        <v>0.07692307692307665</v>
      </c>
      <c r="BC49" s="78">
        <f ca="1">SUM((0.5*$CJ49),BB9,-BC9)</f>
        <v>0.07692307692307665</v>
      </c>
      <c r="BD49" s="78">
        <f ca="1">SUM((0.5*$CJ49),BC9,-BD9)</f>
        <v>0.07692307692307665</v>
      </c>
      <c r="BE49" s="78">
        <f ca="1">SUM((0.5*$CJ49),BD9,-BE9)</f>
        <v>0.07692307692307665</v>
      </c>
      <c r="BF49" s="78">
        <f ca="1">SUM((0.5*$CJ49),BE9,-BF9)</f>
        <v>0.07692307692307665</v>
      </c>
      <c r="BG49" s="78">
        <f ca="1">SUM((0.5*$CJ49),BF9,-BG9)</f>
        <v>0.07692307692307665</v>
      </c>
      <c r="BH49" s="78">
        <f ca="1">SUM((0.5*$CJ49),BG9,-BH9)</f>
        <v>0.07692307692307665</v>
      </c>
      <c r="BI49" s="78">
        <f ca="1">SUM((0.5*$CJ49),BH9,-BI9)</f>
        <v>0.07692307692307665</v>
      </c>
      <c r="BJ49" s="78">
        <f ca="1">SUM((0.5*$CJ49),BI9,-BJ9)</f>
        <v>0.07692307692307665</v>
      </c>
      <c r="BK49" s="78">
        <f ca="1">SUM((0.5*$CJ49),BJ9,-BK9)</f>
        <v>0.07692307692307665</v>
      </c>
      <c r="BL49" s="78">
        <f ca="1">SUM((0.5*$CJ49),BK9,-BL9)</f>
        <v>0.07692307692307665</v>
      </c>
      <c r="BM49" s="78">
        <f ca="1">SUM((0.5*$CJ49),BL9,-BM9)</f>
        <v>0.07692307692307665</v>
      </c>
      <c r="BN49" s="78">
        <f ca="1">SUM((0.5*$CJ49),BM9,-BN9)</f>
        <v>0.07692307692307665</v>
      </c>
      <c r="BO49" s="78">
        <f ca="1">SUM((0.5*$CJ49),BN9,-BO9)</f>
        <v>0.07692307692307665</v>
      </c>
      <c r="BP49" s="78">
        <f ca="1">SUM((0.5*$CJ49),BO9,-BP9)</f>
        <v>0.07692307692307665</v>
      </c>
      <c r="BQ49" s="78">
        <f ca="1">SUM((0.5*$CJ49),BP9,-BQ9)</f>
        <v>1.0769230769230767</v>
      </c>
      <c r="BR49" s="78">
        <f ca="1">SUM((0.5*$CJ49),BQ9,-BR9)</f>
        <v>0.07692307692307665</v>
      </c>
      <c r="BS49" s="78">
        <f ca="1">SUM((0.5*$CJ49),BR9,-BS9)</f>
        <v>-0.92307692307692335</v>
      </c>
      <c r="BT49" s="78">
        <f ca="1">SUM((0.5*$CJ49),BS9,-BT9)</f>
        <v>0.07692307692307665</v>
      </c>
      <c r="BU49" s="78">
        <f ca="1">SUM((0.5*$CJ49),BT9,-BU9)</f>
        <v>0.07692307692307665</v>
      </c>
      <c r="BV49" s="78">
        <f ca="1">SUM((0.5*$CJ49),BU9,-BV9)</f>
        <v>1.0769230769230767</v>
      </c>
      <c r="BW49" s="78">
        <f ca="1">SUM((0.5*$CJ49),BV9,-BW9)</f>
        <v>1.0769230769230767</v>
      </c>
      <c r="BX49" s="78">
        <f ca="1">SUM((0.5*$CJ49),BW9,-BX9)</f>
        <v>0.0769230769230771</v>
      </c>
      <c r="BY49" s="78">
        <f ca="1">SUM((0.5*$CJ49),BX9,-BY9)</f>
        <v>0.0769230769230771</v>
      </c>
      <c r="BZ49" s="78">
        <f ca="1">SUM((0.5*$CJ49),BY9,-BZ9)</f>
        <v>1.0769230769230771</v>
      </c>
      <c r="CA49" s="78">
        <f ca="1">SUM((0.5*$CJ49),BZ9,-CA9)</f>
        <v>0.0769230769230771</v>
      </c>
      <c r="CB49" s="78">
        <f ca="1">SUM((0.5*$CJ49),CA9,-CB9)</f>
        <v>0.0769230769230771</v>
      </c>
      <c r="CC49" s="78">
        <f ca="1">SUM((0.5*$CJ49),CB9,-CC9)</f>
        <v>1.0769230769230771</v>
      </c>
      <c r="CD49" s="78">
        <f ca="1">SUM((0.5*$CJ49),CC9,-CD9)</f>
        <v>0.076923076923076872</v>
      </c>
      <c r="CE49" s="78">
        <f ca="1">SUM((0.5*$CJ49),CD9,-CE9)</f>
        <v>1.0769230769230769</v>
      </c>
      <c r="CF49" s="78">
        <f ca="1">SUM((0.5*$CJ49),CE9,-CF9)</f>
        <v>0.076923076923076927</v>
      </c>
      <c r="CG49" s="78">
        <f ca="1">SUM((0.5*$CJ49),CF9,-CG9)</f>
        <v>1.0769230769230769</v>
      </c>
      <c r="CH49" s="78">
        <f ca="1">SUM((0.5*$CJ49),CG9,-CH9)</f>
        <v>0.076923076923076872</v>
      </c>
      <c r="CI49" s="78">
        <f ca="1">SUM((0.5*$CJ49),CH9,-CI9)</f>
        <v>-0.92307692307692313</v>
      </c>
      <c r="CJ49" s="78">
        <f ca="1">PRODUCT(-H9,1/39)</f>
        <v>0.15384615384615386</v>
      </c>
      <c r="CL49" s="71">
        <f ca="1">CO9</f>
        <v>5.1733333333333338</v>
      </c>
      <c r="CR49" s="27"/>
    </row>
    <row r="50" spans="4:96" s="1" customFormat="1" ht="69.95" customHeight="1">
      <c r="D50" s="28">
        <v>43</v>
      </c>
      <c r="H50" s="4"/>
      <c r="I50" s="2"/>
      <c r="J50" s="78">
        <f ca="1">PRODUCT(-H10,1/39)</f>
        <v>-0.5641025641025641</v>
      </c>
      <c r="K50" s="78">
        <f ca="1">SUM((0.5*$CJ50),0)</f>
        <v>-0.28205128205128205</v>
      </c>
      <c r="L50" s="78">
        <f ca="1">SUM((0.5*$CJ50),K10,-L10)</f>
        <v>-0.28205128205128205</v>
      </c>
      <c r="M50" s="78">
        <f ca="1">SUM((0.5*$CJ50),L10,-M10)</f>
        <v>-0.28205128205128205</v>
      </c>
      <c r="N50" s="78">
        <f ca="1">SUM((0.5*$CJ50),M10,-N10)</f>
        <v>2.7179487179487181</v>
      </c>
      <c r="O50" s="78">
        <f ca="1">SUM((0.5*$CJ50),N10,-O10)</f>
        <v>4.7179487179487181</v>
      </c>
      <c r="P50" s="78">
        <f ca="1">SUM((0.5*$CJ50),O10,-P10)</f>
        <v>3.7179487179487172</v>
      </c>
      <c r="Q50" s="78">
        <f ca="1">SUM((0.5*$CJ50),P10,-Q10)</f>
        <v>11.717948717948717</v>
      </c>
      <c r="R50" s="78">
        <f ca="1">SUM((0.5*$CJ50),Q10,-R10)</f>
        <v>3.717948717948719</v>
      </c>
      <c r="S50" s="78">
        <f ca="1">SUM((0.5*$CJ50),R10,-S10)</f>
        <v>6.717948717948719</v>
      </c>
      <c r="T50" s="78">
        <f ca="1">SUM((0.5*$CJ50),S10,-T10)</f>
        <v>4.7179487179487154</v>
      </c>
      <c r="U50" s="78">
        <f ca="1">SUM((0.5*$CJ50),T10,-U10)</f>
        <v>7.7179487179487154</v>
      </c>
      <c r="V50" s="78">
        <f ca="1">SUM((0.5*$CJ50),U10,-V10)</f>
        <v>1.7179487179487154</v>
      </c>
      <c r="W50" s="78">
        <f ca="1">SUM((0.5*$CJ50),V10,-W10)</f>
        <v>5.7179487179487154</v>
      </c>
      <c r="X50" s="78">
        <f ca="1">SUM((0.5*$CJ50),W10,-X10)</f>
        <v>3.7179487179487154</v>
      </c>
      <c r="Y50" s="78">
        <f ca="1">SUM((0.5*$CJ50),X10,-Y10)</f>
        <v>2.7179487179487154</v>
      </c>
      <c r="Z50" s="78">
        <f ca="1">SUM((0.5*$CJ50),Y10,-Z10)</f>
        <v>1.7179487179487154</v>
      </c>
      <c r="AA50" s="78">
        <f ca="1">SUM((0.5*$CJ50),Z10,-AA10)</f>
        <v>3.7179487179487154</v>
      </c>
      <c r="AB50" s="78">
        <f ca="1">SUM((0.5*$CJ50),AA10,-AB10)</f>
        <v>2.7179487179487154</v>
      </c>
      <c r="AC50" s="78">
        <f ca="1">SUM((0.5*$CJ50),AB10,-AC10)</f>
        <v>5.7179487179487154</v>
      </c>
      <c r="AD50" s="78">
        <f ca="1">SUM((0.5*$CJ50),AC10,-AD10)</f>
        <v>1.7179487179487154</v>
      </c>
      <c r="AE50" s="78">
        <f ca="1">SUM((0.5*$CJ50),AD10,-AE10)</f>
        <v>0.7179487179487154</v>
      </c>
      <c r="AF50" s="78">
        <f ca="1">SUM((0.5*$CJ50),AE10,-AF10)</f>
        <v>2.7179487179487154</v>
      </c>
      <c r="AG50" s="78">
        <f ca="1">SUM((0.5*$CJ50),AF10,-AG10)</f>
        <v>2.7179487179487154</v>
      </c>
      <c r="AH50" s="78">
        <f ca="1">SUM((0.5*$CJ50),AG10,-AH10)</f>
        <v>2.7179487179487154</v>
      </c>
      <c r="AI50" s="78">
        <f ca="1">SUM((0.5*$CJ50),AH10,-AI10)</f>
        <v>2.7179487179487154</v>
      </c>
      <c r="AJ50" s="78">
        <f ca="1">SUM((0.5*$CJ50),AI10,-AJ10)</f>
        <v>0.7179487179487154</v>
      </c>
      <c r="AK50" s="78">
        <f ca="1">SUM((0.5*$CJ50),AJ10,-AK10)</f>
        <v>0.7179487179487154</v>
      </c>
      <c r="AL50" s="78">
        <f ca="1">SUM((0.5*$CJ50),AK10,-AL10)</f>
        <v>0.7179487179487154</v>
      </c>
      <c r="AM50" s="78">
        <f ca="1">SUM((0.5*$CJ50),AL10,-AM10)</f>
        <v>2.7179487179487154</v>
      </c>
      <c r="AN50" s="78">
        <f ca="1">SUM((0.5*$CJ50),AM10,-AN10)</f>
        <v>0.7179487179487154</v>
      </c>
      <c r="AO50" s="78">
        <f ca="1">SUM((0.5*$CJ50),AN10,-AO10)</f>
        <v>1.7179487179487154</v>
      </c>
      <c r="AP50" s="78">
        <f ca="1">SUM((0.5*$CJ50),AO10,-AP10)</f>
        <v>-0.2820512820512846</v>
      </c>
      <c r="AQ50" s="78">
        <f ca="1">SUM((0.5*$CJ50),AP10,-AQ10)</f>
        <v>-0.2820512820512846</v>
      </c>
      <c r="AR50" s="78">
        <f ca="1">SUM((0.5*$CJ50),AQ10,-AR10)</f>
        <v>0.7179487179487154</v>
      </c>
      <c r="AS50" s="78">
        <f ca="1">SUM((0.5*$CJ50),AR10,-AS10)</f>
        <v>0.7179487179487154</v>
      </c>
      <c r="AT50" s="78">
        <f ca="1">SUM((0.5*$CJ50),AS10,-AT10)</f>
        <v>-0.2820512820512846</v>
      </c>
      <c r="AU50" s="78">
        <f ca="1">SUM((0.5*$CJ50),AT10,-AU10)</f>
        <v>-0.2820512820512846</v>
      </c>
      <c r="AV50" s="78">
        <f ca="1">SUM((0.5*$CJ50),AU10,-AV10)</f>
        <v>-1.2820512820512846</v>
      </c>
      <c r="AW50" s="78">
        <f ca="1">SUM((0.5*$CJ50),AV10,-AW10)</f>
        <v>-0.2820512820512846</v>
      </c>
      <c r="AX50" s="78">
        <f ca="1">SUM((0.5*$CJ50),AW10,-AX10)</f>
        <v>-1.2820512820512846</v>
      </c>
      <c r="AY50" s="78">
        <f ca="1">SUM((0.5*$CJ50),AX10,-AY10)</f>
        <v>-1.2820512820512846</v>
      </c>
      <c r="AZ50" s="78">
        <f ca="1">SUM((0.5*$CJ50),AY10,-AZ10)</f>
        <v>-1.2820512820512846</v>
      </c>
      <c r="BA50" s="78">
        <f ca="1">SUM((0.5*$CJ50),AZ10,-BA10)</f>
        <v>-1.2820512820512846</v>
      </c>
      <c r="BB50" s="78">
        <f ca="1">SUM((0.5*$CJ50),BA10,-BB10)</f>
        <v>-3.2820512820512846</v>
      </c>
      <c r="BC50" s="78">
        <f ca="1">SUM((0.5*$CJ50),BB10,-BC10)</f>
        <v>-2.2820512820512846</v>
      </c>
      <c r="BD50" s="78">
        <f ca="1">SUM((0.5*$CJ50),BC10,-BD10)</f>
        <v>-2.2820512820512846</v>
      </c>
      <c r="BE50" s="78">
        <f ca="1">SUM((0.5*$CJ50),BD10,-BE10)</f>
        <v>-2.2820512820512846</v>
      </c>
      <c r="BF50" s="78">
        <f ca="1">SUM((0.5*$CJ50),BE10,-BF10)</f>
        <v>-2.2820512820512846</v>
      </c>
      <c r="BG50" s="78">
        <f ca="1">SUM((0.5*$CJ50),BF10,-BG10)</f>
        <v>-2.2820512820512846</v>
      </c>
      <c r="BH50" s="78">
        <f ca="1">SUM((0.5*$CJ50),BG10,-BH10)</f>
        <v>-3.2820512820512846</v>
      </c>
      <c r="BI50" s="78">
        <f ca="1">SUM((0.5*$CJ50),BH10,-BI10)</f>
        <v>-1.2820512820512846</v>
      </c>
      <c r="BJ50" s="78">
        <f ca="1">SUM((0.5*$CJ50),BI10,-BJ10)</f>
        <v>-2.2820512820512846</v>
      </c>
      <c r="BK50" s="78">
        <f ca="1">SUM((0.5*$CJ50),BJ10,-BK10)</f>
        <v>-2.2820512820512846</v>
      </c>
      <c r="BL50" s="78">
        <f ca="1">SUM((0.5*$CJ50),BK10,-BL10)</f>
        <v>-2.2820512820512846</v>
      </c>
      <c r="BM50" s="78">
        <f ca="1">SUM((0.5*$CJ50),BL10,-BM10)</f>
        <v>-2.2820512820512846</v>
      </c>
      <c r="BN50" s="78">
        <f ca="1">SUM((0.5*$CJ50),BM10,-BN10)</f>
        <v>-3.2820512820512846</v>
      </c>
      <c r="BO50" s="78">
        <f ca="1">SUM((0.5*$CJ50),BN10,-BO10)</f>
        <v>-2.2820512820512846</v>
      </c>
      <c r="BP50" s="78">
        <f ca="1">SUM((0.5*$CJ50),BO10,-BP10)</f>
        <v>-4.2820512820512846</v>
      </c>
      <c r="BQ50" s="78">
        <f ca="1">SUM((0.5*$CJ50),BP10,-BQ10)</f>
        <v>-5.2820512820512846</v>
      </c>
      <c r="BR50" s="78">
        <f ca="1">SUM((0.5*$CJ50),BQ10,-BR10)</f>
        <v>-6.2820512820512846</v>
      </c>
      <c r="BS50" s="78">
        <f ca="1">SUM((0.5*$CJ50),BR10,-BS10)</f>
        <v>-6.2820512820512846</v>
      </c>
      <c r="BT50" s="78">
        <f ca="1">SUM((0.5*$CJ50),BS10,-BT10)</f>
        <v>-6.2820512820512846</v>
      </c>
      <c r="BU50" s="78">
        <f ca="1">SUM((0.5*$CJ50),BT10,-BU10)</f>
        <v>-5.2820512820512846</v>
      </c>
      <c r="BV50" s="78">
        <f ca="1">SUM((0.5*$CJ50),BU10,-BV10)</f>
        <v>-5.2820512820512846</v>
      </c>
      <c r="BW50" s="78">
        <f ca="1">SUM((0.5*$CJ50),BV10,-BW10)</f>
        <v>-3.2820512820512846</v>
      </c>
      <c r="BX50" s="78">
        <f ca="1">SUM((0.5*$CJ50),BW10,-BX10)</f>
        <v>-4.282051282051281</v>
      </c>
      <c r="BY50" s="78">
        <f ca="1">SUM((0.5*$CJ50),BX10,-BY10)</f>
        <v>-6.282051282051281</v>
      </c>
      <c r="BZ50" s="78">
        <f ca="1">SUM((0.5*$CJ50),BY10,-BZ10)</f>
        <v>-4.282051282051281</v>
      </c>
      <c r="CA50" s="78">
        <f ca="1">SUM((0.5*$CJ50),BZ10,-CA10)</f>
        <v>-4.2820512820512828</v>
      </c>
      <c r="CB50" s="78">
        <f ca="1">SUM((0.5*$CJ50),CA10,-CB10)</f>
        <v>-3.2820512820512828</v>
      </c>
      <c r="CC50" s="78">
        <f ca="1">SUM((0.5*$CJ50),CB10,-CC10)</f>
        <v>-5.2820512820512828</v>
      </c>
      <c r="CD50" s="78">
        <f ca="1">SUM((0.5*$CJ50),CC10,-CD10)</f>
        <v>-3.2820512820512819</v>
      </c>
      <c r="CE50" s="78">
        <f ca="1">SUM((0.5*$CJ50),CD10,-CE10)</f>
        <v>-3.2820512820512819</v>
      </c>
      <c r="CF50" s="78">
        <f ca="1">SUM((0.5*$CJ50),CE10,-CF10)</f>
        <v>-2.2820512820512819</v>
      </c>
      <c r="CG50" s="78">
        <f ca="1">SUM((0.5*$CJ50),CF10,-CG10)</f>
        <v>-2.2820512820512819</v>
      </c>
      <c r="CH50" s="78">
        <f ca="1">SUM((0.5*$CJ50),CG10,-CH10)</f>
        <v>3.7179487179487181</v>
      </c>
      <c r="CI50" s="78">
        <f ca="1">SUM((0.5*$CJ50),CH10,-CI10)</f>
        <v>2.7179487179487181</v>
      </c>
      <c r="CJ50" s="78">
        <f ca="1">PRODUCT(-H10,1/39)</f>
        <v>-0.5641025641025641</v>
      </c>
      <c r="CL50" s="71">
        <f ca="1">CO10</f>
        <v>62.186666666666667</v>
      </c>
      <c r="CR50" s="27"/>
    </row>
    <row r="51" spans="4:96" s="1" customFormat="1" ht="69.95" customHeight="1">
      <c r="D51" s="28">
        <v>41</v>
      </c>
      <c r="H51" s="4"/>
      <c r="I51" s="2"/>
      <c r="J51" s="78">
        <f ca="1">PRODUCT(-H11,1/39)</f>
        <v>0.05128205128205128</v>
      </c>
      <c r="K51" s="78">
        <f ca="1">SUM((0.5*$CJ51),0)</f>
        <v>0.02564102564102564</v>
      </c>
      <c r="L51" s="78">
        <f ca="1">SUM((0.5*$CJ51),K11,-L11)</f>
        <v>1.0256410256410256</v>
      </c>
      <c r="M51" s="78">
        <f ca="1">SUM((0.5*$CJ51),L11,-M11)</f>
        <v>-2.9743589743589744</v>
      </c>
      <c r="N51" s="78">
        <f ca="1">SUM((0.5*$CJ51),M11,-N11)</f>
        <v>0.02564102564102555</v>
      </c>
      <c r="O51" s="78">
        <f ca="1">SUM((0.5*$CJ51),N11,-O11)</f>
        <v>0.02564102564102555</v>
      </c>
      <c r="P51" s="78">
        <f ca="1">SUM((0.5*$CJ51),O11,-P11)</f>
        <v>-0.97435897435897445</v>
      </c>
      <c r="Q51" s="78">
        <f ca="1">SUM((0.5*$CJ51),P11,-Q11)</f>
        <v>-0.97435897435897445</v>
      </c>
      <c r="R51" s="78">
        <f ca="1">SUM((0.5*$CJ51),Q11,-R11)</f>
        <v>-0.97435897435897445</v>
      </c>
      <c r="S51" s="78">
        <f ca="1">SUM((0.5*$CJ51),R11,-S11)</f>
        <v>-0.97435897435897445</v>
      </c>
      <c r="T51" s="78">
        <f ca="1">SUM((0.5*$CJ51),S11,-T11)</f>
        <v>-0.97435897435897445</v>
      </c>
      <c r="U51" s="78">
        <f ca="1">SUM((0.5*$CJ51),T11,-U11)</f>
        <v>-0.97435897435897445</v>
      </c>
      <c r="V51" s="78">
        <f ca="1">SUM((0.5*$CJ51),U11,-V11)</f>
        <v>0.02564102564102555</v>
      </c>
      <c r="W51" s="78">
        <f ca="1">SUM((0.5*$CJ51),V11,-W11)</f>
        <v>1.0256410256410256</v>
      </c>
      <c r="X51" s="78">
        <f ca="1">SUM((0.5*$CJ51),W11,-X11)</f>
        <v>-0.97435897435897445</v>
      </c>
      <c r="Y51" s="78">
        <f ca="1">SUM((0.5*$CJ51),X11,-Y11)</f>
        <v>0.02564102564102555</v>
      </c>
      <c r="Z51" s="78">
        <f ca="1">SUM((0.5*$CJ51),Y11,-Z11)</f>
        <v>0.02564102564102555</v>
      </c>
      <c r="AA51" s="78">
        <f ca="1">SUM((0.5*$CJ51),Z11,-AA11)</f>
        <v>0.02564102564102555</v>
      </c>
      <c r="AB51" s="78">
        <f ca="1">SUM((0.5*$CJ51),AA11,-AB11)</f>
        <v>1.0256410256410256</v>
      </c>
      <c r="AC51" s="78">
        <f ca="1">SUM((0.5*$CJ51),AB11,-AC11)</f>
        <v>1.0256410256410256</v>
      </c>
      <c r="AD51" s="78">
        <f ca="1">SUM((0.5*$CJ51),AC11,-AD11)</f>
        <v>1.0256410256410256</v>
      </c>
      <c r="AE51" s="78">
        <f ca="1">SUM((0.5*$CJ51),AD11,-AE11)</f>
        <v>0.02564102564102555</v>
      </c>
      <c r="AF51" s="78">
        <f ca="1">SUM((0.5*$CJ51),AE11,-AF11)</f>
        <v>0.02564102564102555</v>
      </c>
      <c r="AG51" s="78">
        <f ca="1">SUM((0.5*$CJ51),AF11,-AG11)</f>
        <v>1.0256410256410256</v>
      </c>
      <c r="AH51" s="78">
        <f ca="1">SUM((0.5*$CJ51),AG11,-AH11)</f>
        <v>0.02564102564102555</v>
      </c>
      <c r="AI51" s="78">
        <f ca="1">SUM((0.5*$CJ51),AH11,-AI11)</f>
        <v>1.0256410256410256</v>
      </c>
      <c r="AJ51" s="78">
        <f ca="1">SUM((0.5*$CJ51),AI11,-AJ11)</f>
        <v>0.02564102564102555</v>
      </c>
      <c r="AK51" s="78">
        <f ca="1">SUM((0.5*$CJ51),AJ11,-AK11)</f>
        <v>0.02564102564102555</v>
      </c>
      <c r="AL51" s="78">
        <f ca="1">SUM((0.5*$CJ51),AK11,-AL11)</f>
        <v>0.02564102564102555</v>
      </c>
      <c r="AM51" s="78">
        <f ca="1">SUM((0.5*$CJ51),AL11,-AM11)</f>
        <v>0.02564102564102555</v>
      </c>
      <c r="AN51" s="78">
        <f ca="1">SUM((0.5*$CJ51),AM11,-AN11)</f>
        <v>0.02564102564102555</v>
      </c>
      <c r="AO51" s="78">
        <f ca="1">SUM((0.5*$CJ51),AN11,-AO11)</f>
        <v>0.02564102564102555</v>
      </c>
      <c r="AP51" s="78">
        <f ca="1">SUM((0.5*$CJ51),AO11,-AP11)</f>
        <v>0.02564102564102555</v>
      </c>
      <c r="AQ51" s="78">
        <f ca="1">SUM((0.5*$CJ51),AP11,-AQ11)</f>
        <v>0.02564102564102555</v>
      </c>
      <c r="AR51" s="78">
        <f ca="1">SUM((0.5*$CJ51),AQ11,-AR11)</f>
        <v>0.02564102564102555</v>
      </c>
      <c r="AS51" s="78">
        <f ca="1">SUM((0.5*$CJ51),AR11,-AS11)</f>
        <v>0.02564102564102555</v>
      </c>
      <c r="AT51" s="78">
        <f ca="1">SUM((0.5*$CJ51),AS11,-AT11)</f>
        <v>0.02564102564102555</v>
      </c>
      <c r="AU51" s="78">
        <f ca="1">SUM((0.5*$CJ51),AT11,-AU11)</f>
        <v>0.02564102564102555</v>
      </c>
      <c r="AV51" s="78">
        <f ca="1">SUM((0.5*$CJ51),AU11,-AV11)</f>
        <v>0.02564102564102555</v>
      </c>
      <c r="AW51" s="78">
        <f ca="1">SUM((0.5*$CJ51),AV11,-AW11)</f>
        <v>0.02564102564102555</v>
      </c>
      <c r="AX51" s="78">
        <f ca="1">SUM((0.5*$CJ51),AW11,-AX11)</f>
        <v>0.02564102564102555</v>
      </c>
      <c r="AY51" s="78">
        <f ca="1">SUM((0.5*$CJ51),AX11,-AY11)</f>
        <v>0.02564102564102555</v>
      </c>
      <c r="AZ51" s="78">
        <f ca="1">SUM((0.5*$CJ51),AY11,-AZ11)</f>
        <v>0.02564102564102555</v>
      </c>
      <c r="BA51" s="78">
        <f ca="1">SUM((0.5*$CJ51),AZ11,-BA11)</f>
        <v>1.0256410256410256</v>
      </c>
      <c r="BB51" s="78">
        <f ca="1">SUM((0.5*$CJ51),BA11,-BB11)</f>
        <v>0.02564102564102555</v>
      </c>
      <c r="BC51" s="78">
        <f ca="1">SUM((0.5*$CJ51),BB11,-BC11)</f>
        <v>1.0256410256410256</v>
      </c>
      <c r="BD51" s="78">
        <f ca="1">SUM((0.5*$CJ51),BC11,-BD11)</f>
        <v>0.02564102564102555</v>
      </c>
      <c r="BE51" s="78">
        <f ca="1">SUM((0.5*$CJ51),BD11,-BE11)</f>
        <v>0.02564102564102555</v>
      </c>
      <c r="BF51" s="78">
        <f ca="1">SUM((0.5*$CJ51),BE11,-BF11)</f>
        <v>0.02564102564102555</v>
      </c>
      <c r="BG51" s="78">
        <f ca="1">SUM((0.5*$CJ51),BF11,-BG11)</f>
        <v>0.02564102564102555</v>
      </c>
      <c r="BH51" s="78">
        <f ca="1">SUM((0.5*$CJ51),BG11,-BH11)</f>
        <v>0.02564102564102555</v>
      </c>
      <c r="BI51" s="78">
        <f ca="1">SUM((0.5*$CJ51),BH11,-BI11)</f>
        <v>1.0256410256410256</v>
      </c>
      <c r="BJ51" s="78">
        <f ca="1">SUM((0.5*$CJ51),BI11,-BJ11)</f>
        <v>0.02564102564102564</v>
      </c>
      <c r="BK51" s="78">
        <f ca="1">SUM((0.5*$CJ51),BJ11,-BK11)</f>
        <v>0.02564102564102564</v>
      </c>
      <c r="BL51" s="78">
        <f ca="1">SUM((0.5*$CJ51),BK11,-BL11)</f>
        <v>-0.97435897435897434</v>
      </c>
      <c r="BM51" s="78">
        <f ca="1">SUM((0.5*$CJ51),BL11,-BM11)</f>
        <v>0.02564102564102555</v>
      </c>
      <c r="BN51" s="78">
        <f ca="1">SUM((0.5*$CJ51),BM11,-BN11)</f>
        <v>0.02564102564102555</v>
      </c>
      <c r="BO51" s="78">
        <f ca="1">SUM((0.5*$CJ51),BN11,-BO11)</f>
        <v>0.02564102564102555</v>
      </c>
      <c r="BP51" s="78">
        <f ca="1">SUM((0.5*$CJ51),BO11,-BP11)</f>
        <v>0.02564102564102555</v>
      </c>
      <c r="BQ51" s="78">
        <f ca="1">SUM((0.5*$CJ51),BP11,-BQ11)</f>
        <v>1.0256410256410256</v>
      </c>
      <c r="BR51" s="78">
        <f ca="1">SUM((0.5*$CJ51),BQ11,-BR11)</f>
        <v>-0.97435897435897434</v>
      </c>
      <c r="BS51" s="78">
        <f ca="1">SUM((0.5*$CJ51),BR11,-BS11)</f>
        <v>0.02564102564102555</v>
      </c>
      <c r="BT51" s="78">
        <f ca="1">SUM((0.5*$CJ51),BS11,-BT11)</f>
        <v>0.02564102564102555</v>
      </c>
      <c r="BU51" s="78">
        <f ca="1">SUM((0.5*$CJ51),BT11,-BU11)</f>
        <v>0.02564102564102555</v>
      </c>
      <c r="BV51" s="78">
        <f ca="1">SUM((0.5*$CJ51),BU11,-BV11)</f>
        <v>0.02564102564102555</v>
      </c>
      <c r="BW51" s="78">
        <f ca="1">SUM((0.5*$CJ51),BV11,-BW11)</f>
        <v>1.0256410256410256</v>
      </c>
      <c r="BX51" s="78">
        <f ca="1">SUM((0.5*$CJ51),BW11,-BX11)</f>
        <v>0.02564102564102564</v>
      </c>
      <c r="BY51" s="78">
        <f ca="1">SUM((0.5*$CJ51),BX11,-BY11)</f>
        <v>0.02564102564102564</v>
      </c>
      <c r="BZ51" s="78">
        <f ca="1">SUM((0.5*$CJ51),BY11,-BZ11)</f>
        <v>0.02564102564102564</v>
      </c>
      <c r="CA51" s="78">
        <f ca="1">SUM((0.5*$CJ51),BZ11,-CA11)</f>
        <v>1.0256410256410256</v>
      </c>
      <c r="CB51" s="78">
        <f ca="1">SUM((0.5*$CJ51),CA11,-CB11)</f>
        <v>0.025641025641025661</v>
      </c>
      <c r="CC51" s="78">
        <f ca="1">SUM((0.5*$CJ51),CB11,-CC11)</f>
        <v>1.0256410256410256</v>
      </c>
      <c r="CD51" s="78">
        <f ca="1">SUM((0.5*$CJ51),CC11,-CD11)</f>
        <v>0.02564102564102555</v>
      </c>
      <c r="CE51" s="78">
        <f ca="1">SUM((0.5*$CJ51),CD11,-CE11)</f>
        <v>0.02564102564102555</v>
      </c>
      <c r="CF51" s="78">
        <f ca="1">SUM((0.5*$CJ51),CE11,-CF11)</f>
        <v>-0.97435897435897445</v>
      </c>
      <c r="CG51" s="78">
        <f ca="1">SUM((0.5*$CJ51),CF11,-CG11)</f>
        <v>1.0256410256410256</v>
      </c>
      <c r="CH51" s="78">
        <f ca="1">SUM((0.5*$CJ51),CG11,-CH11)</f>
        <v>-0.97435897435897445</v>
      </c>
      <c r="CI51" s="78">
        <f ca="1">SUM((0.5*$CJ51),CH11,-CI11)</f>
        <v>-0.97435897435897434</v>
      </c>
      <c r="CJ51" s="78">
        <f ca="1">PRODUCT(-H11,1/39)</f>
        <v>0.05128205128205128</v>
      </c>
      <c r="CL51" s="71">
        <f ca="1">CO11</f>
        <v>2.7866666666666666</v>
      </c>
      <c r="CR51" s="27"/>
    </row>
    <row r="52" spans="4:96" s="1" customFormat="1" ht="69.95" customHeight="1">
      <c r="D52" s="28">
        <v>39</v>
      </c>
      <c r="H52" s="4"/>
      <c r="I52" s="2"/>
      <c r="J52" s="78">
        <f ca="1">PRODUCT(-H12,1/39)</f>
        <v>-0.02564102564102564</v>
      </c>
      <c r="K52" s="78">
        <f ca="1">SUM((0.5*$CJ52),0)</f>
        <v>-0.01282051282051282</v>
      </c>
      <c r="L52" s="78">
        <f ca="1">SUM((0.5*$CJ52),K12,-L12)</f>
        <v>-0.01282051282051282</v>
      </c>
      <c r="M52" s="78">
        <f ca="1">SUM((0.5*$CJ52),L12,-M12)</f>
        <v>-2.0128205128205128</v>
      </c>
      <c r="N52" s="78">
        <f ca="1">SUM((0.5*$CJ52),M12,-N12)</f>
        <v>-1.0128205128205128</v>
      </c>
      <c r="O52" s="78">
        <f ca="1">SUM((0.5*$CJ52),N12,-O12)</f>
        <v>-0.012820512820512775</v>
      </c>
      <c r="P52" s="78">
        <f ca="1">SUM((0.5*$CJ52),O12,-P12)</f>
        <v>-0.012820512820512775</v>
      </c>
      <c r="Q52" s="78">
        <f ca="1">SUM((0.5*$CJ52),P12,-Q12)</f>
        <v>-0.012820512820512775</v>
      </c>
      <c r="R52" s="78">
        <f ca="1">SUM((0.5*$CJ52),Q12,-R12)</f>
        <v>-0.012820512820512775</v>
      </c>
      <c r="S52" s="78">
        <f ca="1">SUM((0.5*$CJ52),R12,-S12)</f>
        <v>-0.012820512820512775</v>
      </c>
      <c r="T52" s="78">
        <f ca="1">SUM((0.5*$CJ52),S12,-T12)</f>
        <v>-1.0128205128205128</v>
      </c>
      <c r="U52" s="78">
        <f ca="1">SUM((0.5*$CJ52),T12,-U12)</f>
        <v>-1.0128205128205128</v>
      </c>
      <c r="V52" s="78">
        <f ca="1">SUM((0.5*$CJ52),U12,-V12)</f>
        <v>-0.012820512820512775</v>
      </c>
      <c r="W52" s="78">
        <f ca="1">SUM((0.5*$CJ52),V12,-W12)</f>
        <v>-0.012820512820512775</v>
      </c>
      <c r="X52" s="78">
        <f ca="1">SUM((0.5*$CJ52),W12,-X12)</f>
        <v>-0.012820512820512775</v>
      </c>
      <c r="Y52" s="78">
        <f ca="1">SUM((0.5*$CJ52),X12,-Y12)</f>
        <v>-0.012820512820512775</v>
      </c>
      <c r="Z52" s="78">
        <f ca="1">SUM((0.5*$CJ52),Y12,-Z12)</f>
        <v>-0.012820512820512775</v>
      </c>
      <c r="AA52" s="78">
        <f ca="1">SUM((0.5*$CJ52),Z12,-AA12)</f>
        <v>-1.0128205128205128</v>
      </c>
      <c r="AB52" s="78">
        <f ca="1">SUM((0.5*$CJ52),AA12,-AB12)</f>
        <v>1.9871794871794872</v>
      </c>
      <c r="AC52" s="78">
        <f ca="1">SUM((0.5*$CJ52),AB12,-AC12)</f>
        <v>0.98717948717948722</v>
      </c>
      <c r="AD52" s="78">
        <f ca="1">SUM((0.5*$CJ52),AC12,-AD12)</f>
        <v>0.98717948717948722</v>
      </c>
      <c r="AE52" s="78">
        <f ca="1">SUM((0.5*$CJ52),AD12,-AE12)</f>
        <v>0.98717948717948722</v>
      </c>
      <c r="AF52" s="78">
        <f ca="1">SUM((0.5*$CJ52),AE12,-AF12)</f>
        <v>-0.012820512820512775</v>
      </c>
      <c r="AG52" s="78">
        <f ca="1">SUM((0.5*$CJ52),AF12,-AG12)</f>
        <v>-0.012820512820512775</v>
      </c>
      <c r="AH52" s="78">
        <f ca="1">SUM((0.5*$CJ52),AG12,-AH12)</f>
        <v>-0.012820512820512775</v>
      </c>
      <c r="AI52" s="78">
        <f ca="1">SUM((0.5*$CJ52),AH12,-AI12)</f>
        <v>-0.012820512820512775</v>
      </c>
      <c r="AJ52" s="78">
        <f ca="1">SUM((0.5*$CJ52),AI12,-AJ12)</f>
        <v>-0.012820512820512775</v>
      </c>
      <c r="AK52" s="78">
        <f ca="1">SUM((0.5*$CJ52),AJ12,-AK12)</f>
        <v>0.98717948717948722</v>
      </c>
      <c r="AL52" s="78">
        <f ca="1">SUM((0.5*$CJ52),AK12,-AL12)</f>
        <v>-0.01282051282051282</v>
      </c>
      <c r="AM52" s="78">
        <f ca="1">SUM((0.5*$CJ52),AL12,-AM12)</f>
        <v>-1.0128205128205128</v>
      </c>
      <c r="AN52" s="78">
        <f ca="1">SUM((0.5*$CJ52),AM12,-AN12)</f>
        <v>-1.0128205128205128</v>
      </c>
      <c r="AO52" s="78">
        <f ca="1">SUM((0.5*$CJ52),AN12,-AO12)</f>
        <v>-1.0128205128205128</v>
      </c>
      <c r="AP52" s="78">
        <f ca="1">SUM((0.5*$CJ52),AO12,-AP12)</f>
        <v>-1.0128205128205128</v>
      </c>
      <c r="AQ52" s="78">
        <f ca="1">SUM((0.5*$CJ52),AP12,-AQ12)</f>
        <v>-1.0128205128205128</v>
      </c>
      <c r="AR52" s="78">
        <f ca="1">SUM((0.5*$CJ52),AQ12,-AR12)</f>
        <v>-0.012820512820512775</v>
      </c>
      <c r="AS52" s="78">
        <f ca="1">SUM((0.5*$CJ52),AR12,-AS12)</f>
        <v>-1.0128205128205128</v>
      </c>
      <c r="AT52" s="78">
        <f ca="1">SUM((0.5*$CJ52),AS12,-AT12)</f>
        <v>-0.012820512820512775</v>
      </c>
      <c r="AU52" s="78">
        <f ca="1">SUM((0.5*$CJ52),AT12,-AU12)</f>
        <v>-0.012820512820512775</v>
      </c>
      <c r="AV52" s="78">
        <f ca="1">SUM((0.5*$CJ52),AU12,-AV12)</f>
        <v>-0.012820512820512775</v>
      </c>
      <c r="AW52" s="78">
        <f ca="1">SUM((0.5*$CJ52),AV12,-AW12)</f>
        <v>-1.0128205128205128</v>
      </c>
      <c r="AX52" s="78">
        <f ca="1">SUM((0.5*$CJ52),AW12,-AX12)</f>
        <v>0.98717948717948722</v>
      </c>
      <c r="AY52" s="78">
        <f ca="1">SUM((0.5*$CJ52),AX12,-AY12)</f>
        <v>-0.012820512820512775</v>
      </c>
      <c r="AZ52" s="78">
        <f ca="1">SUM((0.5*$CJ52),AY12,-AZ12)</f>
        <v>0.98717948717948722</v>
      </c>
      <c r="BA52" s="78">
        <f ca="1">SUM((0.5*$CJ52),AZ12,-BA12)</f>
        <v>-0.012820512820512775</v>
      </c>
      <c r="BB52" s="78">
        <f ca="1">SUM((0.5*$CJ52),BA12,-BB12)</f>
        <v>0.98717948717948722</v>
      </c>
      <c r="BC52" s="78">
        <f ca="1">SUM((0.5*$CJ52),BB12,-BC12)</f>
        <v>-0.012820512820512775</v>
      </c>
      <c r="BD52" s="78">
        <f ca="1">SUM((0.5*$CJ52),BC12,-BD12)</f>
        <v>0.98717948717948722</v>
      </c>
      <c r="BE52" s="78">
        <f ca="1">SUM((0.5*$CJ52),BD12,-BE12)</f>
        <v>-0.012820512820512775</v>
      </c>
      <c r="BF52" s="78">
        <f ca="1">SUM((0.5*$CJ52),BE12,-BF12)</f>
        <v>-0.012820512820512775</v>
      </c>
      <c r="BG52" s="78">
        <f ca="1">SUM((0.5*$CJ52),BF12,-BG12)</f>
        <v>-0.012820512820512775</v>
      </c>
      <c r="BH52" s="78">
        <f ca="1">SUM((0.5*$CJ52),BG12,-BH12)</f>
        <v>-0.012820512820512775</v>
      </c>
      <c r="BI52" s="78">
        <f ca="1">SUM((0.5*$CJ52),BH12,-BI12)</f>
        <v>-0.012820512820512775</v>
      </c>
      <c r="BJ52" s="78">
        <f ca="1">SUM((0.5*$CJ52),BI12,-BJ12)</f>
        <v>-1.0128205128205128</v>
      </c>
      <c r="BK52" s="78">
        <f ca="1">SUM((0.5*$CJ52),BJ12,-BK12)</f>
        <v>-0.012820512820512775</v>
      </c>
      <c r="BL52" s="78">
        <f ca="1">SUM((0.5*$CJ52),BK12,-BL12)</f>
        <v>0.98717948717948722</v>
      </c>
      <c r="BM52" s="78">
        <f ca="1">SUM((0.5*$CJ52),BL12,-BM12)</f>
        <v>-0.012820512820512775</v>
      </c>
      <c r="BN52" s="78">
        <f ca="1">SUM((0.5*$CJ52),BM12,-BN12)</f>
        <v>-1.0128205128205128</v>
      </c>
      <c r="BO52" s="78">
        <f ca="1">SUM((0.5*$CJ52),BN12,-BO12)</f>
        <v>-1.0128205128205128</v>
      </c>
      <c r="BP52" s="78">
        <f ca="1">SUM((0.5*$CJ52),BO12,-BP12)</f>
        <v>-0.012820512820512775</v>
      </c>
      <c r="BQ52" s="78">
        <f ca="1">SUM((0.5*$CJ52),BP12,-BQ12)</f>
        <v>0.98717948717948722</v>
      </c>
      <c r="BR52" s="78">
        <f ca="1">SUM((0.5*$CJ52),BQ12,-BR12)</f>
        <v>-0.012820512820512775</v>
      </c>
      <c r="BS52" s="78">
        <f ca="1">SUM((0.5*$CJ52),BR12,-BS12)</f>
        <v>-1.0128205128205128</v>
      </c>
      <c r="BT52" s="78">
        <f ca="1">SUM((0.5*$CJ52),BS12,-BT12)</f>
        <v>-0.012820512820512775</v>
      </c>
      <c r="BU52" s="78">
        <f ca="1">SUM((0.5*$CJ52),BT12,-BU12)</f>
        <v>-1.0128205128205128</v>
      </c>
      <c r="BV52" s="78">
        <f ca="1">SUM((0.5*$CJ52),BU12,-BV12)</f>
        <v>-0.012820512820512775</v>
      </c>
      <c r="BW52" s="78">
        <f ca="1">SUM((0.5*$CJ52),BV12,-BW12)</f>
        <v>0.98717948717948722</v>
      </c>
      <c r="BX52" s="78">
        <f ca="1">SUM((0.5*$CJ52),BW12,-BX12)</f>
        <v>-0.012820512820512775</v>
      </c>
      <c r="BY52" s="78">
        <f ca="1">SUM((0.5*$CJ52),BX12,-BY12)</f>
        <v>-0.012820512820512775</v>
      </c>
      <c r="BZ52" s="78">
        <f ca="1">SUM((0.5*$CJ52),BY12,-BZ12)</f>
        <v>0.98717948717948722</v>
      </c>
      <c r="CA52" s="78">
        <f ca="1">SUM((0.5*$CJ52),BZ12,-CA12)</f>
        <v>0.98717948717948722</v>
      </c>
      <c r="CB52" s="78">
        <f ca="1">SUM((0.5*$CJ52),CA12,-CB12)</f>
        <v>0.98717948717948722</v>
      </c>
      <c r="CC52" s="78">
        <f ca="1">SUM((0.5*$CJ52),CB12,-CC12)</f>
        <v>-0.012820512820512775</v>
      </c>
      <c r="CD52" s="78">
        <f ca="1">SUM((0.5*$CJ52),CC12,-CD12)</f>
        <v>0.98717948717948722</v>
      </c>
      <c r="CE52" s="78">
        <f ca="1">SUM((0.5*$CJ52),CD12,-CE12)</f>
        <v>-0.012820512820512775</v>
      </c>
      <c r="CF52" s="78">
        <f ca="1">SUM((0.5*$CJ52),CE12,-CF12)</f>
        <v>0.98717948717948722</v>
      </c>
      <c r="CG52" s="78">
        <f ca="1">SUM((0.5*$CJ52),CF12,-CG12)</f>
        <v>-0.01282051282051282</v>
      </c>
      <c r="CH52" s="78">
        <f ca="1">SUM((0.5*$CJ52),CG12,-CH12)</f>
        <v>-0.01282051282051282</v>
      </c>
      <c r="CI52" s="78">
        <f ca="1">SUM((0.5*$CJ52),CH12,-CI12)</f>
        <v>-0.01282051282051282</v>
      </c>
      <c r="CJ52" s="78">
        <f ca="1">PRODUCT(-H12,1/39)</f>
        <v>-0.02564102564102564</v>
      </c>
      <c r="CL52" s="71">
        <f ca="1">CO12</f>
        <v>3.4666666666666668</v>
      </c>
      <c r="CR52" s="27"/>
    </row>
    <row r="53" spans="4:96" s="1" customFormat="1" ht="69.95" customHeight="1">
      <c r="D53" s="28">
        <v>37</v>
      </c>
      <c r="H53" s="4"/>
      <c r="I53" s="2"/>
      <c r="J53" s="78">
        <f ca="1">PRODUCT(-H13,1/39)</f>
        <v>-0.5641025641025641</v>
      </c>
      <c r="K53" s="78">
        <f ca="1">SUM((0.5*$CJ53),0)</f>
        <v>-0.28205128205128205</v>
      </c>
      <c r="L53" s="78">
        <f ca="1">SUM((0.5*$CJ53),K13,-L13)</f>
        <v>0.717948717948718</v>
      </c>
      <c r="M53" s="78">
        <f ca="1">SUM((0.5*$CJ53),L13,-M13)</f>
        <v>-4.2820512820512819</v>
      </c>
      <c r="N53" s="78">
        <f ca="1">SUM((0.5*$CJ53),M13,-N13)</f>
        <v>-0.28205128205128194</v>
      </c>
      <c r="O53" s="78">
        <f ca="1">SUM((0.5*$CJ53),N13,-O13)</f>
        <v>0.71794871794871806</v>
      </c>
      <c r="P53" s="78">
        <f ca="1">SUM((0.5*$CJ53),O13,-P13)</f>
        <v>-0.28205128205128194</v>
      </c>
      <c r="Q53" s="78">
        <f ca="1">SUM((0.5*$CJ53),P13,-Q13)</f>
        <v>-0.28205128205128194</v>
      </c>
      <c r="R53" s="78">
        <f ca="1">SUM((0.5*$CJ53),Q13,-R13)</f>
        <v>-1.2820512820512819</v>
      </c>
      <c r="S53" s="78">
        <f ca="1">SUM((0.5*$CJ53),R13,-S13)</f>
        <v>-0.28205128205128194</v>
      </c>
      <c r="T53" s="78">
        <f ca="1">SUM((0.5*$CJ53),S13,-T13)</f>
        <v>-1.2820512820512819</v>
      </c>
      <c r="U53" s="78">
        <f ca="1">SUM((0.5*$CJ53),T13,-U13)</f>
        <v>-0.28205128205128194</v>
      </c>
      <c r="V53" s="78">
        <f ca="1">SUM((0.5*$CJ53),U13,-V13)</f>
        <v>-0.28205128205128194</v>
      </c>
      <c r="W53" s="78">
        <f ca="1">SUM((0.5*$CJ53),V13,-W13)</f>
        <v>-0.28205128205128194</v>
      </c>
      <c r="X53" s="78">
        <f ca="1">SUM((0.5*$CJ53),W13,-X13)</f>
        <v>-1.2820512820512819</v>
      </c>
      <c r="Y53" s="78">
        <f ca="1">SUM((0.5*$CJ53),X13,-Y13)</f>
        <v>-0.28205128205128194</v>
      </c>
      <c r="Z53" s="78">
        <f ca="1">SUM((0.5*$CJ53),Y13,-Z13)</f>
        <v>-1.2820512820512819</v>
      </c>
      <c r="AA53" s="78">
        <f ca="1">SUM((0.5*$CJ53),Z13,-AA13)</f>
        <v>-0.28205128205128194</v>
      </c>
      <c r="AB53" s="78">
        <f ca="1">SUM((0.5*$CJ53),AA13,-AB13)</f>
        <v>0.71794871794871806</v>
      </c>
      <c r="AC53" s="78">
        <f ca="1">SUM((0.5*$CJ53),AB13,-AC13)</f>
        <v>0.71794871794871806</v>
      </c>
      <c r="AD53" s="78">
        <f ca="1">SUM((0.5*$CJ53),AC13,-AD13)</f>
        <v>-0.28205128205128194</v>
      </c>
      <c r="AE53" s="78">
        <f ca="1">SUM((0.5*$CJ53),AD13,-AE13)</f>
        <v>-0.28205128205128194</v>
      </c>
      <c r="AF53" s="78">
        <f ca="1">SUM((0.5*$CJ53),AE13,-AF13)</f>
        <v>-0.28205128205128194</v>
      </c>
      <c r="AG53" s="78">
        <f ca="1">SUM((0.5*$CJ53),AF13,-AG13)</f>
        <v>0.71794871794871806</v>
      </c>
      <c r="AH53" s="78">
        <f ca="1">SUM((0.5*$CJ53),AG13,-AH13)</f>
        <v>0.71794871794871806</v>
      </c>
      <c r="AI53" s="78">
        <f ca="1">SUM((0.5*$CJ53),AH13,-AI13)</f>
        <v>0.71794871794871806</v>
      </c>
      <c r="AJ53" s="78">
        <f ca="1">SUM((0.5*$CJ53),AI13,-AJ13)</f>
        <v>-0.28205128205128205</v>
      </c>
      <c r="AK53" s="78">
        <f ca="1">SUM((0.5*$CJ53),AJ13,-AK13)</f>
        <v>0.717948717948718</v>
      </c>
      <c r="AL53" s="78">
        <f ca="1">SUM((0.5*$CJ53),AK13,-AL13)</f>
        <v>0.717948717948718</v>
      </c>
      <c r="AM53" s="78">
        <f ca="1">SUM((0.5*$CJ53),AL13,-AM13)</f>
        <v>0.71794871794871806</v>
      </c>
      <c r="AN53" s="78">
        <f ca="1">SUM((0.5*$CJ53),AM13,-AN13)</f>
        <v>-0.28205128205128194</v>
      </c>
      <c r="AO53" s="78">
        <f ca="1">SUM((0.5*$CJ53),AN13,-AO13)</f>
        <v>0.71794871794871806</v>
      </c>
      <c r="AP53" s="78">
        <f ca="1">SUM((0.5*$CJ53),AO13,-AP13)</f>
        <v>-0.28205128205128194</v>
      </c>
      <c r="AQ53" s="78">
        <f ca="1">SUM((0.5*$CJ53),AP13,-AQ13)</f>
        <v>0.71794871794871806</v>
      </c>
      <c r="AR53" s="78">
        <f ca="1">SUM((0.5*$CJ53),AQ13,-AR13)</f>
        <v>-0.28205128205128194</v>
      </c>
      <c r="AS53" s="78">
        <f ca="1">SUM((0.5*$CJ53),AR13,-AS13)</f>
        <v>-0.28205128205128194</v>
      </c>
      <c r="AT53" s="78">
        <f ca="1">SUM((0.5*$CJ53),AS13,-AT13)</f>
        <v>0.71794871794871806</v>
      </c>
      <c r="AU53" s="78">
        <f ca="1">SUM((0.5*$CJ53),AT13,-AU13)</f>
        <v>0.71794871794871806</v>
      </c>
      <c r="AV53" s="78">
        <f ca="1">SUM((0.5*$CJ53),AU13,-AV13)</f>
        <v>-0.28205128205128194</v>
      </c>
      <c r="AW53" s="78">
        <f ca="1">SUM((0.5*$CJ53),AV13,-AW13)</f>
        <v>-0.28205128205128194</v>
      </c>
      <c r="AX53" s="78">
        <f ca="1">SUM((0.5*$CJ53),AW13,-AX13)</f>
        <v>-0.28205128205128194</v>
      </c>
      <c r="AY53" s="78">
        <f ca="1">SUM((0.5*$CJ53),AX13,-AY13)</f>
        <v>-0.28205128205128194</v>
      </c>
      <c r="AZ53" s="78">
        <f ca="1">SUM((0.5*$CJ53),AY13,-AZ13)</f>
        <v>0.71794871794871806</v>
      </c>
      <c r="BA53" s="78">
        <f ca="1">SUM((0.5*$CJ53),AZ13,-BA13)</f>
        <v>0.71794871794871806</v>
      </c>
      <c r="BB53" s="78">
        <f ca="1">SUM((0.5*$CJ53),BA13,-BB13)</f>
        <v>-0.28205128205128283</v>
      </c>
      <c r="BC53" s="78">
        <f ca="1">SUM((0.5*$CJ53),BB13,-BC13)</f>
        <v>-0.28205128205128283</v>
      </c>
      <c r="BD53" s="78">
        <f ca="1">SUM((0.5*$CJ53),BC13,-BD13)</f>
        <v>-0.28205128205128283</v>
      </c>
      <c r="BE53" s="78">
        <f ca="1">SUM((0.5*$CJ53),BD13,-BE13)</f>
        <v>-0.28205128205128283</v>
      </c>
      <c r="BF53" s="78">
        <f ca="1">SUM((0.5*$CJ53),BE13,-BF13)</f>
        <v>-0.28205128205128283</v>
      </c>
      <c r="BG53" s="78">
        <f ca="1">SUM((0.5*$CJ53),BF13,-BG13)</f>
        <v>-0.28205128205128283</v>
      </c>
      <c r="BH53" s="78">
        <f ca="1">SUM((0.5*$CJ53),BG13,-BH13)</f>
        <v>-1.2820512820512828</v>
      </c>
      <c r="BI53" s="78">
        <f ca="1">SUM((0.5*$CJ53),BH13,-BI13)</f>
        <v>-0.28205128205128194</v>
      </c>
      <c r="BJ53" s="78">
        <f ca="1">SUM((0.5*$CJ53),BI13,-BJ13)</f>
        <v>-0.28205128205128194</v>
      </c>
      <c r="BK53" s="78">
        <f ca="1">SUM((0.5*$CJ53),BJ13,-BK13)</f>
        <v>-0.28205128205128194</v>
      </c>
      <c r="BL53" s="78">
        <f ca="1">SUM((0.5*$CJ53),BK13,-BL13)</f>
        <v>-1.2820512820512819</v>
      </c>
      <c r="BM53" s="78">
        <f ca="1">SUM((0.5*$CJ53),BL13,-BM13)</f>
        <v>-0.28205128205128194</v>
      </c>
      <c r="BN53" s="78">
        <f ca="1">SUM((0.5*$CJ53),BM13,-BN13)</f>
        <v>-0.28205128205128194</v>
      </c>
      <c r="BO53" s="78">
        <f ca="1">SUM((0.5*$CJ53),BN13,-BO13)</f>
        <v>-0.28205128205128194</v>
      </c>
      <c r="BP53" s="78">
        <f ca="1">SUM((0.5*$CJ53),BO13,-BP13)</f>
        <v>-1.2820512820512819</v>
      </c>
      <c r="BQ53" s="78">
        <f ca="1">SUM((0.5*$CJ53),BP13,-BQ13)</f>
        <v>-0.28205128205128194</v>
      </c>
      <c r="BR53" s="78">
        <f ca="1">SUM((0.5*$CJ53),BQ13,-BR13)</f>
        <v>-1.2820512820512819</v>
      </c>
      <c r="BS53" s="78">
        <f ca="1">SUM((0.5*$CJ53),BR13,-BS13)</f>
        <v>-1.2820512820512819</v>
      </c>
      <c r="BT53" s="78">
        <f ca="1">SUM((0.5*$CJ53),BS13,-BT13)</f>
        <v>-0.28205128205128194</v>
      </c>
      <c r="BU53" s="78">
        <f ca="1">SUM((0.5*$CJ53),BT13,-BU13)</f>
        <v>-1.2820512820512819</v>
      </c>
      <c r="BV53" s="78">
        <f ca="1">SUM((0.5*$CJ53),BU13,-BV13)</f>
        <v>-0.28205128205128194</v>
      </c>
      <c r="BW53" s="78">
        <f ca="1">SUM((0.5*$CJ53),BV13,-BW13)</f>
        <v>-0.28205128205128194</v>
      </c>
      <c r="BX53" s="78">
        <f ca="1">SUM((0.5*$CJ53),BW13,-BX13)</f>
        <v>-1.2820512820512819</v>
      </c>
      <c r="BY53" s="78">
        <f ca="1">SUM((0.5*$CJ53),BX13,-BY13)</f>
        <v>-0.28205128205128194</v>
      </c>
      <c r="BZ53" s="78">
        <f ca="1">SUM((0.5*$CJ53),BY13,-BZ13)</f>
        <v>-0.28205128205128194</v>
      </c>
      <c r="CA53" s="78">
        <f ca="1">SUM((0.5*$CJ53),BZ13,-CA13)</f>
        <v>-0.28205128205128194</v>
      </c>
      <c r="CB53" s="78">
        <f ca="1">SUM((0.5*$CJ53),CA13,-CB13)</f>
        <v>-0.28205128205128194</v>
      </c>
      <c r="CC53" s="78">
        <f ca="1">SUM((0.5*$CJ53),CB13,-CC13)</f>
        <v>-0.28205128205128194</v>
      </c>
      <c r="CD53" s="78">
        <f ca="1">SUM((0.5*$CJ53),CC13,-CD13)</f>
        <v>-0.28205128205128194</v>
      </c>
      <c r="CE53" s="78">
        <f ca="1">SUM((0.5*$CJ53),CD13,-CE13)</f>
        <v>-0.28205128205128194</v>
      </c>
      <c r="CF53" s="78">
        <f ca="1">SUM((0.5*$CJ53),CE13,-CF13)</f>
        <v>-0.28205128205128194</v>
      </c>
      <c r="CG53" s="78">
        <f ca="1">SUM((0.5*$CJ53),CF13,-CG13)</f>
        <v>-0.28205128205128194</v>
      </c>
      <c r="CH53" s="78">
        <f ca="1">SUM((0.5*$CJ53),CG13,-CH13)</f>
        <v>-1.2820512820512819</v>
      </c>
      <c r="CI53" s="78">
        <f ca="1">SUM((0.5*$CJ53),CH13,-CI13)</f>
        <v>-0.28205128205128205</v>
      </c>
      <c r="CJ53" s="78">
        <f ca="1">PRODUCT(-H13,1/39)</f>
        <v>-0.5641025641025641</v>
      </c>
      <c r="CL53" s="71">
        <f ca="1">CO13</f>
        <v>3.9200000000000004</v>
      </c>
      <c r="CR53" s="27"/>
    </row>
    <row r="54" spans="4:96" s="1" customFormat="1" ht="69.95" customHeight="1">
      <c r="D54" s="28">
        <v>35</v>
      </c>
      <c r="H54" s="4"/>
      <c r="I54" s="2"/>
      <c r="J54" s="78">
        <f ca="1">PRODUCT(-H14,1/39)</f>
        <v>0.74358974358974361</v>
      </c>
      <c r="K54" s="78">
        <f ca="1">SUM((0.5*$CJ54),0)</f>
        <v>0.37179487179487181</v>
      </c>
      <c r="L54" s="78">
        <f ca="1">SUM((0.5*$CJ54),K14,-L14)</f>
        <v>1.3717948717948718</v>
      </c>
      <c r="M54" s="78">
        <f ca="1">SUM((0.5*$CJ54),L14,-M14)</f>
        <v>-1.6282051282051282</v>
      </c>
      <c r="N54" s="78">
        <f ca="1">SUM((0.5*$CJ54),M14,-N14)</f>
        <v>0.37179487179487181</v>
      </c>
      <c r="O54" s="78">
        <f ca="1">SUM((0.5*$CJ54),N14,-O14)</f>
        <v>0.37179487179487181</v>
      </c>
      <c r="P54" s="78">
        <f ca="1">SUM((0.5*$CJ54),O14,-P14)</f>
        <v>0.37179487179487181</v>
      </c>
      <c r="Q54" s="78">
        <f ca="1">SUM((0.5*$CJ54),P14,-Q14)</f>
        <v>0.37179487179487181</v>
      </c>
      <c r="R54" s="78">
        <f ca="1">SUM((0.5*$CJ54),Q14,-R14)</f>
        <v>0.37179487179487181</v>
      </c>
      <c r="S54" s="78">
        <f ca="1">SUM((0.5*$CJ54),R14,-S14)</f>
        <v>0.37179487179487181</v>
      </c>
      <c r="T54" s="78">
        <f ca="1">SUM((0.5*$CJ54),S14,-T14)</f>
        <v>-0.62820512820512819</v>
      </c>
      <c r="U54" s="78">
        <f ca="1">SUM((0.5*$CJ54),T14,-U14)</f>
        <v>-0.62820512820512819</v>
      </c>
      <c r="V54" s="78">
        <f ca="1">SUM((0.5*$CJ54),U14,-V14)</f>
        <v>1.3717948717948718</v>
      </c>
      <c r="W54" s="78">
        <f ca="1">SUM((0.5*$CJ54),V14,-W14)</f>
        <v>0.37179487179487181</v>
      </c>
      <c r="X54" s="78">
        <f ca="1">SUM((0.5*$CJ54),W14,-X14)</f>
        <v>-0.62820512820512819</v>
      </c>
      <c r="Y54" s="78">
        <f ca="1">SUM((0.5*$CJ54),X14,-Y14)</f>
        <v>-0.62820512820512819</v>
      </c>
      <c r="Z54" s="78">
        <f ca="1">SUM((0.5*$CJ54),Y14,-Z14)</f>
        <v>0.37179487179487225</v>
      </c>
      <c r="AA54" s="78">
        <f ca="1">SUM((0.5*$CJ54),Z14,-AA14)</f>
        <v>-0.62820512820512775</v>
      </c>
      <c r="AB54" s="78">
        <f ca="1">SUM((0.5*$CJ54),AA14,-AB14)</f>
        <v>0.37179487179487225</v>
      </c>
      <c r="AC54" s="78">
        <f ca="1">SUM((0.5*$CJ54),AB14,-AC14)</f>
        <v>1.3717948717948723</v>
      </c>
      <c r="AD54" s="78">
        <f ca="1">SUM((0.5*$CJ54),AC14,-AD14)</f>
        <v>-0.62820512820512775</v>
      </c>
      <c r="AE54" s="78">
        <f ca="1">SUM((0.5*$CJ54),AD14,-AE14)</f>
        <v>0.37179487179487225</v>
      </c>
      <c r="AF54" s="78">
        <f ca="1">SUM((0.5*$CJ54),AE14,-AF14)</f>
        <v>0.37179487179487225</v>
      </c>
      <c r="AG54" s="78">
        <f ca="1">SUM((0.5*$CJ54),AF14,-AG14)</f>
        <v>1.3717948717948723</v>
      </c>
      <c r="AH54" s="78">
        <f ca="1">SUM((0.5*$CJ54),AG14,-AH14)</f>
        <v>0.37179487179487225</v>
      </c>
      <c r="AI54" s="78">
        <f ca="1">SUM((0.5*$CJ54),AH14,-AI14)</f>
        <v>0.37179487179487225</v>
      </c>
      <c r="AJ54" s="78">
        <f ca="1">SUM((0.5*$CJ54),AI14,-AJ14)</f>
        <v>1.3717948717948723</v>
      </c>
      <c r="AK54" s="78">
        <f ca="1">SUM((0.5*$CJ54),AJ14,-AK14)</f>
        <v>0.37179487179487181</v>
      </c>
      <c r="AL54" s="78">
        <f ca="1">SUM((0.5*$CJ54),AK14,-AL14)</f>
        <v>0.37179487179487181</v>
      </c>
      <c r="AM54" s="78">
        <f ca="1">SUM((0.5*$CJ54),AL14,-AM14)</f>
        <v>0.37179487179487181</v>
      </c>
      <c r="AN54" s="78">
        <f ca="1">SUM((0.5*$CJ54),AM14,-AN14)</f>
        <v>0.37179487179487181</v>
      </c>
      <c r="AO54" s="78">
        <f ca="1">SUM((0.5*$CJ54),AN14,-AO14)</f>
        <v>1.3717948717948718</v>
      </c>
      <c r="AP54" s="78">
        <f ca="1">SUM((0.5*$CJ54),AO14,-AP14)</f>
        <v>0.37179487179487181</v>
      </c>
      <c r="AQ54" s="78">
        <f ca="1">SUM((0.5*$CJ54),AP14,-AQ14)</f>
        <v>0.37179487179487181</v>
      </c>
      <c r="AR54" s="78">
        <f ca="1">SUM((0.5*$CJ54),AQ14,-AR14)</f>
        <v>0.37179487179487181</v>
      </c>
      <c r="AS54" s="78">
        <f ca="1">SUM((0.5*$CJ54),AR14,-AS14)</f>
        <v>1.3717948717948718</v>
      </c>
      <c r="AT54" s="78">
        <f ca="1">SUM((0.5*$CJ54),AS14,-AT14)</f>
        <v>0.37179487179487181</v>
      </c>
      <c r="AU54" s="78">
        <f ca="1">SUM((0.5*$CJ54),AT14,-AU14)</f>
        <v>0.37179487179487181</v>
      </c>
      <c r="AV54" s="78">
        <f ca="1">SUM((0.5*$CJ54),AU14,-AV14)</f>
        <v>0.37179487179487181</v>
      </c>
      <c r="AW54" s="78">
        <f ca="1">SUM((0.5*$CJ54),AV14,-AW14)</f>
        <v>0.37179487179487181</v>
      </c>
      <c r="AX54" s="78">
        <f ca="1">SUM((0.5*$CJ54),AW14,-AX14)</f>
        <v>0.37179487179487181</v>
      </c>
      <c r="AY54" s="78">
        <f ca="1">SUM((0.5*$CJ54),AX14,-AY14)</f>
        <v>0.37179487179487181</v>
      </c>
      <c r="AZ54" s="78">
        <f ca="1">SUM((0.5*$CJ54),AY14,-AZ14)</f>
        <v>0.37179487179487181</v>
      </c>
      <c r="BA54" s="78">
        <f ca="1">SUM((0.5*$CJ54),AZ14,-BA14)</f>
        <v>1.3717948717948718</v>
      </c>
      <c r="BB54" s="78">
        <f ca="1">SUM((0.5*$CJ54),BA14,-BB14)</f>
        <v>0.37179487179487181</v>
      </c>
      <c r="BC54" s="78">
        <f ca="1">SUM((0.5*$CJ54),BB14,-BC14)</f>
        <v>0.37179487179487181</v>
      </c>
      <c r="BD54" s="78">
        <f ca="1">SUM((0.5*$CJ54),BC14,-BD14)</f>
        <v>0.37179487179487181</v>
      </c>
      <c r="BE54" s="78">
        <f ca="1">SUM((0.5*$CJ54),BD14,-BE14)</f>
        <v>1.3717948717948718</v>
      </c>
      <c r="BF54" s="78">
        <f ca="1">SUM((0.5*$CJ54),BE14,-BF14)</f>
        <v>0.37179487179487181</v>
      </c>
      <c r="BG54" s="78">
        <f ca="1">SUM((0.5*$CJ54),BF14,-BG14)</f>
        <v>0.37179487179487181</v>
      </c>
      <c r="BH54" s="78">
        <f ca="1">SUM((0.5*$CJ54),BG14,-BH14)</f>
        <v>-0.62820512820512819</v>
      </c>
      <c r="BI54" s="78">
        <f ca="1">SUM((0.5*$CJ54),BH14,-BI14)</f>
        <v>0.37179487179487181</v>
      </c>
      <c r="BJ54" s="78">
        <f ca="1">SUM((0.5*$CJ54),BI14,-BJ14)</f>
        <v>0.37179487179487181</v>
      </c>
      <c r="BK54" s="78">
        <f ca="1">SUM((0.5*$CJ54),BJ14,-BK14)</f>
        <v>0.37179487179487181</v>
      </c>
      <c r="BL54" s="78">
        <f ca="1">SUM((0.5*$CJ54),BK14,-BL14)</f>
        <v>0.37179487179487181</v>
      </c>
      <c r="BM54" s="78">
        <f ca="1">SUM((0.5*$CJ54),BL14,-BM14)</f>
        <v>0.37179487179487181</v>
      </c>
      <c r="BN54" s="78">
        <f ca="1">SUM((0.5*$CJ54),BM14,-BN14)</f>
        <v>0.37179487179487181</v>
      </c>
      <c r="BO54" s="78">
        <f ca="1">SUM((0.5*$CJ54),BN14,-BO14)</f>
        <v>0.37179487179487181</v>
      </c>
      <c r="BP54" s="78">
        <f ca="1">SUM((0.5*$CJ54),BO14,-BP14)</f>
        <v>0.37179487179487181</v>
      </c>
      <c r="BQ54" s="78">
        <f ca="1">SUM((0.5*$CJ54),BP14,-BQ14)</f>
        <v>0.37179487179487181</v>
      </c>
      <c r="BR54" s="78">
        <f ca="1">SUM((0.5*$CJ54),BQ14,-BR14)</f>
        <v>0.37179487179487181</v>
      </c>
      <c r="BS54" s="78">
        <f ca="1">SUM((0.5*$CJ54),BR14,-BS14)</f>
        <v>-0.62820512820512819</v>
      </c>
      <c r="BT54" s="78">
        <f ca="1">SUM((0.5*$CJ54),BS14,-BT14)</f>
        <v>0.37179487179487181</v>
      </c>
      <c r="BU54" s="78">
        <f ca="1">SUM((0.5*$CJ54),BT14,-BU14)</f>
        <v>0.37179487179487181</v>
      </c>
      <c r="BV54" s="78">
        <f ca="1">SUM((0.5*$CJ54),BU14,-BV14)</f>
        <v>0.37179487179487181</v>
      </c>
      <c r="BW54" s="78">
        <f ca="1">SUM((0.5*$CJ54),BV14,-BW14)</f>
        <v>1.3717948717948718</v>
      </c>
      <c r="BX54" s="78">
        <f ca="1">SUM((0.5*$CJ54),BW14,-BX14)</f>
        <v>-0.62820512820512819</v>
      </c>
      <c r="BY54" s="78">
        <f ca="1">SUM((0.5*$CJ54),BX14,-BY14)</f>
        <v>0.37179487179487181</v>
      </c>
      <c r="BZ54" s="78">
        <f ca="1">SUM((0.5*$CJ54),BY14,-BZ14)</f>
        <v>1.3717948717948718</v>
      </c>
      <c r="CA54" s="78">
        <f ca="1">SUM((0.5*$CJ54),BZ14,-CA14)</f>
        <v>0.37179487179487181</v>
      </c>
      <c r="CB54" s="78">
        <f ca="1">SUM((0.5*$CJ54),CA14,-CB14)</f>
        <v>0.37179487179487181</v>
      </c>
      <c r="CC54" s="78">
        <f ca="1">SUM((0.5*$CJ54),CB14,-CC14)</f>
        <v>0.37179487179487181</v>
      </c>
      <c r="CD54" s="78">
        <f ca="1">SUM((0.5*$CJ54),CC14,-CD14)</f>
        <v>0.37179487179487181</v>
      </c>
      <c r="CE54" s="78">
        <f ca="1">SUM((0.5*$CJ54),CD14,-CE14)</f>
        <v>0.37179487179487181</v>
      </c>
      <c r="CF54" s="78">
        <f ca="1">SUM((0.5*$CJ54),CE14,-CF14)</f>
        <v>0.37179487179487181</v>
      </c>
      <c r="CG54" s="78">
        <f ca="1">SUM((0.5*$CJ54),CF14,-CG14)</f>
        <v>1.3717948717948718</v>
      </c>
      <c r="CH54" s="78">
        <f ca="1">SUM((0.5*$CJ54),CG14,-CH14)</f>
        <v>0.37179487179487181</v>
      </c>
      <c r="CI54" s="78">
        <f ca="1">SUM((0.5*$CJ54),CH14,-CI14)</f>
        <v>-0.62820512820512819</v>
      </c>
      <c r="CJ54" s="78">
        <f ca="1">PRODUCT(-H14,1/39)</f>
        <v>0.74358974358974361</v>
      </c>
      <c r="CL54" s="71">
        <f ca="1">CO14</f>
        <v>1.4800000000000002</v>
      </c>
      <c r="CR54" s="27"/>
    </row>
    <row r="55" spans="4:96" s="1" customFormat="1" ht="69.95" customHeight="1">
      <c r="D55" s="28">
        <v>33</v>
      </c>
      <c r="H55" s="4"/>
      <c r="I55" s="2"/>
      <c r="J55" s="78">
        <f ca="1">PRODUCT(-H15,1/39)</f>
        <v>-0.5641025641025641</v>
      </c>
      <c r="K55" s="78">
        <f ca="1">SUM((0.5*$CJ55),0)</f>
        <v>-0.28205128205128205</v>
      </c>
      <c r="L55" s="78">
        <f ca="1">SUM((0.5*$CJ55),K15,-L15)</f>
        <v>-0.28205128205128205</v>
      </c>
      <c r="M55" s="78">
        <f ca="1">SUM((0.5*$CJ55),L15,-M15)</f>
        <v>-0.28205128205128205</v>
      </c>
      <c r="N55" s="78">
        <f ca="1">SUM((0.5*$CJ55),M15,-N15)</f>
        <v>2.7179487179487181</v>
      </c>
      <c r="O55" s="78">
        <f ca="1">SUM((0.5*$CJ55),N15,-O15)</f>
        <v>4.7179487179487181</v>
      </c>
      <c r="P55" s="78">
        <f ca="1">SUM((0.5*$CJ55),O15,-P15)</f>
        <v>3.7179487179487172</v>
      </c>
      <c r="Q55" s="78">
        <f ca="1">SUM((0.5*$CJ55),P15,-Q15)</f>
        <v>11.717948717948717</v>
      </c>
      <c r="R55" s="78">
        <f ca="1">SUM((0.5*$CJ55),Q15,-R15)</f>
        <v>3.717948717948719</v>
      </c>
      <c r="S55" s="78">
        <f ca="1">SUM((0.5*$CJ55),R15,-S15)</f>
        <v>6.717948717948719</v>
      </c>
      <c r="T55" s="78">
        <f ca="1">SUM((0.5*$CJ55),S15,-T15)</f>
        <v>4.7179487179487154</v>
      </c>
      <c r="U55" s="78">
        <f ca="1">SUM((0.5*$CJ55),T15,-U15)</f>
        <v>7.7179487179487154</v>
      </c>
      <c r="V55" s="78">
        <f ca="1">SUM((0.5*$CJ55),U15,-V15)</f>
        <v>1.7179487179487154</v>
      </c>
      <c r="W55" s="78">
        <f ca="1">SUM((0.5*$CJ55),V15,-W15)</f>
        <v>5.7179487179487154</v>
      </c>
      <c r="X55" s="78">
        <f ca="1">SUM((0.5*$CJ55),W15,-X15)</f>
        <v>3.7179487179487154</v>
      </c>
      <c r="Y55" s="78">
        <f ca="1">SUM((0.5*$CJ55),X15,-Y15)</f>
        <v>2.7179487179487154</v>
      </c>
      <c r="Z55" s="78">
        <f ca="1">SUM((0.5*$CJ55),Y15,-Z15)</f>
        <v>1.7179487179487154</v>
      </c>
      <c r="AA55" s="78">
        <f ca="1">SUM((0.5*$CJ55),Z15,-AA15)</f>
        <v>3.7179487179487154</v>
      </c>
      <c r="AB55" s="78">
        <f ca="1">SUM((0.5*$CJ55),AA15,-AB15)</f>
        <v>2.7179487179487154</v>
      </c>
      <c r="AC55" s="78">
        <f ca="1">SUM((0.5*$CJ55),AB15,-AC15)</f>
        <v>5.7179487179487154</v>
      </c>
      <c r="AD55" s="78">
        <f ca="1">SUM((0.5*$CJ55),AC15,-AD15)</f>
        <v>1.7179487179487154</v>
      </c>
      <c r="AE55" s="78">
        <f ca="1">SUM((0.5*$CJ55),AD15,-AE15)</f>
        <v>0.7179487179487154</v>
      </c>
      <c r="AF55" s="78">
        <f ca="1">SUM((0.5*$CJ55),AE15,-AF15)</f>
        <v>2.7179487179487154</v>
      </c>
      <c r="AG55" s="78">
        <f ca="1">SUM((0.5*$CJ55),AF15,-AG15)</f>
        <v>2.7179487179487154</v>
      </c>
      <c r="AH55" s="78">
        <f ca="1">SUM((0.5*$CJ55),AG15,-AH15)</f>
        <v>2.7179487179487154</v>
      </c>
      <c r="AI55" s="78">
        <f ca="1">SUM((0.5*$CJ55),AH15,-AI15)</f>
        <v>2.7179487179487154</v>
      </c>
      <c r="AJ55" s="78">
        <f ca="1">SUM((0.5*$CJ55),AI15,-AJ15)</f>
        <v>0.7179487179487154</v>
      </c>
      <c r="AK55" s="78">
        <f ca="1">SUM((0.5*$CJ55),AJ15,-AK15)</f>
        <v>0.7179487179487154</v>
      </c>
      <c r="AL55" s="78">
        <f ca="1">SUM((0.5*$CJ55),AK15,-AL15)</f>
        <v>0.7179487179487154</v>
      </c>
      <c r="AM55" s="78">
        <f ca="1">SUM((0.5*$CJ55),AL15,-AM15)</f>
        <v>2.7179487179487154</v>
      </c>
      <c r="AN55" s="78">
        <f ca="1">SUM((0.5*$CJ55),AM15,-AN15)</f>
        <v>0.7179487179487154</v>
      </c>
      <c r="AO55" s="78">
        <f ca="1">SUM((0.5*$CJ55),AN15,-AO15)</f>
        <v>1.7179487179487154</v>
      </c>
      <c r="AP55" s="78">
        <f ca="1">SUM((0.5*$CJ55),AO15,-AP15)</f>
        <v>-0.2820512820512846</v>
      </c>
      <c r="AQ55" s="78">
        <f ca="1">SUM((0.5*$CJ55),AP15,-AQ15)</f>
        <v>-0.2820512820512846</v>
      </c>
      <c r="AR55" s="78">
        <f ca="1">SUM((0.5*$CJ55),AQ15,-AR15)</f>
        <v>0.7179487179487154</v>
      </c>
      <c r="AS55" s="78">
        <f ca="1">SUM((0.5*$CJ55),AR15,-AS15)</f>
        <v>0.7179487179487154</v>
      </c>
      <c r="AT55" s="78">
        <f ca="1">SUM((0.5*$CJ55),AS15,-AT15)</f>
        <v>-0.2820512820512846</v>
      </c>
      <c r="AU55" s="78">
        <f ca="1">SUM((0.5*$CJ55),AT15,-AU15)</f>
        <v>-0.2820512820512846</v>
      </c>
      <c r="AV55" s="78">
        <f ca="1">SUM((0.5*$CJ55),AU15,-AV15)</f>
        <v>-1.2820512820512846</v>
      </c>
      <c r="AW55" s="78">
        <f ca="1">SUM((0.5*$CJ55),AV15,-AW15)</f>
        <v>-0.2820512820512846</v>
      </c>
      <c r="AX55" s="78">
        <f ca="1">SUM((0.5*$CJ55),AW15,-AX15)</f>
        <v>-1.2820512820512846</v>
      </c>
      <c r="AY55" s="78">
        <f ca="1">SUM((0.5*$CJ55),AX15,-AY15)</f>
        <v>-1.2820512820512846</v>
      </c>
      <c r="AZ55" s="78">
        <f ca="1">SUM((0.5*$CJ55),AY15,-AZ15)</f>
        <v>-1.2820512820512846</v>
      </c>
      <c r="BA55" s="78">
        <f ca="1">SUM((0.5*$CJ55),AZ15,-BA15)</f>
        <v>-1.2820512820512846</v>
      </c>
      <c r="BB55" s="78">
        <f ca="1">SUM((0.5*$CJ55),BA15,-BB15)</f>
        <v>-3.2820512820512846</v>
      </c>
      <c r="BC55" s="78">
        <f ca="1">SUM((0.5*$CJ55),BB15,-BC15)</f>
        <v>-2.2820512820512846</v>
      </c>
      <c r="BD55" s="78">
        <f ca="1">SUM((0.5*$CJ55),BC15,-BD15)</f>
        <v>-2.2820512820512846</v>
      </c>
      <c r="BE55" s="78">
        <f ca="1">SUM((0.5*$CJ55),BD15,-BE15)</f>
        <v>-2.2820512820512846</v>
      </c>
      <c r="BF55" s="78">
        <f ca="1">SUM((0.5*$CJ55),BE15,-BF15)</f>
        <v>-2.2820512820512846</v>
      </c>
      <c r="BG55" s="78">
        <f ca="1">SUM((0.5*$CJ55),BF15,-BG15)</f>
        <v>-2.2820512820512846</v>
      </c>
      <c r="BH55" s="78">
        <f ca="1">SUM((0.5*$CJ55),BG15,-BH15)</f>
        <v>-3.2820512820512846</v>
      </c>
      <c r="BI55" s="78">
        <f ca="1">SUM((0.5*$CJ55),BH15,-BI15)</f>
        <v>-1.2820512820512846</v>
      </c>
      <c r="BJ55" s="78">
        <f ca="1">SUM((0.5*$CJ55),BI15,-BJ15)</f>
        <v>-2.2820512820512846</v>
      </c>
      <c r="BK55" s="78">
        <f ca="1">SUM((0.5*$CJ55),BJ15,-BK15)</f>
        <v>-2.2820512820512846</v>
      </c>
      <c r="BL55" s="78">
        <f ca="1">SUM((0.5*$CJ55),BK15,-BL15)</f>
        <v>-2.2820512820512846</v>
      </c>
      <c r="BM55" s="78">
        <f ca="1">SUM((0.5*$CJ55),BL15,-BM15)</f>
        <v>-2.2820512820512846</v>
      </c>
      <c r="BN55" s="78">
        <f ca="1">SUM((0.5*$CJ55),BM15,-BN15)</f>
        <v>-3.2820512820512846</v>
      </c>
      <c r="BO55" s="78">
        <f ca="1">SUM((0.5*$CJ55),BN15,-BO15)</f>
        <v>-2.2820512820512846</v>
      </c>
      <c r="BP55" s="78">
        <f ca="1">SUM((0.5*$CJ55),BO15,-BP15)</f>
        <v>-4.2820512820512846</v>
      </c>
      <c r="BQ55" s="78">
        <f ca="1">SUM((0.5*$CJ55),BP15,-BQ15)</f>
        <v>-5.2820512820512846</v>
      </c>
      <c r="BR55" s="78">
        <f ca="1">SUM((0.5*$CJ55),BQ15,-BR15)</f>
        <v>-6.2820512820512846</v>
      </c>
      <c r="BS55" s="78">
        <f ca="1">SUM((0.5*$CJ55),BR15,-BS15)</f>
        <v>-6.2820512820512846</v>
      </c>
      <c r="BT55" s="78">
        <f ca="1">SUM((0.5*$CJ55),BS15,-BT15)</f>
        <v>-6.2820512820512846</v>
      </c>
      <c r="BU55" s="78">
        <f ca="1">SUM((0.5*$CJ55),BT15,-BU15)</f>
        <v>-5.2820512820512846</v>
      </c>
      <c r="BV55" s="78">
        <f ca="1">SUM((0.5*$CJ55),BU15,-BV15)</f>
        <v>-5.2820512820512846</v>
      </c>
      <c r="BW55" s="78">
        <f ca="1">SUM((0.5*$CJ55),BV15,-BW15)</f>
        <v>-3.2820512820512846</v>
      </c>
      <c r="BX55" s="78">
        <f ca="1">SUM((0.5*$CJ55),BW15,-BX15)</f>
        <v>-4.282051282051281</v>
      </c>
      <c r="BY55" s="78">
        <f ca="1">SUM((0.5*$CJ55),BX15,-BY15)</f>
        <v>-6.282051282051281</v>
      </c>
      <c r="BZ55" s="78">
        <f ca="1">SUM((0.5*$CJ55),BY15,-BZ15)</f>
        <v>-4.282051282051281</v>
      </c>
      <c r="CA55" s="78">
        <f ca="1">SUM((0.5*$CJ55),BZ15,-CA15)</f>
        <v>-4.2820512820512828</v>
      </c>
      <c r="CB55" s="78">
        <f ca="1">SUM((0.5*$CJ55),CA15,-CB15)</f>
        <v>-3.2820512820512828</v>
      </c>
      <c r="CC55" s="78">
        <f ca="1">SUM((0.5*$CJ55),CB15,-CC15)</f>
        <v>-5.2820512820512828</v>
      </c>
      <c r="CD55" s="78">
        <f ca="1">SUM((0.5*$CJ55),CC15,-CD15)</f>
        <v>-3.2820512820512819</v>
      </c>
      <c r="CE55" s="78">
        <f ca="1">SUM((0.5*$CJ55),CD15,-CE15)</f>
        <v>-3.2820512820512819</v>
      </c>
      <c r="CF55" s="78">
        <f ca="1">SUM((0.5*$CJ55),CE15,-CF15)</f>
        <v>-2.2820512820512819</v>
      </c>
      <c r="CG55" s="78">
        <f ca="1">SUM((0.5*$CJ55),CF15,-CG15)</f>
        <v>-2.2820512820512819</v>
      </c>
      <c r="CH55" s="78">
        <f ca="1">SUM((0.5*$CJ55),CG15,-CH15)</f>
        <v>3.7179487179487181</v>
      </c>
      <c r="CI55" s="78">
        <f ca="1">SUM((0.5*$CJ55),CH15,-CI15)</f>
        <v>2.7179487179487181</v>
      </c>
      <c r="CJ55" s="78">
        <f ca="1">PRODUCT(-H15,1/39)</f>
        <v>-0.5641025641025641</v>
      </c>
      <c r="CL55" s="71">
        <f ca="1">CO15</f>
        <v>62.186666666666667</v>
      </c>
      <c r="CR55" s="27"/>
    </row>
    <row r="56" spans="4:96" s="1" customFormat="1" ht="69.95" customHeight="1">
      <c r="D56" s="28">
        <v>31</v>
      </c>
      <c r="H56" s="4"/>
      <c r="I56" s="2"/>
      <c r="J56" s="78">
        <f ca="1">PRODUCT(-H16,1/39)</f>
        <v>0.17948717948717949</v>
      </c>
      <c r="K56" s="78">
        <f ca="1">SUM((0.5*$CJ56),0)</f>
        <v>0.089743589743589744</v>
      </c>
      <c r="L56" s="78">
        <f ca="1">SUM((0.5*$CJ56),K16,-L16)</f>
        <v>1.0897435897435897</v>
      </c>
      <c r="M56" s="78">
        <f ca="1">SUM((0.5*$CJ56),L16,-M16)</f>
        <v>-1.9102564102564101</v>
      </c>
      <c r="N56" s="78">
        <f ca="1">SUM((0.5*$CJ56),M16,-N16)</f>
        <v>-1.9102564102564104</v>
      </c>
      <c r="O56" s="78">
        <f ca="1">SUM((0.5*$CJ56),N16,-O16)</f>
        <v>0.089743589743589869</v>
      </c>
      <c r="P56" s="78">
        <f ca="1">SUM((0.5*$CJ56),O16,-P16)</f>
        <v>0.089743589743589869</v>
      </c>
      <c r="Q56" s="78">
        <f ca="1">SUM((0.5*$CJ56),P16,-Q16)</f>
        <v>0.089743589743589869</v>
      </c>
      <c r="R56" s="78">
        <f ca="1">SUM((0.5*$CJ56),Q16,-R16)</f>
        <v>-0.91025641025641013</v>
      </c>
      <c r="S56" s="78">
        <f ca="1">SUM((0.5*$CJ56),R16,-S16)</f>
        <v>0.089743589743589425</v>
      </c>
      <c r="T56" s="78">
        <f ca="1">SUM((0.5*$CJ56),S16,-T16)</f>
        <v>-0.91025641025641058</v>
      </c>
      <c r="U56" s="78">
        <f ca="1">SUM((0.5*$CJ56),T16,-U16)</f>
        <v>-0.91025641025641058</v>
      </c>
      <c r="V56" s="78">
        <f ca="1">SUM((0.5*$CJ56),U16,-V16)</f>
        <v>0.089743589743589425</v>
      </c>
      <c r="W56" s="78">
        <f ca="1">SUM((0.5*$CJ56),V16,-W16)</f>
        <v>1.0897435897435894</v>
      </c>
      <c r="X56" s="78">
        <f ca="1">SUM((0.5*$CJ56),W16,-X16)</f>
        <v>0.089743589743589425</v>
      </c>
      <c r="Y56" s="78">
        <f ca="1">SUM((0.5*$CJ56),X16,-Y16)</f>
        <v>0.089743589743589425</v>
      </c>
      <c r="Z56" s="78">
        <f ca="1">SUM((0.5*$CJ56),Y16,-Z16)</f>
        <v>0.089743589743589425</v>
      </c>
      <c r="AA56" s="78">
        <f ca="1">SUM((0.5*$CJ56),Z16,-AA16)</f>
        <v>0.089743589743589425</v>
      </c>
      <c r="AB56" s="78">
        <f ca="1">SUM((0.5*$CJ56),AA16,-AB16)</f>
        <v>1.0897435897435894</v>
      </c>
      <c r="AC56" s="78">
        <f ca="1">SUM((0.5*$CJ56),AB16,-AC16)</f>
        <v>1.0897435897435894</v>
      </c>
      <c r="AD56" s="78">
        <f ca="1">SUM((0.5*$CJ56),AC16,-AD16)</f>
        <v>0.089743589743589869</v>
      </c>
      <c r="AE56" s="78">
        <f ca="1">SUM((0.5*$CJ56),AD16,-AE16)</f>
        <v>1.0897435897435899</v>
      </c>
      <c r="AF56" s="78">
        <f ca="1">SUM((0.5*$CJ56),AE16,-AF16)</f>
        <v>1.0897435897435899</v>
      </c>
      <c r="AG56" s="78">
        <f ca="1">SUM((0.5*$CJ56),AF16,-AG16)</f>
        <v>1.0897435897435897</v>
      </c>
      <c r="AH56" s="78">
        <f ca="1">SUM((0.5*$CJ56),AG16,-AH16)</f>
        <v>1.0897435897435897</v>
      </c>
      <c r="AI56" s="78">
        <f ca="1">SUM((0.5*$CJ56),AH16,-AI16)</f>
        <v>1.0897435897435899</v>
      </c>
      <c r="AJ56" s="78">
        <f ca="1">SUM((0.5*$CJ56),AI16,-AJ16)</f>
        <v>0.089743589743589647</v>
      </c>
      <c r="AK56" s="78">
        <f ca="1">SUM((0.5*$CJ56),AJ16,-AK16)</f>
        <v>1.0897435897435897</v>
      </c>
      <c r="AL56" s="78">
        <f ca="1">SUM((0.5*$CJ56),AK16,-AL16)</f>
        <v>1.0897435897435899</v>
      </c>
      <c r="AM56" s="78">
        <f ca="1">SUM((0.5*$CJ56),AL16,-AM16)</f>
        <v>1.0897435897435899</v>
      </c>
      <c r="AN56" s="78">
        <f ca="1">SUM((0.5*$CJ56),AM16,-AN16)</f>
        <v>0.089743589743589425</v>
      </c>
      <c r="AO56" s="78">
        <f ca="1">SUM((0.5*$CJ56),AN16,-AO16)</f>
        <v>1.0897435897435894</v>
      </c>
      <c r="AP56" s="78">
        <f ca="1">SUM((0.5*$CJ56),AO16,-AP16)</f>
        <v>0.089743589743589425</v>
      </c>
      <c r="AQ56" s="78">
        <f ca="1">SUM((0.5*$CJ56),AP16,-AQ16)</f>
        <v>0.089743589743589425</v>
      </c>
      <c r="AR56" s="78">
        <f ca="1">SUM((0.5*$CJ56),AQ16,-AR16)</f>
        <v>0.089743589743589425</v>
      </c>
      <c r="AS56" s="78">
        <f ca="1">SUM((0.5*$CJ56),AR16,-AS16)</f>
        <v>0.089743589743589425</v>
      </c>
      <c r="AT56" s="78">
        <f ca="1">SUM((0.5*$CJ56),AS16,-AT16)</f>
        <v>0.089743589743589425</v>
      </c>
      <c r="AU56" s="78">
        <f ca="1">SUM((0.5*$CJ56),AT16,-AU16)</f>
        <v>0.089743589743589425</v>
      </c>
      <c r="AV56" s="78">
        <f ca="1">SUM((0.5*$CJ56),AU16,-AV16)</f>
        <v>-0.91025641025641058</v>
      </c>
      <c r="AW56" s="78">
        <f ca="1">SUM((0.5*$CJ56),AV16,-AW16)</f>
        <v>0.089743589743589425</v>
      </c>
      <c r="AX56" s="78">
        <f ca="1">SUM((0.5*$CJ56),AW16,-AX16)</f>
        <v>0.089743589743589425</v>
      </c>
      <c r="AY56" s="78">
        <f ca="1">SUM((0.5*$CJ56),AX16,-AY16)</f>
        <v>0.089743589743589425</v>
      </c>
      <c r="AZ56" s="78">
        <f ca="1">SUM((0.5*$CJ56),AY16,-AZ16)</f>
        <v>0.089743589743589425</v>
      </c>
      <c r="BA56" s="78">
        <f ca="1">SUM((0.5*$CJ56),AZ16,-BA16)</f>
        <v>0.089743589743589425</v>
      </c>
      <c r="BB56" s="78">
        <f ca="1">SUM((0.5*$CJ56),BA16,-BB16)</f>
        <v>0.089743589743589425</v>
      </c>
      <c r="BC56" s="78">
        <f ca="1">SUM((0.5*$CJ56),BB16,-BC16)</f>
        <v>0.089743589743589425</v>
      </c>
      <c r="BD56" s="78">
        <f ca="1">SUM((0.5*$CJ56),BC16,-BD16)</f>
        <v>0.089743589743589425</v>
      </c>
      <c r="BE56" s="78">
        <f ca="1">SUM((0.5*$CJ56),BD16,-BE16)</f>
        <v>0.089743589743589425</v>
      </c>
      <c r="BF56" s="78">
        <f ca="1">SUM((0.5*$CJ56),BE16,-BF16)</f>
        <v>0.089743589743589425</v>
      </c>
      <c r="BG56" s="78">
        <f ca="1">SUM((0.5*$CJ56),BF16,-BG16)</f>
        <v>0.089743589743589425</v>
      </c>
      <c r="BH56" s="78">
        <f ca="1">SUM((0.5*$CJ56),BG16,-BH16)</f>
        <v>-0.91025641025641058</v>
      </c>
      <c r="BI56" s="78">
        <f ca="1">SUM((0.5*$CJ56),BH16,-BI16)</f>
        <v>0.089743589743589869</v>
      </c>
      <c r="BJ56" s="78">
        <f ca="1">SUM((0.5*$CJ56),BI16,-BJ16)</f>
        <v>-0.91025641025641013</v>
      </c>
      <c r="BK56" s="78">
        <f ca="1">SUM((0.5*$CJ56),BJ16,-BK16)</f>
        <v>0.089743589743589869</v>
      </c>
      <c r="BL56" s="78">
        <f ca="1">SUM((0.5*$CJ56),BK16,-BL16)</f>
        <v>0.089743589743589869</v>
      </c>
      <c r="BM56" s="78">
        <f ca="1">SUM((0.5*$CJ56),BL16,-BM16)</f>
        <v>0.089743589743589869</v>
      </c>
      <c r="BN56" s="78">
        <f ca="1">SUM((0.5*$CJ56),BM16,-BN16)</f>
        <v>-0.91025641025641013</v>
      </c>
      <c r="BO56" s="78">
        <f ca="1">SUM((0.5*$CJ56),BN16,-BO16)</f>
        <v>-0.91025641025641035</v>
      </c>
      <c r="BP56" s="78">
        <f ca="1">SUM((0.5*$CJ56),BO16,-BP16)</f>
        <v>0.089743589743589758</v>
      </c>
      <c r="BQ56" s="78">
        <f ca="1">SUM((0.5*$CJ56),BP16,-BQ16)</f>
        <v>0.089743589743589758</v>
      </c>
      <c r="BR56" s="78">
        <f ca="1">SUM((0.5*$CJ56),BQ16,-BR16)</f>
        <v>-0.91025641025641024</v>
      </c>
      <c r="BS56" s="78">
        <f ca="1">SUM((0.5*$CJ56),BR16,-BS16)</f>
        <v>-1.9102564102564104</v>
      </c>
      <c r="BT56" s="78">
        <f ca="1">SUM((0.5*$CJ56),BS16,-BT16)</f>
        <v>-0.91025641025641013</v>
      </c>
      <c r="BU56" s="78">
        <f ca="1">SUM((0.5*$CJ56),BT16,-BU16)</f>
        <v>-0.91025641025641013</v>
      </c>
      <c r="BV56" s="78">
        <f ca="1">SUM((0.5*$CJ56),BU16,-BV16)</f>
        <v>1.0897435897435894</v>
      </c>
      <c r="BW56" s="78">
        <f ca="1">SUM((0.5*$CJ56),BV16,-BW16)</f>
        <v>1.0897435897435899</v>
      </c>
      <c r="BX56" s="78">
        <f ca="1">SUM((0.5*$CJ56),BW16,-BX16)</f>
        <v>0.089743589743589869</v>
      </c>
      <c r="BY56" s="78">
        <f ca="1">SUM((0.5*$CJ56),BX16,-BY16)</f>
        <v>-0.91025641025641013</v>
      </c>
      <c r="BZ56" s="78">
        <f ca="1">SUM((0.5*$CJ56),BY16,-BZ16)</f>
        <v>1.0897435897435899</v>
      </c>
      <c r="CA56" s="78">
        <f ca="1">SUM((0.5*$CJ56),BZ16,-CA16)</f>
        <v>0.089743589743589869</v>
      </c>
      <c r="CB56" s="78">
        <f ca="1">SUM((0.5*$CJ56),CA16,-CB16)</f>
        <v>1.0897435897435899</v>
      </c>
      <c r="CC56" s="78">
        <f ca="1">SUM((0.5*$CJ56),CB16,-CC16)</f>
        <v>1.0897435897435897</v>
      </c>
      <c r="CD56" s="78">
        <f ca="1">SUM((0.5*$CJ56),CC16,-CD16)</f>
        <v>0.089743589743589744</v>
      </c>
      <c r="CE56" s="78">
        <f ca="1">SUM((0.5*$CJ56),CD16,-CE16)</f>
        <v>0.089743589743589744</v>
      </c>
      <c r="CF56" s="78">
        <f ca="1">SUM((0.5*$CJ56),CE16,-CF16)</f>
        <v>0.089743589743589744</v>
      </c>
      <c r="CG56" s="78">
        <f ca="1">SUM((0.5*$CJ56),CF16,-CG16)</f>
        <v>1.0897435897435897</v>
      </c>
      <c r="CH56" s="78">
        <f ca="1">SUM((0.5*$CJ56),CG16,-CH16)</f>
        <v>0.089743589743589758</v>
      </c>
      <c r="CI56" s="78">
        <f ca="1">SUM((0.5*$CJ56),CH16,-CI16)</f>
        <v>-0.91025641025641024</v>
      </c>
      <c r="CJ56" s="78">
        <f ca="1">PRODUCT(-H16,1/39)</f>
        <v>0.17948717948717949</v>
      </c>
      <c r="CL56" s="71">
        <f ca="1">CO16</f>
        <v>3.3600000000000003</v>
      </c>
      <c r="CR56" s="27"/>
    </row>
    <row r="57" spans="4:96" s="1" customFormat="1" ht="69.95" customHeight="1">
      <c r="D57" s="28">
        <v>29</v>
      </c>
      <c r="H57" s="4"/>
      <c r="I57" s="2"/>
      <c r="J57" s="78">
        <f ca="1">PRODUCT(-H17,1/39)</f>
        <v>-0.358974358974359</v>
      </c>
      <c r="K57" s="78">
        <f ca="1">SUM((0.5*$CJ57),0)</f>
        <v>-0.17948717948717949</v>
      </c>
      <c r="L57" s="78">
        <f ca="1">SUM((0.5*$CJ57),K17,-L17)</f>
        <v>0.82051282051282048</v>
      </c>
      <c r="M57" s="78">
        <f ca="1">SUM((0.5*$CJ57),L17,-M17)</f>
        <v>-2.1794871794871797</v>
      </c>
      <c r="N57" s="78">
        <f ca="1">SUM((0.5*$CJ57),M17,-N17)</f>
        <v>-0.17948717948717952</v>
      </c>
      <c r="O57" s="78">
        <f ca="1">SUM((0.5*$CJ57),N17,-O17)</f>
        <v>-0.17948717948717952</v>
      </c>
      <c r="P57" s="78">
        <f ca="1">SUM((0.5*$CJ57),O17,-P17)</f>
        <v>-0.17948717948717952</v>
      </c>
      <c r="Q57" s="78">
        <f ca="1">SUM((0.5*$CJ57),P17,-Q17)</f>
        <v>0.82051282051282048</v>
      </c>
      <c r="R57" s="78">
        <f ca="1">SUM((0.5*$CJ57),Q17,-R17)</f>
        <v>-0.17948717948717949</v>
      </c>
      <c r="S57" s="78">
        <f ca="1">SUM((0.5*$CJ57),R17,-S17)</f>
        <v>0.82051282051282048</v>
      </c>
      <c r="T57" s="78">
        <f ca="1">SUM((0.5*$CJ57),S17,-T17)</f>
        <v>0.82051282051282048</v>
      </c>
      <c r="U57" s="78">
        <f ca="1">SUM((0.5*$CJ57),T17,-U17)</f>
        <v>-0.17948717948717929</v>
      </c>
      <c r="V57" s="78">
        <f ca="1">SUM((0.5*$CJ57),U17,-V17)</f>
        <v>0.82051282051282071</v>
      </c>
      <c r="W57" s="78">
        <f ca="1">SUM((0.5*$CJ57),V17,-W17)</f>
        <v>0.82051282051282071</v>
      </c>
      <c r="X57" s="78">
        <f ca="1">SUM((0.5*$CJ57),W17,-X17)</f>
        <v>0.82051282051282026</v>
      </c>
      <c r="Y57" s="78">
        <f ca="1">SUM((0.5*$CJ57),X17,-Y17)</f>
        <v>-0.17948717948717974</v>
      </c>
      <c r="Z57" s="78">
        <f ca="1">SUM((0.5*$CJ57),Y17,-Z17)</f>
        <v>1.8205128205128203</v>
      </c>
      <c r="AA57" s="78">
        <f ca="1">SUM((0.5*$CJ57),Z17,-AA17)</f>
        <v>0.82051282051282026</v>
      </c>
      <c r="AB57" s="78">
        <f ca="1">SUM((0.5*$CJ57),AA17,-AB17)</f>
        <v>1.8205128205128212</v>
      </c>
      <c r="AC57" s="78">
        <f ca="1">SUM((0.5*$CJ57),AB17,-AC17)</f>
        <v>2.8205128205128212</v>
      </c>
      <c r="AD57" s="78">
        <f ca="1">SUM((0.5*$CJ57),AC17,-AD17)</f>
        <v>1.8205128205128212</v>
      </c>
      <c r="AE57" s="78">
        <f ca="1">SUM((0.5*$CJ57),AD17,-AE17)</f>
        <v>1.8205128205128212</v>
      </c>
      <c r="AF57" s="78">
        <f ca="1">SUM((0.5*$CJ57),AE17,-AF17)</f>
        <v>0.82051282051282115</v>
      </c>
      <c r="AG57" s="78">
        <f ca="1">SUM((0.5*$CJ57),AF17,-AG17)</f>
        <v>0.82051282051282115</v>
      </c>
      <c r="AH57" s="78">
        <f ca="1">SUM((0.5*$CJ57),AG17,-AH17)</f>
        <v>-0.17948717948717885</v>
      </c>
      <c r="AI57" s="78">
        <f ca="1">SUM((0.5*$CJ57),AH17,-AI17)</f>
        <v>0.82051282051282115</v>
      </c>
      <c r="AJ57" s="78">
        <f ca="1">SUM((0.5*$CJ57),AI17,-AJ17)</f>
        <v>0.82051282051282115</v>
      </c>
      <c r="AK57" s="78">
        <f ca="1">SUM((0.5*$CJ57),AJ17,-AK17)</f>
        <v>0.82051282051282115</v>
      </c>
      <c r="AL57" s="78">
        <f ca="1">SUM((0.5*$CJ57),AK17,-AL17)</f>
        <v>-0.17948717948717885</v>
      </c>
      <c r="AM57" s="78">
        <f ca="1">SUM((0.5*$CJ57),AL17,-AM17)</f>
        <v>-1.1794871794871789</v>
      </c>
      <c r="AN57" s="78">
        <f ca="1">SUM((0.5*$CJ57),AM17,-AN17)</f>
        <v>-1.1794871794871789</v>
      </c>
      <c r="AO57" s="78">
        <f ca="1">SUM((0.5*$CJ57),AN17,-AO17)</f>
        <v>-0.17948717948717885</v>
      </c>
      <c r="AP57" s="78">
        <f ca="1">SUM((0.5*$CJ57),AO17,-AP17)</f>
        <v>-0.17948717948717885</v>
      </c>
      <c r="AQ57" s="78">
        <f ca="1">SUM((0.5*$CJ57),AP17,-AQ17)</f>
        <v>-1.1794871794871789</v>
      </c>
      <c r="AR57" s="78">
        <f ca="1">SUM((0.5*$CJ57),AQ17,-AR17)</f>
        <v>-0.17948717948717885</v>
      </c>
      <c r="AS57" s="78">
        <f ca="1">SUM((0.5*$CJ57),AR17,-AS17)</f>
        <v>-0.17948717948717885</v>
      </c>
      <c r="AT57" s="78">
        <f ca="1">SUM((0.5*$CJ57),AS17,-AT17)</f>
        <v>-1.1794871794871789</v>
      </c>
      <c r="AU57" s="78">
        <f ca="1">SUM((0.5*$CJ57),AT17,-AU17)</f>
        <v>-0.17948717948717885</v>
      </c>
      <c r="AV57" s="78">
        <f ca="1">SUM((0.5*$CJ57),AU17,-AV17)</f>
        <v>-1.1794871794871789</v>
      </c>
      <c r="AW57" s="78">
        <f ca="1">SUM((0.5*$CJ57),AV17,-AW17)</f>
        <v>-0.17948717948717885</v>
      </c>
      <c r="AX57" s="78">
        <f ca="1">SUM((0.5*$CJ57),AW17,-AX17)</f>
        <v>-0.17948717948717885</v>
      </c>
      <c r="AY57" s="78">
        <f ca="1">SUM((0.5*$CJ57),AX17,-AY17)</f>
        <v>-1.1794871794871789</v>
      </c>
      <c r="AZ57" s="78">
        <f ca="1">SUM((0.5*$CJ57),AY17,-AZ17)</f>
        <v>-0.17948717948717885</v>
      </c>
      <c r="BA57" s="78">
        <f ca="1">SUM((0.5*$CJ57),AZ17,-BA17)</f>
        <v>-0.17948717948717885</v>
      </c>
      <c r="BB57" s="78">
        <f ca="1">SUM((0.5*$CJ57),BA17,-BB17)</f>
        <v>-1.1794871794871789</v>
      </c>
      <c r="BC57" s="78">
        <f ca="1">SUM((0.5*$CJ57),BB17,-BC17)</f>
        <v>-0.17948717948717885</v>
      </c>
      <c r="BD57" s="78">
        <f ca="1">SUM((0.5*$CJ57),BC17,-BD17)</f>
        <v>-0.17948717948717885</v>
      </c>
      <c r="BE57" s="78">
        <f ca="1">SUM((0.5*$CJ57),BD17,-BE17)</f>
        <v>-0.17948717948717885</v>
      </c>
      <c r="BF57" s="78">
        <f ca="1">SUM((0.5*$CJ57),BE17,-BF17)</f>
        <v>-0.17948717948717885</v>
      </c>
      <c r="BG57" s="78">
        <f ca="1">SUM((0.5*$CJ57),BF17,-BG17)</f>
        <v>-0.17948717948717885</v>
      </c>
      <c r="BH57" s="78">
        <f ca="1">SUM((0.5*$CJ57),BG17,-BH17)</f>
        <v>0.82051282051282115</v>
      </c>
      <c r="BI57" s="78">
        <f ca="1">SUM((0.5*$CJ57),BH17,-BI17)</f>
        <v>-0.17948717948717885</v>
      </c>
      <c r="BJ57" s="78">
        <f ca="1">SUM((0.5*$CJ57),BI17,-BJ17)</f>
        <v>0.82051282051282115</v>
      </c>
      <c r="BK57" s="78">
        <f ca="1">SUM((0.5*$CJ57),BJ17,-BK17)</f>
        <v>-0.17948717948717885</v>
      </c>
      <c r="BL57" s="78">
        <f ca="1">SUM((0.5*$CJ57),BK17,-BL17)</f>
        <v>-2.1794871794871788</v>
      </c>
      <c r="BM57" s="78">
        <f ca="1">SUM((0.5*$CJ57),BL17,-BM17)</f>
        <v>-1.1794871794871789</v>
      </c>
      <c r="BN57" s="78">
        <f ca="1">SUM((0.5*$CJ57),BM17,-BN17)</f>
        <v>-1.1794871794871789</v>
      </c>
      <c r="BO57" s="78">
        <f ca="1">SUM((0.5*$CJ57),BN17,-BO17)</f>
        <v>-0.17948717948717885</v>
      </c>
      <c r="BP57" s="78">
        <f ca="1">SUM((0.5*$CJ57),BO17,-BP17)</f>
        <v>-1.1794871794871789</v>
      </c>
      <c r="BQ57" s="78">
        <f ca="1">SUM((0.5*$CJ57),BP17,-BQ17)</f>
        <v>-0.17948717948717885</v>
      </c>
      <c r="BR57" s="78">
        <f ca="1">SUM((0.5*$CJ57),BQ17,-BR17)</f>
        <v>-3.1794871794871788</v>
      </c>
      <c r="BS57" s="78">
        <f ca="1">SUM((0.5*$CJ57),BR17,-BS17)</f>
        <v>-1.1794871794871789</v>
      </c>
      <c r="BT57" s="78">
        <f ca="1">SUM((0.5*$CJ57),BS17,-BT17)</f>
        <v>-2.1794871794871788</v>
      </c>
      <c r="BU57" s="78">
        <f ca="1">SUM((0.5*$CJ57),BT17,-BU17)</f>
        <v>-2.1794871794871797</v>
      </c>
      <c r="BV57" s="78">
        <f ca="1">SUM((0.5*$CJ57),BU17,-BV17)</f>
        <v>-1.1794871794871797</v>
      </c>
      <c r="BW57" s="78">
        <f ca="1">SUM((0.5*$CJ57),BV17,-BW17)</f>
        <v>-1.1794871794871793</v>
      </c>
      <c r="BX57" s="78">
        <f ca="1">SUM((0.5*$CJ57),BW17,-BX17)</f>
        <v>-1.1794871794871793</v>
      </c>
      <c r="BY57" s="78">
        <f ca="1">SUM((0.5*$CJ57),BX17,-BY17)</f>
        <v>-1.1794871794871795</v>
      </c>
      <c r="BZ57" s="78">
        <f ca="1">SUM((0.5*$CJ57),BY17,-BZ17)</f>
        <v>-0.17948717948717949</v>
      </c>
      <c r="CA57" s="78">
        <f ca="1">SUM((0.5*$CJ57),BZ17,-CA17)</f>
        <v>-0.17948717948717949</v>
      </c>
      <c r="CB57" s="78">
        <f ca="1">SUM((0.5*$CJ57),CA17,-CB17)</f>
        <v>-0.17948717948717949</v>
      </c>
      <c r="CC57" s="78">
        <f ca="1">SUM((0.5*$CJ57),CB17,-CC17)</f>
        <v>-0.17948717948717949</v>
      </c>
      <c r="CD57" s="78">
        <f ca="1">SUM((0.5*$CJ57),CC17,-CD17)</f>
        <v>-0.17948717948717949</v>
      </c>
      <c r="CE57" s="78">
        <f ca="1">SUM((0.5*$CJ57),CD17,-CE17)</f>
        <v>-0.17948717948717949</v>
      </c>
      <c r="CF57" s="78">
        <f ca="1">SUM((0.5*$CJ57),CE17,-CF17)</f>
        <v>-0.17948717948717949</v>
      </c>
      <c r="CG57" s="78">
        <f ca="1">SUM((0.5*$CJ57),CF17,-CG17)</f>
        <v>-0.17948717948717949</v>
      </c>
      <c r="CH57" s="78">
        <f ca="1">SUM((0.5*$CJ57),CG17,-CH17)</f>
        <v>-0.17948717948717949</v>
      </c>
      <c r="CI57" s="78">
        <f ca="1">SUM((0.5*$CJ57),CH17,-CI17)</f>
        <v>-0.17948717948717949</v>
      </c>
      <c r="CJ57" s="78">
        <f ca="1">PRODUCT(-H17,1/39)</f>
        <v>-0.358974358974359</v>
      </c>
      <c r="CL57" s="71">
        <f ca="1">CO17</f>
        <v>10.386666666666667</v>
      </c>
      <c r="CR57" s="27"/>
    </row>
    <row r="58" spans="4:96" s="1" customFormat="1" ht="69.95" customHeight="1">
      <c r="D58" s="28">
        <v>27</v>
      </c>
      <c r="H58" s="4"/>
      <c r="I58" s="2"/>
      <c r="J58" s="78">
        <f ca="1">PRODUCT(-H18,1/39)</f>
        <v>-0.5641025641025641</v>
      </c>
      <c r="K58" s="78">
        <f ca="1">SUM((0.5*$CJ58),0)</f>
        <v>-0.28205128205128205</v>
      </c>
      <c r="L58" s="78">
        <f ca="1">SUM((0.5*$CJ58),K18,-L18)</f>
        <v>0.717948717948718</v>
      </c>
      <c r="M58" s="78">
        <f ca="1">SUM((0.5*$CJ58),L18,-M18)</f>
        <v>-4.2820512820512819</v>
      </c>
      <c r="N58" s="78">
        <f ca="1">SUM((0.5*$CJ58),M18,-N18)</f>
        <v>-0.28205128205128194</v>
      </c>
      <c r="O58" s="78">
        <f ca="1">SUM((0.5*$CJ58),N18,-O18)</f>
        <v>0.71794871794871806</v>
      </c>
      <c r="P58" s="78">
        <f ca="1">SUM((0.5*$CJ58),O18,-P18)</f>
        <v>-0.28205128205128194</v>
      </c>
      <c r="Q58" s="78">
        <f ca="1">SUM((0.5*$CJ58),P18,-Q18)</f>
        <v>-0.28205128205128194</v>
      </c>
      <c r="R58" s="78">
        <f ca="1">SUM((0.5*$CJ58),Q18,-R18)</f>
        <v>-1.2820512820512819</v>
      </c>
      <c r="S58" s="78">
        <f ca="1">SUM((0.5*$CJ58),R18,-S18)</f>
        <v>-0.28205128205128194</v>
      </c>
      <c r="T58" s="78">
        <f ca="1">SUM((0.5*$CJ58),S18,-T18)</f>
        <v>-1.2820512820512819</v>
      </c>
      <c r="U58" s="78">
        <f ca="1">SUM((0.5*$CJ58),T18,-U18)</f>
        <v>-0.28205128205128194</v>
      </c>
      <c r="V58" s="78">
        <f ca="1">SUM((0.5*$CJ58),U18,-V18)</f>
        <v>-0.28205128205128194</v>
      </c>
      <c r="W58" s="78">
        <f ca="1">SUM((0.5*$CJ58),V18,-W18)</f>
        <v>-0.28205128205128194</v>
      </c>
      <c r="X58" s="78">
        <f ca="1">SUM((0.5*$CJ58),W18,-X18)</f>
        <v>-1.2820512820512819</v>
      </c>
      <c r="Y58" s="78">
        <f ca="1">SUM((0.5*$CJ58),X18,-Y18)</f>
        <v>-0.28205128205128194</v>
      </c>
      <c r="Z58" s="78">
        <f ca="1">SUM((0.5*$CJ58),Y18,-Z18)</f>
        <v>-1.2820512820512819</v>
      </c>
      <c r="AA58" s="78">
        <f ca="1">SUM((0.5*$CJ58),Z18,-AA18)</f>
        <v>-0.28205128205128194</v>
      </c>
      <c r="AB58" s="78">
        <f ca="1">SUM((0.5*$CJ58),AA18,-AB18)</f>
        <v>0.71794871794871806</v>
      </c>
      <c r="AC58" s="78">
        <f ca="1">SUM((0.5*$CJ58),AB18,-AC18)</f>
        <v>0.71794871794871806</v>
      </c>
      <c r="AD58" s="78">
        <f ca="1">SUM((0.5*$CJ58),AC18,-AD18)</f>
        <v>-0.28205128205128194</v>
      </c>
      <c r="AE58" s="78">
        <f ca="1">SUM((0.5*$CJ58),AD18,-AE18)</f>
        <v>-0.28205128205128194</v>
      </c>
      <c r="AF58" s="78">
        <f ca="1">SUM((0.5*$CJ58),AE18,-AF18)</f>
        <v>-0.28205128205128194</v>
      </c>
      <c r="AG58" s="78">
        <f ca="1">SUM((0.5*$CJ58),AF18,-AG18)</f>
        <v>0.71794871794871806</v>
      </c>
      <c r="AH58" s="78">
        <f ca="1">SUM((0.5*$CJ58),AG18,-AH18)</f>
        <v>0.71794871794871806</v>
      </c>
      <c r="AI58" s="78">
        <f ca="1">SUM((0.5*$CJ58),AH18,-AI18)</f>
        <v>0.71794871794871806</v>
      </c>
      <c r="AJ58" s="78">
        <f ca="1">SUM((0.5*$CJ58),AI18,-AJ18)</f>
        <v>-0.28205128205128205</v>
      </c>
      <c r="AK58" s="78">
        <f ca="1">SUM((0.5*$CJ58),AJ18,-AK18)</f>
        <v>0.717948717948718</v>
      </c>
      <c r="AL58" s="78">
        <f ca="1">SUM((0.5*$CJ58),AK18,-AL18)</f>
        <v>0.717948717948718</v>
      </c>
      <c r="AM58" s="78">
        <f ca="1">SUM((0.5*$CJ58),AL18,-AM18)</f>
        <v>0.71794871794871806</v>
      </c>
      <c r="AN58" s="78">
        <f ca="1">SUM((0.5*$CJ58),AM18,-AN18)</f>
        <v>-0.28205128205128194</v>
      </c>
      <c r="AO58" s="78">
        <f ca="1">SUM((0.5*$CJ58),AN18,-AO18)</f>
        <v>0.71794871794871806</v>
      </c>
      <c r="AP58" s="78">
        <f ca="1">SUM((0.5*$CJ58),AO18,-AP18)</f>
        <v>-0.28205128205128194</v>
      </c>
      <c r="AQ58" s="78">
        <f ca="1">SUM((0.5*$CJ58),AP18,-AQ18)</f>
        <v>0.71794871794871806</v>
      </c>
      <c r="AR58" s="78">
        <f ca="1">SUM((0.5*$CJ58),AQ18,-AR18)</f>
        <v>-0.28205128205128194</v>
      </c>
      <c r="AS58" s="78">
        <f ca="1">SUM((0.5*$CJ58),AR18,-AS18)</f>
        <v>-0.28205128205128194</v>
      </c>
      <c r="AT58" s="78">
        <f ca="1">SUM((0.5*$CJ58),AS18,-AT18)</f>
        <v>0.71794871794871806</v>
      </c>
      <c r="AU58" s="78">
        <f ca="1">SUM((0.5*$CJ58),AT18,-AU18)</f>
        <v>0.71794871794871806</v>
      </c>
      <c r="AV58" s="78">
        <f ca="1">SUM((0.5*$CJ58),AU18,-AV18)</f>
        <v>-0.28205128205128194</v>
      </c>
      <c r="AW58" s="78">
        <f ca="1">SUM((0.5*$CJ58),AV18,-AW18)</f>
        <v>-0.28205128205128194</v>
      </c>
      <c r="AX58" s="78">
        <f ca="1">SUM((0.5*$CJ58),AW18,-AX18)</f>
        <v>-0.28205128205128194</v>
      </c>
      <c r="AY58" s="78">
        <f ca="1">SUM((0.5*$CJ58),AX18,-AY18)</f>
        <v>-0.28205128205128194</v>
      </c>
      <c r="AZ58" s="78">
        <f ca="1">SUM((0.5*$CJ58),AY18,-AZ18)</f>
        <v>0.71794871794871806</v>
      </c>
      <c r="BA58" s="78">
        <f ca="1">SUM((0.5*$CJ58),AZ18,-BA18)</f>
        <v>0.71794871794871806</v>
      </c>
      <c r="BB58" s="78">
        <f ca="1">SUM((0.5*$CJ58),BA18,-BB18)</f>
        <v>-0.28205128205128283</v>
      </c>
      <c r="BC58" s="78">
        <f ca="1">SUM((0.5*$CJ58),BB18,-BC18)</f>
        <v>-0.28205128205128283</v>
      </c>
      <c r="BD58" s="78">
        <f ca="1">SUM((0.5*$CJ58),BC18,-BD18)</f>
        <v>-0.28205128205128283</v>
      </c>
      <c r="BE58" s="78">
        <f ca="1">SUM((0.5*$CJ58),BD18,-BE18)</f>
        <v>-0.28205128205128283</v>
      </c>
      <c r="BF58" s="78">
        <f ca="1">SUM((0.5*$CJ58),BE18,-BF18)</f>
        <v>-0.28205128205128283</v>
      </c>
      <c r="BG58" s="78">
        <f ca="1">SUM((0.5*$CJ58),BF18,-BG18)</f>
        <v>-0.28205128205128283</v>
      </c>
      <c r="BH58" s="78">
        <f ca="1">SUM((0.5*$CJ58),BG18,-BH18)</f>
        <v>-1.2820512820512828</v>
      </c>
      <c r="BI58" s="78">
        <f ca="1">SUM((0.5*$CJ58),BH18,-BI18)</f>
        <v>-0.28205128205128194</v>
      </c>
      <c r="BJ58" s="78">
        <f ca="1">SUM((0.5*$CJ58),BI18,-BJ18)</f>
        <v>-0.28205128205128194</v>
      </c>
      <c r="BK58" s="78">
        <f ca="1">SUM((0.5*$CJ58),BJ18,-BK18)</f>
        <v>-0.28205128205128194</v>
      </c>
      <c r="BL58" s="78">
        <f ca="1">SUM((0.5*$CJ58),BK18,-BL18)</f>
        <v>-1.2820512820512819</v>
      </c>
      <c r="BM58" s="78">
        <f ca="1">SUM((0.5*$CJ58),BL18,-BM18)</f>
        <v>-0.28205128205128194</v>
      </c>
      <c r="BN58" s="78">
        <f ca="1">SUM((0.5*$CJ58),BM18,-BN18)</f>
        <v>-0.28205128205128194</v>
      </c>
      <c r="BO58" s="78">
        <f ca="1">SUM((0.5*$CJ58),BN18,-BO18)</f>
        <v>-0.28205128205128194</v>
      </c>
      <c r="BP58" s="78">
        <f ca="1">SUM((0.5*$CJ58),BO18,-BP18)</f>
        <v>-1.2820512820512819</v>
      </c>
      <c r="BQ58" s="78">
        <f ca="1">SUM((0.5*$CJ58),BP18,-BQ18)</f>
        <v>-0.28205128205128194</v>
      </c>
      <c r="BR58" s="78">
        <f ca="1">SUM((0.5*$CJ58),BQ18,-BR18)</f>
        <v>-1.2820512820512819</v>
      </c>
      <c r="BS58" s="78">
        <f ca="1">SUM((0.5*$CJ58),BR18,-BS18)</f>
        <v>-1.2820512820512819</v>
      </c>
      <c r="BT58" s="78">
        <f ca="1">SUM((0.5*$CJ58),BS18,-BT18)</f>
        <v>-0.28205128205128194</v>
      </c>
      <c r="BU58" s="78">
        <f ca="1">SUM((0.5*$CJ58),BT18,-BU18)</f>
        <v>-1.2820512820512819</v>
      </c>
      <c r="BV58" s="78">
        <f ca="1">SUM((0.5*$CJ58),BU18,-BV18)</f>
        <v>-0.28205128205128194</v>
      </c>
      <c r="BW58" s="78">
        <f ca="1">SUM((0.5*$CJ58),BV18,-BW18)</f>
        <v>-0.28205128205128194</v>
      </c>
      <c r="BX58" s="78">
        <f ca="1">SUM((0.5*$CJ58),BW18,-BX18)</f>
        <v>-1.2820512820512819</v>
      </c>
      <c r="BY58" s="78">
        <f ca="1">SUM((0.5*$CJ58),BX18,-BY18)</f>
        <v>-0.28205128205128194</v>
      </c>
      <c r="BZ58" s="78">
        <f ca="1">SUM((0.5*$CJ58),BY18,-BZ18)</f>
        <v>-0.28205128205128194</v>
      </c>
      <c r="CA58" s="78">
        <f ca="1">SUM((0.5*$CJ58),BZ18,-CA18)</f>
        <v>-0.28205128205128194</v>
      </c>
      <c r="CB58" s="78">
        <f ca="1">SUM((0.5*$CJ58),CA18,-CB18)</f>
        <v>-0.28205128205128194</v>
      </c>
      <c r="CC58" s="78">
        <f ca="1">SUM((0.5*$CJ58),CB18,-CC18)</f>
        <v>-0.28205128205128194</v>
      </c>
      <c r="CD58" s="78">
        <f ca="1">SUM((0.5*$CJ58),CC18,-CD18)</f>
        <v>-0.28205128205128194</v>
      </c>
      <c r="CE58" s="78">
        <f ca="1">SUM((0.5*$CJ58),CD18,-CE18)</f>
        <v>-0.28205128205128194</v>
      </c>
      <c r="CF58" s="78">
        <f ca="1">SUM((0.5*$CJ58),CE18,-CF18)</f>
        <v>-0.28205128205128194</v>
      </c>
      <c r="CG58" s="78">
        <f ca="1">SUM((0.5*$CJ58),CF18,-CG18)</f>
        <v>-0.28205128205128194</v>
      </c>
      <c r="CH58" s="78">
        <f ca="1">SUM((0.5*$CJ58),CG18,-CH18)</f>
        <v>-1.2820512820512819</v>
      </c>
      <c r="CI58" s="78">
        <f ca="1">SUM((0.5*$CJ58),CH18,-CI18)</f>
        <v>-0.28205128205128205</v>
      </c>
      <c r="CJ58" s="78">
        <f ca="1">PRODUCT(-H18,1/39)</f>
        <v>-0.5641025641025641</v>
      </c>
      <c r="CL58" s="71">
        <f ca="1">CO18</f>
        <v>3.9200000000000004</v>
      </c>
      <c r="CR58" s="27"/>
    </row>
    <row r="59" spans="4:96" s="1" customFormat="1" ht="69.95" customHeight="1">
      <c r="D59" s="28">
        <v>25</v>
      </c>
      <c r="H59" s="4"/>
      <c r="I59" s="2"/>
      <c r="J59" s="78">
        <f ca="1">PRODUCT(-H19,1/39)</f>
        <v>0.84615384615384615</v>
      </c>
      <c r="K59" s="78">
        <f ca="1">SUM((0.5*$CJ59),0)</f>
        <v>0.42307692307692307</v>
      </c>
      <c r="L59" s="78">
        <f ca="1">SUM((0.5*$CJ59),K19,-L19)</f>
        <v>1.4230769230769231</v>
      </c>
      <c r="M59" s="78">
        <f ca="1">SUM((0.5*$CJ59),L19,-M19)</f>
        <v>-1.5769230769230769</v>
      </c>
      <c r="N59" s="78">
        <f ca="1">SUM((0.5*$CJ59),M19,-N19)</f>
        <v>0.42307692307692313</v>
      </c>
      <c r="O59" s="78">
        <f ca="1">SUM((0.5*$CJ59),N19,-O19)</f>
        <v>0.42307692307692313</v>
      </c>
      <c r="P59" s="78">
        <f ca="1">SUM((0.5*$CJ59),O19,-P19)</f>
        <v>0.42307692307692313</v>
      </c>
      <c r="Q59" s="78">
        <f ca="1">SUM((0.5*$CJ59),P19,-Q19)</f>
        <v>1.4230769230769231</v>
      </c>
      <c r="R59" s="78">
        <f ca="1">SUM((0.5*$CJ59),Q19,-R19)</f>
        <v>0.42307692307692307</v>
      </c>
      <c r="S59" s="78">
        <f ca="1">SUM((0.5*$CJ59),R19,-S19)</f>
        <v>1.4230769230769231</v>
      </c>
      <c r="T59" s="78">
        <f ca="1">SUM((0.5*$CJ59),S19,-T19)</f>
        <v>1.4230769230769231</v>
      </c>
      <c r="U59" s="78">
        <f ca="1">SUM((0.5*$CJ59),T19,-U19)</f>
        <v>0.42307692307692313</v>
      </c>
      <c r="V59" s="78">
        <f ca="1">SUM((0.5*$CJ59),U19,-V19)</f>
        <v>1.4230769230769231</v>
      </c>
      <c r="W59" s="78">
        <f ca="1">SUM((0.5*$CJ59),V19,-W19)</f>
        <v>1.4230769230769229</v>
      </c>
      <c r="X59" s="78">
        <f ca="1">SUM((0.5*$CJ59),W19,-X19)</f>
        <v>1.4230769230769229</v>
      </c>
      <c r="Y59" s="78">
        <f ca="1">SUM((0.5*$CJ59),X19,-Y19)</f>
        <v>0.42307692307692335</v>
      </c>
      <c r="Z59" s="78">
        <f ca="1">SUM((0.5*$CJ59),Y19,-Z19)</f>
        <v>2.4230769230769234</v>
      </c>
      <c r="AA59" s="78">
        <f ca="1">SUM((0.5*$CJ59),Z19,-AA19)</f>
        <v>1.4230769230769234</v>
      </c>
      <c r="AB59" s="78">
        <f ca="1">SUM((0.5*$CJ59),AA19,-AB19)</f>
        <v>2.4230769230769234</v>
      </c>
      <c r="AC59" s="78">
        <f ca="1">SUM((0.5*$CJ59),AB19,-AC19)</f>
        <v>3.4230769230769234</v>
      </c>
      <c r="AD59" s="78">
        <f ca="1">SUM((0.5*$CJ59),AC19,-AD19)</f>
        <v>2.4230769230769234</v>
      </c>
      <c r="AE59" s="78">
        <f ca="1">SUM((0.5*$CJ59),AD19,-AE19)</f>
        <v>2.4230769230769234</v>
      </c>
      <c r="AF59" s="78">
        <f ca="1">SUM((0.5*$CJ59),AE19,-AF19)</f>
        <v>1.4230769230769234</v>
      </c>
      <c r="AG59" s="78">
        <f ca="1">SUM((0.5*$CJ59),AF19,-AG19)</f>
        <v>1.4230769230769234</v>
      </c>
      <c r="AH59" s="78">
        <f ca="1">SUM((0.5*$CJ59),AG19,-AH19)</f>
        <v>0.42307692307692335</v>
      </c>
      <c r="AI59" s="78">
        <f ca="1">SUM((0.5*$CJ59),AH19,-AI19)</f>
        <v>1.4230769230769234</v>
      </c>
      <c r="AJ59" s="78">
        <f ca="1">SUM((0.5*$CJ59),AI19,-AJ19)</f>
        <v>1.4230769230769234</v>
      </c>
      <c r="AK59" s="78">
        <f ca="1">SUM((0.5*$CJ59),AJ19,-AK19)</f>
        <v>1.4230769230769234</v>
      </c>
      <c r="AL59" s="78">
        <f ca="1">SUM((0.5*$CJ59),AK19,-AL19)</f>
        <v>0.42307692307692335</v>
      </c>
      <c r="AM59" s="78">
        <f ca="1">SUM((0.5*$CJ59),AL19,-AM19)</f>
        <v>-0.57692307692307665</v>
      </c>
      <c r="AN59" s="78">
        <f ca="1">SUM((0.5*$CJ59),AM19,-AN19)</f>
        <v>-0.57692307692307665</v>
      </c>
      <c r="AO59" s="78">
        <f ca="1">SUM((0.5*$CJ59),AN19,-AO19)</f>
        <v>0.42307692307692335</v>
      </c>
      <c r="AP59" s="78">
        <f ca="1">SUM((0.5*$CJ59),AO19,-AP19)</f>
        <v>0.42307692307692335</v>
      </c>
      <c r="AQ59" s="78">
        <f ca="1">SUM((0.5*$CJ59),AP19,-AQ19)</f>
        <v>-0.57692307692307665</v>
      </c>
      <c r="AR59" s="78">
        <f ca="1">SUM((0.5*$CJ59),AQ19,-AR19)</f>
        <v>0.42307692307692335</v>
      </c>
      <c r="AS59" s="78">
        <f ca="1">SUM((0.5*$CJ59),AR19,-AS19)</f>
        <v>0.42307692307692335</v>
      </c>
      <c r="AT59" s="78">
        <f ca="1">SUM((0.5*$CJ59),AS19,-AT19)</f>
        <v>-0.57692307692307665</v>
      </c>
      <c r="AU59" s="78">
        <f ca="1">SUM((0.5*$CJ59),AT19,-AU19)</f>
        <v>0.42307692307692335</v>
      </c>
      <c r="AV59" s="78">
        <f ca="1">SUM((0.5*$CJ59),AU19,-AV19)</f>
        <v>-0.57692307692307665</v>
      </c>
      <c r="AW59" s="78">
        <f ca="1">SUM((0.5*$CJ59),AV19,-AW19)</f>
        <v>0.42307692307692335</v>
      </c>
      <c r="AX59" s="78">
        <f ca="1">SUM((0.5*$CJ59),AW19,-AX19)</f>
        <v>0.42307692307692335</v>
      </c>
      <c r="AY59" s="78">
        <f ca="1">SUM((0.5*$CJ59),AX19,-AY19)</f>
        <v>-0.57692307692307665</v>
      </c>
      <c r="AZ59" s="78">
        <f ca="1">SUM((0.5*$CJ59),AY19,-AZ19)</f>
        <v>0.42307692307692335</v>
      </c>
      <c r="BA59" s="78">
        <f ca="1">SUM((0.5*$CJ59),AZ19,-BA19)</f>
        <v>0.42307692307692335</v>
      </c>
      <c r="BB59" s="78">
        <f ca="1">SUM((0.5*$CJ59),BA19,-BB19)</f>
        <v>-0.57692307692307665</v>
      </c>
      <c r="BC59" s="78">
        <f ca="1">SUM((0.5*$CJ59),BB19,-BC19)</f>
        <v>0.42307692307692335</v>
      </c>
      <c r="BD59" s="78">
        <f ca="1">SUM((0.5*$CJ59),BC19,-BD19)</f>
        <v>0.42307692307692335</v>
      </c>
      <c r="BE59" s="78">
        <f ca="1">SUM((0.5*$CJ59),BD19,-BE19)</f>
        <v>0.42307692307692335</v>
      </c>
      <c r="BF59" s="78">
        <f ca="1">SUM((0.5*$CJ59),BE19,-BF19)</f>
        <v>0.42307692307692335</v>
      </c>
      <c r="BG59" s="78">
        <f ca="1">SUM((0.5*$CJ59),BF19,-BG19)</f>
        <v>0.42307692307692335</v>
      </c>
      <c r="BH59" s="78">
        <f ca="1">SUM((0.5*$CJ59),BG19,-BH19)</f>
        <v>1.4230769230769234</v>
      </c>
      <c r="BI59" s="78">
        <f ca="1">SUM((0.5*$CJ59),BH19,-BI19)</f>
        <v>0.42307692307692335</v>
      </c>
      <c r="BJ59" s="78">
        <f ca="1">SUM((0.5*$CJ59),BI19,-BJ19)</f>
        <v>1.4230769230769234</v>
      </c>
      <c r="BK59" s="78">
        <f ca="1">SUM((0.5*$CJ59),BJ19,-BK19)</f>
        <v>0.42307692307692335</v>
      </c>
      <c r="BL59" s="78">
        <f ca="1">SUM((0.5*$CJ59),BK19,-BL19)</f>
        <v>-1.5769230769230767</v>
      </c>
      <c r="BM59" s="78">
        <f ca="1">SUM((0.5*$CJ59),BL19,-BM19)</f>
        <v>-0.57692307692307665</v>
      </c>
      <c r="BN59" s="78">
        <f ca="1">SUM((0.5*$CJ59),BM19,-BN19)</f>
        <v>-0.57692307692307665</v>
      </c>
      <c r="BO59" s="78">
        <f ca="1">SUM((0.5*$CJ59),BN19,-BO19)</f>
        <v>0.42307692307692335</v>
      </c>
      <c r="BP59" s="78">
        <f ca="1">SUM((0.5*$CJ59),BO19,-BP19)</f>
        <v>-0.57692307692307665</v>
      </c>
      <c r="BQ59" s="78">
        <f ca="1">SUM((0.5*$CJ59),BP19,-BQ19)</f>
        <v>0.42307692307692335</v>
      </c>
      <c r="BR59" s="78">
        <f ca="1">SUM((0.5*$CJ59),BQ19,-BR19)</f>
        <v>-2.5769230769230766</v>
      </c>
      <c r="BS59" s="78">
        <f ca="1">SUM((0.5*$CJ59),BR19,-BS19)</f>
        <v>-0.57692307692307665</v>
      </c>
      <c r="BT59" s="78">
        <f ca="1">SUM((0.5*$CJ59),BS19,-BT19)</f>
        <v>-1.5769230769230767</v>
      </c>
      <c r="BU59" s="78">
        <f ca="1">SUM((0.5*$CJ59),BT19,-BU19)</f>
        <v>-1.5769230769230767</v>
      </c>
      <c r="BV59" s="78">
        <f ca="1">SUM((0.5*$CJ59),BU19,-BV19)</f>
        <v>-0.57692307692307709</v>
      </c>
      <c r="BW59" s="78">
        <f ca="1">SUM((0.5*$CJ59),BV19,-BW19)</f>
        <v>-0.57692307692307709</v>
      </c>
      <c r="BX59" s="78">
        <f ca="1">SUM((0.5*$CJ59),BW19,-BX19)</f>
        <v>-0.57692307692307687</v>
      </c>
      <c r="BY59" s="78">
        <f ca="1">SUM((0.5*$CJ59),BX19,-BY19)</f>
        <v>-0.57692307692307687</v>
      </c>
      <c r="BZ59" s="78">
        <f ca="1">SUM((0.5*$CJ59),BY19,-BZ19)</f>
        <v>0.42307692307692307</v>
      </c>
      <c r="CA59" s="78">
        <f ca="1">SUM((0.5*$CJ59),BZ19,-CA19)</f>
        <v>0.42307692307692307</v>
      </c>
      <c r="CB59" s="78">
        <f ca="1">SUM((0.5*$CJ59),CA19,-CB19)</f>
        <v>0.42307692307692307</v>
      </c>
      <c r="CC59" s="78">
        <f ca="1">SUM((0.5*$CJ59),CB19,-CC19)</f>
        <v>0.42307692307692307</v>
      </c>
      <c r="CD59" s="78">
        <f ca="1">SUM((0.5*$CJ59),CC19,-CD19)</f>
        <v>0.42307692307692307</v>
      </c>
      <c r="CE59" s="78">
        <f ca="1">SUM((0.5*$CJ59),CD19,-CE19)</f>
        <v>0.42307692307692307</v>
      </c>
      <c r="CF59" s="78">
        <f ca="1">SUM((0.5*$CJ59),CE19,-CF19)</f>
        <v>0.42307692307692307</v>
      </c>
      <c r="CG59" s="78">
        <f ca="1">SUM((0.5*$CJ59),CF19,-CG19)</f>
        <v>0.42307692307692307</v>
      </c>
      <c r="CH59" s="78">
        <f ca="1">SUM((0.5*$CJ59),CG19,-CH19)</f>
        <v>0.42307692307692307</v>
      </c>
      <c r="CI59" s="78">
        <f ca="1">SUM((0.5*$CJ59),CH19,-CI19)</f>
        <v>0.42307692307692307</v>
      </c>
      <c r="CJ59" s="78">
        <f ca="1">PRODUCT(-H19,1/39)</f>
        <v>0.84615384615384615</v>
      </c>
      <c r="CL59" s="71">
        <f ca="1">CO19</f>
        <v>10.386666666666667</v>
      </c>
      <c r="CR59" s="27"/>
    </row>
    <row r="60" spans="4:96" s="1" customFormat="1" ht="69.95" customHeight="1">
      <c r="D60" s="28">
        <v>23</v>
      </c>
      <c r="H60" s="4"/>
      <c r="I60" s="2"/>
      <c r="J60" s="78">
        <f ca="1">PRODUCT(-H20,1/39)</f>
        <v>-0.5641025641025641</v>
      </c>
      <c r="K60" s="78">
        <f ca="1">SUM((0.5*$CJ60),0)</f>
        <v>-0.28205128205128205</v>
      </c>
      <c r="L60" s="78">
        <f ca="1">SUM((0.5*$CJ60),K20,-L20)</f>
        <v>0.717948717948718</v>
      </c>
      <c r="M60" s="78">
        <f ca="1">SUM((0.5*$CJ60),L20,-M20)</f>
        <v>-4.2820512820512819</v>
      </c>
      <c r="N60" s="78">
        <f ca="1">SUM((0.5*$CJ60),M20,-N20)</f>
        <v>-0.28205128205128194</v>
      </c>
      <c r="O60" s="78">
        <f ca="1">SUM((0.5*$CJ60),N20,-O20)</f>
        <v>0.71794871794871806</v>
      </c>
      <c r="P60" s="78">
        <f ca="1">SUM((0.5*$CJ60),O20,-P20)</f>
        <v>-0.28205128205128194</v>
      </c>
      <c r="Q60" s="78">
        <f ca="1">SUM((0.5*$CJ60),P20,-Q20)</f>
        <v>-0.28205128205128194</v>
      </c>
      <c r="R60" s="78">
        <f ca="1">SUM((0.5*$CJ60),Q20,-R20)</f>
        <v>-1.2820512820512819</v>
      </c>
      <c r="S60" s="78">
        <f ca="1">SUM((0.5*$CJ60),R20,-S20)</f>
        <v>-0.28205128205128194</v>
      </c>
      <c r="T60" s="78">
        <f ca="1">SUM((0.5*$CJ60),S20,-T20)</f>
        <v>-1.2820512820512819</v>
      </c>
      <c r="U60" s="78">
        <f ca="1">SUM((0.5*$CJ60),T20,-U20)</f>
        <v>-0.28205128205128194</v>
      </c>
      <c r="V60" s="78">
        <f ca="1">SUM((0.5*$CJ60),U20,-V20)</f>
        <v>-0.28205128205128194</v>
      </c>
      <c r="W60" s="78">
        <f ca="1">SUM((0.5*$CJ60),V20,-W20)</f>
        <v>-0.28205128205128194</v>
      </c>
      <c r="X60" s="78">
        <f ca="1">SUM((0.5*$CJ60),W20,-X20)</f>
        <v>-1.2820512820512819</v>
      </c>
      <c r="Y60" s="78">
        <f ca="1">SUM((0.5*$CJ60),X20,-Y20)</f>
        <v>-0.28205128205128194</v>
      </c>
      <c r="Z60" s="78">
        <f ca="1">SUM((0.5*$CJ60),Y20,-Z20)</f>
        <v>-1.2820512820512819</v>
      </c>
      <c r="AA60" s="78">
        <f ca="1">SUM((0.5*$CJ60),Z20,-AA20)</f>
        <v>-0.28205128205128194</v>
      </c>
      <c r="AB60" s="78">
        <f ca="1">SUM((0.5*$CJ60),AA20,-AB20)</f>
        <v>0.71794871794871806</v>
      </c>
      <c r="AC60" s="78">
        <f ca="1">SUM((0.5*$CJ60),AB20,-AC20)</f>
        <v>0.71794871794871806</v>
      </c>
      <c r="AD60" s="78">
        <f ca="1">SUM((0.5*$CJ60),AC20,-AD20)</f>
        <v>-0.28205128205128194</v>
      </c>
      <c r="AE60" s="78">
        <f ca="1">SUM((0.5*$CJ60),AD20,-AE20)</f>
        <v>-0.28205128205128194</v>
      </c>
      <c r="AF60" s="78">
        <f ca="1">SUM((0.5*$CJ60),AE20,-AF20)</f>
        <v>-0.28205128205128194</v>
      </c>
      <c r="AG60" s="78">
        <f ca="1">SUM((0.5*$CJ60),AF20,-AG20)</f>
        <v>0.71794871794871806</v>
      </c>
      <c r="AH60" s="78">
        <f ca="1">SUM((0.5*$CJ60),AG20,-AH20)</f>
        <v>0.71794871794871806</v>
      </c>
      <c r="AI60" s="78">
        <f ca="1">SUM((0.5*$CJ60),AH20,-AI20)</f>
        <v>0.71794871794871806</v>
      </c>
      <c r="AJ60" s="78">
        <f ca="1">SUM((0.5*$CJ60),AI20,-AJ20)</f>
        <v>-0.28205128205128205</v>
      </c>
      <c r="AK60" s="78">
        <f ca="1">SUM((0.5*$CJ60),AJ20,-AK20)</f>
        <v>0.717948717948718</v>
      </c>
      <c r="AL60" s="78">
        <f ca="1">SUM((0.5*$CJ60),AK20,-AL20)</f>
        <v>0.717948717948718</v>
      </c>
      <c r="AM60" s="78">
        <f ca="1">SUM((0.5*$CJ60),AL20,-AM20)</f>
        <v>0.71794871794871806</v>
      </c>
      <c r="AN60" s="78">
        <f ca="1">SUM((0.5*$CJ60),AM20,-AN20)</f>
        <v>-0.28205128205128194</v>
      </c>
      <c r="AO60" s="78">
        <f ca="1">SUM((0.5*$CJ60),AN20,-AO20)</f>
        <v>0.71794871794871806</v>
      </c>
      <c r="AP60" s="78">
        <f ca="1">SUM((0.5*$CJ60),AO20,-AP20)</f>
        <v>-0.28205128205128194</v>
      </c>
      <c r="AQ60" s="78">
        <f ca="1">SUM((0.5*$CJ60),AP20,-AQ20)</f>
        <v>0.71794871794871806</v>
      </c>
      <c r="AR60" s="78">
        <f ca="1">SUM((0.5*$CJ60),AQ20,-AR20)</f>
        <v>-0.28205128205128194</v>
      </c>
      <c r="AS60" s="78">
        <f ca="1">SUM((0.5*$CJ60),AR20,-AS20)</f>
        <v>-0.28205128205128194</v>
      </c>
      <c r="AT60" s="78">
        <f ca="1">SUM((0.5*$CJ60),AS20,-AT20)</f>
        <v>0.71794871794871806</v>
      </c>
      <c r="AU60" s="78">
        <f ca="1">SUM((0.5*$CJ60),AT20,-AU20)</f>
        <v>0.71794871794871806</v>
      </c>
      <c r="AV60" s="78">
        <f ca="1">SUM((0.5*$CJ60),AU20,-AV20)</f>
        <v>-0.28205128205128194</v>
      </c>
      <c r="AW60" s="78">
        <f ca="1">SUM((0.5*$CJ60),AV20,-AW20)</f>
        <v>-0.28205128205128194</v>
      </c>
      <c r="AX60" s="78">
        <f ca="1">SUM((0.5*$CJ60),AW20,-AX20)</f>
        <v>-0.28205128205128194</v>
      </c>
      <c r="AY60" s="78">
        <f ca="1">SUM((0.5*$CJ60),AX20,-AY20)</f>
        <v>-0.28205128205128194</v>
      </c>
      <c r="AZ60" s="78">
        <f ca="1">SUM((0.5*$CJ60),AY20,-AZ20)</f>
        <v>0.71794871794871806</v>
      </c>
      <c r="BA60" s="78">
        <f ca="1">SUM((0.5*$CJ60),AZ20,-BA20)</f>
        <v>0.71794871794871806</v>
      </c>
      <c r="BB60" s="78">
        <f ca="1">SUM((0.5*$CJ60),BA20,-BB20)</f>
        <v>-0.28205128205128283</v>
      </c>
      <c r="BC60" s="78">
        <f ca="1">SUM((0.5*$CJ60),BB20,-BC20)</f>
        <v>-0.28205128205128283</v>
      </c>
      <c r="BD60" s="78">
        <f ca="1">SUM((0.5*$CJ60),BC20,-BD20)</f>
        <v>-0.28205128205128283</v>
      </c>
      <c r="BE60" s="78">
        <f ca="1">SUM((0.5*$CJ60),BD20,-BE20)</f>
        <v>-0.28205128205128283</v>
      </c>
      <c r="BF60" s="78">
        <f ca="1">SUM((0.5*$CJ60),BE20,-BF20)</f>
        <v>-0.28205128205128283</v>
      </c>
      <c r="BG60" s="78">
        <f ca="1">SUM((0.5*$CJ60),BF20,-BG20)</f>
        <v>-0.28205128205128283</v>
      </c>
      <c r="BH60" s="78">
        <f ca="1">SUM((0.5*$CJ60),BG20,-BH20)</f>
        <v>-1.2820512820512828</v>
      </c>
      <c r="BI60" s="78">
        <f ca="1">SUM((0.5*$CJ60),BH20,-BI20)</f>
        <v>-0.28205128205128194</v>
      </c>
      <c r="BJ60" s="78">
        <f ca="1">SUM((0.5*$CJ60),BI20,-BJ20)</f>
        <v>-0.28205128205128194</v>
      </c>
      <c r="BK60" s="78">
        <f ca="1">SUM((0.5*$CJ60),BJ20,-BK20)</f>
        <v>-0.28205128205128194</v>
      </c>
      <c r="BL60" s="78">
        <f ca="1">SUM((0.5*$CJ60),BK20,-BL20)</f>
        <v>-1.2820512820512819</v>
      </c>
      <c r="BM60" s="78">
        <f ca="1">SUM((0.5*$CJ60),BL20,-BM20)</f>
        <v>-0.28205128205128194</v>
      </c>
      <c r="BN60" s="78">
        <f ca="1">SUM((0.5*$CJ60),BM20,-BN20)</f>
        <v>-0.28205128205128194</v>
      </c>
      <c r="BO60" s="78">
        <f ca="1">SUM((0.5*$CJ60),BN20,-BO20)</f>
        <v>-0.28205128205128194</v>
      </c>
      <c r="BP60" s="78">
        <f ca="1">SUM((0.5*$CJ60),BO20,-BP20)</f>
        <v>-1.2820512820512819</v>
      </c>
      <c r="BQ60" s="78">
        <f ca="1">SUM((0.5*$CJ60),BP20,-BQ20)</f>
        <v>-0.28205128205128194</v>
      </c>
      <c r="BR60" s="78">
        <f ca="1">SUM((0.5*$CJ60),BQ20,-BR20)</f>
        <v>-1.2820512820512819</v>
      </c>
      <c r="BS60" s="78">
        <f ca="1">SUM((0.5*$CJ60),BR20,-BS20)</f>
        <v>-1.2820512820512819</v>
      </c>
      <c r="BT60" s="78">
        <f ca="1">SUM((0.5*$CJ60),BS20,-BT20)</f>
        <v>-0.28205128205128194</v>
      </c>
      <c r="BU60" s="78">
        <f ca="1">SUM((0.5*$CJ60),BT20,-BU20)</f>
        <v>-1.2820512820512819</v>
      </c>
      <c r="BV60" s="78">
        <f ca="1">SUM((0.5*$CJ60),BU20,-BV20)</f>
        <v>-0.28205128205128194</v>
      </c>
      <c r="BW60" s="78">
        <f ca="1">SUM((0.5*$CJ60),BV20,-BW20)</f>
        <v>-0.28205128205128194</v>
      </c>
      <c r="BX60" s="78">
        <f ca="1">SUM((0.5*$CJ60),BW20,-BX20)</f>
        <v>-1.2820512820512819</v>
      </c>
      <c r="BY60" s="78">
        <f ca="1">SUM((0.5*$CJ60),BX20,-BY20)</f>
        <v>-0.28205128205128194</v>
      </c>
      <c r="BZ60" s="78">
        <f ca="1">SUM((0.5*$CJ60),BY20,-BZ20)</f>
        <v>-0.28205128205128194</v>
      </c>
      <c r="CA60" s="78">
        <f ca="1">SUM((0.5*$CJ60),BZ20,-CA20)</f>
        <v>-0.28205128205128194</v>
      </c>
      <c r="CB60" s="78">
        <f ca="1">SUM((0.5*$CJ60),CA20,-CB20)</f>
        <v>-0.28205128205128194</v>
      </c>
      <c r="CC60" s="78">
        <f ca="1">SUM((0.5*$CJ60),CB20,-CC20)</f>
        <v>-0.28205128205128194</v>
      </c>
      <c r="CD60" s="78">
        <f ca="1">SUM((0.5*$CJ60),CC20,-CD20)</f>
        <v>-0.28205128205128194</v>
      </c>
      <c r="CE60" s="78">
        <f ca="1">SUM((0.5*$CJ60),CD20,-CE20)</f>
        <v>-0.28205128205128194</v>
      </c>
      <c r="CF60" s="78">
        <f ca="1">SUM((0.5*$CJ60),CE20,-CF20)</f>
        <v>-0.28205128205128194</v>
      </c>
      <c r="CG60" s="78">
        <f ca="1">SUM((0.5*$CJ60),CF20,-CG20)</f>
        <v>-0.28205128205128194</v>
      </c>
      <c r="CH60" s="78">
        <f ca="1">SUM((0.5*$CJ60),CG20,-CH20)</f>
        <v>-1.2820512820512819</v>
      </c>
      <c r="CI60" s="78">
        <f ca="1">SUM((0.5*$CJ60),CH20,-CI20)</f>
        <v>-0.28205128205128205</v>
      </c>
      <c r="CJ60" s="78">
        <f ca="1">PRODUCT(-H20,1/39)</f>
        <v>-0.5641025641025641</v>
      </c>
      <c r="CL60" s="71">
        <f ca="1">CO20</f>
        <v>3.9200000000000004</v>
      </c>
      <c r="CR60" s="27"/>
    </row>
    <row r="61" spans="4:96" s="1" customFormat="1" ht="69.95" customHeight="1">
      <c r="D61" s="28">
        <v>21</v>
      </c>
      <c r="H61" s="4"/>
      <c r="I61" s="2"/>
      <c r="J61" s="78">
        <f ca="1">PRODUCT(-H21,1/39)</f>
        <v>1.4871794871794872</v>
      </c>
      <c r="K61" s="78">
        <f ca="1">SUM((0.5*$CJ61),0)</f>
        <v>0.74358974358974361</v>
      </c>
      <c r="L61" s="78">
        <f ca="1">SUM((0.5*$CJ61),K21,-L21)</f>
        <v>1.7435897435897436</v>
      </c>
      <c r="M61" s="78">
        <f ca="1">SUM((0.5*$CJ61),L21,-M21)</f>
        <v>-1.2564102564102564</v>
      </c>
      <c r="N61" s="78">
        <f ca="1">SUM((0.5*$CJ61),M21,-N21)</f>
        <v>0.74358974358974361</v>
      </c>
      <c r="O61" s="78">
        <f ca="1">SUM((0.5*$CJ61),N21,-O21)</f>
        <v>0.74358974358974361</v>
      </c>
      <c r="P61" s="78">
        <f ca="1">SUM((0.5*$CJ61),O21,-P21)</f>
        <v>0.74358974358974361</v>
      </c>
      <c r="Q61" s="78">
        <f ca="1">SUM((0.5*$CJ61),P21,-Q21)</f>
        <v>1.7435897435897436</v>
      </c>
      <c r="R61" s="78">
        <f ca="1">SUM((0.5*$CJ61),Q21,-R21)</f>
        <v>0.74358974358974361</v>
      </c>
      <c r="S61" s="78">
        <f ca="1">SUM((0.5*$CJ61),R21,-S21)</f>
        <v>1.7435897435897436</v>
      </c>
      <c r="T61" s="78">
        <f ca="1">SUM((0.5*$CJ61),S21,-T21)</f>
        <v>1.7435897435897436</v>
      </c>
      <c r="U61" s="78">
        <f ca="1">SUM((0.5*$CJ61),T21,-U21)</f>
        <v>0.74358974358974361</v>
      </c>
      <c r="V61" s="78">
        <f ca="1">SUM((0.5*$CJ61),U21,-V21)</f>
        <v>1.7435897435897436</v>
      </c>
      <c r="W61" s="78">
        <f ca="1">SUM((0.5*$CJ61),V21,-W21)</f>
        <v>1.7435897435897436</v>
      </c>
      <c r="X61" s="78">
        <f ca="1">SUM((0.5*$CJ61),W21,-X21)</f>
        <v>1.7435897435897436</v>
      </c>
      <c r="Y61" s="78">
        <f ca="1">SUM((0.5*$CJ61),X21,-Y21)</f>
        <v>0.74358974358974361</v>
      </c>
      <c r="Z61" s="78">
        <f ca="1">SUM((0.5*$CJ61),Y21,-Z21)</f>
        <v>2.7435897435897436</v>
      </c>
      <c r="AA61" s="78">
        <f ca="1">SUM((0.5*$CJ61),Z21,-AA21)</f>
        <v>1.7435897435897436</v>
      </c>
      <c r="AB61" s="78">
        <f ca="1">SUM((0.5*$CJ61),AA21,-AB21)</f>
        <v>2.7435897435897436</v>
      </c>
      <c r="AC61" s="78">
        <f ca="1">SUM((0.5*$CJ61),AB21,-AC21)</f>
        <v>3.7435897435897445</v>
      </c>
      <c r="AD61" s="78">
        <f ca="1">SUM((0.5*$CJ61),AC21,-AD21)</f>
        <v>2.7435897435897445</v>
      </c>
      <c r="AE61" s="78">
        <f ca="1">SUM((0.5*$CJ61),AD21,-AE21)</f>
        <v>2.7435897435897445</v>
      </c>
      <c r="AF61" s="78">
        <f ca="1">SUM((0.5*$CJ61),AE21,-AF21)</f>
        <v>1.7435897435897445</v>
      </c>
      <c r="AG61" s="78">
        <f ca="1">SUM((0.5*$CJ61),AF21,-AG21)</f>
        <v>1.7435897435897445</v>
      </c>
      <c r="AH61" s="78">
        <f ca="1">SUM((0.5*$CJ61),AG21,-AH21)</f>
        <v>0.7435897435897445</v>
      </c>
      <c r="AI61" s="78">
        <f ca="1">SUM((0.5*$CJ61),AH21,-AI21)</f>
        <v>1.7435897435897445</v>
      </c>
      <c r="AJ61" s="78">
        <f ca="1">SUM((0.5*$CJ61),AI21,-AJ21)</f>
        <v>1.7435897435897445</v>
      </c>
      <c r="AK61" s="78">
        <f ca="1">SUM((0.5*$CJ61),AJ21,-AK21)</f>
        <v>1.7435897435897445</v>
      </c>
      <c r="AL61" s="78">
        <f ca="1">SUM((0.5*$CJ61),AK21,-AL21)</f>
        <v>0.7435897435897445</v>
      </c>
      <c r="AM61" s="78">
        <f ca="1">SUM((0.5*$CJ61),AL21,-AM21)</f>
        <v>-0.2564102564102555</v>
      </c>
      <c r="AN61" s="78">
        <f ca="1">SUM((0.5*$CJ61),AM21,-AN21)</f>
        <v>-0.2564102564102555</v>
      </c>
      <c r="AO61" s="78">
        <f ca="1">SUM((0.5*$CJ61),AN21,-AO21)</f>
        <v>0.7435897435897445</v>
      </c>
      <c r="AP61" s="78">
        <f ca="1">SUM((0.5*$CJ61),AO21,-AP21)</f>
        <v>0.7435897435897445</v>
      </c>
      <c r="AQ61" s="78">
        <f ca="1">SUM((0.5*$CJ61),AP21,-AQ21)</f>
        <v>-0.2564102564102555</v>
      </c>
      <c r="AR61" s="78">
        <f ca="1">SUM((0.5*$CJ61),AQ21,-AR21)</f>
        <v>0.7435897435897445</v>
      </c>
      <c r="AS61" s="78">
        <f ca="1">SUM((0.5*$CJ61),AR21,-AS21)</f>
        <v>0.7435897435897445</v>
      </c>
      <c r="AT61" s="78">
        <f ca="1">SUM((0.5*$CJ61),AS21,-AT21)</f>
        <v>-0.2564102564102555</v>
      </c>
      <c r="AU61" s="78">
        <f ca="1">SUM((0.5*$CJ61),AT21,-AU21)</f>
        <v>0.7435897435897445</v>
      </c>
      <c r="AV61" s="78">
        <f ca="1">SUM((0.5*$CJ61),AU21,-AV21)</f>
        <v>-0.2564102564102555</v>
      </c>
      <c r="AW61" s="78">
        <f ca="1">SUM((0.5*$CJ61),AV21,-AW21)</f>
        <v>0.7435897435897445</v>
      </c>
      <c r="AX61" s="78">
        <f ca="1">SUM((0.5*$CJ61),AW21,-AX21)</f>
        <v>0.7435897435897445</v>
      </c>
      <c r="AY61" s="78">
        <f ca="1">SUM((0.5*$CJ61),AX21,-AY21)</f>
        <v>-0.2564102564102555</v>
      </c>
      <c r="AZ61" s="78">
        <f ca="1">SUM((0.5*$CJ61),AY21,-AZ21)</f>
        <v>0.7435897435897445</v>
      </c>
      <c r="BA61" s="78">
        <f ca="1">SUM((0.5*$CJ61),AZ21,-BA21)</f>
        <v>0.7435897435897445</v>
      </c>
      <c r="BB61" s="78">
        <f ca="1">SUM((0.5*$CJ61),BA21,-BB21)</f>
        <v>-0.2564102564102555</v>
      </c>
      <c r="BC61" s="78">
        <f ca="1">SUM((0.5*$CJ61),BB21,-BC21)</f>
        <v>0.7435897435897445</v>
      </c>
      <c r="BD61" s="78">
        <f ca="1">SUM((0.5*$CJ61),BC21,-BD21)</f>
        <v>0.7435897435897445</v>
      </c>
      <c r="BE61" s="78">
        <f ca="1">SUM((0.5*$CJ61),BD21,-BE21)</f>
        <v>0.7435897435897445</v>
      </c>
      <c r="BF61" s="78">
        <f ca="1">SUM((0.5*$CJ61),BE21,-BF21)</f>
        <v>0.7435897435897445</v>
      </c>
      <c r="BG61" s="78">
        <f ca="1">SUM((0.5*$CJ61),BF21,-BG21)</f>
        <v>0.7435897435897445</v>
      </c>
      <c r="BH61" s="78">
        <f ca="1">SUM((0.5*$CJ61),BG21,-BH21)</f>
        <v>1.7435897435897445</v>
      </c>
      <c r="BI61" s="78">
        <f ca="1">SUM((0.5*$CJ61),BH21,-BI21)</f>
        <v>0.7435897435897445</v>
      </c>
      <c r="BJ61" s="78">
        <f ca="1">SUM((0.5*$CJ61),BI21,-BJ21)</f>
        <v>1.7435897435897445</v>
      </c>
      <c r="BK61" s="78">
        <f ca="1">SUM((0.5*$CJ61),BJ21,-BK21)</f>
        <v>0.7435897435897445</v>
      </c>
      <c r="BL61" s="78">
        <f ca="1">SUM((0.5*$CJ61),BK21,-BL21)</f>
        <v>-1.2564102564102555</v>
      </c>
      <c r="BM61" s="78">
        <f ca="1">SUM((0.5*$CJ61),BL21,-BM21)</f>
        <v>-0.2564102564102555</v>
      </c>
      <c r="BN61" s="78">
        <f ca="1">SUM((0.5*$CJ61),BM21,-BN21)</f>
        <v>-0.2564102564102555</v>
      </c>
      <c r="BO61" s="78">
        <f ca="1">SUM((0.5*$CJ61),BN21,-BO21)</f>
        <v>0.7435897435897445</v>
      </c>
      <c r="BP61" s="78">
        <f ca="1">SUM((0.5*$CJ61),BO21,-BP21)</f>
        <v>-0.2564102564102555</v>
      </c>
      <c r="BQ61" s="78">
        <f ca="1">SUM((0.5*$CJ61),BP21,-BQ21)</f>
        <v>0.7435897435897445</v>
      </c>
      <c r="BR61" s="78">
        <f ca="1">SUM((0.5*$CJ61),BQ21,-BR21)</f>
        <v>-2.2564102564102555</v>
      </c>
      <c r="BS61" s="78">
        <f ca="1">SUM((0.5*$CJ61),BR21,-BS21)</f>
        <v>-0.2564102564102555</v>
      </c>
      <c r="BT61" s="78">
        <f ca="1">SUM((0.5*$CJ61),BS21,-BT21)</f>
        <v>-1.2564102564102564</v>
      </c>
      <c r="BU61" s="78">
        <f ca="1">SUM((0.5*$CJ61),BT21,-BU21)</f>
        <v>-1.2564102564102564</v>
      </c>
      <c r="BV61" s="78">
        <f ca="1">SUM((0.5*$CJ61),BU21,-BV21)</f>
        <v>-0.25641025641025639</v>
      </c>
      <c r="BW61" s="78">
        <f ca="1">SUM((0.5*$CJ61),BV21,-BW21)</f>
        <v>-0.25641025641025639</v>
      </c>
      <c r="BX61" s="78">
        <f ca="1">SUM((0.5*$CJ61),BW21,-BX21)</f>
        <v>-0.25641025641025639</v>
      </c>
      <c r="BY61" s="78">
        <f ca="1">SUM((0.5*$CJ61),BX21,-BY21)</f>
        <v>-0.25641025641025639</v>
      </c>
      <c r="BZ61" s="78">
        <f ca="1">SUM((0.5*$CJ61),BY21,-BZ21)</f>
        <v>0.74358974358974361</v>
      </c>
      <c r="CA61" s="78">
        <f ca="1">SUM((0.5*$CJ61),BZ21,-CA21)</f>
        <v>0.74358974358974361</v>
      </c>
      <c r="CB61" s="78">
        <f ca="1">SUM((0.5*$CJ61),CA21,-CB21)</f>
        <v>0.74358974358974361</v>
      </c>
      <c r="CC61" s="78">
        <f ca="1">SUM((0.5*$CJ61),CB21,-CC21)</f>
        <v>0.74358974358974361</v>
      </c>
      <c r="CD61" s="78">
        <f ca="1">SUM((0.5*$CJ61),CC21,-CD21)</f>
        <v>0.74358974358974361</v>
      </c>
      <c r="CE61" s="78">
        <f ca="1">SUM((0.5*$CJ61),CD21,-CE21)</f>
        <v>0.74358974358974361</v>
      </c>
      <c r="CF61" s="78">
        <f ca="1">SUM((0.5*$CJ61),CE21,-CF21)</f>
        <v>0.74358974358974361</v>
      </c>
      <c r="CG61" s="78">
        <f ca="1">SUM((0.5*$CJ61),CF21,-CG21)</f>
        <v>0.74358974358974361</v>
      </c>
      <c r="CH61" s="78">
        <f ca="1">SUM((0.5*$CJ61),CG21,-CH21)</f>
        <v>0.74358974358974361</v>
      </c>
      <c r="CI61" s="78">
        <f ca="1">SUM((0.5*$CJ61),CH21,-CI21)</f>
        <v>0.74358974358974361</v>
      </c>
      <c r="CJ61" s="78">
        <f ca="1">PRODUCT(-H21,1/39)</f>
        <v>1.4871794871794872</v>
      </c>
      <c r="CL61" s="71">
        <f ca="1">CO21</f>
        <v>10.386666666666667</v>
      </c>
      <c r="CR61" s="27"/>
    </row>
    <row r="62" spans="4:96" s="1" customFormat="1" ht="69.95" customHeight="1">
      <c r="D62" s="28">
        <v>19</v>
      </c>
      <c r="H62" s="4"/>
      <c r="I62" s="2"/>
      <c r="J62" s="78">
        <f ca="1">PRODUCT(-H22,1/39)</f>
        <v>-0.5641025641025641</v>
      </c>
      <c r="K62" s="78">
        <f ca="1">SUM((0.5*$CJ62),0)</f>
        <v>-0.28205128205128205</v>
      </c>
      <c r="L62" s="78">
        <f ca="1">SUM((0.5*$CJ62),K22,-L22)</f>
        <v>0.717948717948718</v>
      </c>
      <c r="M62" s="78">
        <f ca="1">SUM((0.5*$CJ62),L22,-M22)</f>
        <v>-4.2820512820512819</v>
      </c>
      <c r="N62" s="78">
        <f ca="1">SUM((0.5*$CJ62),M22,-N22)</f>
        <v>-0.28205128205128194</v>
      </c>
      <c r="O62" s="78">
        <f ca="1">SUM((0.5*$CJ62),N22,-O22)</f>
        <v>0.71794871794871806</v>
      </c>
      <c r="P62" s="78">
        <f ca="1">SUM((0.5*$CJ62),O22,-P22)</f>
        <v>-0.28205128205128194</v>
      </c>
      <c r="Q62" s="78">
        <f ca="1">SUM((0.5*$CJ62),P22,-Q22)</f>
        <v>-0.28205128205128194</v>
      </c>
      <c r="R62" s="78">
        <f ca="1">SUM((0.5*$CJ62),Q22,-R22)</f>
        <v>-1.2820512820512819</v>
      </c>
      <c r="S62" s="78">
        <f ca="1">SUM((0.5*$CJ62),R22,-S22)</f>
        <v>-0.28205128205128194</v>
      </c>
      <c r="T62" s="78">
        <f ca="1">SUM((0.5*$CJ62),S22,-T22)</f>
        <v>-1.2820512820512819</v>
      </c>
      <c r="U62" s="78">
        <f ca="1">SUM((0.5*$CJ62),T22,-U22)</f>
        <v>-0.28205128205128194</v>
      </c>
      <c r="V62" s="78">
        <f ca="1">SUM((0.5*$CJ62),U22,-V22)</f>
        <v>-0.28205128205128194</v>
      </c>
      <c r="W62" s="78">
        <f ca="1">SUM((0.5*$CJ62),V22,-W22)</f>
        <v>-0.28205128205128194</v>
      </c>
      <c r="X62" s="78">
        <f ca="1">SUM((0.5*$CJ62),W22,-X22)</f>
        <v>-1.2820512820512819</v>
      </c>
      <c r="Y62" s="78">
        <f ca="1">SUM((0.5*$CJ62),X22,-Y22)</f>
        <v>-0.28205128205128194</v>
      </c>
      <c r="Z62" s="78">
        <f ca="1">SUM((0.5*$CJ62),Y22,-Z22)</f>
        <v>-1.2820512820512819</v>
      </c>
      <c r="AA62" s="78">
        <f ca="1">SUM((0.5*$CJ62),Z22,-AA22)</f>
        <v>-0.28205128205128194</v>
      </c>
      <c r="AB62" s="78">
        <f ca="1">SUM((0.5*$CJ62),AA22,-AB22)</f>
        <v>0.71794871794871806</v>
      </c>
      <c r="AC62" s="78">
        <f ca="1">SUM((0.5*$CJ62),AB22,-AC22)</f>
        <v>0.71794871794871806</v>
      </c>
      <c r="AD62" s="78">
        <f ca="1">SUM((0.5*$CJ62),AC22,-AD22)</f>
        <v>-0.28205128205128194</v>
      </c>
      <c r="AE62" s="78">
        <f ca="1">SUM((0.5*$CJ62),AD22,-AE22)</f>
        <v>-0.28205128205128194</v>
      </c>
      <c r="AF62" s="78">
        <f ca="1">SUM((0.5*$CJ62),AE22,-AF22)</f>
        <v>-0.28205128205128194</v>
      </c>
      <c r="AG62" s="78">
        <f ca="1">SUM((0.5*$CJ62),AF22,-AG22)</f>
        <v>0.71794871794871806</v>
      </c>
      <c r="AH62" s="78">
        <f ca="1">SUM((0.5*$CJ62),AG22,-AH22)</f>
        <v>0.71794871794871806</v>
      </c>
      <c r="AI62" s="78">
        <f ca="1">SUM((0.5*$CJ62),AH22,-AI22)</f>
        <v>0.71794871794871806</v>
      </c>
      <c r="AJ62" s="78">
        <f ca="1">SUM((0.5*$CJ62),AI22,-AJ22)</f>
        <v>-0.28205128205128205</v>
      </c>
      <c r="AK62" s="78">
        <f ca="1">SUM((0.5*$CJ62),AJ22,-AK22)</f>
        <v>0.717948717948718</v>
      </c>
      <c r="AL62" s="78">
        <f ca="1">SUM((0.5*$CJ62),AK22,-AL22)</f>
        <v>0.717948717948718</v>
      </c>
      <c r="AM62" s="78">
        <f ca="1">SUM((0.5*$CJ62),AL22,-AM22)</f>
        <v>0.71794871794871806</v>
      </c>
      <c r="AN62" s="78">
        <f ca="1">SUM((0.5*$CJ62),AM22,-AN22)</f>
        <v>-0.28205128205128194</v>
      </c>
      <c r="AO62" s="78">
        <f ca="1">SUM((0.5*$CJ62),AN22,-AO22)</f>
        <v>0.71794871794871806</v>
      </c>
      <c r="AP62" s="78">
        <f ca="1">SUM((0.5*$CJ62),AO22,-AP22)</f>
        <v>-0.28205128205128194</v>
      </c>
      <c r="AQ62" s="78">
        <f ca="1">SUM((0.5*$CJ62),AP22,-AQ22)</f>
        <v>0.71794871794871806</v>
      </c>
      <c r="AR62" s="78">
        <f ca="1">SUM((0.5*$CJ62),AQ22,-AR22)</f>
        <v>-0.28205128205128194</v>
      </c>
      <c r="AS62" s="78">
        <f ca="1">SUM((0.5*$CJ62),AR22,-AS22)</f>
        <v>-0.28205128205128194</v>
      </c>
      <c r="AT62" s="78">
        <f ca="1">SUM((0.5*$CJ62),AS22,-AT22)</f>
        <v>0.71794871794871806</v>
      </c>
      <c r="AU62" s="78">
        <f ca="1">SUM((0.5*$CJ62),AT22,-AU22)</f>
        <v>0.71794871794871806</v>
      </c>
      <c r="AV62" s="78">
        <f ca="1">SUM((0.5*$CJ62),AU22,-AV22)</f>
        <v>-0.28205128205128194</v>
      </c>
      <c r="AW62" s="78">
        <f ca="1">SUM((0.5*$CJ62),AV22,-AW22)</f>
        <v>-0.28205128205128194</v>
      </c>
      <c r="AX62" s="78">
        <f ca="1">SUM((0.5*$CJ62),AW22,-AX22)</f>
        <v>-0.28205128205128194</v>
      </c>
      <c r="AY62" s="78">
        <f ca="1">SUM((0.5*$CJ62),AX22,-AY22)</f>
        <v>-0.28205128205128194</v>
      </c>
      <c r="AZ62" s="78">
        <f ca="1">SUM((0.5*$CJ62),AY22,-AZ22)</f>
        <v>0.71794871794871806</v>
      </c>
      <c r="BA62" s="78">
        <f ca="1">SUM((0.5*$CJ62),AZ22,-BA22)</f>
        <v>0.71794871794871806</v>
      </c>
      <c r="BB62" s="78">
        <f ca="1">SUM((0.5*$CJ62),BA22,-BB22)</f>
        <v>-0.28205128205128283</v>
      </c>
      <c r="BC62" s="78">
        <f ca="1">SUM((0.5*$CJ62),BB22,-BC22)</f>
        <v>-0.28205128205128283</v>
      </c>
      <c r="BD62" s="78">
        <f ca="1">SUM((0.5*$CJ62),BC22,-BD22)</f>
        <v>-0.28205128205128283</v>
      </c>
      <c r="BE62" s="78">
        <f ca="1">SUM((0.5*$CJ62),BD22,-BE22)</f>
        <v>-0.28205128205128283</v>
      </c>
      <c r="BF62" s="78">
        <f ca="1">SUM((0.5*$CJ62),BE22,-BF22)</f>
        <v>-0.28205128205128283</v>
      </c>
      <c r="BG62" s="78">
        <f ca="1">SUM((0.5*$CJ62),BF22,-BG22)</f>
        <v>-0.28205128205128283</v>
      </c>
      <c r="BH62" s="78">
        <f ca="1">SUM((0.5*$CJ62),BG22,-BH22)</f>
        <v>-1.2820512820512828</v>
      </c>
      <c r="BI62" s="78">
        <f ca="1">SUM((0.5*$CJ62),BH22,-BI22)</f>
        <v>-0.28205128205128194</v>
      </c>
      <c r="BJ62" s="78">
        <f ca="1">SUM((0.5*$CJ62),BI22,-BJ22)</f>
        <v>-0.28205128205128194</v>
      </c>
      <c r="BK62" s="78">
        <f ca="1">SUM((0.5*$CJ62),BJ22,-BK22)</f>
        <v>-0.28205128205128194</v>
      </c>
      <c r="BL62" s="78">
        <f ca="1">SUM((0.5*$CJ62),BK22,-BL22)</f>
        <v>-1.2820512820512819</v>
      </c>
      <c r="BM62" s="78">
        <f ca="1">SUM((0.5*$CJ62),BL22,-BM22)</f>
        <v>-0.28205128205128194</v>
      </c>
      <c r="BN62" s="78">
        <f ca="1">SUM((0.5*$CJ62),BM22,-BN22)</f>
        <v>-0.28205128205128194</v>
      </c>
      <c r="BO62" s="78">
        <f ca="1">SUM((0.5*$CJ62),BN22,-BO22)</f>
        <v>-0.28205128205128194</v>
      </c>
      <c r="BP62" s="78">
        <f ca="1">SUM((0.5*$CJ62),BO22,-BP22)</f>
        <v>-1.2820512820512819</v>
      </c>
      <c r="BQ62" s="78">
        <f ca="1">SUM((0.5*$CJ62),BP22,-BQ22)</f>
        <v>-0.28205128205128194</v>
      </c>
      <c r="BR62" s="78">
        <f ca="1">SUM((0.5*$CJ62),BQ22,-BR22)</f>
        <v>-1.2820512820512819</v>
      </c>
      <c r="BS62" s="78">
        <f ca="1">SUM((0.5*$CJ62),BR22,-BS22)</f>
        <v>-1.2820512820512819</v>
      </c>
      <c r="BT62" s="78">
        <f ca="1">SUM((0.5*$CJ62),BS22,-BT22)</f>
        <v>-0.28205128205128194</v>
      </c>
      <c r="BU62" s="78">
        <f ca="1">SUM((0.5*$CJ62),BT22,-BU22)</f>
        <v>-1.2820512820512819</v>
      </c>
      <c r="BV62" s="78">
        <f ca="1">SUM((0.5*$CJ62),BU22,-BV22)</f>
        <v>-0.28205128205128194</v>
      </c>
      <c r="BW62" s="78">
        <f ca="1">SUM((0.5*$CJ62),BV22,-BW22)</f>
        <v>-0.28205128205128194</v>
      </c>
      <c r="BX62" s="78">
        <f ca="1">SUM((0.5*$CJ62),BW22,-BX22)</f>
        <v>-1.2820512820512819</v>
      </c>
      <c r="BY62" s="78">
        <f ca="1">SUM((0.5*$CJ62),BX22,-BY22)</f>
        <v>-0.28205128205128194</v>
      </c>
      <c r="BZ62" s="78">
        <f ca="1">SUM((0.5*$CJ62),BY22,-BZ22)</f>
        <v>-0.28205128205128194</v>
      </c>
      <c r="CA62" s="78">
        <f ca="1">SUM((0.5*$CJ62),BZ22,-CA22)</f>
        <v>-0.28205128205128194</v>
      </c>
      <c r="CB62" s="78">
        <f ca="1">SUM((0.5*$CJ62),CA22,-CB22)</f>
        <v>-0.28205128205128194</v>
      </c>
      <c r="CC62" s="78">
        <f ca="1">SUM((0.5*$CJ62),CB22,-CC22)</f>
        <v>-0.28205128205128194</v>
      </c>
      <c r="CD62" s="78">
        <f ca="1">SUM((0.5*$CJ62),CC22,-CD22)</f>
        <v>-0.28205128205128194</v>
      </c>
      <c r="CE62" s="78">
        <f ca="1">SUM((0.5*$CJ62),CD22,-CE22)</f>
        <v>-0.28205128205128194</v>
      </c>
      <c r="CF62" s="78">
        <f ca="1">SUM((0.5*$CJ62),CE22,-CF22)</f>
        <v>-0.28205128205128194</v>
      </c>
      <c r="CG62" s="78">
        <f ca="1">SUM((0.5*$CJ62),CF22,-CG22)</f>
        <v>-0.28205128205128194</v>
      </c>
      <c r="CH62" s="78">
        <f ca="1">SUM((0.5*$CJ62),CG22,-CH22)</f>
        <v>-1.2820512820512819</v>
      </c>
      <c r="CI62" s="78">
        <f ca="1">SUM((0.5*$CJ62),CH22,-CI22)</f>
        <v>-0.28205128205128205</v>
      </c>
      <c r="CJ62" s="78">
        <f ca="1">PRODUCT(-H22,1/39)</f>
        <v>-0.5641025641025641</v>
      </c>
      <c r="CL62" s="71">
        <f ca="1">CO22</f>
        <v>3.9200000000000004</v>
      </c>
      <c r="CR62" s="27"/>
    </row>
    <row r="63" spans="4:96" s="1" customFormat="1" ht="69.95" customHeight="1">
      <c r="D63" s="28">
        <v>17</v>
      </c>
      <c r="H63" s="4"/>
      <c r="I63" s="2"/>
      <c r="J63" s="78">
        <f ca="1">PRODUCT(-H23,1/39)</f>
        <v>-0.25641025641025639</v>
      </c>
      <c r="K63" s="78">
        <f ca="1">SUM((0.5*$CJ63),0)</f>
        <v>-0.12820512820512819</v>
      </c>
      <c r="L63" s="78">
        <f ca="1">SUM((0.5*$CJ63),K23,-L23)</f>
        <v>0.87179487179487181</v>
      </c>
      <c r="M63" s="78">
        <f ca="1">SUM((0.5*$CJ63),L23,-M23)</f>
        <v>-0.12820512820512819</v>
      </c>
      <c r="N63" s="78">
        <f ca="1">SUM((0.5*$CJ63),M23,-N23)</f>
        <v>0.87179487179487181</v>
      </c>
      <c r="O63" s="78">
        <f ca="1">SUM((0.5*$CJ63),N23,-O23)</f>
        <v>1.8717948717948718</v>
      </c>
      <c r="P63" s="78">
        <f ca="1">SUM((0.5*$CJ63),O23,-P23)</f>
        <v>-0.12820512820512775</v>
      </c>
      <c r="Q63" s="78">
        <f ca="1">SUM((0.5*$CJ63),P23,-Q23)</f>
        <v>2.8717948717948723</v>
      </c>
      <c r="R63" s="78">
        <f ca="1">SUM((0.5*$CJ63),Q23,-R23)</f>
        <v>2.8717948717948723</v>
      </c>
      <c r="S63" s="78">
        <f ca="1">SUM((0.5*$CJ63),R23,-S23)</f>
        <v>2.8717948717948723</v>
      </c>
      <c r="T63" s="78">
        <f ca="1">SUM((0.5*$CJ63),S23,-T23)</f>
        <v>0.87179487179487225</v>
      </c>
      <c r="U63" s="78">
        <f ca="1">SUM((0.5*$CJ63),T23,-U23)</f>
        <v>2.8717948717948723</v>
      </c>
      <c r="V63" s="78">
        <f ca="1">SUM((0.5*$CJ63),U23,-V23)</f>
        <v>2.8717948717948723</v>
      </c>
      <c r="W63" s="78">
        <f ca="1">SUM((0.5*$CJ63),V23,-W23)</f>
        <v>1.8717948717948723</v>
      </c>
      <c r="X63" s="78">
        <f ca="1">SUM((0.5*$CJ63),W23,-X23)</f>
        <v>2.8717948717948723</v>
      </c>
      <c r="Y63" s="78">
        <f ca="1">SUM((0.5*$CJ63),X23,-Y23)</f>
        <v>1.8717948717948723</v>
      </c>
      <c r="Z63" s="78">
        <f ca="1">SUM((0.5*$CJ63),Y23,-Z23)</f>
        <v>1.8717948717948723</v>
      </c>
      <c r="AA63" s="78">
        <f ca="1">SUM((0.5*$CJ63),Z23,-AA23)</f>
        <v>1.8717948717948723</v>
      </c>
      <c r="AB63" s="78">
        <f ca="1">SUM((0.5*$CJ63),AA23,-AB23)</f>
        <v>2.8717948717948723</v>
      </c>
      <c r="AC63" s="78">
        <f ca="1">SUM((0.5*$CJ63),AB23,-AC23)</f>
        <v>2.8717948717948687</v>
      </c>
      <c r="AD63" s="78">
        <f ca="1">SUM((0.5*$CJ63),AC23,-AD23)</f>
        <v>2.8717948717948687</v>
      </c>
      <c r="AE63" s="78">
        <f ca="1">SUM((0.5*$CJ63),AD23,-AE23)</f>
        <v>1.8717948717948687</v>
      </c>
      <c r="AF63" s="78">
        <f ca="1">SUM((0.5*$CJ63),AE23,-AF23)</f>
        <v>1.8717948717948687</v>
      </c>
      <c r="AG63" s="78">
        <f ca="1">SUM((0.5*$CJ63),AF23,-AG23)</f>
        <v>1.8717948717948687</v>
      </c>
      <c r="AH63" s="78">
        <f ca="1">SUM((0.5*$CJ63),AG23,-AH23)</f>
        <v>1.8717948717948687</v>
      </c>
      <c r="AI63" s="78">
        <f ca="1">SUM((0.5*$CJ63),AH23,-AI23)</f>
        <v>2.8717948717948687</v>
      </c>
      <c r="AJ63" s="78">
        <f ca="1">SUM((0.5*$CJ63),AI23,-AJ23)</f>
        <v>1.8717948717948687</v>
      </c>
      <c r="AK63" s="78">
        <f ca="1">SUM((0.5*$CJ63),AJ23,-AK23)</f>
        <v>1.8717948717948687</v>
      </c>
      <c r="AL63" s="78">
        <f ca="1">SUM((0.5*$CJ63),AK23,-AL23)</f>
        <v>1.8717948717948687</v>
      </c>
      <c r="AM63" s="78">
        <f ca="1">SUM((0.5*$CJ63),AL23,-AM23)</f>
        <v>2.8717948717948687</v>
      </c>
      <c r="AN63" s="78">
        <f ca="1">SUM((0.5*$CJ63),AM23,-AN23)</f>
        <v>2.8717948717948687</v>
      </c>
      <c r="AO63" s="78">
        <f ca="1">SUM((0.5*$CJ63),AN23,-AO23)</f>
        <v>2.8717948717948687</v>
      </c>
      <c r="AP63" s="78">
        <f ca="1">SUM((0.5*$CJ63),AO23,-AP23)</f>
        <v>1.8717948717948758</v>
      </c>
      <c r="AQ63" s="78">
        <f ca="1">SUM((0.5*$CJ63),AP23,-AQ23)</f>
        <v>1.8717948717948758</v>
      </c>
      <c r="AR63" s="78">
        <f ca="1">SUM((0.5*$CJ63),AQ23,-AR23)</f>
        <v>1.8717948717948758</v>
      </c>
      <c r="AS63" s="78">
        <f ca="1">SUM((0.5*$CJ63),AR23,-AS23)</f>
        <v>1.8717948717948758</v>
      </c>
      <c r="AT63" s="78">
        <f ca="1">SUM((0.5*$CJ63),AS23,-AT23)</f>
        <v>2.8717948717948758</v>
      </c>
      <c r="AU63" s="78">
        <f ca="1">SUM((0.5*$CJ63),AT23,-AU23)</f>
        <v>1.8717948717948758</v>
      </c>
      <c r="AV63" s="78">
        <f ca="1">SUM((0.5*$CJ63),AU23,-AV23)</f>
        <v>0.8717948717948758</v>
      </c>
      <c r="AW63" s="78">
        <f ca="1">SUM((0.5*$CJ63),AV23,-AW23)</f>
        <v>2.8717948717948758</v>
      </c>
      <c r="AX63" s="78">
        <f ca="1">SUM((0.5*$CJ63),AW23,-AX23)</f>
        <v>0.8717948717948758</v>
      </c>
      <c r="AY63" s="78">
        <f ca="1">SUM((0.5*$CJ63),AX23,-AY23)</f>
        <v>0.8717948717948758</v>
      </c>
      <c r="AZ63" s="78">
        <f ca="1">SUM((0.5*$CJ63),AY23,-AZ23)</f>
        <v>1.8717948717948758</v>
      </c>
      <c r="BA63" s="78">
        <f ca="1">SUM((0.5*$CJ63),AZ23,-BA23)</f>
        <v>1.8717948717948758</v>
      </c>
      <c r="BB63" s="78">
        <f ca="1">SUM((0.5*$CJ63),BA23,-BB23)</f>
        <v>0.8717948717948758</v>
      </c>
      <c r="BC63" s="78">
        <f ca="1">SUM((0.5*$CJ63),BB23,-BC23)</f>
        <v>0.8717948717948758</v>
      </c>
      <c r="BD63" s="78">
        <f ca="1">SUM((0.5*$CJ63),BC23,-BD23)</f>
        <v>-1.1282051282051242</v>
      </c>
      <c r="BE63" s="78">
        <f ca="1">SUM((0.5*$CJ63),BD23,-BE23)</f>
        <v>-1.1282051282051242</v>
      </c>
      <c r="BF63" s="78">
        <f ca="1">SUM((0.5*$CJ63),BE23,-BF23)</f>
        <v>-1.1282051282051242</v>
      </c>
      <c r="BG63" s="78">
        <f ca="1">SUM((0.5*$CJ63),BF23,-BG23)</f>
        <v>-0.1282051282051242</v>
      </c>
      <c r="BH63" s="78">
        <f ca="1">SUM((0.5*$CJ63),BG23,-BH23)</f>
        <v>-2.1282051282051242</v>
      </c>
      <c r="BI63" s="78">
        <f ca="1">SUM((0.5*$CJ63),BH23,-BI23)</f>
        <v>-2.1282051282051242</v>
      </c>
      <c r="BJ63" s="78">
        <f ca="1">SUM((0.5*$CJ63),BI23,-BJ23)</f>
        <v>-2.1282051282051242</v>
      </c>
      <c r="BK63" s="78">
        <f ca="1">SUM((0.5*$CJ63),BJ23,-BK23)</f>
        <v>-2.1282051282051242</v>
      </c>
      <c r="BL63" s="78">
        <f ca="1">SUM((0.5*$CJ63),BK23,-BL23)</f>
        <v>-3.1282051282051242</v>
      </c>
      <c r="BM63" s="78">
        <f ca="1">SUM((0.5*$CJ63),BL23,-BM23)</f>
        <v>-3.1282051282051242</v>
      </c>
      <c r="BN63" s="78">
        <f ca="1">SUM((0.5*$CJ63),BM23,-BN23)</f>
        <v>-4.1282051282051242</v>
      </c>
      <c r="BO63" s="78">
        <f ca="1">SUM((0.5*$CJ63),BN23,-BO23)</f>
        <v>-3.1282051282051242</v>
      </c>
      <c r="BP63" s="78">
        <f ca="1">SUM((0.5*$CJ63),BO23,-BP23)</f>
        <v>-4.1282051282051242</v>
      </c>
      <c r="BQ63" s="78">
        <f ca="1">SUM((0.5*$CJ63),BP23,-BQ23)</f>
        <v>-3.1282051282051313</v>
      </c>
      <c r="BR63" s="78">
        <f ca="1">SUM((0.5*$CJ63),BQ23,-BR23)</f>
        <v>-5.1282051282051313</v>
      </c>
      <c r="BS63" s="78">
        <f ca="1">SUM((0.5*$CJ63),BR23,-BS23)</f>
        <v>-4.1282051282051313</v>
      </c>
      <c r="BT63" s="78">
        <f ca="1">SUM((0.5*$CJ63),BS23,-BT23)</f>
        <v>-7.1282051282051313</v>
      </c>
      <c r="BU63" s="78">
        <f ca="1">SUM((0.5*$CJ63),BT23,-BU23)</f>
        <v>-6.1282051282051313</v>
      </c>
      <c r="BV63" s="78">
        <f ca="1">SUM((0.5*$CJ63),BU23,-BV23)</f>
        <v>-4.1282051282051313</v>
      </c>
      <c r="BW63" s="78">
        <f ca="1">SUM((0.5*$CJ63),BV23,-BW23)</f>
        <v>-4.1282051282051313</v>
      </c>
      <c r="BX63" s="78">
        <f ca="1">SUM((0.5*$CJ63),BW23,-BX23)</f>
        <v>-4.1282051282051277</v>
      </c>
      <c r="BY63" s="78">
        <f ca="1">SUM((0.5*$CJ63),BX23,-BY23)</f>
        <v>-4.1282051282051277</v>
      </c>
      <c r="BZ63" s="78">
        <f ca="1">SUM((0.5*$CJ63),BY23,-BZ23)</f>
        <v>-2.1282051282051277</v>
      </c>
      <c r="CA63" s="78">
        <f ca="1">SUM((0.5*$CJ63),BZ23,-CA23)</f>
        <v>-3.1282051282051277</v>
      </c>
      <c r="CB63" s="78">
        <f ca="1">SUM((0.5*$CJ63),CA23,-CB23)</f>
        <v>-5.1282051282051277</v>
      </c>
      <c r="CC63" s="78">
        <f ca="1">SUM((0.5*$CJ63),CB23,-CC23)</f>
        <v>-3.1282051282051277</v>
      </c>
      <c r="CD63" s="78">
        <f ca="1">SUM((0.5*$CJ63),CC23,-CD23)</f>
        <v>-2.1282051282051277</v>
      </c>
      <c r="CE63" s="78">
        <f ca="1">SUM((0.5*$CJ63),CD23,-CE23)</f>
        <v>-2.1282051282051277</v>
      </c>
      <c r="CF63" s="78">
        <f ca="1">SUM((0.5*$CJ63),CE23,-CF23)</f>
        <v>-1.1282051282051278</v>
      </c>
      <c r="CG63" s="78">
        <f ca="1">SUM((0.5*$CJ63),CF23,-CG23)</f>
        <v>-1.1282051282051278</v>
      </c>
      <c r="CH63" s="78">
        <f ca="1">SUM((0.5*$CJ63),CG23,-CH23)</f>
        <v>-2.1282051282051282</v>
      </c>
      <c r="CI63" s="78">
        <f ca="1">SUM((0.5*$CJ63),CH23,-CI23)</f>
        <v>-1.1282051282051282</v>
      </c>
      <c r="CJ63" s="78">
        <f ca="1">PRODUCT(-H23,1/39)</f>
        <v>-0.25641025641025639</v>
      </c>
      <c r="CL63" s="71">
        <f ca="1">CO23</f>
        <v>47.040000000000006</v>
      </c>
      <c r="CR63" s="27"/>
    </row>
    <row r="64" spans="4:96" s="1" customFormat="1" ht="69.95" customHeight="1">
      <c r="D64" s="28">
        <v>15</v>
      </c>
      <c r="H64" s="4"/>
      <c r="I64" s="2"/>
      <c r="J64" s="78">
        <f ca="1">PRODUCT(-H24,1/39)</f>
        <v>-0.717948717948718</v>
      </c>
      <c r="K64" s="78">
        <f ca="1">SUM((0.5*$CJ64),0)</f>
        <v>-0.358974358974359</v>
      </c>
      <c r="L64" s="78">
        <f ca="1">SUM((0.5*$CJ64),K24,-L24)</f>
        <v>-0.358974358974359</v>
      </c>
      <c r="M64" s="78">
        <f ca="1">SUM((0.5*$CJ64),L24,-M24)</f>
        <v>-1.358974358974359</v>
      </c>
      <c r="N64" s="78">
        <f ca="1">SUM((0.5*$CJ64),M24,-N24)</f>
        <v>-1.358974358974359</v>
      </c>
      <c r="O64" s="78">
        <f ca="1">SUM((0.5*$CJ64),N24,-O24)</f>
        <v>-1.358974358974359</v>
      </c>
      <c r="P64" s="78">
        <f ca="1">SUM((0.5*$CJ64),O24,-P24)</f>
        <v>-0.35897435897435903</v>
      </c>
      <c r="Q64" s="78">
        <f ca="1">SUM((0.5*$CJ64),P24,-Q24)</f>
        <v>-4.3589743589743595</v>
      </c>
      <c r="R64" s="78">
        <f ca="1">SUM((0.5*$CJ64),Q24,-R24)</f>
        <v>-2.3589743589743586</v>
      </c>
      <c r="S64" s="78">
        <f ca="1">SUM((0.5*$CJ64),R24,-S24)</f>
        <v>-1.3589743589743595</v>
      </c>
      <c r="T64" s="78">
        <f ca="1">SUM((0.5*$CJ64),S24,-T24)</f>
        <v>-1.3589743589743595</v>
      </c>
      <c r="U64" s="78">
        <f ca="1">SUM((0.5*$CJ64),T24,-U24)</f>
        <v>-1.3589743589743595</v>
      </c>
      <c r="V64" s="78">
        <f ca="1">SUM((0.5*$CJ64),U24,-V24)</f>
        <v>-0.35897435897435948</v>
      </c>
      <c r="W64" s="78">
        <f ca="1">SUM((0.5*$CJ64),V24,-W24)</f>
        <v>0.64102564102564052</v>
      </c>
      <c r="X64" s="78">
        <f ca="1">SUM((0.5*$CJ64),W24,-X24)</f>
        <v>-0.35897435897435948</v>
      </c>
      <c r="Y64" s="78">
        <f ca="1">SUM((0.5*$CJ64),X24,-Y24)</f>
        <v>-0.35897435897435948</v>
      </c>
      <c r="Z64" s="78">
        <f ca="1">SUM((0.5*$CJ64),Y24,-Z24)</f>
        <v>-0.35897435897435948</v>
      </c>
      <c r="AA64" s="78">
        <f ca="1">SUM((0.5*$CJ64),Z24,-AA24)</f>
        <v>0.64102564102564052</v>
      </c>
      <c r="AB64" s="78">
        <f ca="1">SUM((0.5*$CJ64),AA24,-AB24)</f>
        <v>1.6410256410256405</v>
      </c>
      <c r="AC64" s="78">
        <f ca="1">SUM((0.5*$CJ64),AB24,-AC24)</f>
        <v>1.6410256410256414</v>
      </c>
      <c r="AD64" s="78">
        <f ca="1">SUM((0.5*$CJ64),AC24,-AD24)</f>
        <v>0.64102564102564141</v>
      </c>
      <c r="AE64" s="78">
        <f ca="1">SUM((0.5*$CJ64),AD24,-AE24)</f>
        <v>1.6410256410256414</v>
      </c>
      <c r="AF64" s="78">
        <f ca="1">SUM((0.5*$CJ64),AE24,-AF24)</f>
        <v>0.641025641025641</v>
      </c>
      <c r="AG64" s="78">
        <f ca="1">SUM((0.5*$CJ64),AF24,-AG24)</f>
        <v>0.641025641025641</v>
      </c>
      <c r="AH64" s="78">
        <f ca="1">SUM((0.5*$CJ64),AG24,-AH24)</f>
        <v>2.641025641025641</v>
      </c>
      <c r="AI64" s="78">
        <f ca="1">SUM((0.5*$CJ64),AH24,-AI24)</f>
        <v>2.641025641025641</v>
      </c>
      <c r="AJ64" s="78">
        <f ca="1">SUM((0.5*$CJ64),AI24,-AJ24)</f>
        <v>1.6410256410256414</v>
      </c>
      <c r="AK64" s="78">
        <f ca="1">SUM((0.5*$CJ64),AJ24,-AK24)</f>
        <v>1.6410256410256414</v>
      </c>
      <c r="AL64" s="78">
        <f ca="1">SUM((0.5*$CJ64),AK24,-AL24)</f>
        <v>2.6410256410256405</v>
      </c>
      <c r="AM64" s="78">
        <f ca="1">SUM((0.5*$CJ64),AL24,-AM24)</f>
        <v>2.6410256410256405</v>
      </c>
      <c r="AN64" s="78">
        <f ca="1">SUM((0.5*$CJ64),AM24,-AN24)</f>
        <v>1.6410256410256405</v>
      </c>
      <c r="AO64" s="78">
        <f ca="1">SUM((0.5*$CJ64),AN24,-AO24)</f>
        <v>2.6410256410256423</v>
      </c>
      <c r="AP64" s="78">
        <f ca="1">SUM((0.5*$CJ64),AO24,-AP24)</f>
        <v>1.6410256410256423</v>
      </c>
      <c r="AQ64" s="78">
        <f ca="1">SUM((0.5*$CJ64),AP24,-AQ24)</f>
        <v>1.6410256410256423</v>
      </c>
      <c r="AR64" s="78">
        <f ca="1">SUM((0.5*$CJ64),AQ24,-AR24)</f>
        <v>1.6410256410256423</v>
      </c>
      <c r="AS64" s="78">
        <f ca="1">SUM((0.5*$CJ64),AR24,-AS24)</f>
        <v>0.6410256410256423</v>
      </c>
      <c r="AT64" s="78">
        <f ca="1">SUM((0.5*$CJ64),AS24,-AT24)</f>
        <v>2.6410256410256423</v>
      </c>
      <c r="AU64" s="78">
        <f ca="1">SUM((0.5*$CJ64),AT24,-AU24)</f>
        <v>0.6410256410256423</v>
      </c>
      <c r="AV64" s="78">
        <f ca="1">SUM((0.5*$CJ64),AU24,-AV24)</f>
        <v>-0.3589743589743577</v>
      </c>
      <c r="AW64" s="78">
        <f ca="1">SUM((0.5*$CJ64),AV24,-AW24)</f>
        <v>-0.3589743589743577</v>
      </c>
      <c r="AX64" s="78">
        <f ca="1">SUM((0.5*$CJ64),AW24,-AX24)</f>
        <v>-0.3589743589743577</v>
      </c>
      <c r="AY64" s="78">
        <f ca="1">SUM((0.5*$CJ64),AX24,-AY24)</f>
        <v>-0.3589743589743577</v>
      </c>
      <c r="AZ64" s="78">
        <f ca="1">SUM((0.5*$CJ64),AY24,-AZ24)</f>
        <v>-0.3589743589743577</v>
      </c>
      <c r="BA64" s="78">
        <f ca="1">SUM((0.5*$CJ64),AZ24,-BA24)</f>
        <v>-0.3589743589743577</v>
      </c>
      <c r="BB64" s="78">
        <f ca="1">SUM((0.5*$CJ64),BA24,-BB24)</f>
        <v>-0.3589743589743577</v>
      </c>
      <c r="BC64" s="78">
        <f ca="1">SUM((0.5*$CJ64),BB24,-BC24)</f>
        <v>-1.3589743589743577</v>
      </c>
      <c r="BD64" s="78">
        <f ca="1">SUM((0.5*$CJ64),BC24,-BD24)</f>
        <v>-1.3589743589743577</v>
      </c>
      <c r="BE64" s="78">
        <f ca="1">SUM((0.5*$CJ64),BD24,-BE24)</f>
        <v>-1.3589743589743577</v>
      </c>
      <c r="BF64" s="78">
        <f ca="1">SUM((0.5*$CJ64),BE24,-BF24)</f>
        <v>-0.3589743589743577</v>
      </c>
      <c r="BG64" s="78">
        <f ca="1">SUM((0.5*$CJ64),BF24,-BG24)</f>
        <v>-0.3589743589743577</v>
      </c>
      <c r="BH64" s="78">
        <f ca="1">SUM((0.5*$CJ64),BG24,-BH24)</f>
        <v>-0.3589743589743577</v>
      </c>
      <c r="BI64" s="78">
        <f ca="1">SUM((0.5*$CJ64),BH24,-BI24)</f>
        <v>-0.3589743589743577</v>
      </c>
      <c r="BJ64" s="78">
        <f ca="1">SUM((0.5*$CJ64),BI24,-BJ24)</f>
        <v>-1.3589743589743577</v>
      </c>
      <c r="BK64" s="78">
        <f ca="1">SUM((0.5*$CJ64),BJ24,-BK24)</f>
        <v>-0.3589743589743577</v>
      </c>
      <c r="BL64" s="78">
        <f ca="1">SUM((0.5*$CJ64),BK24,-BL24)</f>
        <v>-0.3589743589743577</v>
      </c>
      <c r="BM64" s="78">
        <f ca="1">SUM((0.5*$CJ64),BL24,-BM24)</f>
        <v>-0.3589743589743577</v>
      </c>
      <c r="BN64" s="78">
        <f ca="1">SUM((0.5*$CJ64),BM24,-BN24)</f>
        <v>-1.3589743589743577</v>
      </c>
      <c r="BO64" s="78">
        <f ca="1">SUM((0.5*$CJ64),BN24,-BO24)</f>
        <v>-1.3589743589743577</v>
      </c>
      <c r="BP64" s="78">
        <f ca="1">SUM((0.5*$CJ64),BO24,-BP24)</f>
        <v>-0.3589743589743577</v>
      </c>
      <c r="BQ64" s="78">
        <f ca="1">SUM((0.5*$CJ64),BP24,-BQ24)</f>
        <v>-0.3589743589743577</v>
      </c>
      <c r="BR64" s="78">
        <f ca="1">SUM((0.5*$CJ64),BQ24,-BR24)</f>
        <v>-1.3589743589743577</v>
      </c>
      <c r="BS64" s="78">
        <f ca="1">SUM((0.5*$CJ64),BR24,-BS24)</f>
        <v>-0.3589743589743577</v>
      </c>
      <c r="BT64" s="78">
        <f ca="1">SUM((0.5*$CJ64),BS24,-BT24)</f>
        <v>-2.3589743589743577</v>
      </c>
      <c r="BU64" s="78">
        <f ca="1">SUM((0.5*$CJ64),BT24,-BU24)</f>
        <v>-2.3589743589743577</v>
      </c>
      <c r="BV64" s="78">
        <f ca="1">SUM((0.5*$CJ64),BU24,-BV24)</f>
        <v>-1.3589743589743577</v>
      </c>
      <c r="BW64" s="78">
        <f ca="1">SUM((0.5*$CJ64),BV24,-BW24)</f>
        <v>-0.3589743589743577</v>
      </c>
      <c r="BX64" s="78">
        <f ca="1">SUM((0.5*$CJ64),BW24,-BX24)</f>
        <v>-1.3589743589743577</v>
      </c>
      <c r="BY64" s="78">
        <f ca="1">SUM((0.5*$CJ64),BX24,-BY24)</f>
        <v>-1.3589743589743577</v>
      </c>
      <c r="BZ64" s="78">
        <f ca="1">SUM((0.5*$CJ64),BY24,-BZ24)</f>
        <v>-1.3589743589743577</v>
      </c>
      <c r="CA64" s="78">
        <f ca="1">SUM((0.5*$CJ64),BZ24,-CA24)</f>
        <v>-0.3589743589743577</v>
      </c>
      <c r="CB64" s="78">
        <f ca="1">SUM((0.5*$CJ64),CA24,-CB24)</f>
        <v>-1.3589743589743577</v>
      </c>
      <c r="CC64" s="78">
        <f ca="1">SUM((0.5*$CJ64),CB24,-CC24)</f>
        <v>-0.35897435897435948</v>
      </c>
      <c r="CD64" s="78">
        <f ca="1">SUM((0.5*$CJ64),CC24,-CD24)</f>
        <v>-2.3589743589743595</v>
      </c>
      <c r="CE64" s="78">
        <f ca="1">SUM((0.5*$CJ64),CD24,-CE24)</f>
        <v>-2.3589743589743595</v>
      </c>
      <c r="CF64" s="78">
        <f ca="1">SUM((0.5*$CJ64),CE24,-CF24)</f>
        <v>-1.3589743589743595</v>
      </c>
      <c r="CG64" s="78">
        <f ca="1">SUM((0.5*$CJ64),CF24,-CG24)</f>
        <v>-1.3589743589743595</v>
      </c>
      <c r="CH64" s="78">
        <f ca="1">SUM((0.5*$CJ64),CG24,-CH24)</f>
        <v>-5.3589743589743595</v>
      </c>
      <c r="CI64" s="78">
        <f ca="1">SUM((0.5*$CJ64),CH24,-CI24)</f>
        <v>-4.3589743589743586</v>
      </c>
      <c r="CJ64" s="78">
        <f ca="1">PRODUCT(-H24,1/39)</f>
        <v>-0.717948717948718</v>
      </c>
      <c r="CL64" s="71">
        <f ca="1">CO24</f>
        <v>17.240000000000002</v>
      </c>
      <c r="CR64" s="27"/>
    </row>
    <row r="65" spans="4:96" s="1" customFormat="1" ht="69.95" customHeight="1">
      <c r="D65" s="28">
        <v>13</v>
      </c>
      <c r="H65" s="4"/>
      <c r="I65" s="2"/>
      <c r="J65" s="78">
        <f ca="1">PRODUCT(-H25,1/39)</f>
        <v>-0.5641025641025641</v>
      </c>
      <c r="K65" s="78">
        <f ca="1">SUM((0.5*$CJ65),0)</f>
        <v>-0.28205128205128205</v>
      </c>
      <c r="L65" s="78">
        <f ca="1">SUM((0.5*$CJ65),K25,-L25)</f>
        <v>0.717948717948718</v>
      </c>
      <c r="M65" s="78">
        <f ca="1">SUM((0.5*$CJ65),L25,-M25)</f>
        <v>-4.2820512820512819</v>
      </c>
      <c r="N65" s="78">
        <f ca="1">SUM((0.5*$CJ65),M25,-N25)</f>
        <v>-0.28205128205128194</v>
      </c>
      <c r="O65" s="78">
        <f ca="1">SUM((0.5*$CJ65),N25,-O25)</f>
        <v>0.71794871794871806</v>
      </c>
      <c r="P65" s="78">
        <f ca="1">SUM((0.5*$CJ65),O25,-P25)</f>
        <v>-0.28205128205128194</v>
      </c>
      <c r="Q65" s="78">
        <f ca="1">SUM((0.5*$CJ65),P25,-Q25)</f>
        <v>-0.28205128205128194</v>
      </c>
      <c r="R65" s="78">
        <f ca="1">SUM((0.5*$CJ65),Q25,-R25)</f>
        <v>-1.2820512820512819</v>
      </c>
      <c r="S65" s="78">
        <f ca="1">SUM((0.5*$CJ65),R25,-S25)</f>
        <v>-0.28205128205128194</v>
      </c>
      <c r="T65" s="78">
        <f ca="1">SUM((0.5*$CJ65),S25,-T25)</f>
        <v>-1.2820512820512819</v>
      </c>
      <c r="U65" s="78">
        <f ca="1">SUM((0.5*$CJ65),T25,-U25)</f>
        <v>-0.28205128205128194</v>
      </c>
      <c r="V65" s="78">
        <f ca="1">SUM((0.5*$CJ65),U25,-V25)</f>
        <v>-0.28205128205128194</v>
      </c>
      <c r="W65" s="78">
        <f ca="1">SUM((0.5*$CJ65),V25,-W25)</f>
        <v>-0.28205128205128194</v>
      </c>
      <c r="X65" s="78">
        <f ca="1">SUM((0.5*$CJ65),W25,-X25)</f>
        <v>-1.2820512820512819</v>
      </c>
      <c r="Y65" s="78">
        <f ca="1">SUM((0.5*$CJ65),X25,-Y25)</f>
        <v>-0.28205128205128194</v>
      </c>
      <c r="Z65" s="78">
        <f ca="1">SUM((0.5*$CJ65),Y25,-Z25)</f>
        <v>-1.2820512820512819</v>
      </c>
      <c r="AA65" s="78">
        <f ca="1">SUM((0.5*$CJ65),Z25,-AA25)</f>
        <v>-0.28205128205128194</v>
      </c>
      <c r="AB65" s="78">
        <f ca="1">SUM((0.5*$CJ65),AA25,-AB25)</f>
        <v>0.71794871794871806</v>
      </c>
      <c r="AC65" s="78">
        <f ca="1">SUM((0.5*$CJ65),AB25,-AC25)</f>
        <v>0.71794871794871806</v>
      </c>
      <c r="AD65" s="78">
        <f ca="1">SUM((0.5*$CJ65),AC25,-AD25)</f>
        <v>-0.28205128205128194</v>
      </c>
      <c r="AE65" s="78">
        <f ca="1">SUM((0.5*$CJ65),AD25,-AE25)</f>
        <v>-0.28205128205128194</v>
      </c>
      <c r="AF65" s="78">
        <f ca="1">SUM((0.5*$CJ65),AE25,-AF25)</f>
        <v>-0.28205128205128194</v>
      </c>
      <c r="AG65" s="78">
        <f ca="1">SUM((0.5*$CJ65),AF25,-AG25)</f>
        <v>0.71794871794871806</v>
      </c>
      <c r="AH65" s="78">
        <f ca="1">SUM((0.5*$CJ65),AG25,-AH25)</f>
        <v>0.71794871794871806</v>
      </c>
      <c r="AI65" s="78">
        <f ca="1">SUM((0.5*$CJ65),AH25,-AI25)</f>
        <v>0.71794871794871806</v>
      </c>
      <c r="AJ65" s="78">
        <f ca="1">SUM((0.5*$CJ65),AI25,-AJ25)</f>
        <v>-0.28205128205128205</v>
      </c>
      <c r="AK65" s="78">
        <f ca="1">SUM((0.5*$CJ65),AJ25,-AK25)</f>
        <v>0.717948717948718</v>
      </c>
      <c r="AL65" s="78">
        <f ca="1">SUM((0.5*$CJ65),AK25,-AL25)</f>
        <v>0.717948717948718</v>
      </c>
      <c r="AM65" s="78">
        <f ca="1">SUM((0.5*$CJ65),AL25,-AM25)</f>
        <v>0.71794871794871806</v>
      </c>
      <c r="AN65" s="78">
        <f ca="1">SUM((0.5*$CJ65),AM25,-AN25)</f>
        <v>-0.28205128205128194</v>
      </c>
      <c r="AO65" s="78">
        <f ca="1">SUM((0.5*$CJ65),AN25,-AO25)</f>
        <v>0.71794871794871806</v>
      </c>
      <c r="AP65" s="78">
        <f ca="1">SUM((0.5*$CJ65),AO25,-AP25)</f>
        <v>-0.28205128205128194</v>
      </c>
      <c r="AQ65" s="78">
        <f ca="1">SUM((0.5*$CJ65),AP25,-AQ25)</f>
        <v>0.71794871794871806</v>
      </c>
      <c r="AR65" s="78">
        <f ca="1">SUM((0.5*$CJ65),AQ25,-AR25)</f>
        <v>-0.28205128205128194</v>
      </c>
      <c r="AS65" s="78">
        <f ca="1">SUM((0.5*$CJ65),AR25,-AS25)</f>
        <v>-0.28205128205128194</v>
      </c>
      <c r="AT65" s="78">
        <f ca="1">SUM((0.5*$CJ65),AS25,-AT25)</f>
        <v>0.71794871794871806</v>
      </c>
      <c r="AU65" s="78">
        <f ca="1">SUM((0.5*$CJ65),AT25,-AU25)</f>
        <v>0.71794871794871806</v>
      </c>
      <c r="AV65" s="78">
        <f ca="1">SUM((0.5*$CJ65),AU25,-AV25)</f>
        <v>-0.28205128205128194</v>
      </c>
      <c r="AW65" s="78">
        <f ca="1">SUM((0.5*$CJ65),AV25,-AW25)</f>
        <v>-0.28205128205128194</v>
      </c>
      <c r="AX65" s="78">
        <f ca="1">SUM((0.5*$CJ65),AW25,-AX25)</f>
        <v>-0.28205128205128194</v>
      </c>
      <c r="AY65" s="78">
        <f ca="1">SUM((0.5*$CJ65),AX25,-AY25)</f>
        <v>-0.28205128205128194</v>
      </c>
      <c r="AZ65" s="78">
        <f ca="1">SUM((0.5*$CJ65),AY25,-AZ25)</f>
        <v>0.71794871794871806</v>
      </c>
      <c r="BA65" s="78">
        <f ca="1">SUM((0.5*$CJ65),AZ25,-BA25)</f>
        <v>0.71794871794871806</v>
      </c>
      <c r="BB65" s="78">
        <f ca="1">SUM((0.5*$CJ65),BA25,-BB25)</f>
        <v>-0.28205128205128283</v>
      </c>
      <c r="BC65" s="78">
        <f ca="1">SUM((0.5*$CJ65),BB25,-BC25)</f>
        <v>-0.28205128205128283</v>
      </c>
      <c r="BD65" s="78">
        <f ca="1">SUM((0.5*$CJ65),BC25,-BD25)</f>
        <v>-0.28205128205128283</v>
      </c>
      <c r="BE65" s="78">
        <f ca="1">SUM((0.5*$CJ65),BD25,-BE25)</f>
        <v>-0.28205128205128283</v>
      </c>
      <c r="BF65" s="78">
        <f ca="1">SUM((0.5*$CJ65),BE25,-BF25)</f>
        <v>-0.28205128205128283</v>
      </c>
      <c r="BG65" s="78">
        <f ca="1">SUM((0.5*$CJ65),BF25,-BG25)</f>
        <v>-0.28205128205128283</v>
      </c>
      <c r="BH65" s="78">
        <f ca="1">SUM((0.5*$CJ65),BG25,-BH25)</f>
        <v>-1.2820512820512828</v>
      </c>
      <c r="BI65" s="78">
        <f ca="1">SUM((0.5*$CJ65),BH25,-BI25)</f>
        <v>-0.28205128205128194</v>
      </c>
      <c r="BJ65" s="78">
        <f ca="1">SUM((0.5*$CJ65),BI25,-BJ25)</f>
        <v>-0.28205128205128194</v>
      </c>
      <c r="BK65" s="78">
        <f ca="1">SUM((0.5*$CJ65),BJ25,-BK25)</f>
        <v>-0.28205128205128194</v>
      </c>
      <c r="BL65" s="78">
        <f ca="1">SUM((0.5*$CJ65),BK25,-BL25)</f>
        <v>-1.2820512820512819</v>
      </c>
      <c r="BM65" s="78">
        <f ca="1">SUM((0.5*$CJ65),BL25,-BM25)</f>
        <v>-0.28205128205128194</v>
      </c>
      <c r="BN65" s="78">
        <f ca="1">SUM((0.5*$CJ65),BM25,-BN25)</f>
        <v>-0.28205128205128194</v>
      </c>
      <c r="BO65" s="78">
        <f ca="1">SUM((0.5*$CJ65),BN25,-BO25)</f>
        <v>-0.28205128205128194</v>
      </c>
      <c r="BP65" s="78">
        <f ca="1">SUM((0.5*$CJ65),BO25,-BP25)</f>
        <v>-1.2820512820512819</v>
      </c>
      <c r="BQ65" s="78">
        <f ca="1">SUM((0.5*$CJ65),BP25,-BQ25)</f>
        <v>-0.28205128205128194</v>
      </c>
      <c r="BR65" s="78">
        <f ca="1">SUM((0.5*$CJ65),BQ25,-BR25)</f>
        <v>-1.2820512820512819</v>
      </c>
      <c r="BS65" s="78">
        <f ca="1">SUM((0.5*$CJ65),BR25,-BS25)</f>
        <v>-1.2820512820512819</v>
      </c>
      <c r="BT65" s="78">
        <f ca="1">SUM((0.5*$CJ65),BS25,-BT25)</f>
        <v>-0.28205128205128194</v>
      </c>
      <c r="BU65" s="78">
        <f ca="1">SUM((0.5*$CJ65),BT25,-BU25)</f>
        <v>-1.2820512820512819</v>
      </c>
      <c r="BV65" s="78">
        <f ca="1">SUM((0.5*$CJ65),BU25,-BV25)</f>
        <v>-0.28205128205128194</v>
      </c>
      <c r="BW65" s="78">
        <f ca="1">SUM((0.5*$CJ65),BV25,-BW25)</f>
        <v>-0.28205128205128194</v>
      </c>
      <c r="BX65" s="78">
        <f ca="1">SUM((0.5*$CJ65),BW25,-BX25)</f>
        <v>-1.2820512820512819</v>
      </c>
      <c r="BY65" s="78">
        <f ca="1">SUM((0.5*$CJ65),BX25,-BY25)</f>
        <v>-0.28205128205128194</v>
      </c>
      <c r="BZ65" s="78">
        <f ca="1">SUM((0.5*$CJ65),BY25,-BZ25)</f>
        <v>-0.28205128205128194</v>
      </c>
      <c r="CA65" s="78">
        <f ca="1">SUM((0.5*$CJ65),BZ25,-CA25)</f>
        <v>-0.28205128205128194</v>
      </c>
      <c r="CB65" s="78">
        <f ca="1">SUM((0.5*$CJ65),CA25,-CB25)</f>
        <v>-0.28205128205128194</v>
      </c>
      <c r="CC65" s="78">
        <f ca="1">SUM((0.5*$CJ65),CB25,-CC25)</f>
        <v>-0.28205128205128194</v>
      </c>
      <c r="CD65" s="78">
        <f ca="1">SUM((0.5*$CJ65),CC25,-CD25)</f>
        <v>-0.28205128205128194</v>
      </c>
      <c r="CE65" s="78">
        <f ca="1">SUM((0.5*$CJ65),CD25,-CE25)</f>
        <v>-0.28205128205128194</v>
      </c>
      <c r="CF65" s="78">
        <f ca="1">SUM((0.5*$CJ65),CE25,-CF25)</f>
        <v>-0.28205128205128194</v>
      </c>
      <c r="CG65" s="78">
        <f ca="1">SUM((0.5*$CJ65),CF25,-CG25)</f>
        <v>-0.28205128205128194</v>
      </c>
      <c r="CH65" s="78">
        <f ca="1">SUM((0.5*$CJ65),CG25,-CH25)</f>
        <v>-1.2820512820512819</v>
      </c>
      <c r="CI65" s="78">
        <f ca="1">SUM((0.5*$CJ65),CH25,-CI25)</f>
        <v>-0.28205128205128205</v>
      </c>
      <c r="CJ65" s="78">
        <f ca="1">PRODUCT(-H25,1/39)</f>
        <v>-0.5641025641025641</v>
      </c>
      <c r="CL65" s="71">
        <f ca="1">CO25</f>
        <v>3.9200000000000004</v>
      </c>
      <c r="CR65" s="27"/>
    </row>
    <row r="66" spans="4:96" s="1" customFormat="1" ht="69.95" customHeight="1">
      <c r="D66" s="28">
        <v>11</v>
      </c>
      <c r="H66" s="4"/>
      <c r="I66" s="2"/>
      <c r="J66" s="78">
        <f ca="1">PRODUCT(-H26,1/39)</f>
        <v>-0.69230769230769229</v>
      </c>
      <c r="K66" s="78">
        <f ca="1">SUM((0.5*$CJ66),0)</f>
        <v>-0.34615384615384615</v>
      </c>
      <c r="L66" s="78">
        <f ca="1">SUM((0.5*$CJ66),K26,-L26)</f>
        <v>-0.34615384615384615</v>
      </c>
      <c r="M66" s="78">
        <f ca="1">SUM((0.5*$CJ66),L26,-M26)</f>
        <v>-0.34615384615384615</v>
      </c>
      <c r="N66" s="78">
        <f ca="1">SUM((0.5*$CJ66),M26,-N26)</f>
        <v>-2.3461538461538463</v>
      </c>
      <c r="O66" s="78">
        <f ca="1">SUM((0.5*$CJ66),N26,-O26)</f>
        <v>-0.34615384615384626</v>
      </c>
      <c r="P66" s="78">
        <f ca="1">SUM((0.5*$CJ66),O26,-P26)</f>
        <v>-0.34615384615384626</v>
      </c>
      <c r="Q66" s="78">
        <f ca="1">SUM((0.5*$CJ66),P26,-Q26)</f>
        <v>-2.3461538461538463</v>
      </c>
      <c r="R66" s="78">
        <f ca="1">SUM((0.5*$CJ66),Q26,-R26)</f>
        <v>-0.34615384615384626</v>
      </c>
      <c r="S66" s="78">
        <f ca="1">SUM((0.5*$CJ66),R26,-S26)</f>
        <v>-1.3461538461538463</v>
      </c>
      <c r="T66" s="78">
        <f ca="1">SUM((0.5*$CJ66),S26,-T26)</f>
        <v>-0.34615384615384581</v>
      </c>
      <c r="U66" s="78">
        <f ca="1">SUM((0.5*$CJ66),T26,-U26)</f>
        <v>-0.34615384615384581</v>
      </c>
      <c r="V66" s="78">
        <f ca="1">SUM((0.5*$CJ66),U26,-V26)</f>
        <v>0.65384615384615419</v>
      </c>
      <c r="W66" s="78">
        <f ca="1">SUM((0.5*$CJ66),V26,-W26)</f>
        <v>0.65384615384615374</v>
      </c>
      <c r="X66" s="78">
        <f ca="1">SUM((0.5*$CJ66),W26,-X26)</f>
        <v>0.65384615384615374</v>
      </c>
      <c r="Y66" s="78">
        <f ca="1">SUM((0.5*$CJ66),X26,-Y26)</f>
        <v>0.65384615384615374</v>
      </c>
      <c r="Z66" s="78">
        <f ca="1">SUM((0.5*$CJ66),Y26,-Z26)</f>
        <v>0.65384615384615385</v>
      </c>
      <c r="AA66" s="78">
        <f ca="1">SUM((0.5*$CJ66),Z26,-AA26)</f>
        <v>1.6538461538461537</v>
      </c>
      <c r="AB66" s="78">
        <f ca="1">SUM((0.5*$CJ66),AA26,-AB26)</f>
        <v>1.6538461538461537</v>
      </c>
      <c r="AC66" s="78">
        <f ca="1">SUM((0.5*$CJ66),AB26,-AC26)</f>
        <v>2.6538461538461542</v>
      </c>
      <c r="AD66" s="78">
        <f ca="1">SUM((0.5*$CJ66),AC26,-AD26)</f>
        <v>2.6538461538461542</v>
      </c>
      <c r="AE66" s="78">
        <f ca="1">SUM((0.5*$CJ66),AD26,-AE26)</f>
        <v>3.6538461538461533</v>
      </c>
      <c r="AF66" s="78">
        <f ca="1">SUM((0.5*$CJ66),AE26,-AF26)</f>
        <v>1.6538461538461533</v>
      </c>
      <c r="AG66" s="78">
        <f ca="1">SUM((0.5*$CJ66),AF26,-AG26)</f>
        <v>2.6538461538461533</v>
      </c>
      <c r="AH66" s="78">
        <f ca="1">SUM((0.5*$CJ66),AG26,-AH26)</f>
        <v>1.6538461538461533</v>
      </c>
      <c r="AI66" s="78">
        <f ca="1">SUM((0.5*$CJ66),AH26,-AI26)</f>
        <v>1.6538461538461533</v>
      </c>
      <c r="AJ66" s="78">
        <f ca="1">SUM((0.5*$CJ66),AI26,-AJ26)</f>
        <v>1.6538461538461533</v>
      </c>
      <c r="AK66" s="78">
        <f ca="1">SUM((0.5*$CJ66),AJ26,-AK26)</f>
        <v>3.6538461538461533</v>
      </c>
      <c r="AL66" s="78">
        <f ca="1">SUM((0.5*$CJ66),AK26,-AL26)</f>
        <v>1.6538461538461533</v>
      </c>
      <c r="AM66" s="78">
        <f ca="1">SUM((0.5*$CJ66),AL26,-AM26)</f>
        <v>2.6538461538461533</v>
      </c>
      <c r="AN66" s="78">
        <f ca="1">SUM((0.5*$CJ66),AM26,-AN26)</f>
        <v>0.6538461538461533</v>
      </c>
      <c r="AO66" s="78">
        <f ca="1">SUM((0.5*$CJ66),AN26,-AO26)</f>
        <v>3.6538461538461533</v>
      </c>
      <c r="AP66" s="78">
        <f ca="1">SUM((0.5*$CJ66),AO26,-AP26)</f>
        <v>-0.3461538461538467</v>
      </c>
      <c r="AQ66" s="78">
        <f ca="1">SUM((0.5*$CJ66),AP26,-AQ26)</f>
        <v>0.6538461538461533</v>
      </c>
      <c r="AR66" s="78">
        <f ca="1">SUM((0.5*$CJ66),AQ26,-AR26)</f>
        <v>-0.3461538461538467</v>
      </c>
      <c r="AS66" s="78">
        <f ca="1">SUM((0.5*$CJ66),AR26,-AS26)</f>
        <v>0.6538461538461533</v>
      </c>
      <c r="AT66" s="78">
        <f ca="1">SUM((0.5*$CJ66),AS26,-AT26)</f>
        <v>0.6538461538461533</v>
      </c>
      <c r="AU66" s="78">
        <f ca="1">SUM((0.5*$CJ66),AT26,-AU26)</f>
        <v>0.6538461538461533</v>
      </c>
      <c r="AV66" s="78">
        <f ca="1">SUM((0.5*$CJ66),AU26,-AV26)</f>
        <v>-0.3461538461538467</v>
      </c>
      <c r="AW66" s="78">
        <f ca="1">SUM((0.5*$CJ66),AV26,-AW26)</f>
        <v>-0.3461538461538467</v>
      </c>
      <c r="AX66" s="78">
        <f ca="1">SUM((0.5*$CJ66),AW26,-AX26)</f>
        <v>-0.3461538461538467</v>
      </c>
      <c r="AY66" s="78">
        <f ca="1">SUM((0.5*$CJ66),AX26,-AY26)</f>
        <v>-0.3461538461538467</v>
      </c>
      <c r="AZ66" s="78">
        <f ca="1">SUM((0.5*$CJ66),AY26,-AZ26)</f>
        <v>-0.3461538461538467</v>
      </c>
      <c r="BA66" s="78">
        <f ca="1">SUM((0.5*$CJ66),AZ26,-BA26)</f>
        <v>-0.3461538461538467</v>
      </c>
      <c r="BB66" s="78">
        <f ca="1">SUM((0.5*$CJ66),BA26,-BB26)</f>
        <v>-0.3461538461538467</v>
      </c>
      <c r="BC66" s="78">
        <f ca="1">SUM((0.5*$CJ66),BB26,-BC26)</f>
        <v>-0.3461538461538467</v>
      </c>
      <c r="BD66" s="78">
        <f ca="1">SUM((0.5*$CJ66),BC26,-BD26)</f>
        <v>-1.3461538461538467</v>
      </c>
      <c r="BE66" s="78">
        <f ca="1">SUM((0.5*$CJ66),BD26,-BE26)</f>
        <v>-0.3461538461538467</v>
      </c>
      <c r="BF66" s="78">
        <f ca="1">SUM((0.5*$CJ66),BE26,-BF26)</f>
        <v>-0.3461538461538467</v>
      </c>
      <c r="BG66" s="78">
        <f ca="1">SUM((0.5*$CJ66),BF26,-BG26)</f>
        <v>0.6538461538461533</v>
      </c>
      <c r="BH66" s="78">
        <f ca="1">SUM((0.5*$CJ66),BG26,-BH26)</f>
        <v>0.6538461538461533</v>
      </c>
      <c r="BI66" s="78">
        <f ca="1">SUM((0.5*$CJ66),BH26,-BI26)</f>
        <v>-0.3461538461538467</v>
      </c>
      <c r="BJ66" s="78">
        <f ca="1">SUM((0.5*$CJ66),BI26,-BJ26)</f>
        <v>0.6538461538461533</v>
      </c>
      <c r="BK66" s="78">
        <f ca="1">SUM((0.5*$CJ66),BJ26,-BK26)</f>
        <v>-0.3461538461538467</v>
      </c>
      <c r="BL66" s="78">
        <f ca="1">SUM((0.5*$CJ66),BK26,-BL26)</f>
        <v>0.6538461538461533</v>
      </c>
      <c r="BM66" s="78">
        <f ca="1">SUM((0.5*$CJ66),BL26,-BM26)</f>
        <v>-0.3461538461538467</v>
      </c>
      <c r="BN66" s="78">
        <f ca="1">SUM((0.5*$CJ66),BM26,-BN26)</f>
        <v>0.6538461538461533</v>
      </c>
      <c r="BO66" s="78">
        <f ca="1">SUM((0.5*$CJ66),BN26,-BO26)</f>
        <v>0.6538461538461533</v>
      </c>
      <c r="BP66" s="78">
        <f ca="1">SUM((0.5*$CJ66),BO26,-BP26)</f>
        <v>0.6538461538461533</v>
      </c>
      <c r="BQ66" s="78">
        <f ca="1">SUM((0.5*$CJ66),BP26,-BQ26)</f>
        <v>0.6538461538461533</v>
      </c>
      <c r="BR66" s="78">
        <f ca="1">SUM((0.5*$CJ66),BQ26,-BR26)</f>
        <v>-0.3461538461538467</v>
      </c>
      <c r="BS66" s="78">
        <f ca="1">SUM((0.5*$CJ66),BR26,-BS26)</f>
        <v>-1.3461538461538467</v>
      </c>
      <c r="BT66" s="78">
        <f ca="1">SUM((0.5*$CJ66),BS26,-BT26)</f>
        <v>-1.3461538461538467</v>
      </c>
      <c r="BU66" s="78">
        <f ca="1">SUM((0.5*$CJ66),BT26,-BU26)</f>
        <v>-2.3461538461538467</v>
      </c>
      <c r="BV66" s="78">
        <f ca="1">SUM((0.5*$CJ66),BU26,-BV26)</f>
        <v>-2.3461538461538467</v>
      </c>
      <c r="BW66" s="78">
        <f ca="1">SUM((0.5*$CJ66),BV26,-BW26)</f>
        <v>-2.3461538461538467</v>
      </c>
      <c r="BX66" s="78">
        <f ca="1">SUM((0.5*$CJ66),BW26,-BX26)</f>
        <v>-2.3461538461538467</v>
      </c>
      <c r="BY66" s="78">
        <f ca="1">SUM((0.5*$CJ66),BX26,-BY26)</f>
        <v>-4.3461538461538467</v>
      </c>
      <c r="BZ66" s="78">
        <f ca="1">SUM((0.5*$CJ66),BY26,-BZ26)</f>
        <v>-3.3461538461538467</v>
      </c>
      <c r="CA66" s="78">
        <f ca="1">SUM((0.5*$CJ66),BZ26,-CA26)</f>
        <v>-3.3461538461538467</v>
      </c>
      <c r="CB66" s="78">
        <f ca="1">SUM((0.5*$CJ66),CA26,-CB26)</f>
        <v>-5.3461538461538467</v>
      </c>
      <c r="CC66" s="78">
        <f ca="1">SUM((0.5*$CJ66),CB26,-CC26)</f>
        <v>-6.3461538461538467</v>
      </c>
      <c r="CD66" s="78">
        <f ca="1">SUM((0.5*$CJ66),CC26,-CD26)</f>
        <v>-2.3461538461538467</v>
      </c>
      <c r="CE66" s="78">
        <f ca="1">SUM((0.5*$CJ66),CD26,-CE26)</f>
        <v>-3.3461538461538467</v>
      </c>
      <c r="CF66" s="78">
        <f ca="1">SUM((0.5*$CJ66),CE26,-CF26)</f>
        <v>-2.3461538461538467</v>
      </c>
      <c r="CG66" s="78">
        <f ca="1">SUM((0.5*$CJ66),CF26,-CG26)</f>
        <v>-2.3461538461538467</v>
      </c>
      <c r="CH66" s="78">
        <f ca="1">SUM((0.5*$CJ66),CG26,-CH26)</f>
        <v>-5.3461538461538467</v>
      </c>
      <c r="CI66" s="78">
        <f ca="1">SUM((0.5*$CJ66),CH26,-CI26)</f>
        <v>-5.3461538461538458</v>
      </c>
      <c r="CJ66" s="78">
        <f ca="1">PRODUCT(-H26,1/39)</f>
        <v>-0.69230769230769229</v>
      </c>
      <c r="CL66" s="71">
        <f ca="1">CO26</f>
        <v>27.866666666666667</v>
      </c>
      <c r="CR66" s="27"/>
    </row>
    <row r="67" spans="4:96" s="1" customFormat="1" ht="69.95" customHeight="1">
      <c r="D67" s="28">
        <v>9</v>
      </c>
      <c r="H67" s="4"/>
      <c r="I67" s="2"/>
      <c r="J67" s="78">
        <f ca="1">PRODUCT(-H27,1/39)</f>
        <v>-0.5641025641025641</v>
      </c>
      <c r="K67" s="78">
        <f ca="1">SUM((0.5*$CJ67),0)</f>
        <v>-0.28205128205128205</v>
      </c>
      <c r="L67" s="78">
        <f ca="1">SUM((0.5*$CJ67),K27,-L27)</f>
        <v>0.717948717948718</v>
      </c>
      <c r="M67" s="78">
        <f ca="1">SUM((0.5*$CJ67),L27,-M27)</f>
        <v>-4.2820512820512819</v>
      </c>
      <c r="N67" s="78">
        <f ca="1">SUM((0.5*$CJ67),M27,-N27)</f>
        <v>-0.28205128205128194</v>
      </c>
      <c r="O67" s="78">
        <f ca="1">SUM((0.5*$CJ67),N27,-O27)</f>
        <v>0.71794871794871806</v>
      </c>
      <c r="P67" s="78">
        <f ca="1">SUM((0.5*$CJ67),O27,-P27)</f>
        <v>-0.28205128205128194</v>
      </c>
      <c r="Q67" s="78">
        <f ca="1">SUM((0.5*$CJ67),P27,-Q27)</f>
        <v>-0.28205128205128194</v>
      </c>
      <c r="R67" s="78">
        <f ca="1">SUM((0.5*$CJ67),Q27,-R27)</f>
        <v>-1.2820512820512819</v>
      </c>
      <c r="S67" s="78">
        <f ca="1">SUM((0.5*$CJ67),R27,-S27)</f>
        <v>-0.28205128205128194</v>
      </c>
      <c r="T67" s="78">
        <f ca="1">SUM((0.5*$CJ67),S27,-T27)</f>
        <v>-1.2820512820512819</v>
      </c>
      <c r="U67" s="78">
        <f ca="1">SUM((0.5*$CJ67),T27,-U27)</f>
        <v>-0.28205128205128194</v>
      </c>
      <c r="V67" s="78">
        <f ca="1">SUM((0.5*$CJ67),U27,-V27)</f>
        <v>-0.28205128205128194</v>
      </c>
      <c r="W67" s="78">
        <f ca="1">SUM((0.5*$CJ67),V27,-W27)</f>
        <v>-0.28205128205128194</v>
      </c>
      <c r="X67" s="78">
        <f ca="1">SUM((0.5*$CJ67),W27,-X27)</f>
        <v>-1.2820512820512819</v>
      </c>
      <c r="Y67" s="78">
        <f ca="1">SUM((0.5*$CJ67),X27,-Y27)</f>
        <v>-0.28205128205128194</v>
      </c>
      <c r="Z67" s="78">
        <f ca="1">SUM((0.5*$CJ67),Y27,-Z27)</f>
        <v>-1.2820512820512819</v>
      </c>
      <c r="AA67" s="78">
        <f ca="1">SUM((0.5*$CJ67),Z27,-AA27)</f>
        <v>-0.28205128205128194</v>
      </c>
      <c r="AB67" s="78">
        <f ca="1">SUM((0.5*$CJ67),AA27,-AB27)</f>
        <v>0.71794871794871806</v>
      </c>
      <c r="AC67" s="78">
        <f ca="1">SUM((0.5*$CJ67),AB27,-AC27)</f>
        <v>0.71794871794871806</v>
      </c>
      <c r="AD67" s="78">
        <f ca="1">SUM((0.5*$CJ67),AC27,-AD27)</f>
        <v>-0.28205128205128194</v>
      </c>
      <c r="AE67" s="78">
        <f ca="1">SUM((0.5*$CJ67),AD27,-AE27)</f>
        <v>-0.28205128205128194</v>
      </c>
      <c r="AF67" s="78">
        <f ca="1">SUM((0.5*$CJ67),AE27,-AF27)</f>
        <v>-0.28205128205128194</v>
      </c>
      <c r="AG67" s="78">
        <f ca="1">SUM((0.5*$CJ67),AF27,-AG27)</f>
        <v>0.71794871794871806</v>
      </c>
      <c r="AH67" s="78">
        <f ca="1">SUM((0.5*$CJ67),AG27,-AH27)</f>
        <v>0.71794871794871806</v>
      </c>
      <c r="AI67" s="78">
        <f ca="1">SUM((0.5*$CJ67),AH27,-AI27)</f>
        <v>0.71794871794871806</v>
      </c>
      <c r="AJ67" s="78">
        <f ca="1">SUM((0.5*$CJ67),AI27,-AJ27)</f>
        <v>-0.28205128205128205</v>
      </c>
      <c r="AK67" s="78">
        <f ca="1">SUM((0.5*$CJ67),AJ27,-AK27)</f>
        <v>0.717948717948718</v>
      </c>
      <c r="AL67" s="78">
        <f ca="1">SUM((0.5*$CJ67),AK27,-AL27)</f>
        <v>0.717948717948718</v>
      </c>
      <c r="AM67" s="78">
        <f ca="1">SUM((0.5*$CJ67),AL27,-AM27)</f>
        <v>0.71794871794871806</v>
      </c>
      <c r="AN67" s="78">
        <f ca="1">SUM((0.5*$CJ67),AM27,-AN27)</f>
        <v>-0.28205128205128194</v>
      </c>
      <c r="AO67" s="78">
        <f ca="1">SUM((0.5*$CJ67),AN27,-AO27)</f>
        <v>0.71794871794871806</v>
      </c>
      <c r="AP67" s="78">
        <f ca="1">SUM((0.5*$CJ67),AO27,-AP27)</f>
        <v>-0.28205128205128194</v>
      </c>
      <c r="AQ67" s="78">
        <f ca="1">SUM((0.5*$CJ67),AP27,-AQ27)</f>
        <v>0.71794871794871806</v>
      </c>
      <c r="AR67" s="78">
        <f ca="1">SUM((0.5*$CJ67),AQ27,-AR27)</f>
        <v>-0.28205128205128194</v>
      </c>
      <c r="AS67" s="78">
        <f ca="1">SUM((0.5*$CJ67),AR27,-AS27)</f>
        <v>-0.28205128205128194</v>
      </c>
      <c r="AT67" s="78">
        <f ca="1">SUM((0.5*$CJ67),AS27,-AT27)</f>
        <v>0.71794871794871806</v>
      </c>
      <c r="AU67" s="78">
        <f ca="1">SUM((0.5*$CJ67),AT27,-AU27)</f>
        <v>0.71794871794871806</v>
      </c>
      <c r="AV67" s="78">
        <f ca="1">SUM((0.5*$CJ67),AU27,-AV27)</f>
        <v>-0.28205128205128194</v>
      </c>
      <c r="AW67" s="78">
        <f ca="1">SUM((0.5*$CJ67),AV27,-AW27)</f>
        <v>-0.28205128205128194</v>
      </c>
      <c r="AX67" s="78">
        <f ca="1">SUM((0.5*$CJ67),AW27,-AX27)</f>
        <v>-0.28205128205128194</v>
      </c>
      <c r="AY67" s="78">
        <f ca="1">SUM((0.5*$CJ67),AX27,-AY27)</f>
        <v>-0.28205128205128194</v>
      </c>
      <c r="AZ67" s="78">
        <f ca="1">SUM((0.5*$CJ67),AY27,-AZ27)</f>
        <v>0.71794871794871806</v>
      </c>
      <c r="BA67" s="78">
        <f ca="1">SUM((0.5*$CJ67),AZ27,-BA27)</f>
        <v>0.71794871794871806</v>
      </c>
      <c r="BB67" s="78">
        <f ca="1">SUM((0.5*$CJ67),BA27,-BB27)</f>
        <v>-0.28205128205128283</v>
      </c>
      <c r="BC67" s="78">
        <f ca="1">SUM((0.5*$CJ67),BB27,-BC27)</f>
        <v>-0.28205128205128283</v>
      </c>
      <c r="BD67" s="78">
        <f ca="1">SUM((0.5*$CJ67),BC27,-BD27)</f>
        <v>-0.28205128205128283</v>
      </c>
      <c r="BE67" s="78">
        <f ca="1">SUM((0.5*$CJ67),BD27,-BE27)</f>
        <v>-0.28205128205128283</v>
      </c>
      <c r="BF67" s="78">
        <f ca="1">SUM((0.5*$CJ67),BE27,-BF27)</f>
        <v>-0.28205128205128283</v>
      </c>
      <c r="BG67" s="78">
        <f ca="1">SUM((0.5*$CJ67),BF27,-BG27)</f>
        <v>-0.28205128205128283</v>
      </c>
      <c r="BH67" s="78">
        <f ca="1">SUM((0.5*$CJ67),BG27,-BH27)</f>
        <v>-1.2820512820512828</v>
      </c>
      <c r="BI67" s="78">
        <f ca="1">SUM((0.5*$CJ67),BH27,-BI27)</f>
        <v>-0.28205128205128194</v>
      </c>
      <c r="BJ67" s="78">
        <f ca="1">SUM((0.5*$CJ67),BI27,-BJ27)</f>
        <v>-0.28205128205128194</v>
      </c>
      <c r="BK67" s="78">
        <f ca="1">SUM((0.5*$CJ67),BJ27,-BK27)</f>
        <v>-0.28205128205128194</v>
      </c>
      <c r="BL67" s="78">
        <f ca="1">SUM((0.5*$CJ67),BK27,-BL27)</f>
        <v>-1.2820512820512819</v>
      </c>
      <c r="BM67" s="78">
        <f ca="1">SUM((0.5*$CJ67),BL27,-BM27)</f>
        <v>-0.28205128205128194</v>
      </c>
      <c r="BN67" s="78">
        <f ca="1">SUM((0.5*$CJ67),BM27,-BN27)</f>
        <v>-0.28205128205128194</v>
      </c>
      <c r="BO67" s="78">
        <f ca="1">SUM((0.5*$CJ67),BN27,-BO27)</f>
        <v>-0.28205128205128194</v>
      </c>
      <c r="BP67" s="78">
        <f ca="1">SUM((0.5*$CJ67),BO27,-BP27)</f>
        <v>-1.2820512820512819</v>
      </c>
      <c r="BQ67" s="78">
        <f ca="1">SUM((0.5*$CJ67),BP27,-BQ27)</f>
        <v>-0.28205128205128194</v>
      </c>
      <c r="BR67" s="78">
        <f ca="1">SUM((0.5*$CJ67),BQ27,-BR27)</f>
        <v>-1.2820512820512819</v>
      </c>
      <c r="BS67" s="78">
        <f ca="1">SUM((0.5*$CJ67),BR27,-BS27)</f>
        <v>-1.2820512820512819</v>
      </c>
      <c r="BT67" s="78">
        <f ca="1">SUM((0.5*$CJ67),BS27,-BT27)</f>
        <v>-0.28205128205128194</v>
      </c>
      <c r="BU67" s="78">
        <f ca="1">SUM((0.5*$CJ67),BT27,-BU27)</f>
        <v>-1.2820512820512819</v>
      </c>
      <c r="BV67" s="78">
        <f ca="1">SUM((0.5*$CJ67),BU27,-BV27)</f>
        <v>-0.28205128205128194</v>
      </c>
      <c r="BW67" s="78">
        <f ca="1">SUM((0.5*$CJ67),BV27,-BW27)</f>
        <v>-0.28205128205128194</v>
      </c>
      <c r="BX67" s="78">
        <f ca="1">SUM((0.5*$CJ67),BW27,-BX27)</f>
        <v>-1.2820512820512819</v>
      </c>
      <c r="BY67" s="78">
        <f ca="1">SUM((0.5*$CJ67),BX27,-BY27)</f>
        <v>-0.28205128205128194</v>
      </c>
      <c r="BZ67" s="78">
        <f ca="1">SUM((0.5*$CJ67),BY27,-BZ27)</f>
        <v>-0.28205128205128194</v>
      </c>
      <c r="CA67" s="78">
        <f ca="1">SUM((0.5*$CJ67),BZ27,-CA27)</f>
        <v>-0.28205128205128194</v>
      </c>
      <c r="CB67" s="78">
        <f ca="1">SUM((0.5*$CJ67),CA27,-CB27)</f>
        <v>-0.28205128205128194</v>
      </c>
      <c r="CC67" s="78">
        <f ca="1">SUM((0.5*$CJ67),CB27,-CC27)</f>
        <v>-0.28205128205128194</v>
      </c>
      <c r="CD67" s="78">
        <f ca="1">SUM((0.5*$CJ67),CC27,-CD27)</f>
        <v>-0.28205128205128194</v>
      </c>
      <c r="CE67" s="78">
        <f ca="1">SUM((0.5*$CJ67),CD27,-CE27)</f>
        <v>-0.28205128205128194</v>
      </c>
      <c r="CF67" s="78">
        <f ca="1">SUM((0.5*$CJ67),CE27,-CF27)</f>
        <v>-0.28205128205128194</v>
      </c>
      <c r="CG67" s="78">
        <f ca="1">SUM((0.5*$CJ67),CF27,-CG27)</f>
        <v>-0.28205128205128194</v>
      </c>
      <c r="CH67" s="78">
        <f ca="1">SUM((0.5*$CJ67),CG27,-CH27)</f>
        <v>-1.2820512820512819</v>
      </c>
      <c r="CI67" s="78">
        <f ca="1">SUM((0.5*$CJ67),CH27,-CI27)</f>
        <v>-0.28205128205128205</v>
      </c>
      <c r="CJ67" s="78">
        <f ca="1">PRODUCT(-H27,1/39)</f>
        <v>-0.5641025641025641</v>
      </c>
      <c r="CL67" s="71">
        <f ca="1">CO27</f>
        <v>3.9200000000000004</v>
      </c>
      <c r="CR67" s="27"/>
    </row>
    <row r="68" spans="4:96" s="1" customFormat="1" ht="69.95" customHeight="1">
      <c r="D68" s="28">
        <v>7</v>
      </c>
      <c r="H68" s="4"/>
      <c r="I68" s="2"/>
      <c r="J68" s="78">
        <f ca="1">PRODUCT(-H28,1/39)</f>
        <v>0.23076923076923075</v>
      </c>
      <c r="K68" s="78">
        <f ca="1">SUM((0.5*$CJ68),0)</f>
        <v>0.11538461538461538</v>
      </c>
      <c r="L68" s="78">
        <f ca="1">SUM((0.5*$CJ68),K28,-L28)</f>
        <v>0.11538461538461538</v>
      </c>
      <c r="M68" s="78">
        <f ca="1">SUM((0.5*$CJ68),L28,-M28)</f>
        <v>0.11538461538461538</v>
      </c>
      <c r="N68" s="78">
        <f ca="1">SUM((0.5*$CJ68),M28,-N28)</f>
        <v>0.11538461538461538</v>
      </c>
      <c r="O68" s="78">
        <f ca="1">SUM((0.5*$CJ68),N28,-O28)</f>
        <v>1.1153846153846154</v>
      </c>
      <c r="P68" s="78">
        <f ca="1">SUM((0.5*$CJ68),O28,-P28)</f>
        <v>0.11538461538461542</v>
      </c>
      <c r="Q68" s="78">
        <f ca="1">SUM((0.5*$CJ68),P28,-Q28)</f>
        <v>1.1153846153846154</v>
      </c>
      <c r="R68" s="78">
        <f ca="1">SUM((0.5*$CJ68),Q28,-R28)</f>
        <v>1.1153846153846154</v>
      </c>
      <c r="S68" s="78">
        <f ca="1">SUM((0.5*$CJ68),R28,-S28)</f>
        <v>1.1153846153846154</v>
      </c>
      <c r="T68" s="78">
        <f ca="1">SUM((0.5*$CJ68),S28,-T28)</f>
        <v>1.1153846153846154</v>
      </c>
      <c r="U68" s="78">
        <f ca="1">SUM((0.5*$CJ68),T28,-U28)</f>
        <v>2.115384615384615</v>
      </c>
      <c r="V68" s="78">
        <f ca="1">SUM((0.5*$CJ68),U28,-V28)</f>
        <v>1.115384615384615</v>
      </c>
      <c r="W68" s="78">
        <f ca="1">SUM((0.5*$CJ68),V28,-W28)</f>
        <v>2.115384615384615</v>
      </c>
      <c r="X68" s="78">
        <f ca="1">SUM((0.5*$CJ68),W28,-X28)</f>
        <v>2.115384615384615</v>
      </c>
      <c r="Y68" s="78">
        <f ca="1">SUM((0.5*$CJ68),X28,-Y28)</f>
        <v>2.115384615384615</v>
      </c>
      <c r="Z68" s="78">
        <f ca="1">SUM((0.5*$CJ68),Y28,-Z28)</f>
        <v>2.115384615384615</v>
      </c>
      <c r="AA68" s="78">
        <f ca="1">SUM((0.5*$CJ68),Z28,-AA28)</f>
        <v>3.115384615384615</v>
      </c>
      <c r="AB68" s="78">
        <f ca="1">SUM((0.5*$CJ68),AA28,-AB28)</f>
        <v>2.1153846153846168</v>
      </c>
      <c r="AC68" s="78">
        <f ca="1">SUM((0.5*$CJ68),AB28,-AC28)</f>
        <v>4.1153846153846168</v>
      </c>
      <c r="AD68" s="78">
        <f ca="1">SUM((0.5*$CJ68),AC28,-AD28)</f>
        <v>3.1153846153846168</v>
      </c>
      <c r="AE68" s="78">
        <f ca="1">SUM((0.5*$CJ68),AD28,-AE28)</f>
        <v>3.1153846153846168</v>
      </c>
      <c r="AF68" s="78">
        <f ca="1">SUM((0.5*$CJ68),AE28,-AF28)</f>
        <v>3.1153846153846168</v>
      </c>
      <c r="AG68" s="78">
        <f ca="1">SUM((0.5*$CJ68),AF28,-AG28)</f>
        <v>4.1153846153846132</v>
      </c>
      <c r="AH68" s="78">
        <f ca="1">SUM((0.5*$CJ68),AG28,-AH28)</f>
        <v>3.1153846153846132</v>
      </c>
      <c r="AI68" s="78">
        <f ca="1">SUM((0.5*$CJ68),AH28,-AI28)</f>
        <v>3.1153846153846132</v>
      </c>
      <c r="AJ68" s="78">
        <f ca="1">SUM((0.5*$CJ68),AI28,-AJ28)</f>
        <v>2.1153846153846132</v>
      </c>
      <c r="AK68" s="78">
        <f ca="1">SUM((0.5*$CJ68),AJ28,-AK28)</f>
        <v>5.1153846153846132</v>
      </c>
      <c r="AL68" s="78">
        <f ca="1">SUM((0.5*$CJ68),AK28,-AL28)</f>
        <v>3.1153846153846132</v>
      </c>
      <c r="AM68" s="78">
        <f ca="1">SUM((0.5*$CJ68),AL28,-AM28)</f>
        <v>3.1153846153846132</v>
      </c>
      <c r="AN68" s="78">
        <f ca="1">SUM((0.5*$CJ68),AM28,-AN28)</f>
        <v>3.1153846153846132</v>
      </c>
      <c r="AO68" s="78">
        <f ca="1">SUM((0.5*$CJ68),AN28,-AO28)</f>
        <v>3.1153846153846132</v>
      </c>
      <c r="AP68" s="78">
        <f ca="1">SUM((0.5*$CJ68),AO28,-AP28)</f>
        <v>1.1153846153846132</v>
      </c>
      <c r="AQ68" s="78">
        <f ca="1">SUM((0.5*$CJ68),AP28,-AQ28)</f>
        <v>1.1153846153846132</v>
      </c>
      <c r="AR68" s="78">
        <f ca="1">SUM((0.5*$CJ68),AQ28,-AR28)</f>
        <v>1.1153846153846132</v>
      </c>
      <c r="AS68" s="78">
        <f ca="1">SUM((0.5*$CJ68),AR28,-AS28)</f>
        <v>2.1153846153846132</v>
      </c>
      <c r="AT68" s="78">
        <f ca="1">SUM((0.5*$CJ68),AS28,-AT28)</f>
        <v>2.1153846153846132</v>
      </c>
      <c r="AU68" s="78">
        <f ca="1">SUM((0.5*$CJ68),AT28,-AU28)</f>
        <v>1.1153846153846132</v>
      </c>
      <c r="AV68" s="78">
        <f ca="1">SUM((0.5*$CJ68),AU28,-AV28)</f>
        <v>0.1153846153846132</v>
      </c>
      <c r="AW68" s="78">
        <f ca="1">SUM((0.5*$CJ68),AV28,-AW28)</f>
        <v>-0.8846153846153868</v>
      </c>
      <c r="AX68" s="78">
        <f ca="1">SUM((0.5*$CJ68),AW28,-AX28)</f>
        <v>0.1153846153846132</v>
      </c>
      <c r="AY68" s="78">
        <f ca="1">SUM((0.5*$CJ68),AX28,-AY28)</f>
        <v>1.1153846153846132</v>
      </c>
      <c r="AZ68" s="78">
        <f ca="1">SUM((0.5*$CJ68),AY28,-AZ28)</f>
        <v>1.1153846153846132</v>
      </c>
      <c r="BA68" s="78">
        <f ca="1">SUM((0.5*$CJ68),AZ28,-BA28)</f>
        <v>0.1153846153846132</v>
      </c>
      <c r="BB68" s="78">
        <f ca="1">SUM((0.5*$CJ68),BA28,-BB28)</f>
        <v>-0.8846153846153868</v>
      </c>
      <c r="BC68" s="78">
        <f ca="1">SUM((0.5*$CJ68),BB28,-BC28)</f>
        <v>0.1153846153846132</v>
      </c>
      <c r="BD68" s="78">
        <f ca="1">SUM((0.5*$CJ68),BC28,-BD28)</f>
        <v>-0.8846153846153868</v>
      </c>
      <c r="BE68" s="78">
        <f ca="1">SUM((0.5*$CJ68),BD28,-BE28)</f>
        <v>-0.8846153846153868</v>
      </c>
      <c r="BF68" s="78">
        <f ca="1">SUM((0.5*$CJ68),BE28,-BF28)</f>
        <v>-0.8846153846153868</v>
      </c>
      <c r="BG68" s="78">
        <f ca="1">SUM((0.5*$CJ68),BF28,-BG28)</f>
        <v>-0.8846153846153868</v>
      </c>
      <c r="BH68" s="78">
        <f ca="1">SUM((0.5*$CJ68),BG28,-BH28)</f>
        <v>-0.8846153846153868</v>
      </c>
      <c r="BI68" s="78">
        <f ca="1">SUM((0.5*$CJ68),BH28,-BI28)</f>
        <v>-0.8846153846153868</v>
      </c>
      <c r="BJ68" s="78">
        <f ca="1">SUM((0.5*$CJ68),BI28,-BJ28)</f>
        <v>-0.8846153846153868</v>
      </c>
      <c r="BK68" s="78">
        <f ca="1">SUM((0.5*$CJ68),BJ28,-BK28)</f>
        <v>-0.8846153846153868</v>
      </c>
      <c r="BL68" s="78">
        <f ca="1">SUM((0.5*$CJ68),BK28,-BL28)</f>
        <v>-0.8846153846153868</v>
      </c>
      <c r="BM68" s="78">
        <f ca="1">SUM((0.5*$CJ68),BL28,-BM28)</f>
        <v>0.1153846153846132</v>
      </c>
      <c r="BN68" s="78">
        <f ca="1">SUM((0.5*$CJ68),BM28,-BN28)</f>
        <v>-0.8846153846153868</v>
      </c>
      <c r="BO68" s="78">
        <f ca="1">SUM((0.5*$CJ68),BN28,-BO28)</f>
        <v>0.1153846153846132</v>
      </c>
      <c r="BP68" s="78">
        <f ca="1">SUM((0.5*$CJ68),BO28,-BP28)</f>
        <v>-0.8846153846153868</v>
      </c>
      <c r="BQ68" s="78">
        <f ca="1">SUM((0.5*$CJ68),BP28,-BQ28)</f>
        <v>-0.8846153846153868</v>
      </c>
      <c r="BR68" s="78">
        <f ca="1">SUM((0.5*$CJ68),BQ28,-BR28)</f>
        <v>-1.8846153846153868</v>
      </c>
      <c r="BS68" s="78">
        <f ca="1">SUM((0.5*$CJ68),BR28,-BS28)</f>
        <v>-0.8846153846153868</v>
      </c>
      <c r="BT68" s="78">
        <f ca="1">SUM((0.5*$CJ68),BS28,-BT28)</f>
        <v>-2.8846153846153868</v>
      </c>
      <c r="BU68" s="78">
        <f ca="1">SUM((0.5*$CJ68),BT28,-BU28)</f>
        <v>-2.8846153846153868</v>
      </c>
      <c r="BV68" s="78">
        <f ca="1">SUM((0.5*$CJ68),BU28,-BV28)</f>
        <v>-3.8846153846153868</v>
      </c>
      <c r="BW68" s="78">
        <f ca="1">SUM((0.5*$CJ68),BV28,-BW28)</f>
        <v>-1.8846153846153868</v>
      </c>
      <c r="BX68" s="78">
        <f ca="1">SUM((0.5*$CJ68),BW28,-BX28)</f>
        <v>-3.8846153846153868</v>
      </c>
      <c r="BY68" s="78">
        <f ca="1">SUM((0.5*$CJ68),BX28,-BY28)</f>
        <v>-3.8846153846153868</v>
      </c>
      <c r="BZ68" s="78">
        <f ca="1">SUM((0.5*$CJ68),BY28,-BZ28)</f>
        <v>-3.8846153846153868</v>
      </c>
      <c r="CA68" s="78">
        <f ca="1">SUM((0.5*$CJ68),BZ28,-CA28)</f>
        <v>-3.8846153846153832</v>
      </c>
      <c r="CB68" s="78">
        <f ca="1">SUM((0.5*$CJ68),CA28,-CB28)</f>
        <v>-5.8846153846153832</v>
      </c>
      <c r="CC68" s="78">
        <f ca="1">SUM((0.5*$CJ68),CB28,-CC28)</f>
        <v>-2.8846153846153832</v>
      </c>
      <c r="CD68" s="78">
        <f ca="1">SUM((0.5*$CJ68),CC28,-CD28)</f>
        <v>-2.8846153846153832</v>
      </c>
      <c r="CE68" s="78">
        <f ca="1">SUM((0.5*$CJ68),CD28,-CE28)</f>
        <v>-2.884615384615385</v>
      </c>
      <c r="CF68" s="78">
        <f ca="1">SUM((0.5*$CJ68),CE28,-CF28)</f>
        <v>-2.884615384615385</v>
      </c>
      <c r="CG68" s="78">
        <f ca="1">SUM((0.5*$CJ68),CF28,-CG28)</f>
        <v>-2.884615384615385</v>
      </c>
      <c r="CH68" s="78">
        <f ca="1">SUM((0.5*$CJ68),CG28,-CH28)</f>
        <v>-3.884615384615385</v>
      </c>
      <c r="CI68" s="78">
        <f ca="1">SUM((0.5*$CJ68),CH28,-CI28)</f>
        <v>-2.8846153846153846</v>
      </c>
      <c r="CJ68" s="78">
        <f ca="1">PRODUCT(-H28,1/39)</f>
        <v>0.23076923076923075</v>
      </c>
      <c r="CL68" s="71">
        <f ca="1">CO28</f>
        <v>41.28</v>
      </c>
      <c r="CR68" s="27"/>
    </row>
    <row r="69" spans="4:96" s="1" customFormat="1" ht="69.95" customHeight="1">
      <c r="D69" s="28">
        <v>5</v>
      </c>
      <c r="H69" s="4"/>
      <c r="I69" s="2"/>
      <c r="J69" s="78">
        <f ca="1">PRODUCT(-H29,1/39)</f>
        <v>-0.5641025641025641</v>
      </c>
      <c r="K69" s="78">
        <f ca="1">SUM((0.5*$CJ69),0)</f>
        <v>-0.28205128205128205</v>
      </c>
      <c r="L69" s="78">
        <f ca="1">SUM((0.5*$CJ69),K29,-L29)</f>
        <v>0.717948717948718</v>
      </c>
      <c r="M69" s="78">
        <f ca="1">SUM((0.5*$CJ69),L29,-M29)</f>
        <v>-4.2820512820512819</v>
      </c>
      <c r="N69" s="78">
        <f ca="1">SUM((0.5*$CJ69),M29,-N29)</f>
        <v>-0.28205128205128194</v>
      </c>
      <c r="O69" s="78">
        <f ca="1">SUM((0.5*$CJ69),N29,-O29)</f>
        <v>0.71794871794871806</v>
      </c>
      <c r="P69" s="78">
        <f ca="1">SUM((0.5*$CJ69),O29,-P29)</f>
        <v>-0.28205128205128194</v>
      </c>
      <c r="Q69" s="78">
        <f ca="1">SUM((0.5*$CJ69),P29,-Q29)</f>
        <v>-0.28205128205128194</v>
      </c>
      <c r="R69" s="78">
        <f ca="1">SUM((0.5*$CJ69),Q29,-R29)</f>
        <v>-1.2820512820512819</v>
      </c>
      <c r="S69" s="78">
        <f ca="1">SUM((0.5*$CJ69),R29,-S29)</f>
        <v>-0.28205128205128194</v>
      </c>
      <c r="T69" s="78">
        <f ca="1">SUM((0.5*$CJ69),S29,-T29)</f>
        <v>-1.2820512820512819</v>
      </c>
      <c r="U69" s="78">
        <f ca="1">SUM((0.5*$CJ69),T29,-U29)</f>
        <v>-0.28205128205128194</v>
      </c>
      <c r="V69" s="78">
        <f ca="1">SUM((0.5*$CJ69),U29,-V29)</f>
        <v>-0.28205128205128194</v>
      </c>
      <c r="W69" s="78">
        <f ca="1">SUM((0.5*$CJ69),V29,-W29)</f>
        <v>-0.28205128205128194</v>
      </c>
      <c r="X69" s="78">
        <f ca="1">SUM((0.5*$CJ69),W29,-X29)</f>
        <v>-1.2820512820512819</v>
      </c>
      <c r="Y69" s="78">
        <f ca="1">SUM((0.5*$CJ69),X29,-Y29)</f>
        <v>-0.28205128205128194</v>
      </c>
      <c r="Z69" s="78">
        <f ca="1">SUM((0.5*$CJ69),Y29,-Z29)</f>
        <v>-1.2820512820512819</v>
      </c>
      <c r="AA69" s="78">
        <f ca="1">SUM((0.5*$CJ69),Z29,-AA29)</f>
        <v>-0.28205128205128194</v>
      </c>
      <c r="AB69" s="78">
        <f ca="1">SUM((0.5*$CJ69),AA29,-AB29)</f>
        <v>0.71794871794871806</v>
      </c>
      <c r="AC69" s="78">
        <f ca="1">SUM((0.5*$CJ69),AB29,-AC29)</f>
        <v>0.71794871794871806</v>
      </c>
      <c r="AD69" s="78">
        <f ca="1">SUM((0.5*$CJ69),AC29,-AD29)</f>
        <v>-0.28205128205128194</v>
      </c>
      <c r="AE69" s="78">
        <f ca="1">SUM((0.5*$CJ69),AD29,-AE29)</f>
        <v>-0.28205128205128194</v>
      </c>
      <c r="AF69" s="78">
        <f ca="1">SUM((0.5*$CJ69),AE29,-AF29)</f>
        <v>-0.28205128205128194</v>
      </c>
      <c r="AG69" s="78">
        <f ca="1">SUM((0.5*$CJ69),AF29,-AG29)</f>
        <v>0.71794871794871806</v>
      </c>
      <c r="AH69" s="78">
        <f ca="1">SUM((0.5*$CJ69),AG29,-AH29)</f>
        <v>0.71794871794871806</v>
      </c>
      <c r="AI69" s="78">
        <f ca="1">SUM((0.5*$CJ69),AH29,-AI29)</f>
        <v>0.71794871794871806</v>
      </c>
      <c r="AJ69" s="78">
        <f ca="1">SUM((0.5*$CJ69),AI29,-AJ29)</f>
        <v>-0.28205128205128205</v>
      </c>
      <c r="AK69" s="78">
        <f ca="1">SUM((0.5*$CJ69),AJ29,-AK29)</f>
        <v>0.717948717948718</v>
      </c>
      <c r="AL69" s="78">
        <f ca="1">SUM((0.5*$CJ69),AK29,-AL29)</f>
        <v>0.717948717948718</v>
      </c>
      <c r="AM69" s="78">
        <f ca="1">SUM((0.5*$CJ69),AL29,-AM29)</f>
        <v>0.71794871794871806</v>
      </c>
      <c r="AN69" s="78">
        <f ca="1">SUM((0.5*$CJ69),AM29,-AN29)</f>
        <v>-0.28205128205128194</v>
      </c>
      <c r="AO69" s="78">
        <f ca="1">SUM((0.5*$CJ69),AN29,-AO29)</f>
        <v>0.71794871794871806</v>
      </c>
      <c r="AP69" s="78">
        <f ca="1">SUM((0.5*$CJ69),AO29,-AP29)</f>
        <v>-0.28205128205128194</v>
      </c>
      <c r="AQ69" s="78">
        <f ca="1">SUM((0.5*$CJ69),AP29,-AQ29)</f>
        <v>0.71794871794871806</v>
      </c>
      <c r="AR69" s="78">
        <f ca="1">SUM((0.5*$CJ69),AQ29,-AR29)</f>
        <v>-0.28205128205128194</v>
      </c>
      <c r="AS69" s="78">
        <f ca="1">SUM((0.5*$CJ69),AR29,-AS29)</f>
        <v>-0.28205128205128194</v>
      </c>
      <c r="AT69" s="78">
        <f ca="1">SUM((0.5*$CJ69),AS29,-AT29)</f>
        <v>0.71794871794871806</v>
      </c>
      <c r="AU69" s="78">
        <f ca="1">SUM((0.5*$CJ69),AT29,-AU29)</f>
        <v>0.71794871794871806</v>
      </c>
      <c r="AV69" s="78">
        <f ca="1">SUM((0.5*$CJ69),AU29,-AV29)</f>
        <v>-0.28205128205128194</v>
      </c>
      <c r="AW69" s="78">
        <f ca="1">SUM((0.5*$CJ69),AV29,-AW29)</f>
        <v>-0.28205128205128194</v>
      </c>
      <c r="AX69" s="78">
        <f ca="1">SUM((0.5*$CJ69),AW29,-AX29)</f>
        <v>-0.28205128205128194</v>
      </c>
      <c r="AY69" s="78">
        <f ca="1">SUM((0.5*$CJ69),AX29,-AY29)</f>
        <v>-0.28205128205128194</v>
      </c>
      <c r="AZ69" s="78">
        <f ca="1">SUM((0.5*$CJ69),AY29,-AZ29)</f>
        <v>0.71794871794871806</v>
      </c>
      <c r="BA69" s="78">
        <f ca="1">SUM((0.5*$CJ69),AZ29,-BA29)</f>
        <v>0.71794871794871806</v>
      </c>
      <c r="BB69" s="78">
        <f ca="1">SUM((0.5*$CJ69),BA29,-BB29)</f>
        <v>-0.28205128205128283</v>
      </c>
      <c r="BC69" s="78">
        <f ca="1">SUM((0.5*$CJ69),BB29,-BC29)</f>
        <v>-0.28205128205128283</v>
      </c>
      <c r="BD69" s="78">
        <f ca="1">SUM((0.5*$CJ69),BC29,-BD29)</f>
        <v>-0.28205128205128283</v>
      </c>
      <c r="BE69" s="78">
        <f ca="1">SUM((0.5*$CJ69),BD29,-BE29)</f>
        <v>-0.28205128205128283</v>
      </c>
      <c r="BF69" s="78">
        <f ca="1">SUM((0.5*$CJ69),BE29,-BF29)</f>
        <v>-0.28205128205128283</v>
      </c>
      <c r="BG69" s="78">
        <f ca="1">SUM((0.5*$CJ69),BF29,-BG29)</f>
        <v>-0.28205128205128283</v>
      </c>
      <c r="BH69" s="78">
        <f ca="1">SUM((0.5*$CJ69),BG29,-BH29)</f>
        <v>-1.2820512820512828</v>
      </c>
      <c r="BI69" s="78">
        <f ca="1">SUM((0.5*$CJ69),BH29,-BI29)</f>
        <v>-0.28205128205128194</v>
      </c>
      <c r="BJ69" s="78">
        <f ca="1">SUM((0.5*$CJ69),BI29,-BJ29)</f>
        <v>-0.28205128205128194</v>
      </c>
      <c r="BK69" s="78">
        <f ca="1">SUM((0.5*$CJ69),BJ29,-BK29)</f>
        <v>-0.28205128205128194</v>
      </c>
      <c r="BL69" s="78">
        <f ca="1">SUM((0.5*$CJ69),BK29,-BL29)</f>
        <v>-1.2820512820512819</v>
      </c>
      <c r="BM69" s="78">
        <f ca="1">SUM((0.5*$CJ69),BL29,-BM29)</f>
        <v>-0.28205128205128194</v>
      </c>
      <c r="BN69" s="78">
        <f ca="1">SUM((0.5*$CJ69),BM29,-BN29)</f>
        <v>-0.28205128205128194</v>
      </c>
      <c r="BO69" s="78">
        <f ca="1">SUM((0.5*$CJ69),BN29,-BO29)</f>
        <v>-0.28205128205128194</v>
      </c>
      <c r="BP69" s="78">
        <f ca="1">SUM((0.5*$CJ69),BO29,-BP29)</f>
        <v>-1.2820512820512819</v>
      </c>
      <c r="BQ69" s="78">
        <f ca="1">SUM((0.5*$CJ69),BP29,-BQ29)</f>
        <v>-0.28205128205128194</v>
      </c>
      <c r="BR69" s="78">
        <f ca="1">SUM((0.5*$CJ69),BQ29,-BR29)</f>
        <v>-1.2820512820512819</v>
      </c>
      <c r="BS69" s="78">
        <f ca="1">SUM((0.5*$CJ69),BR29,-BS29)</f>
        <v>-1.2820512820512819</v>
      </c>
      <c r="BT69" s="78">
        <f ca="1">SUM((0.5*$CJ69),BS29,-BT29)</f>
        <v>-0.28205128205128194</v>
      </c>
      <c r="BU69" s="78">
        <f ca="1">SUM((0.5*$CJ69),BT29,-BU29)</f>
        <v>-1.2820512820512819</v>
      </c>
      <c r="BV69" s="78">
        <f ca="1">SUM((0.5*$CJ69),BU29,-BV29)</f>
        <v>-0.28205128205128194</v>
      </c>
      <c r="BW69" s="78">
        <f ca="1">SUM((0.5*$CJ69),BV29,-BW29)</f>
        <v>-0.28205128205128194</v>
      </c>
      <c r="BX69" s="78">
        <f ca="1">SUM((0.5*$CJ69),BW29,-BX29)</f>
        <v>-1.2820512820512819</v>
      </c>
      <c r="BY69" s="78">
        <f ca="1">SUM((0.5*$CJ69),BX29,-BY29)</f>
        <v>-0.28205128205128194</v>
      </c>
      <c r="BZ69" s="78">
        <f ca="1">SUM((0.5*$CJ69),BY29,-BZ29)</f>
        <v>-0.28205128205128194</v>
      </c>
      <c r="CA69" s="78">
        <f ca="1">SUM((0.5*$CJ69),BZ29,-CA29)</f>
        <v>-0.28205128205128194</v>
      </c>
      <c r="CB69" s="78">
        <f ca="1">SUM((0.5*$CJ69),CA29,-CB29)</f>
        <v>-0.28205128205128194</v>
      </c>
      <c r="CC69" s="78">
        <f ca="1">SUM((0.5*$CJ69),CB29,-CC29)</f>
        <v>-0.28205128205128194</v>
      </c>
      <c r="CD69" s="78">
        <f ca="1">SUM((0.5*$CJ69),CC29,-CD29)</f>
        <v>-0.28205128205128194</v>
      </c>
      <c r="CE69" s="78">
        <f ca="1">SUM((0.5*$CJ69),CD29,-CE29)</f>
        <v>-0.28205128205128194</v>
      </c>
      <c r="CF69" s="78">
        <f ca="1">SUM((0.5*$CJ69),CE29,-CF29)</f>
        <v>-0.28205128205128194</v>
      </c>
      <c r="CG69" s="78">
        <f ca="1">SUM((0.5*$CJ69),CF29,-CG29)</f>
        <v>-0.28205128205128194</v>
      </c>
      <c r="CH69" s="78">
        <f ca="1">SUM((0.5*$CJ69),CG29,-CH29)</f>
        <v>-1.2820512820512819</v>
      </c>
      <c r="CI69" s="78">
        <f ca="1">SUM((0.5*$CJ69),CH29,-CI29)</f>
        <v>-0.28205128205128205</v>
      </c>
      <c r="CJ69" s="78">
        <f ca="1">PRODUCT(-H29,1/39)</f>
        <v>-0.5641025641025641</v>
      </c>
      <c r="CL69" s="71">
        <f ca="1">CO29</f>
        <v>3.9200000000000004</v>
      </c>
      <c r="CR69" s="27"/>
    </row>
    <row r="70" spans="4:96" s="1" customFormat="1" ht="69.95" customHeight="1">
      <c r="D70" s="28">
        <v>3</v>
      </c>
      <c r="H70" s="4"/>
      <c r="I70" s="2"/>
      <c r="J70" s="78">
        <f ca="1">PRODUCT(-H30,1/39)</f>
        <v>0.02564102564102564</v>
      </c>
      <c r="K70" s="78">
        <f ca="1">SUM((0.5*$CJ70),0)</f>
        <v>0.01282051282051282</v>
      </c>
      <c r="L70" s="78">
        <f ca="1">SUM((0.5*$CJ70),K30,-L30)</f>
        <v>1.0128205128205128</v>
      </c>
      <c r="M70" s="78">
        <f ca="1">SUM((0.5*$CJ70),L30,-M30)</f>
        <v>-0.98717948717948722</v>
      </c>
      <c r="N70" s="78">
        <f ca="1">SUM((0.5*$CJ70),M30,-N30)</f>
        <v>0.01282051282051282</v>
      </c>
      <c r="O70" s="78">
        <f ca="1">SUM((0.5*$CJ70),N30,-O30)</f>
        <v>0.01282051282051282</v>
      </c>
      <c r="P70" s="78">
        <f ca="1">SUM((0.5*$CJ70),O30,-P30)</f>
        <v>0.01282051282051282</v>
      </c>
      <c r="Q70" s="78">
        <f ca="1">SUM((0.5*$CJ70),P30,-Q30)</f>
        <v>1.0128205128205128</v>
      </c>
      <c r="R70" s="78">
        <f ca="1">SUM((0.5*$CJ70),Q30,-R30)</f>
        <v>0.012820512820512775</v>
      </c>
      <c r="S70" s="78">
        <f ca="1">SUM((0.5*$CJ70),R30,-S30)</f>
        <v>1.0128205128205128</v>
      </c>
      <c r="T70" s="78">
        <f ca="1">SUM((0.5*$CJ70),S30,-T30)</f>
        <v>0.012820512820512775</v>
      </c>
      <c r="U70" s="78">
        <f ca="1">SUM((0.5*$CJ70),T30,-U30)</f>
        <v>0.012820512820512775</v>
      </c>
      <c r="V70" s="78">
        <f ca="1">SUM((0.5*$CJ70),U30,-V30)</f>
        <v>1.0128205128205128</v>
      </c>
      <c r="W70" s="78">
        <f ca="1">SUM((0.5*$CJ70),V30,-W30)</f>
        <v>2.0128205128205128</v>
      </c>
      <c r="X70" s="78">
        <f ca="1">SUM((0.5*$CJ70),W30,-X30)</f>
        <v>1.0128205128205128</v>
      </c>
      <c r="Y70" s="78">
        <f ca="1">SUM((0.5*$CJ70),X30,-Y30)</f>
        <v>0.012820512820512775</v>
      </c>
      <c r="Z70" s="78">
        <f ca="1">SUM((0.5*$CJ70),Y30,-Z30)</f>
        <v>1.0128205128205128</v>
      </c>
      <c r="AA70" s="78">
        <f ca="1">SUM((0.5*$CJ70),Z30,-AA30)</f>
        <v>1.0128205128205128</v>
      </c>
      <c r="AB70" s="78">
        <f ca="1">SUM((0.5*$CJ70),AA30,-AB30)</f>
        <v>2.0128205128205128</v>
      </c>
      <c r="AC70" s="78">
        <f ca="1">SUM((0.5*$CJ70),AB30,-AC30)</f>
        <v>2.0128205128205128</v>
      </c>
      <c r="AD70" s="78">
        <f ca="1">SUM((0.5*$CJ70),AC30,-AD30)</f>
        <v>1.0128205128205128</v>
      </c>
      <c r="AE70" s="78">
        <f ca="1">SUM((0.5*$CJ70),AD30,-AE30)</f>
        <v>1.0128205128205128</v>
      </c>
      <c r="AF70" s="78">
        <f ca="1">SUM((0.5*$CJ70),AE30,-AF30)</f>
        <v>1.0128205128205128</v>
      </c>
      <c r="AG70" s="78">
        <f ca="1">SUM((0.5*$CJ70),AF30,-AG30)</f>
        <v>2.0128205128205128</v>
      </c>
      <c r="AH70" s="78">
        <f ca="1">SUM((0.5*$CJ70),AG30,-AH30)</f>
        <v>1.0128205128205146</v>
      </c>
      <c r="AI70" s="78">
        <f ca="1">SUM((0.5*$CJ70),AH30,-AI30)</f>
        <v>2.0128205128205146</v>
      </c>
      <c r="AJ70" s="78">
        <f ca="1">SUM((0.5*$CJ70),AI30,-AJ30)</f>
        <v>2.0128205128205146</v>
      </c>
      <c r="AK70" s="78">
        <f ca="1">SUM((0.5*$CJ70),AJ30,-AK30)</f>
        <v>2.0128205128205146</v>
      </c>
      <c r="AL70" s="78">
        <f ca="1">SUM((0.5*$CJ70),AK30,-AL30)</f>
        <v>2.0128205128205146</v>
      </c>
      <c r="AM70" s="78">
        <f ca="1">SUM((0.5*$CJ70),AL30,-AM30)</f>
        <v>2.0128205128205146</v>
      </c>
      <c r="AN70" s="78">
        <f ca="1">SUM((0.5*$CJ70),AM30,-AN30)</f>
        <v>1.0128205128205146</v>
      </c>
      <c r="AO70" s="78">
        <f ca="1">SUM((0.5*$CJ70),AN30,-AO30)</f>
        <v>2.0128205128205146</v>
      </c>
      <c r="AP70" s="78">
        <f ca="1">SUM((0.5*$CJ70),AO30,-AP30)</f>
        <v>1.0128205128205146</v>
      </c>
      <c r="AQ70" s="78">
        <f ca="1">SUM((0.5*$CJ70),AP30,-AQ30)</f>
        <v>2.0128205128205146</v>
      </c>
      <c r="AR70" s="78">
        <f ca="1">SUM((0.5*$CJ70),AQ30,-AR30)</f>
        <v>1.012820512820511</v>
      </c>
      <c r="AS70" s="78">
        <f ca="1">SUM((0.5*$CJ70),AR30,-AS30)</f>
        <v>1.012820512820511</v>
      </c>
      <c r="AT70" s="78">
        <f ca="1">SUM((0.5*$CJ70),AS30,-AT30)</f>
        <v>1.012820512820511</v>
      </c>
      <c r="AU70" s="78">
        <f ca="1">SUM((0.5*$CJ70),AT30,-AU30)</f>
        <v>1.012820512820511</v>
      </c>
      <c r="AV70" s="78">
        <f ca="1">SUM((0.5*$CJ70),AU30,-AV30)</f>
        <v>1.012820512820511</v>
      </c>
      <c r="AW70" s="78">
        <f ca="1">SUM((0.5*$CJ70),AV30,-AW30)</f>
        <v>0.012820512820510999</v>
      </c>
      <c r="AX70" s="78">
        <f ca="1">SUM((0.5*$CJ70),AW30,-AX30)</f>
        <v>1.012820512820511</v>
      </c>
      <c r="AY70" s="78">
        <f ca="1">SUM((0.5*$CJ70),AX30,-AY30)</f>
        <v>0.012820512820510999</v>
      </c>
      <c r="AZ70" s="78">
        <f ca="1">SUM((0.5*$CJ70),AY30,-AZ30)</f>
        <v>1.012820512820511</v>
      </c>
      <c r="BA70" s="78">
        <f ca="1">SUM((0.5*$CJ70),AZ30,-BA30)</f>
        <v>0.012820512820510999</v>
      </c>
      <c r="BB70" s="78">
        <f ca="1">SUM((0.5*$CJ70),BA30,-BB30)</f>
        <v>0.012820512820510999</v>
      </c>
      <c r="BC70" s="78">
        <f ca="1">SUM((0.5*$CJ70),BB30,-BC30)</f>
        <v>-0.987179487179489</v>
      </c>
      <c r="BD70" s="78">
        <f ca="1">SUM((0.5*$CJ70),BC30,-BD30)</f>
        <v>0.012820512820510999</v>
      </c>
      <c r="BE70" s="78">
        <f ca="1">SUM((0.5*$CJ70),BD30,-BE30)</f>
        <v>-0.987179487179489</v>
      </c>
      <c r="BF70" s="78">
        <f ca="1">SUM((0.5*$CJ70),BE30,-BF30)</f>
        <v>-0.987179487179489</v>
      </c>
      <c r="BG70" s="78">
        <f ca="1">SUM((0.5*$CJ70),BF30,-BG30)</f>
        <v>0.012820512820510999</v>
      </c>
      <c r="BH70" s="78">
        <f ca="1">SUM((0.5*$CJ70),BG30,-BH30)</f>
        <v>-1.987179487179489</v>
      </c>
      <c r="BI70" s="78">
        <f ca="1">SUM((0.5*$CJ70),BH30,-BI30)</f>
        <v>-0.987179487179489</v>
      </c>
      <c r="BJ70" s="78">
        <f ca="1">SUM((0.5*$CJ70),BI30,-BJ30)</f>
        <v>-0.987179487179489</v>
      </c>
      <c r="BK70" s="78">
        <f ca="1">SUM((0.5*$CJ70),BJ30,-BK30)</f>
        <v>-0.987179487179489</v>
      </c>
      <c r="BL70" s="78">
        <f ca="1">SUM((0.5*$CJ70),BK30,-BL30)</f>
        <v>-0.987179487179489</v>
      </c>
      <c r="BM70" s="78">
        <f ca="1">SUM((0.5*$CJ70),BL30,-BM30)</f>
        <v>-0.98717948717948545</v>
      </c>
      <c r="BN70" s="78">
        <f ca="1">SUM((0.5*$CJ70),BM30,-BN30)</f>
        <v>-0.98717948717948545</v>
      </c>
      <c r="BO70" s="78">
        <f ca="1">SUM((0.5*$CJ70),BN30,-BO30)</f>
        <v>-0.98717948717948545</v>
      </c>
      <c r="BP70" s="78">
        <f ca="1">SUM((0.5*$CJ70),BO30,-BP30)</f>
        <v>-0.98717948717948545</v>
      </c>
      <c r="BQ70" s="78">
        <f ca="1">SUM((0.5*$CJ70),BP30,-BQ30)</f>
        <v>-0.98717948717948545</v>
      </c>
      <c r="BR70" s="78">
        <f ca="1">SUM((0.5*$CJ70),BQ30,-BR30)</f>
        <v>-1.9871794871794855</v>
      </c>
      <c r="BS70" s="78">
        <f ca="1">SUM((0.5*$CJ70),BR30,-BS30)</f>
        <v>-0.98717948717948545</v>
      </c>
      <c r="BT70" s="78">
        <f ca="1">SUM((0.5*$CJ70),BS30,-BT30)</f>
        <v>-1.9871794871794855</v>
      </c>
      <c r="BU70" s="78">
        <f ca="1">SUM((0.5*$CJ70),BT30,-BU30)</f>
        <v>-0.98717948717948545</v>
      </c>
      <c r="BV70" s="78">
        <f ca="1">SUM((0.5*$CJ70),BU30,-BV30)</f>
        <v>-0.98717948717948545</v>
      </c>
      <c r="BW70" s="78">
        <f ca="1">SUM((0.5*$CJ70),BV30,-BW30)</f>
        <v>-0.98717948717948545</v>
      </c>
      <c r="BX70" s="78">
        <f ca="1">SUM((0.5*$CJ70),BW30,-BX30)</f>
        <v>-1.9871794871794855</v>
      </c>
      <c r="BY70" s="78">
        <f ca="1">SUM((0.5*$CJ70),BX30,-BY30)</f>
        <v>-1.9871794871794855</v>
      </c>
      <c r="BZ70" s="78">
        <f ca="1">SUM((0.5*$CJ70),BY30,-BZ30)</f>
        <v>-1.9871794871794872</v>
      </c>
      <c r="CA70" s="78">
        <f ca="1">SUM((0.5*$CJ70),BZ30,-CA30)</f>
        <v>-0.98717948717948722</v>
      </c>
      <c r="CB70" s="78">
        <f ca="1">SUM((0.5*$CJ70),CA30,-CB30)</f>
        <v>-1.9871794871794872</v>
      </c>
      <c r="CC70" s="78">
        <f ca="1">SUM((0.5*$CJ70),CB30,-CC30)</f>
        <v>-2.9871794871794872</v>
      </c>
      <c r="CD70" s="78">
        <f ca="1">SUM((0.5*$CJ70),CC30,-CD30)</f>
        <v>-0.98717948717948722</v>
      </c>
      <c r="CE70" s="78">
        <f ca="1">SUM((0.5*$CJ70),CD30,-CE30)</f>
        <v>-0.98717948717948722</v>
      </c>
      <c r="CF70" s="78">
        <f ca="1">SUM((0.5*$CJ70),CE30,-CF30)</f>
        <v>-0.98717948717948722</v>
      </c>
      <c r="CG70" s="78">
        <f ca="1">SUM((0.5*$CJ70),CF30,-CG30)</f>
        <v>-0.98717948717948722</v>
      </c>
      <c r="CH70" s="78">
        <f ca="1">SUM((0.5*$CJ70),CG30,-CH30)</f>
        <v>-1.9871794871794872</v>
      </c>
      <c r="CI70" s="78">
        <f ca="1">SUM((0.5*$CJ70),CH30,-CI30)</f>
        <v>-0.98717948717948722</v>
      </c>
      <c r="CJ70" s="78">
        <f ca="1">PRODUCT(-H30,1/39)</f>
        <v>0.02564102564102564</v>
      </c>
      <c r="CL70" s="71">
        <f ca="1">CO30</f>
        <v>20.666666666666668</v>
      </c>
      <c r="CR70" s="27"/>
    </row>
    <row r="71" spans="4:96" s="1" customFormat="1" ht="69" customHeight="1">
      <c r="D71" s="28">
        <v>1</v>
      </c>
      <c r="H71" s="4"/>
      <c r="I71" s="2"/>
      <c r="J71" s="78">
        <f ca="1">PRODUCT(-H31,1/39)</f>
        <v>0.76923076923076916</v>
      </c>
      <c r="K71" s="78">
        <f ca="1">SUM((0.5*$CJ71),0)</f>
        <v>0.38461538461538458</v>
      </c>
      <c r="L71" s="78">
        <f ca="1">SUM((0.5*$CJ71),K31,-L31)</f>
        <v>0.38461538461538458</v>
      </c>
      <c r="M71" s="78">
        <f ca="1">SUM((0.5*$CJ71),L31,-M31)</f>
        <v>-2.6153846153846154</v>
      </c>
      <c r="N71" s="78">
        <f ca="1">SUM((0.5*$CJ71),M31,-N31)</f>
        <v>0.38461538461538458</v>
      </c>
      <c r="O71" s="78">
        <f ca="1">SUM((0.5*$CJ71),N31,-O31)</f>
        <v>-0.61538461538461542</v>
      </c>
      <c r="P71" s="78">
        <f ca="1">SUM((0.5*$CJ71),O31,-P31)</f>
        <v>-0.615384615384615</v>
      </c>
      <c r="Q71" s="78">
        <f ca="1">SUM((0.5*$CJ71),P31,-Q31)</f>
        <v>-0.615384615384615</v>
      </c>
      <c r="R71" s="78">
        <f ca="1">SUM((0.5*$CJ71),Q31,-R31)</f>
        <v>-1.615384615384615</v>
      </c>
      <c r="S71" s="78">
        <f ca="1">SUM((0.5*$CJ71),R31,-S31)</f>
        <v>-0.615384615384615</v>
      </c>
      <c r="T71" s="78">
        <f ca="1">SUM((0.5*$CJ71),S31,-T31)</f>
        <v>-0.615384615384615</v>
      </c>
      <c r="U71" s="78">
        <f ca="1">SUM((0.5*$CJ71),T31,-U31)</f>
        <v>-1.615384615384615</v>
      </c>
      <c r="V71" s="78">
        <f ca="1">SUM((0.5*$CJ71),U31,-V31)</f>
        <v>0.384615384615385</v>
      </c>
      <c r="W71" s="78">
        <f ca="1">SUM((0.5*$CJ71),V31,-W31)</f>
        <v>0.384615384615385</v>
      </c>
      <c r="X71" s="78">
        <f ca="1">SUM((0.5*$CJ71),W31,-X31)</f>
        <v>-0.615384615384615</v>
      </c>
      <c r="Y71" s="78">
        <f ca="1">SUM((0.5*$CJ71),X31,-Y31)</f>
        <v>0.384615384615385</v>
      </c>
      <c r="Z71" s="78">
        <f ca="1">SUM((0.5*$CJ71),Y31,-Z31)</f>
        <v>0.384615384615385</v>
      </c>
      <c r="AA71" s="78">
        <f ca="1">SUM((0.5*$CJ71),Z31,-AA31)</f>
        <v>0.384615384615385</v>
      </c>
      <c r="AB71" s="78">
        <f ca="1">SUM((0.5*$CJ71),AA31,-AB31)</f>
        <v>1.384615384615385</v>
      </c>
      <c r="AC71" s="78">
        <f ca="1">SUM((0.5*$CJ71),AB31,-AC31)</f>
        <v>1.384615384615385</v>
      </c>
      <c r="AD71" s="78">
        <f ca="1">SUM((0.5*$CJ71),AC31,-AD31)</f>
        <v>1.384615384615385</v>
      </c>
      <c r="AE71" s="78">
        <f ca="1">SUM((0.5*$CJ71),AD31,-AE31)</f>
        <v>1.384615384615385</v>
      </c>
      <c r="AF71" s="78">
        <f ca="1">SUM((0.5*$CJ71),AE31,-AF31)</f>
        <v>2.384615384615385</v>
      </c>
      <c r="AG71" s="78">
        <f ca="1">SUM((0.5*$CJ71),AF31,-AG31)</f>
        <v>2.384615384615385</v>
      </c>
      <c r="AH71" s="78">
        <f ca="1">SUM((0.5*$CJ71),AG31,-AH31)</f>
        <v>2.384615384615385</v>
      </c>
      <c r="AI71" s="78">
        <f ca="1">SUM((0.5*$CJ71),AH31,-AI31)</f>
        <v>1.3846153846153846</v>
      </c>
      <c r="AJ71" s="78">
        <f ca="1">SUM((0.5*$CJ71),AI31,-AJ31)</f>
        <v>2.3846153846153846</v>
      </c>
      <c r="AK71" s="78">
        <f ca="1">SUM((0.5*$CJ71),AJ31,-AK31)</f>
        <v>3.3846153846153846</v>
      </c>
      <c r="AL71" s="78">
        <f ca="1">SUM((0.5*$CJ71),AK31,-AL31)</f>
        <v>4.384615384615385</v>
      </c>
      <c r="AM71" s="78">
        <f ca="1">SUM((0.5*$CJ71),AL31,-AM31)</f>
        <v>3.384615384615385</v>
      </c>
      <c r="AN71" s="78">
        <f ca="1">SUM((0.5*$CJ71),AM31,-AN31)</f>
        <v>3.384615384615385</v>
      </c>
      <c r="AO71" s="78">
        <f ca="1">SUM((0.5*$CJ71),AN31,-AO31)</f>
        <v>3.384615384615385</v>
      </c>
      <c r="AP71" s="78">
        <f ca="1">SUM((0.5*$CJ71),AO31,-AP31)</f>
        <v>2.384615384615385</v>
      </c>
      <c r="AQ71" s="78">
        <f ca="1">SUM((0.5*$CJ71),AP31,-AQ31)</f>
        <v>3.3846153846153832</v>
      </c>
      <c r="AR71" s="78">
        <f ca="1">SUM((0.5*$CJ71),AQ31,-AR31)</f>
        <v>4.3846153846153832</v>
      </c>
      <c r="AS71" s="78">
        <f ca="1">SUM((0.5*$CJ71),AR31,-AS31)</f>
        <v>3.3846153846153832</v>
      </c>
      <c r="AT71" s="78">
        <f ca="1">SUM((0.5*$CJ71),AS31,-AT31)</f>
        <v>2.3846153846153832</v>
      </c>
      <c r="AU71" s="78">
        <f ca="1">SUM((0.5*$CJ71),AT31,-AU31)</f>
        <v>3.3846153846153832</v>
      </c>
      <c r="AV71" s="78">
        <f ca="1">SUM((0.5*$CJ71),AU31,-AV31)</f>
        <v>1.3846153846153868</v>
      </c>
      <c r="AW71" s="78">
        <f ca="1">SUM((0.5*$CJ71),AV31,-AW31)</f>
        <v>1.3846153846153868</v>
      </c>
      <c r="AX71" s="78">
        <f ca="1">SUM((0.5*$CJ71),AW31,-AX31)</f>
        <v>1.3846153846153868</v>
      </c>
      <c r="AY71" s="78">
        <f ca="1">SUM((0.5*$CJ71),AX31,-AY31)</f>
        <v>1.3846153846153868</v>
      </c>
      <c r="AZ71" s="78">
        <f ca="1">SUM((0.5*$CJ71),AY31,-AZ31)</f>
        <v>1.3846153846153868</v>
      </c>
      <c r="BA71" s="78">
        <f ca="1">SUM((0.5*$CJ71),AZ31,-BA31)</f>
        <v>0.3846153846153868</v>
      </c>
      <c r="BB71" s="78">
        <f ca="1">SUM((0.5*$CJ71),BA31,-BB31)</f>
        <v>1.3846153846153868</v>
      </c>
      <c r="BC71" s="78">
        <f ca="1">SUM((0.5*$CJ71),BB31,-BC31)</f>
        <v>0.3846153846153868</v>
      </c>
      <c r="BD71" s="78">
        <f ca="1">SUM((0.5*$CJ71),BC31,-BD31)</f>
        <v>-0.6153846153846132</v>
      </c>
      <c r="BE71" s="78">
        <f ca="1">SUM((0.5*$CJ71),BD31,-BE31)</f>
        <v>0.3846153846153868</v>
      </c>
      <c r="BF71" s="78">
        <f ca="1">SUM((0.5*$CJ71),BE31,-BF31)</f>
        <v>0.3846153846153868</v>
      </c>
      <c r="BG71" s="78">
        <f ca="1">SUM((0.5*$CJ71),BF31,-BG31)</f>
        <v>-0.6153846153846132</v>
      </c>
      <c r="BH71" s="78">
        <f ca="1">SUM((0.5*$CJ71),BG31,-BH31)</f>
        <v>0.3846153846153868</v>
      </c>
      <c r="BI71" s="78">
        <f ca="1">SUM((0.5*$CJ71),BH31,-BI31)</f>
        <v>0.3846153846153868</v>
      </c>
      <c r="BJ71" s="78">
        <f ca="1">SUM((0.5*$CJ71),BI31,-BJ31)</f>
        <v>-1.6153846153846132</v>
      </c>
      <c r="BK71" s="78">
        <f ca="1">SUM((0.5*$CJ71),BJ31,-BK31)</f>
        <v>-0.6153846153846132</v>
      </c>
      <c r="BL71" s="78">
        <f ca="1">SUM((0.5*$CJ71),BK31,-BL31)</f>
        <v>-0.6153846153846132</v>
      </c>
      <c r="BM71" s="78">
        <f ca="1">SUM((0.5*$CJ71),BL31,-BM31)</f>
        <v>0.3846153846153868</v>
      </c>
      <c r="BN71" s="78">
        <f ca="1">SUM((0.5*$CJ71),BM31,-BN31)</f>
        <v>-1.6153846153846132</v>
      </c>
      <c r="BO71" s="78">
        <f ca="1">SUM((0.5*$CJ71),BN31,-BO31)</f>
        <v>-1.6153846153846168</v>
      </c>
      <c r="BP71" s="78">
        <f ca="1">SUM((0.5*$CJ71),BO31,-BP31)</f>
        <v>-0.61538461538461675</v>
      </c>
      <c r="BQ71" s="78">
        <f ca="1">SUM((0.5*$CJ71),BP31,-BQ31)</f>
        <v>-0.61538461538461675</v>
      </c>
      <c r="BR71" s="78">
        <f ca="1">SUM((0.5*$CJ71),BQ31,-BR31)</f>
        <v>-0.61538461538461675</v>
      </c>
      <c r="BS71" s="78">
        <f ca="1">SUM((0.5*$CJ71),BR31,-BS31)</f>
        <v>-0.61538461538461675</v>
      </c>
      <c r="BT71" s="78">
        <f ca="1">SUM((0.5*$CJ71),BS31,-BT31)</f>
        <v>-1.6153846153846168</v>
      </c>
      <c r="BU71" s="78">
        <f ca="1">SUM((0.5*$CJ71),BT31,-BU31)</f>
        <v>-1.6153846153846168</v>
      </c>
      <c r="BV71" s="78">
        <f ca="1">SUM((0.5*$CJ71),BU31,-BV31)</f>
        <v>-0.61538461538461675</v>
      </c>
      <c r="BW71" s="78">
        <f ca="1">SUM((0.5*$CJ71),BV31,-BW31)</f>
        <v>-0.61538461538461675</v>
      </c>
      <c r="BX71" s="78">
        <f ca="1">SUM((0.5*$CJ71),BW31,-BX31)</f>
        <v>-0.61538461538461675</v>
      </c>
      <c r="BY71" s="78">
        <f ca="1">SUM((0.5*$CJ71),BX31,-BY31)</f>
        <v>-0.61538461538461675</v>
      </c>
      <c r="BZ71" s="78">
        <f ca="1">SUM((0.5*$CJ71),BY31,-BZ31)</f>
        <v>-1.6153846153846168</v>
      </c>
      <c r="CA71" s="78">
        <f ca="1">SUM((0.5*$CJ71),BZ31,-CA31)</f>
        <v>-0.615384615384615</v>
      </c>
      <c r="CB71" s="78">
        <f ca="1">SUM((0.5*$CJ71),CA31,-CB31)</f>
        <v>-1.615384615384615</v>
      </c>
      <c r="CC71" s="78">
        <f ca="1">SUM((0.5*$CJ71),CB31,-CC31)</f>
        <v>-1.615384615384615</v>
      </c>
      <c r="CD71" s="78">
        <f ca="1">SUM((0.5*$CJ71),CC31,-CD31)</f>
        <v>-0.615384615384615</v>
      </c>
      <c r="CE71" s="78">
        <f ca="1">SUM((0.5*$CJ71),CD31,-CE31)</f>
        <v>-0.615384615384615</v>
      </c>
      <c r="CF71" s="78">
        <f ca="1">SUM((0.5*$CJ71),CE31,-CF31)</f>
        <v>-0.615384615384615</v>
      </c>
      <c r="CG71" s="78">
        <f ca="1">SUM((0.5*$CJ71),CF31,-CG31)</f>
        <v>0.384615384615385</v>
      </c>
      <c r="CH71" s="78">
        <f ca="1">SUM((0.5*$CJ71),CG31,-CH31)</f>
        <v>-3.615384615384615</v>
      </c>
      <c r="CI71" s="78">
        <f ca="1">SUM((0.5*$CJ71),CH31,-CI31)</f>
        <v>-2.6153846153846154</v>
      </c>
      <c r="CJ71" s="78">
        <f ca="1">PRODUCT(-H31,1/39)</f>
        <v>0.76923076923076916</v>
      </c>
      <c r="CL71" s="71">
        <f ca="1">CO31</f>
        <v>18.986666666666668</v>
      </c>
      <c r="CN71" s="37" t="s">
        <v>52</v>
      </c>
      <c r="CR71" s="27"/>
    </row>
    <row r="72" spans="4:96" s="1" customFormat="1" ht="34.5" customHeight="1">
      <c r="D72" s="32"/>
      <c r="H72" s="4" t="s">
        <v>48</v>
      </c>
      <c r="I72" s="2"/>
      <c r="J72" s="78">
        <f ca="1">SUM(J42:J71)</f>
        <v>-4.1282051282051277</v>
      </c>
      <c r="K72" s="78">
        <f ca="1">SUM(K42:K71)</f>
        <v>-2.0641025641025639</v>
      </c>
      <c r="L72" s="78">
        <f ca="1">SUM(L42:L71)</f>
        <v>18.935897435897434</v>
      </c>
      <c r="M72" s="78">
        <f ca="1">SUM(M42:M71)</f>
        <v>-70.064102564102583</v>
      </c>
      <c r="N72" s="78">
        <f ca="1">SUM(N42:N71)</f>
        <v>-2.064102564102563</v>
      </c>
      <c r="O72" s="78">
        <f ca="1">SUM(O42:O71)</f>
        <v>19.935897435897445</v>
      </c>
      <c r="P72" s="78">
        <f ca="1">SUM(P42:P71)</f>
        <v>3.935897435897437</v>
      </c>
      <c r="Q72" s="78">
        <f ca="1">SUM(Q42:Q71)</f>
        <v>21.935897435897445</v>
      </c>
      <c r="R72" s="78">
        <f ca="1">SUM(R42:R71)</f>
        <v>-5.06410256410256</v>
      </c>
      <c r="S72" s="78">
        <f ca="1">SUM(S42:S71)</f>
        <v>18.935897435897445</v>
      </c>
      <c r="T72" s="78">
        <f ca="1">SUM(T42:T71)</f>
        <v>-2.0641025641025661</v>
      </c>
      <c r="U72" s="78">
        <f ca="1">SUM(U42:U71)</f>
        <v>11.935897435897434</v>
      </c>
      <c r="V72" s="78">
        <f ca="1">SUM(V42:V71)</f>
        <v>14.935897435897434</v>
      </c>
      <c r="W72" s="78">
        <f ca="1">SUM(W42:W71)</f>
        <v>25.935897435897438</v>
      </c>
      <c r="X72" s="78">
        <f ca="1">SUM(X42:X71)</f>
        <v>3.9358974358974317</v>
      </c>
      <c r="Y72" s="78">
        <f ca="1">SUM(Y42:Y71)</f>
        <v>6.935897435897429</v>
      </c>
      <c r="Z72" s="78">
        <f ca="1">SUM(Z42:Z71)</f>
        <v>3.9358974358974286</v>
      </c>
      <c r="AA72" s="78">
        <f ca="1">SUM(AA42:AA71)</f>
        <v>17.935897435897438</v>
      </c>
      <c r="AB72" s="78">
        <f ca="1">SUM(AB42:AB71)</f>
        <v>38.935897435897431</v>
      </c>
      <c r="AC72" s="78">
        <f ca="1">SUM(AC42:AC71)</f>
        <v>52.935897435897417</v>
      </c>
      <c r="AD72" s="78">
        <f ca="1">SUM(AD42:AD71)</f>
        <v>21.935897435897438</v>
      </c>
      <c r="AE72" s="78">
        <f ca="1">SUM(AE42:AE71)</f>
        <v>22.935897435897431</v>
      </c>
      <c r="AF72" s="78">
        <f ca="1">SUM(AF42:AF71)</f>
        <v>20.935897435897431</v>
      </c>
      <c r="AG72" s="78">
        <f ca="1">SUM(AG42:AG71)</f>
        <v>34.935897435897431</v>
      </c>
      <c r="AH72" s="78">
        <f ca="1">SUM(AH42:AH71)</f>
        <v>28.935897435897431</v>
      </c>
      <c r="AI72" s="78">
        <f ca="1">SUM(AI42:AI71)</f>
        <v>34.935897435897431</v>
      </c>
      <c r="AJ72" s="78">
        <f ca="1">SUM(AJ42:AJ71)</f>
        <v>18.93589743589742</v>
      </c>
      <c r="AK72" s="78">
        <f ca="1">SUM(AK42:AK71)</f>
        <v>34.935897435897431</v>
      </c>
      <c r="AL72" s="78">
        <f ca="1">SUM(AL42:AL71)</f>
        <v>27.935897435897424</v>
      </c>
      <c r="AM72" s="78">
        <f ca="1">SUM(AM42:AM71)</f>
        <v>29.935897435897431</v>
      </c>
      <c r="AN72" s="78">
        <f ca="1">SUM(AN42:AN71)</f>
        <v>9.9358974358974272</v>
      </c>
      <c r="AO72" s="78">
        <f ca="1">SUM(AO42:AO71)</f>
        <v>33.935897435897431</v>
      </c>
      <c r="AP72" s="78">
        <f ca="1">SUM(AP42:AP71)</f>
        <v>4.9358974358974343</v>
      </c>
      <c r="AQ72" s="78">
        <f ca="1">SUM(AQ42:AQ71)</f>
        <v>14.935897435897434</v>
      </c>
      <c r="AR72" s="78">
        <f ca="1">SUM(AR42:AR71)</f>
        <v>9.93589743589743</v>
      </c>
      <c r="AS72" s="78">
        <f ca="1">SUM(AS42:AS71)</f>
        <v>8.9358974358974343</v>
      </c>
      <c r="AT72" s="78">
        <f ca="1">SUM(AT42:AT71)</f>
        <v>14.935897435897434</v>
      </c>
      <c r="AU72" s="78">
        <f ca="1">SUM(AU42:AU71)</f>
        <v>16.935897435897434</v>
      </c>
      <c r="AV72" s="78">
        <f ca="1">SUM(AV42:AV71)</f>
        <v>-6.0641025641025621</v>
      </c>
      <c r="AW72" s="78">
        <f ca="1">SUM(AW42:AW71)</f>
        <v>-3.0641025641025639</v>
      </c>
      <c r="AX72" s="78">
        <f ca="1">SUM(AX42:AX71)</f>
        <v>2.9358974358974366</v>
      </c>
      <c r="AY72" s="78">
        <f ca="1">SUM(AY42:AY71)</f>
        <v>-3.0641025641025639</v>
      </c>
      <c r="AZ72" s="78">
        <f ca="1">SUM(AZ42:AZ71)</f>
        <v>14.935897435897438</v>
      </c>
      <c r="BA72" s="78">
        <f ca="1">SUM(BA42:BA71)</f>
        <v>8.9358974358974361</v>
      </c>
      <c r="BB72" s="78">
        <f ca="1">SUM(BB42:BB71)</f>
        <v>-10.064102564102571</v>
      </c>
      <c r="BC72" s="78">
        <f ca="1">SUM(BC42:BC71)</f>
        <v>-5.0641025641025728</v>
      </c>
      <c r="BD72" s="78">
        <f ca="1">SUM(BD42:BD71)</f>
        <v>-10.064102564102573</v>
      </c>
      <c r="BE72" s="78">
        <f ca="1">SUM(BE42:BE71)</f>
        <v>-10.064102564102576</v>
      </c>
      <c r="BF72" s="78">
        <f ca="1">SUM(BF42:BF71)</f>
        <v>-9.0641025641025763</v>
      </c>
      <c r="BG72" s="78">
        <f ca="1">SUM(BG42:BG71)</f>
        <v>-7.0641025641025763</v>
      </c>
      <c r="BH72" s="78">
        <f ca="1">SUM(BH42:BH71)</f>
        <v>-19.064102564102576</v>
      </c>
      <c r="BI72" s="78">
        <f ca="1">SUM(BI42:BI71)</f>
        <v>-9.0641025641025657</v>
      </c>
      <c r="BJ72" s="78">
        <f ca="1">SUM(BJ42:BJ71)</f>
        <v>-12.064102564102566</v>
      </c>
      <c r="BK72" s="78">
        <f ca="1">SUM(BK42:BK71)</f>
        <v>-12.064102564102566</v>
      </c>
      <c r="BL72" s="78">
        <f ca="1">SUM(BL42:BL71)</f>
        <v>-31.064102564102562</v>
      </c>
      <c r="BM72" s="78">
        <f ca="1">SUM(BM42:BM71)</f>
        <v>-14.064102564102562</v>
      </c>
      <c r="BN72" s="78">
        <f ca="1">SUM(BN42:BN71)</f>
        <v>-26.064102564102559</v>
      </c>
      <c r="BO72" s="78">
        <f ca="1">SUM(BO42:BO71)</f>
        <v>-17.064102564102562</v>
      </c>
      <c r="BP72" s="78">
        <f ca="1">SUM(BP42:BP71)</f>
        <v>-31.064102564102559</v>
      </c>
      <c r="BQ72" s="78">
        <f ca="1">SUM(BQ42:BQ71)</f>
        <v>-15.064102564102569</v>
      </c>
      <c r="BR72" s="78">
        <f ca="1">SUM(BR42:BR71)</f>
        <v>-53.064102564102583</v>
      </c>
      <c r="BS72" s="78">
        <f ca="1">SUM(BS42:BS71)</f>
        <v>-46.064102564102569</v>
      </c>
      <c r="BT72" s="78">
        <f ca="1">SUM(BT42:BT71)</f>
        <v>-45.064102564102569</v>
      </c>
      <c r="BU72" s="78">
        <f ca="1">SUM(BU42:BU71)</f>
        <v>-53.064102564102569</v>
      </c>
      <c r="BV72" s="78">
        <f ca="1">SUM(BV42:BV71)</f>
        <v>-27.064102564102566</v>
      </c>
      <c r="BW72" s="78">
        <f ca="1">SUM(BW42:BW71)</f>
        <v>-18.064102564102569</v>
      </c>
      <c r="BX72" s="78">
        <f ca="1">SUM(BX42:BX71)</f>
        <v>-39.064102564102555</v>
      </c>
      <c r="BY72" s="78">
        <f ca="1">SUM(BY42:BY71)</f>
        <v>-38.064102564102555</v>
      </c>
      <c r="BZ72" s="78">
        <f ca="1">SUM(BZ42:BZ71)</f>
        <v>-20.064102564102559</v>
      </c>
      <c r="CA72" s="78">
        <f ca="1">SUM(CA42:CA71)</f>
        <v>-18.064102564102555</v>
      </c>
      <c r="CB72" s="78">
        <f ca="1">SUM(CB42:CB71)</f>
        <v>-26.064102564102555</v>
      </c>
      <c r="CC72" s="78">
        <f ca="1">SUM(CC42:CC71)</f>
        <v>-24.064102564102562</v>
      </c>
      <c r="CD72" s="78">
        <f ca="1">SUM(CD42:CD71)</f>
        <v>-15.064102564102559</v>
      </c>
      <c r="CE72" s="78">
        <f ca="1">SUM(CE42:CE71)</f>
        <v>-19.064102564102562</v>
      </c>
      <c r="CF72" s="78">
        <f ca="1">SUM(CF42:CF71)</f>
        <v>-14.064102564102566</v>
      </c>
      <c r="CG72" s="78">
        <f ca="1">SUM(CG42:CG71)</f>
        <v>-9.0641025641025621</v>
      </c>
      <c r="CH72" s="78">
        <f ca="1">SUM(CH42:CH71)</f>
        <v>-25.064102564102555</v>
      </c>
      <c r="CI72" s="78">
        <f ca="1">SUM(CI42:CI71)</f>
        <v>-16.064102564102566</v>
      </c>
      <c r="CJ72" s="78">
        <f ca="1">SUM(CJ42:CJ71)</f>
        <v>-4.1282051282051277</v>
      </c>
      <c r="CL72" s="1">
        <f ca="1">PRODUCT(SUM(CL42:CL71),1/30)</f>
        <v>15.192444444444448</v>
      </c>
      <c r="CM72" s="6" t="s">
        <v>49</v>
      </c>
      <c r="CN72" s="8" t="s">
        <v>51</v>
      </c>
      <c r="CO72" s="38" t="s">
        <v>63</v>
      </c>
      <c r="CR72" s="27"/>
    </row>
    <row r="73" spans="4:96" s="1" customFormat="1" ht="20.25">
      <c r="D73" s="49"/>
      <c r="H73" s="50" t="s">
        <v>49</v>
      </c>
      <c r="I73" s="51"/>
      <c r="J73" s="79">
        <f ca="1">PRODUCT(J72,1/18)</f>
        <v>-0.2293447293447293</v>
      </c>
      <c r="K73" s="79">
        <f ca="1">PRODUCT(K72,1/18)</f>
        <v>-0.11467236467236465</v>
      </c>
      <c r="L73" s="79">
        <f ca="1">PRODUCT(L72,1/18)</f>
        <v>1.0519943019943019</v>
      </c>
      <c r="M73" s="79">
        <f ca="1">PRODUCT(M72,1/18)</f>
        <v>-3.8924501424501434</v>
      </c>
      <c r="N73" s="79">
        <f ca="1">PRODUCT(N72,1/18)</f>
        <v>-0.11467236467236461</v>
      </c>
      <c r="O73" s="79">
        <f ca="1">PRODUCT(O72,1/18)</f>
        <v>1.1075498575498579</v>
      </c>
      <c r="P73" s="79">
        <f ca="1">PRODUCT(P72,1/18)</f>
        <v>0.21866096866096871</v>
      </c>
      <c r="Q73" s="79">
        <f ca="1">PRODUCT(Q72,1/18)</f>
        <v>1.2186609686609691</v>
      </c>
      <c r="R73" s="79">
        <f ca="1">PRODUCT(R72,1/18)</f>
        <v>-0.2813390313390311</v>
      </c>
      <c r="S73" s="79">
        <f ca="1">PRODUCT(S72,1/18)</f>
        <v>1.0519943019943026</v>
      </c>
      <c r="T73" s="79">
        <f ca="1">PRODUCT(T72,1/18)</f>
        <v>-0.11467236467236477</v>
      </c>
      <c r="U73" s="79">
        <f ca="1">PRODUCT(U72,1/18)</f>
        <v>0.66310541310541293</v>
      </c>
      <c r="V73" s="79">
        <f ca="1">PRODUCT(V72,1/18)</f>
        <v>0.82977207977207967</v>
      </c>
      <c r="W73" s="79">
        <f ca="1">PRODUCT(W72,1/18)</f>
        <v>1.440883190883191</v>
      </c>
      <c r="X73" s="79">
        <f ca="1">PRODUCT(X72,1/18)</f>
        <v>0.2186609686609684</v>
      </c>
      <c r="Y73" s="79">
        <f ca="1">PRODUCT(Y72,1/18)</f>
        <v>0.38532763532763492</v>
      </c>
      <c r="Z73" s="79">
        <f ca="1">PRODUCT(Z72,1/18)</f>
        <v>0.21866096866096824</v>
      </c>
      <c r="AA73" s="79">
        <f ca="1">PRODUCT(AA72,1/18)</f>
        <v>0.99643874643874653</v>
      </c>
      <c r="AB73" s="79">
        <f ca="1">PRODUCT(AB72,1/18)</f>
        <v>2.1631054131054128</v>
      </c>
      <c r="AC73" s="79">
        <f ca="1">PRODUCT(AC72,1/18)</f>
        <v>2.9408831908831896</v>
      </c>
      <c r="AD73" s="79">
        <f ca="1">PRODUCT(AD72,1/18)</f>
        <v>1.2186609686609686</v>
      </c>
      <c r="AE73" s="79">
        <f ca="1">PRODUCT(AE72,1/18)</f>
        <v>1.2742165242165238</v>
      </c>
      <c r="AF73" s="79">
        <f ca="1">PRODUCT(AF72,1/18)</f>
        <v>1.1631054131054128</v>
      </c>
      <c r="AG73" s="79">
        <f ca="1">PRODUCT(AG72,1/18)</f>
        <v>1.9408831908831905</v>
      </c>
      <c r="AH73" s="79">
        <f ca="1">PRODUCT(AH72,1/18)</f>
        <v>1.6075498575498572</v>
      </c>
      <c r="AI73" s="79">
        <f ca="1">PRODUCT(AI72,1/18)</f>
        <v>1.9408831908831905</v>
      </c>
      <c r="AJ73" s="79">
        <f ca="1">PRODUCT(AJ72,1/18)</f>
        <v>1.051994301994301</v>
      </c>
      <c r="AK73" s="79">
        <f ca="1">PRODUCT(AK72,1/18)</f>
        <v>1.9408831908831905</v>
      </c>
      <c r="AL73" s="79">
        <f ca="1">PRODUCT(AL72,1/18)</f>
        <v>1.5519943019943012</v>
      </c>
      <c r="AM73" s="79">
        <f ca="1">PRODUCT(AM72,1/18)</f>
        <v>1.6631054131054128</v>
      </c>
      <c r="AN73" s="79">
        <f ca="1">PRODUCT(AN72,1/18)</f>
        <v>0.55199430199430144</v>
      </c>
      <c r="AO73" s="79">
        <f ca="1">PRODUCT(AO72,1/18)</f>
        <v>1.8853276353276349</v>
      </c>
      <c r="AP73" s="79">
        <f ca="1">PRODUCT(AP72,1/18)</f>
        <v>0.27421652421652409</v>
      </c>
      <c r="AQ73" s="79">
        <f ca="1">PRODUCT(AQ72,1/18)</f>
        <v>0.82977207977207967</v>
      </c>
      <c r="AR73" s="79">
        <f ca="1">PRODUCT(AR72,1/18)</f>
        <v>0.55199430199430166</v>
      </c>
      <c r="AS73" s="79">
        <f ca="1">PRODUCT(AS72,1/18)</f>
        <v>0.4964387464387463</v>
      </c>
      <c r="AT73" s="79">
        <f ca="1">PRODUCT(AT72,1/18)</f>
        <v>0.82977207977207967</v>
      </c>
      <c r="AU73" s="79">
        <f ca="1">PRODUCT(AU72,1/18)</f>
        <v>0.94088319088319072</v>
      </c>
      <c r="AV73" s="79">
        <f ca="1">PRODUCT(AV72,1/18)</f>
        <v>-0.33689458689458679</v>
      </c>
      <c r="AW73" s="79">
        <f ca="1">PRODUCT(AW72,1/18)</f>
        <v>-0.17022792022792022</v>
      </c>
      <c r="AX73" s="79">
        <f ca="1">PRODUCT(AX72,1/18)</f>
        <v>0.16310541310541313</v>
      </c>
      <c r="AY73" s="79">
        <f ca="1">PRODUCT(AY72,1/18)</f>
        <v>-0.17022792022792022</v>
      </c>
      <c r="AZ73" s="79">
        <f ca="1">PRODUCT(AZ72,1/18)</f>
        <v>0.82977207977207978</v>
      </c>
      <c r="BA73" s="79">
        <f ca="1">PRODUCT(BA72,1/18)</f>
        <v>0.49643874643874641</v>
      </c>
      <c r="BB73" s="79">
        <f ca="1">PRODUCT(BB72,1/18)</f>
        <v>-0.5591168091168095</v>
      </c>
      <c r="BC73" s="79">
        <f ca="1">PRODUCT(BC72,1/18)</f>
        <v>-0.28133903133903182</v>
      </c>
      <c r="BD73" s="79">
        <f ca="1">PRODUCT(BD72,1/18)</f>
        <v>-0.55911680911680961</v>
      </c>
      <c r="BE73" s="79">
        <f ca="1">PRODUCT(BE72,1/18)</f>
        <v>-0.55911680911680972</v>
      </c>
      <c r="BF73" s="79">
        <f ca="1">PRODUCT(BF72,1/18)</f>
        <v>-0.50356125356125425</v>
      </c>
      <c r="BG73" s="79">
        <f ca="1">PRODUCT(BG72,1/18)</f>
        <v>-0.39245014245014309</v>
      </c>
      <c r="BH73" s="79">
        <f ca="1">PRODUCT(BH72,1/18)</f>
        <v>-1.0591168091168097</v>
      </c>
      <c r="BI73" s="79">
        <f ca="1">PRODUCT(BI72,1/18)</f>
        <v>-0.50356125356125359</v>
      </c>
      <c r="BJ73" s="79">
        <f ca="1">PRODUCT(BJ72,1/18)</f>
        <v>-0.67022792022792033</v>
      </c>
      <c r="BK73" s="79">
        <f ca="1">PRODUCT(BK72,1/18)</f>
        <v>-0.67022792022792033</v>
      </c>
      <c r="BL73" s="79">
        <f ca="1">PRODUCT(BL72,1/18)</f>
        <v>-1.7257834757834756</v>
      </c>
      <c r="BM73" s="79">
        <f ca="1">PRODUCT(BM72,1/18)</f>
        <v>-0.78133903133903115</v>
      </c>
      <c r="BN73" s="79">
        <f ca="1">PRODUCT(BN72,1/18)</f>
        <v>-1.4480056980056977</v>
      </c>
      <c r="BO73" s="79">
        <f ca="1">PRODUCT(BO72,1/18)</f>
        <v>-0.94800569800569789</v>
      </c>
      <c r="BP73" s="79">
        <f ca="1">PRODUCT(BP72,1/18)</f>
        <v>-1.7257834757834754</v>
      </c>
      <c r="BQ73" s="79">
        <f ca="1">PRODUCT(BQ72,1/18)</f>
        <v>-0.83689458689458718</v>
      </c>
      <c r="BR73" s="79">
        <f ca="1">PRODUCT(BR72,1/18)</f>
        <v>-2.9480056980056988</v>
      </c>
      <c r="BS73" s="79">
        <f ca="1">PRODUCT(BS72,1/18)</f>
        <v>-2.5591168091168091</v>
      </c>
      <c r="BT73" s="79">
        <f ca="1">PRODUCT(BT72,1/18)</f>
        <v>-2.5035612535612537</v>
      </c>
      <c r="BU73" s="79">
        <f ca="1">PRODUCT(BU72,1/18)</f>
        <v>-2.9480056980056983</v>
      </c>
      <c r="BV73" s="79">
        <f ca="1">PRODUCT(BV72,1/18)</f>
        <v>-1.5035612535612535</v>
      </c>
      <c r="BW73" s="79">
        <f ca="1">PRODUCT(BW72,1/18)</f>
        <v>-1.0035612535612537</v>
      </c>
      <c r="BX73" s="79">
        <f ca="1">PRODUCT(BX72,1/18)</f>
        <v>-2.1702279202279198</v>
      </c>
      <c r="BY73" s="79">
        <f ca="1">PRODUCT(BY72,1/18)</f>
        <v>-2.114672364672364</v>
      </c>
      <c r="BZ73" s="79">
        <f ca="1">PRODUCT(BZ72,1/18)</f>
        <v>-1.1146723646723642</v>
      </c>
      <c r="CA73" s="79">
        <f ca="1">PRODUCT(CA72,1/18)</f>
        <v>-1.003561253561253</v>
      </c>
      <c r="CB73" s="79">
        <f ca="1">PRODUCT(CB72,1/18)</f>
        <v>-1.4480056980056975</v>
      </c>
      <c r="CC73" s="79">
        <f ca="1">PRODUCT(CC72,1/18)</f>
        <v>-1.3368945868945867</v>
      </c>
      <c r="CD73" s="79">
        <f ca="1">PRODUCT(CD72,1/18)</f>
        <v>-0.83689458689458651</v>
      </c>
      <c r="CE73" s="79">
        <f ca="1">PRODUCT(CE72,1/18)</f>
        <v>-1.0591168091168091</v>
      </c>
      <c r="CF73" s="79">
        <f ca="1">PRODUCT(CF72,1/18)</f>
        <v>-0.78133903133903138</v>
      </c>
      <c r="CG73" s="79">
        <f ca="1">PRODUCT(CG72,1/18)</f>
        <v>-0.50356125356125347</v>
      </c>
      <c r="CH73" s="79">
        <f ca="1">PRODUCT(CH72,1/18)</f>
        <v>-1.3924501424501419</v>
      </c>
      <c r="CI73" s="79">
        <f ca="1">PRODUCT(CI72,1/18)</f>
        <v>-0.89245014245014254</v>
      </c>
      <c r="CJ73" s="79">
        <f ca="1">PRODUCT(CJ72,1/18)</f>
        <v>-0.2293447293447293</v>
      </c>
      <c r="CN73" s="8"/>
      <c r="CO73" s="20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CP73" s="1" t="str">
        <f ca="1">IF(CN73&lt;2.33,"A+",IF(CN73&lt;2.667,"A",IF(CN73&lt;3,"A-",IF(CN73&lt;3.334,"B+",IF(CN73&lt;3.667,"B",IF(CN73&lt;4,"B-",IF(CN73&lt;4.334,"C+",IF(CN73&gt;=4.334,""))))))))</f>
        <v>A+</v>
      </c>
      <c r="CQ73" s="1" t="str">
        <f ca="1">IF(CN73&lt;=4.333,"",IF(CN73&lt;5,"C-",IF(CN73&lt;5.334,"D+",IF(CN73&lt;5.67,"D",IF(CN73&lt;6,"D-",IF(CN73&gt;=6,"F"))))))</f>
        <v/>
      </c>
      <c r="CR73" s="27"/>
    </row>
    <row r="74" spans="4:95" s="1" customFormat="1" ht="20.25">
      <c r="D74" s="55"/>
      <c r="E74" s="47"/>
      <c r="F74" s="47"/>
      <c r="G74" s="47"/>
      <c r="H74" s="56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N74" s="20"/>
      <c r="CQ74" s="27"/>
    </row>
    <row r="75" spans="4:108" s="1" customFormat="1" ht="21.95" customHeight="1">
      <c r="D75" s="5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7"/>
      <c r="V75" s="62">
        <v>13</v>
      </c>
      <c r="W75" s="62">
        <v>13</v>
      </c>
      <c r="X75" s="62">
        <v>12</v>
      </c>
      <c r="Y75" s="63"/>
      <c r="Z75" s="62">
        <v>17</v>
      </c>
      <c r="AA75" s="62">
        <v>17</v>
      </c>
      <c r="AB75" s="95">
        <v>17</v>
      </c>
      <c r="AC75" s="63"/>
      <c r="AD75" s="62">
        <v>24</v>
      </c>
      <c r="AE75" s="62">
        <v>23</v>
      </c>
      <c r="AF75" s="62">
        <v>23</v>
      </c>
      <c r="AG75" s="63"/>
      <c r="AH75" s="62">
        <v>27</v>
      </c>
      <c r="AI75" s="62">
        <v>28</v>
      </c>
      <c r="AJ75" s="62">
        <v>28</v>
      </c>
      <c r="AK75" s="63"/>
      <c r="AL75" s="62">
        <v>34</v>
      </c>
      <c r="AM75" s="62">
        <v>34</v>
      </c>
      <c r="AN75" s="62">
        <v>34</v>
      </c>
      <c r="AQ75" s="63"/>
      <c r="AR75" s="89" t="s">
        <v>64</v>
      </c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62">
        <v>34</v>
      </c>
      <c r="BG75" s="62">
        <v>34</v>
      </c>
      <c r="BH75" s="62">
        <v>34</v>
      </c>
      <c r="BI75" s="63"/>
      <c r="BJ75" s="62">
        <v>28</v>
      </c>
      <c r="BK75" s="62">
        <v>28</v>
      </c>
      <c r="BL75" s="62">
        <v>27</v>
      </c>
      <c r="BM75" s="63"/>
      <c r="BN75" s="62">
        <v>23</v>
      </c>
      <c r="BO75" s="62">
        <v>23</v>
      </c>
      <c r="BP75" s="62">
        <v>24</v>
      </c>
      <c r="BQ75" s="63"/>
      <c r="BR75" s="62">
        <v>17</v>
      </c>
      <c r="BS75" s="62">
        <v>17</v>
      </c>
      <c r="BT75" s="62">
        <v>17</v>
      </c>
      <c r="BU75" s="63"/>
      <c r="BV75" s="62">
        <v>12</v>
      </c>
      <c r="BW75" s="62">
        <v>13</v>
      </c>
      <c r="BX75" s="62">
        <v>13</v>
      </c>
      <c r="BY75" s="63"/>
      <c r="BZ75" s="57"/>
      <c r="CA75" s="57"/>
      <c r="CB75" s="57"/>
      <c r="CC75" s="57"/>
      <c r="CD75" s="57"/>
      <c r="CE75" s="57"/>
      <c r="CF75" s="57"/>
      <c r="CG75" s="124" t="s">
        <v>111</v>
      </c>
      <c r="CI75" s="72"/>
      <c r="CJ75" s="71">
        <f ca="1">PRODUCT(CL72,0.1)</f>
        <v>1.5192444444444448</v>
      </c>
      <c r="CK75" s="20" t="str">
        <f ca="1">IF(CO75="",CP75,CO75)</f>
        <v>C</v>
      </c>
      <c r="CL75" s="20"/>
      <c r="CM75" s="20"/>
      <c r="CN75" s="20"/>
      <c r="CO75" s="1" t="str">
        <f ca="1">IF(CJ75&lt;0.777,"A+",IF(CJ75&lt;0.888,"A",IF(CJ75&lt;1,"A-",IF(CJ75&lt;1.111,"B+",IF(CJ75&lt;1.222,"B",IF(CJ75&lt;1.333,"B-",IF(CJ75&lt;1.444,"C+",IF(CJ75&gt;=1.444,""))))))))</f>
        <v/>
      </c>
      <c r="CP75" s="1" t="str">
        <f ca="1">IF(CJ75&lt;1.444,"",IF(CJ75&lt;1.555,"C",IF(CJ75&lt;1.666,"C-",IF(CJ75&lt;1.777,"D+",IF(CJ75&lt;1.888,"D",IF(CJ75&lt;1.999,"D-",IF(CJ75&gt;=2,"F")))))))</f>
        <v>C</v>
      </c>
      <c r="CQ75" s="27" t="str">
        <f ca="1">IF(CK75="A+",1,"")</f>
        <v/>
      </c>
      <c r="CR75" s="1" t="str">
        <f ca="1">IF(CK75="A",2,"")</f>
        <v/>
      </c>
      <c r="CS75" s="1" t="str">
        <f ca="1">IF(CK75="A-",3,"")</f>
        <v/>
      </c>
      <c r="CT75" s="1" t="str">
        <f ca="1">IF(CK75="B+",4,"")</f>
        <v/>
      </c>
      <c r="CU75" s="1" t="str">
        <f ca="1">IF(CK75="B",5,"")</f>
        <v/>
      </c>
      <c r="CV75" s="1" t="str">
        <f ca="1">IF(CK75="B-",6,"")</f>
        <v/>
      </c>
      <c r="CW75" s="1" t="str">
        <f ca="1">IF(CK75="C+",7,"")</f>
        <v/>
      </c>
      <c r="CX75" s="1">
        <f ca="1">IF(CK75="C",8,"")</f>
        <v>8</v>
      </c>
      <c r="CY75" s="1" t="str">
        <f ca="1">IF(CK75="C-",9,"")</f>
        <v/>
      </c>
      <c r="CZ75" s="1" t="str">
        <f ca="1">IF(CK75="D+",10,"")</f>
        <v/>
      </c>
      <c r="DA75" s="1" t="str">
        <f ca="1">IF(CK75="D",11,"")</f>
        <v/>
      </c>
      <c r="DB75" s="1" t="str">
        <f ca="1">IF(CK75="D-",12,"")</f>
        <v/>
      </c>
      <c r="DC75" s="1" t="str">
        <f ca="1">IF(CK75="F",13,"")</f>
        <v/>
      </c>
      <c r="DD75" s="1">
        <f ca="1">SUM(CQ75:DC75)</f>
        <v>8</v>
      </c>
    </row>
    <row r="76" spans="4:108" s="1" customFormat="1" ht="21.95" customHeight="1">
      <c r="D76" s="5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7"/>
      <c r="V76" s="64">
        <v>4</v>
      </c>
      <c r="W76" s="64">
        <v>11</v>
      </c>
      <c r="X76" s="64">
        <v>15</v>
      </c>
      <c r="Y76" s="65"/>
      <c r="Z76" s="64">
        <v>10</v>
      </c>
      <c r="AA76" s="64">
        <v>15</v>
      </c>
      <c r="AB76" s="96">
        <v>20</v>
      </c>
      <c r="AC76" s="65"/>
      <c r="AD76" s="64">
        <v>11</v>
      </c>
      <c r="AE76" s="64">
        <v>15</v>
      </c>
      <c r="AF76" s="64">
        <v>19</v>
      </c>
      <c r="AG76" s="65"/>
      <c r="AH76" s="64">
        <v>10</v>
      </c>
      <c r="AI76" s="64">
        <v>15</v>
      </c>
      <c r="AJ76" s="64">
        <v>20</v>
      </c>
      <c r="AK76" s="65"/>
      <c r="AL76" s="64">
        <v>15</v>
      </c>
      <c r="AM76" s="64">
        <v>18</v>
      </c>
      <c r="AN76" s="64">
        <v>24</v>
      </c>
      <c r="AQ76" s="65"/>
      <c r="AR76" s="89" t="s">
        <v>65</v>
      </c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64">
        <v>24</v>
      </c>
      <c r="BG76" s="64">
        <v>18</v>
      </c>
      <c r="BH76" s="64">
        <v>15</v>
      </c>
      <c r="BI76" s="65"/>
      <c r="BJ76" s="64">
        <v>20</v>
      </c>
      <c r="BK76" s="64">
        <v>15</v>
      </c>
      <c r="BL76" s="64">
        <v>10</v>
      </c>
      <c r="BM76" s="65"/>
      <c r="BN76" s="64">
        <v>19</v>
      </c>
      <c r="BO76" s="64">
        <v>15</v>
      </c>
      <c r="BP76" s="64">
        <v>11</v>
      </c>
      <c r="BQ76" s="65"/>
      <c r="BR76" s="64">
        <v>20</v>
      </c>
      <c r="BS76" s="64">
        <v>15</v>
      </c>
      <c r="BT76" s="64">
        <v>10</v>
      </c>
      <c r="BU76" s="65"/>
      <c r="BV76" s="64">
        <v>15</v>
      </c>
      <c r="BW76" s="64">
        <v>11</v>
      </c>
      <c r="BX76" s="64">
        <v>4</v>
      </c>
      <c r="BY76" s="65"/>
      <c r="BZ76" s="57"/>
      <c r="CA76" s="57"/>
      <c r="CB76" s="57"/>
      <c r="CC76" s="57"/>
      <c r="CD76" s="57"/>
      <c r="CE76" s="57"/>
      <c r="CF76" s="57"/>
      <c r="CG76" s="124" t="s">
        <v>109</v>
      </c>
      <c r="CI76" s="72"/>
      <c r="CJ76" s="71">
        <f ca="1">PRODUCT(SQRT(I37^2),0.00294)</f>
        <v>0.83195826000000006</v>
      </c>
      <c r="CK76" s="20" t="str">
        <f ca="1">IF(CO76="",CP76,CO76)</f>
        <v>A</v>
      </c>
      <c r="CL76" s="20"/>
      <c r="CM76" s="20"/>
      <c r="CN76" s="20"/>
      <c r="CO76" s="1" t="str">
        <f ca="1">IF(CJ76&lt;0.777,"A+",IF(CJ76&lt;0.888,"A",IF(CJ76&lt;1,"A-",IF(CJ76&lt;1.111,"B+",IF(CJ76&lt;1.222,"B",IF(CJ76&lt;1.333,"B-",IF(CJ76&lt;1.444,"C+",IF(CJ76&gt;=1.444,""))))))))</f>
        <v>A</v>
      </c>
      <c r="CP76" s="1" t="str">
        <f ca="1">IF(CJ76&lt;1.444,"",IF(CJ76&lt;1.555,"C",IF(CJ76&lt;1.666,"C-",IF(CJ76&lt;1.777,"D+",IF(CJ76&lt;1.888,"D",IF(CJ76&lt;1.999,"D-",IF(CJ76&gt;=2,"F")))))))</f>
        <v/>
      </c>
      <c r="CQ76" s="27" t="str">
        <f ca="1">IF(CK76="A+",1,"")</f>
        <v/>
      </c>
      <c r="CR76" s="1">
        <f ca="1">IF(CK76="A",2,"")</f>
        <v>2</v>
      </c>
      <c r="CS76" s="1" t="str">
        <f ca="1">IF(CK76="A-",3,"")</f>
        <v/>
      </c>
      <c r="CT76" s="1" t="str">
        <f ca="1">IF(CK76="B+",4,"")</f>
        <v/>
      </c>
      <c r="CU76" s="1" t="str">
        <f ca="1">IF(CK76="B",5,"")</f>
        <v/>
      </c>
      <c r="CV76" s="1" t="str">
        <f ca="1">IF(CK76="B-",6,"")</f>
        <v/>
      </c>
      <c r="CW76" s="1" t="str">
        <f ca="1">IF(CK76="C+",7,"")</f>
        <v/>
      </c>
      <c r="CX76" s="1" t="str">
        <f ca="1">IF(CK76="C",8,"")</f>
        <v/>
      </c>
      <c r="CY76" s="1" t="str">
        <f ca="1">IF(CK76="C-",9,"")</f>
        <v/>
      </c>
      <c r="CZ76" s="1" t="str">
        <f ca="1">IF(CK76="D+",10,"")</f>
        <v/>
      </c>
      <c r="DA76" s="1" t="str">
        <f ca="1">IF(CK76="D",11,"")</f>
        <v/>
      </c>
      <c r="DB76" s="1" t="str">
        <f ca="1">IF(CK76="D-",12,"")</f>
        <v/>
      </c>
      <c r="DC76" s="1" t="str">
        <f ca="1">IF(CK76="F",13,"")</f>
        <v/>
      </c>
      <c r="DD76" s="1">
        <f ca="1">SUM(CQ76:DC76)</f>
        <v>2</v>
      </c>
    </row>
    <row r="77" spans="4:108" s="27" customFormat="1" ht="21.95" customHeight="1">
      <c r="D77" s="5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8"/>
      <c r="S77" s="58"/>
      <c r="T77" s="58"/>
      <c r="U77" s="58"/>
      <c r="V77" s="67" t="s">
        <v>70</v>
      </c>
      <c r="W77" s="67" t="s">
        <v>112</v>
      </c>
      <c r="X77" s="67" t="s">
        <v>115</v>
      </c>
      <c r="Y77" s="25"/>
      <c r="Z77" s="67" t="s">
        <v>124</v>
      </c>
      <c r="AA77" s="66" t="s">
        <v>116</v>
      </c>
      <c r="AB77" s="66" t="s">
        <v>117</v>
      </c>
      <c r="AC77" s="25"/>
      <c r="AD77" s="66" t="s">
        <v>118</v>
      </c>
      <c r="AE77" s="66" t="s">
        <v>119</v>
      </c>
      <c r="AF77" s="66" t="s">
        <v>113</v>
      </c>
      <c r="AG77" s="25"/>
      <c r="AH77" s="66" t="s">
        <v>114</v>
      </c>
      <c r="AI77" s="66" t="s">
        <v>123</v>
      </c>
      <c r="AJ77" s="66" t="s">
        <v>120</v>
      </c>
      <c r="AK77" s="25"/>
      <c r="AL77" s="66" t="s">
        <v>69</v>
      </c>
      <c r="AM77" s="66" t="s">
        <v>121</v>
      </c>
      <c r="AN77" s="66" t="s">
        <v>122</v>
      </c>
      <c r="AQ77" s="103"/>
      <c r="AR77" s="91" t="s">
        <v>66</v>
      </c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66" t="s">
        <v>122</v>
      </c>
      <c r="BG77" s="66" t="s">
        <v>121</v>
      </c>
      <c r="BH77" s="66" t="s">
        <v>69</v>
      </c>
      <c r="BI77" s="25"/>
      <c r="BJ77" s="66" t="s">
        <v>120</v>
      </c>
      <c r="BK77" s="66" t="s">
        <v>123</v>
      </c>
      <c r="BL77" s="66" t="s">
        <v>114</v>
      </c>
      <c r="BM77" s="25"/>
      <c r="BN77" s="66" t="s">
        <v>113</v>
      </c>
      <c r="BO77" s="66" t="s">
        <v>119</v>
      </c>
      <c r="BP77" s="66" t="s">
        <v>118</v>
      </c>
      <c r="BQ77" s="25"/>
      <c r="BR77" s="66" t="s">
        <v>117</v>
      </c>
      <c r="BS77" s="66" t="s">
        <v>116</v>
      </c>
      <c r="BT77" s="67" t="s">
        <v>124</v>
      </c>
      <c r="BU77" s="25"/>
      <c r="BV77" s="66" t="s">
        <v>115</v>
      </c>
      <c r="BW77" s="67" t="s">
        <v>112</v>
      </c>
      <c r="BX77" s="66" t="s">
        <v>70</v>
      </c>
      <c r="BY77" s="25"/>
      <c r="BZ77" s="58"/>
      <c r="CA77" s="58"/>
      <c r="CB77" s="58"/>
      <c r="CC77" s="58"/>
      <c r="CD77" s="58"/>
      <c r="CE77" s="58"/>
      <c r="CF77" s="58"/>
      <c r="CG77" s="125" t="s">
        <v>110</v>
      </c>
      <c r="CI77" s="73"/>
      <c r="CJ77" s="71">
        <f ca="1">PRODUCT(SQRT(H38^2),0.05)</f>
        <v>0.26833333333333331</v>
      </c>
      <c r="CK77" s="40" t="str">
        <f ca="1">IF(CO77="",CP77,CO77)</f>
        <v>A+</v>
      </c>
      <c r="CL77" s="40"/>
      <c r="CM77" s="40"/>
      <c r="CN77" s="40"/>
      <c r="CO77" s="27" t="str">
        <f ca="1">IF(CJ77&lt;0.777,"A+",IF(CJ77&lt;0.888,"A",IF(CJ77&lt;1,"A-",IF(CJ77&lt;1.111,"B+",IF(CJ77&lt;1.222,"B",IF(CJ77&lt;1.333,"B-",IF(CJ77&lt;1.444,"C+",IF(CJ77&gt;=1.444,""))))))))</f>
        <v>A+</v>
      </c>
      <c r="CP77" s="27" t="str">
        <f ca="1">IF(CJ77&lt;1.444,"",IF(CJ77&lt;1.555,"C",IF(CJ77&lt;1.666,"C-",IF(CJ77&lt;1.777,"D+",IF(CJ77&lt;1.888,"D",IF(CJ77&lt;1.999,"D-",IF(CJ77&gt;=2,"F")))))))</f>
        <v/>
      </c>
      <c r="CQ77" s="27">
        <f ca="1">IF(CK77="A+",1,"")</f>
        <v>1</v>
      </c>
      <c r="CR77" s="27" t="str">
        <f ca="1">IF(CK77="A",2,"")</f>
        <v/>
      </c>
      <c r="CS77" s="27" t="str">
        <f ca="1">IF(CK77="A-",3,"")</f>
        <v/>
      </c>
      <c r="CT77" s="27" t="str">
        <f ca="1">IF(CK77="B+",4,"")</f>
        <v/>
      </c>
      <c r="CU77" s="27" t="str">
        <f ca="1">IF(CK77="B",5,"")</f>
        <v/>
      </c>
      <c r="CV77" s="27" t="str">
        <f ca="1">IF(CK77="B-",6,"")</f>
        <v/>
      </c>
      <c r="CW77" s="27" t="str">
        <f ca="1">IF(CK77="C+",7,"")</f>
        <v/>
      </c>
      <c r="CX77" s="27" t="str">
        <f ca="1">IF(CK77="C",8,"")</f>
        <v/>
      </c>
      <c r="CY77" s="27" t="str">
        <f ca="1">IF(CK77="C-",9,"")</f>
        <v/>
      </c>
      <c r="CZ77" s="27" t="str">
        <f ca="1">IF(CK77="D+",10,"")</f>
        <v/>
      </c>
      <c r="DA77" s="27" t="str">
        <f ca="1">IF(CK77="D",11,"")</f>
        <v/>
      </c>
      <c r="DB77" s="27" t="str">
        <f ca="1">IF(CK77="D-",12,"")</f>
        <v/>
      </c>
      <c r="DC77" s="27" t="str">
        <f ca="1">IF(CK77="F",13,"")</f>
        <v/>
      </c>
      <c r="DD77" s="27">
        <f ca="1">SUM(CQ77:DC77)</f>
        <v>1</v>
      </c>
    </row>
    <row r="78" spans="4:92" s="1" customFormat="1" ht="21.95" customHeight="1">
      <c r="D78" s="5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7"/>
      <c r="V78" s="68"/>
      <c r="W78" s="68"/>
      <c r="X78" s="68"/>
      <c r="Y78" s="63"/>
      <c r="Z78" s="68"/>
      <c r="AA78" s="68"/>
      <c r="AB78" s="97"/>
      <c r="AC78" s="63"/>
      <c r="AD78" s="68"/>
      <c r="AE78" s="68"/>
      <c r="AF78" s="68"/>
      <c r="AG78" s="63"/>
      <c r="AH78" s="68"/>
      <c r="AI78" s="68"/>
      <c r="AJ78" s="68"/>
      <c r="AK78" s="63"/>
      <c r="AL78" s="68"/>
      <c r="AM78" s="68"/>
      <c r="AN78" s="68"/>
      <c r="AQ78" s="63"/>
      <c r="AR78" s="89" t="s">
        <v>67</v>
      </c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69"/>
      <c r="BG78" s="69"/>
      <c r="BH78" s="69"/>
      <c r="BI78" s="10"/>
      <c r="BJ78" s="69"/>
      <c r="BK78" s="69"/>
      <c r="BL78" s="69"/>
      <c r="BM78" s="10"/>
      <c r="BN78" s="69"/>
      <c r="BO78" s="69"/>
      <c r="BP78" s="69"/>
      <c r="BQ78" s="10"/>
      <c r="BR78" s="69"/>
      <c r="BS78" s="69"/>
      <c r="BT78" s="69"/>
      <c r="BU78" s="10"/>
      <c r="BV78" s="69"/>
      <c r="BW78" s="69"/>
      <c r="BX78" s="69"/>
      <c r="BY78" s="10"/>
      <c r="BZ78" s="57"/>
      <c r="CA78" s="57"/>
      <c r="CB78" s="57"/>
      <c r="CC78" s="57"/>
      <c r="CD78" s="57"/>
      <c r="CE78" s="57"/>
      <c r="CF78" s="57"/>
      <c r="CN78" s="27"/>
    </row>
    <row r="79" spans="4:105" s="1" customFormat="1" ht="21.95" customHeight="1">
      <c r="D79" s="59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58"/>
      <c r="S79" s="57"/>
      <c r="T79" s="57"/>
      <c r="U79" s="57"/>
      <c r="V79" s="61">
        <f ca="1">SUM(Q70*0.132,Q68*0.132,Q66*0.132,Q64*0.132,Q63*0.132,Q61*0.132,Q59*0.132,Q57*0.132,Q56*0.132,Q54*0.132,Q52*0.132,R51*0.132,S49*0.0264,T49*0.0264,U49*0.0264,V49*0.0264,W49*0.0264,X47*0.0264,Y47*0.0264,Z47*0.0264,AA47*0.0264,AB47*0.0264,AC45*0.0264,AD45*0.0264,AE45*0.0264,AF45*0.0264,AG45*0.0264,AH44*0.0264,AI44*0.0264,AJ44*0.0264,AK44*0.0264,AL44*0.0264,AM42*0.033,AN42*0.033,AO42*0.033,AP42*0.033,17)</f>
        <v>17.13673846153846</v>
      </c>
      <c r="W79" s="61">
        <f ca="1">SUM(AG70*0.132,AF68*0.132,AE66*0.132,AD64*0.132,AC63*0.132,AB61*0.132,AA59*0.132,AA57*0.132,Z56*0.132,Z54*0.132,Y52*0.132,Y51*0.132,Z49*0.033,AA49*0.033,AB49*0.033,AC49*0.033,AD47*0.033,AE47*0.033,AF47*0.033,AG47*0.033,AH45*0.033,AI45*0.033,AJ45*0.033,AK45*0.033,AL44*0.044,AM44*0.044,AN44*0.044,AO42*0.066,AP42*0.066,17)</f>
        <v>19.356538461538463</v>
      </c>
      <c r="X79" s="61">
        <f ca="1">SUM(AP70*0.132,AO68*0.132,AN66*0.132,AM64*0.132,AL63*0.132,AK61*0.132,AJ59*0.132,AI57*0.132,AH56*0.132,AG54*0.132,AF52*0.132,AE51*0.132,AF49*0.044,AG49*0.044,AH49*0.044,AI47*0.066,AJ47*0.066,AK45*0.066,AL45*0.066,AM44*0.066,AN44*0.066,AO42*0.066,AP42*0.066,17)</f>
        <v>19.14753846153846</v>
      </c>
      <c r="Y79" s="60"/>
      <c r="Z79" s="61">
        <f ca="1">SUM(AG70*0.066,AF70*0.066,AE68*0.132,AD66*0.132,AC64*0.132,AB63*0.132,AA61*0.132,Z59*0.132,Y57*0.132,X56*0.132,W54*0.132,V52*0.132,U51*0.132,V49*0.022,W49*0.022,X49*0.022,Y49*0.022,Z49*0.022,AA47*0.022,AB47*0.022,AC47*0.022,AD47*0.022,AE47*0.022,AF45*0.033,AG45*0.033,AH45*0.033,AI45*0.033,AJ44*0.033,AK44*0.033,AL44*0.033,AM44*0.033,AN42*0.044,AO42*0.044,AP42*0.044,17)</f>
        <v>19.003410256410255</v>
      </c>
      <c r="AA79" s="61">
        <f ca="1">SUM(AS70*0.066,AR70*0.066,AQ68*0.066,AP68*0.066,AO66*0.066,AN66*0.066,AM64*0.066,AL64*0.066,AK63*0.066,AJ63*0.066,AI61*0.066,AH61*0.066,AG59*0.066,AF59*0.066,AE57*0.132,AD56*0.132,AC54*0.132,AB52*0.132,AA51*0.132,AB49*0.033,AC49*0.033,AD49*0.033,AE49*0.033,AF47*0.044,AG47*0.044,AH47*0.044,AI45*0.044,AJ45*0.044,AK45*0.044,AL44*0.044,AM44*0.044,AN44*0.044,AO42*0.066,AP42*0.066,17)</f>
        <v>19.290538461538461</v>
      </c>
      <c r="AB79" s="98">
        <f ca="1">SUM(BE70*0.044,BD70*0.044,BC70*0.044,BB68*0.066,BA68*0.066,AZ66*0.066,AY66*0.066,AX64*0.066,AW64*0.066,AV63*0.066,AU63*0.066,AT61*0.066,AS61*0.066,AR59*0.066,AQ59*0.066,AP57*0.066,AO57*0.066,AN56*0.066,AM56*0.066,AL54*0.066,AK54*0.066,AJ52*0.066,AI52*0.066,AH51*0.066,AG51*0.066,AH49*0.066,AI49*0.066,AJ47*0.066,AK47*0.066,AL45*0.066,AM45*0.066,AN44*0.066,AO44*0.066,AP42*0.132,17)</f>
        <v>17.10153846153846</v>
      </c>
      <c r="AC79" s="60"/>
      <c r="AD79" s="61">
        <f ca="1">SUM(AM70*0.066,AL70*0.066,AK68*0.066,AJ68*0.066,AI66*0.066,AH66*0.066,AG64*0.066,AF64*0.066,AE63*0.066,AD63*0.066,AC61*0.066,AB61*0.066,AA59*0.066,Z59*0.066,Y57*0.066,X57*0.066,W56*0.066,V56*0.066,U54*0.066,T54*0.066,S52*0.066,R52*0.066,Q51*0.132,R49*0.0264,S49*0.0264,T49*0.0264,U49*0.0264,V49*0.0264,W47*0.0264,X47*0.0264,Y47*0.0264,Z47*0.0264,AA47*0.0264,AB45*0.0264,AC45*0.0264,AD45*0.0264,AE45*0.0264,AF45*0.0264,AG44*0.0264,AH44*0.0264,AI44*0.0264,AJ44*0.0264,AK44*0.0264,AL42*0.0189,AM42*0.0189,AN42*0.0189,AO42*0.0189,AP42*0.0189,17)</f>
        <v>18.815596153846155</v>
      </c>
      <c r="AE79" s="61">
        <f ca="1">SUM(AW70*0.044,AV70*0.044,AU70*0.044,AT68*0.044,AS68*0.044,AR68*0.044,AQ66*0.044,AP66*0.044,AO66*0.044,AN64*0.066,AM64*0.066,AL63*0.066,AK63*0.066,AJ61*0.066,AI61*0.066,AH59*0.066,AG59*0.066,AF57*0.066,AE57*0.066,AD56*0.066,AC56*0.066,AB54*0.066,AA54*0.066,Z52*0.066,Y52*0.066,X51*0.066,W51*0.066,X49*0.033,Y49*0.033,Z49*0.033,AA49*0.033,AB47*0.033,AC47*0.033,AD47*0.033,AE47*0.033,AF45*0.033,AG45*0.033,AH45*0.033,AI45*0.033,AJ44*0.033,AK44*0.033,AL44*0.033,AM44*0.033,AN42*0.044,AO42*0.044,AP42*0.044,17)</f>
        <v>18.58653846153846</v>
      </c>
      <c r="AF79" s="61">
        <f ca="1">SUM(BE70*0.044,BD70*0.044,BC70*0.044,BB68*0.044,BA68*0.044,AZ68*0.044,AY66*0.044,AX66*0.044,AW66*0.044,AV64*0.044,AU64*0.044,AT64*0.044,AS63*0.044,AR63*0.044,AQ63*0.044,AP61*0.044,AO61*0.044,AN61*0.044,AM59*0.044,AL59*0.044,AK59*0.044,AJ57*0.066,AI57*0.066,AH56*0.066,AG56*0.066,AF54*0.066,AE54*0.066,AD52*0.066,AC52*0.066,AB51*0.066,AA51*0.066,AB49*0.033,AC49*0.033,AD49*0.033,AE49*0.033,AF47*0.044,AG47*0.044,AH47*0.044,AI45*0.044,AJ45*0.044,AK45*0.044,AL44*0.044,AM44*0.044,AN44*0.044,AO42*0.066,AP42*0.066,17)</f>
        <v>17.948538461538462</v>
      </c>
      <c r="AG79" s="60"/>
      <c r="AH79" s="61">
        <f ca="1">SUM(AK70*0.044,AJ70*0.044,AI70*0.044,AH68*0.066,AG68*0.066,AF66*0.066,AE66*0.066,AD64*0.066,AC64*0.066,AB63*0.066,AA63*0.066,Z61*0.066,Y61*0.066,X59*0.066,W59*0.066,V57*0.066,U57*0.066,T56*0.066,S56*0.066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18.698738461538461</v>
      </c>
      <c r="AI79" s="61">
        <f ca="1">SUM(AY70*0.044,AX70*0.044,AW70*0.044,AV68*0.044,AU68*0.044,AT68*0.044,AS66*0.044,AR66*0.044,AQ66*0.044,AP64*0.044,AO64*0.044,AN64*0.044,AM63*0.044,AL63*0.044,AK63*0.044,AJ61*0.044,AI61*0.044,AH61*0.044,AG59*0.044,AF59*0.044,AE59*0.044,AD57*0.044,AC57*0.044,AB57*0.044,AA56*0.044,Z56*0.044,Y56*0.044,X54*0.066,W54*0.066,V52*0.066,U52*0.066,T51*0.066,S51*0.066,T49*0.0264,U49*0.0264,V49*0.0264,W49*0.0264,X49*0.0264,Y47*0.0264,Z47*0.0264,AA47*0.0264,AB47*0.0264,AC47*0.0264,AD45*0.0264,AE45*0.0264,AF45*0.0264,AG45*0.0264,AH45*0.0264,AI44*0.0264,AJ44*0.0264,AK44*0.0264,AL44*0.0264,AM44*0.0264,AN42*0.044,AO42*0.044,AP42*0.044,17)</f>
        <v>18.22353846153846</v>
      </c>
      <c r="AJ79" s="61">
        <f ca="1">SUM(BK70*0.033,BJ70*0.033,BI70*0.033,BH70*0.033,BG68*0.033,BF68*0.033,BE68*0.033,BD68*0.033,BC66*0.033,BB66*0.033,BA66*0.033,AZ66*0.033,AY64*0.033,AX64*0.033,AW64*0.033,AV64*0.033,AU63*0.044,AT63*0.044,AS63*0.044,AR61*0.044,AQ61*0.044,AP61*0.044,AO59*0.044,AN59*0.044,AM59*0.044,AL57*0.044,AK57*0.044,AJ57*0.044,AI56*0.044,AH56*0.044,AG56*0.044,AF54*0.044,AE54*0.044,AD54*0.044,AC52*0.044,AB52*0.044,AA52*0.044,Z51*0.066,Y51*0.066,Z49*0.033,AA49*0.033,AB49*0.033,AC49*0.033,AD47*0.033,AE47*0.033,AF47*0.033,AG47*0.033,AH45*0.033,AI45*0.033,AJ45*0.033,AK45*0.033,AL44*0.044,AM44*0.044,AN44*0.044,AO42*0.066,AP42*0.066,17)</f>
        <v>17.25553846153846</v>
      </c>
      <c r="AK79" s="60"/>
      <c r="AL79" s="61">
        <f ca="1">SUM(AY70*0.033,AX70*0.033,AW70*0.033,AV70*0.033,AU68*0.033,AT68*0.033,AS68*0.033,AR68*0.033,AQ66*0.033,AP66*0.033,AO66*0.033,AN66*0.033,AM64*0.033,AL64*0.033,AK64*0.033,AJ64*0.033,AI63*0.033,AH63*0.033,AG63*0.033,AF63*0.033,AE61*0.033,AD61*0.033,AC61*0.033,AB61*0.033,AA59*0.044,Z59*0.044,Y59*0.044,X57*0.044,W57*0.044,V57*0.044,U56*0.044,T56*0.044,S56*0.044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18.346738461538461</v>
      </c>
      <c r="AM79" s="61">
        <f ca="1">SUM(BG70*0.033,BF70*0.033,BE70*0.033,BD70*0.033,BC68*0.033,BB68*0.033,BA68*0.033,AZ68*0.033,AY66*0.033,AX66*0.033,AW66*0.033,AV66*0.033,AU64*0.033,AT64*0.033,AS64*0.033,AR64*0.033,AQ63*0.033,AP63*0.033,AO63*0.033,AN63*0.033,AM61*0.033,AL61*0.033,AK61*0.033,AJ61*0.033,AI59*0.033,AH59*0.033,AG59*0.033,AF59*0.033,AE57*0.044,AD57*0.044,AC57*0.044,AB56*0.044,AA56*0.044,Z56*0.044,Y54*0.044,X54*0.044,W54*0.044,V52*0.044,U52*0.044,T52*0.044,S51*0.044,R51*0.044,Q51*0.044,R49*0.022,S49*0.022,T49*0.022,U49*0.022,V49*0.022,W49*0.022,X47*0.0264,Y47*0.0264,Z47*0.0264,AA47*0.0264,AB47*0.0264,AC45*0.0264,AD45*0.0264,AE45*0.0264,AF45*0.0264,AG45*0.0264,AH44*0.0264,AI44*0.0264,AJ44*0.0264,AK44*0.0264,AL44*0.0264,AM42*0.033,AN42*0.033,AO42*0.033,AP42*0.033,17)</f>
        <v>17.666938461538461</v>
      </c>
      <c r="AN79" s="61">
        <f ca="1">SUM(BS70*0.033,BR70*0.033,BQ70*0.033,BP70*0.033,BO68*0.033,BN68*0.033,BM68*0.033,BL68*0.033,BK66*0.033,BJ66*0.033,BI66*0.033,BH66*0.033,BG64*0.033,BF64*0.033,BE64*0.033,BD64*0.033,BC63*0.033,BB63*0.033,BA63*0.033,AZ63*0.033,AY61*0.033,AX61*0.033,AW61*0.033,AV61*0.033,AU59*0.033,AT59*0.033,AS59*0.033,AR59*0.033,AQ57*0.033,AP57*0.033,AO57*0.033,AN57*0.033,AM56*0.033,AL56*0.033,AK56*0.033,AJ56*0.033,AI54*0.033,AH54*0.033,AG54*0.033,AF54*0.033,AE52*0.033,AD52*0.033,AC52*0.033,AB52*0.033,AA51*0.033,Z51*0.033,Y51*0.033,X51*0.033,Y49*0.033,Z49*0.033,AA49*0.033,AB49*0.033,AC47*0.033,AD47*0.033,AE47*0.033,AF47*0.033,AG45*0.033,AH45*0.033,AI45*0.033,AJ45*0.033,AK44*0.033,AL44*0.033,AM44*0.033,AN44*0.033,AO42*0.066,AP42*0.066,17)</f>
        <v>17.156538461538464</v>
      </c>
      <c r="AO79" s="104"/>
      <c r="AP79" s="104"/>
      <c r="AQ79" s="60"/>
      <c r="AR79" s="93" t="s">
        <v>68</v>
      </c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61">
        <f ca="1">SUM(-AA70*0.033,-AB70*0.033,-AC70*0.033,-AD70*0.033,-AE68*0.033,-AF68*0.033,-AG68*0.033,-AH68*0.033,-AI66*0.033,-AJ66*0.033,-AK66*0.033,-AL66*0.033,-AM64*0.033,-AN64*0.033,-AO64*0.033,-AP64*0.033,-AQ63*0.033,-AR63*0.033,-AS63*0.033,-AT63*0.033,-AU61*0.033,-AV61*0.033,-AW61*0.033,-AX61*0.033,-AY59*0.033,-AZ59*0.033,-BA59*0.033,-BB59*0.033,-BC57*0.033,-BD57*0.033,-BE57*0.033,-BF57*0.033,-BG56*0.033,-BH56*0.033,-BI56*0.033,-BJ56*0.033,-BK54*0.033,-BL54*0.033,-BM54*0.033,-BN54*0.033,-BO52*0.033,-BP52*0.033,-BQ52*0.033,-BR52*0.033,-BS51*0.033,-BT51*0.033,-BU51*0.033,-BV51*0.033,-BU49*0.033,-BT49*0.033,-BS49*0.033,-BR49*0.033,-BQ47*0.033,-BP47*0.033,-BO47*0.033,-BN47*0.033,-BM45*0.033,-BL45*0.033,-BK45*0.033,-BJ45*0.033,-BI44*0.033,-BH44*0.033,-BG44*0.033,-BF44*0.033,-BE42*0.066,-BD42*0.066,17)</f>
        <v>15.292461538461538</v>
      </c>
      <c r="BG79" s="61">
        <f ca="1">SUM(-AM70*0.033,-AN70*0.033,-AO70*0.033,-AP70*0.033,-AQ68*0.033,-AR68*0.033,-AS68*0.033,-AT68*0.033,-AU66*0.033,-AV66*0.033,-AW66*0.033,-AX66*0.033,-AY64*0.033,-AZ64*0.033,-BA64*0.033,-BB64*0.033,-BC63*0.033,-BD63*0.033,-BE63*0.033,-BF63*0.033,-BG61*0.033,-BH61*0.033,-BI61*0.033,-BJ61*0.033,-BK59*0.033,-BL59*0.033,-BM59*0.033,-BN59*0.033,-BO57*0.044,-BP57*0.044,-BQ57*0.044,-BR56*0.044,-BS56*0.044,-BT56*0.044,-BU54*0.044,-BV54*0.044,-BW54*0.044,-BX52*0.044,-BY52*0.044,-BZ52*0.044,-CA51*0.044,-CB51*0.044,-CC51*0.044,-CB49*0.022,-CA49*0.022,-BZ49*0.022,-BY49*0.022,-BX49*0.022,-BW49*0.022,-BV47*0.0264,-BU47*0.0264,-BT47*0.0264,-BS47*0.0264,-BR47*0.0264,-BQ45*0.0264,-BP45*0.0264,-BO45*0.0264,-BN45*0.0264,-BM45*0.0264,-BL44*0.0264,-BK44*0.0264,-BJ44*0.0264,-BI44*0.022,-BH44*0.0264,-BG42*0.033,-BF42*0.033,-BE42*0.033,-BD42*0.033,17)</f>
        <v>16.419764102564102</v>
      </c>
      <c r="BH79" s="61">
        <f ca="1">SUM(-AU70*0.033,-AV70*0.033,-AW70*0.033,-AX70*0.033,-AY68*0.033,-AZ68*0.033,-BA68*0.033,-BB68*0.033,-BC66*0.033,-BD66*0.033,-BE66*0.033,-BF66*0.033,-BG64*0.033,-BH64*0.033,-BI64*0.033,-BJ64*0.033,-BK63*0.033,-BL63*0.033,-BM63*0.033,-BN63*0.033,-BO61*0.033,-BP61*0.033,-BQ61*0.033,-BR61*0.033,-BS59*0.044,-BT59*0.044,-BU59*0.044,-BV57*0.044,-BW57*0.044,-BX57*0.044,-BY56*0.044,-BZ56*0.044,-CA56*0.044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17.496861538461538</v>
      </c>
      <c r="BI79" s="60"/>
      <c r="BJ79" s="61">
        <f ca="1">SUM(-AI70*0.033,-AJ70*0.033,-AK70*0.033,-AL70*0.033,-AM68*0.033,-AN68*0.033,-AO68*0.033,-AP68*0.033,-AQ66*0.033,-AR66*0.033,-AS66*0.033,-AT66*0.033,-AU64*0.033,-AV64*0.033,-AW64*0.033,-AX64*0.033,-AY63*0.044,-AZ63*0.044,-BA63*0.044,-BB61*0.044,-BC61*0.044,-BD61*0.044,-BE59*0.044,-BF59*0.044,-BG59*0.044,-BH57*0.044,-BI57*0.044,-BJ57*0.044,-BK56*0.044,-BL56*0.044,-BM56*0.044,-BN54*0.044,-BO54*0.044,-BP54*0.044,-BQ52*0.044,-BR52*0.044,-BS52*0.044,-BT51*0.066,-BU51*0.066,-BT49*0.033,-BS49*0.033,-BR49*0.033,-BQ49*0.033,-BP47*0.033,-BO47*0.033,-BN47*0.033,-BM47*0.033,-BL45*0.033,-BK45*0.033,-BJ45*0.033,-BI45*0.033,-BH44*0.044,-BG44*0.044,-BF44*0.044,-BE42*0.066,-BD42*0.066,17)</f>
        <v>15.765461538461539</v>
      </c>
      <c r="BK79" s="61">
        <f ca="1">SUM(-AU70*0.044,-AV70*0.044,-AW70*0.044,-AX68*0.044,-AY68*0.044,-AZ68*0.044,-BA66*0.044,-BB66*0.044,-BC66*0.044,-BD64*0.044,-BE64*0.044,-BF64*0.044,-BG63*0.044,-BH63*0.044,-BI63*0.044,-BJ61*0.044,-BK61*0.044,-BL61*0.044,-BM59*0.044,-BN59*0.044,-BO59*0.044,-BP57*0.044,-BQ57*0.044,-BR57*0.044,-BS56*0.044,-BT56*0.044,-BU56*0.044,-BV54*0.066,-BW54*0.066,-BX52*0.066,-BY52*0.066,-BZ51*0.066,-CA51*0.066,-BZ49*0.0264,-BY49*0.0264,-BX49*0.0264,-BW49*0.0264,-BV49*0.0264,-BU47*0.0264,-BT47*0.0264,-BS47*0.0264,-BR47*0.0264,-BQ47*0.0264,-BP45*0.0264,-BO45*0.0264,-BN45*0.0264,-BM45*0.0264,-BL45*0.0264,-BK44*0.0264,-BJ44*0.0264,-BI44*0.0264,-BH44*0.0264,-BG44*0.0264,-BF42*0.044,-BE42*0.044,-BD42*0.044,17)</f>
        <v>16.999661538461538</v>
      </c>
      <c r="BL79" s="61">
        <f ca="1">SUM(-BI70*0.044,-BJ70*0.044,-BK70*0.044,-BL68*0.066,-BM68*0.066,-BN66*0.066,-BO66*0.066,-BP64*0.066,-BQ64*0.066,-BR63*0.066,-BS63*0.066,-BT61*0.066,-BU61*0.066,-BV59*0.066,-BW59*0.066,-BX57*0.066,-BY57*0.066,-BZ56*0.066,-CA56*0.066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17.804861538461537</v>
      </c>
      <c r="BM79" s="60"/>
      <c r="BN79" s="61">
        <f ca="1">SUM(-AO70*0.044,-AP70*0.044,-AQ70*0.044,-AR68*0.044,-AS68*0.044,-AT68*0.044,-AU66*0.044,-AV66*0.044,-AW66*0.044,-AX64*0.044,-AY64*0.044,-AZ64*0.044,-BA63*0.044,-BB63*0.044,-BC63*0.044,-BD61*0.044,-BE61*0.044,-BF61*0.044,-BG59*0.044,-BH59*0.044,-BI59*0.044,-BJ57*0.066,-BK57*0.066,-BL56*0.066,-BM56*0.066,-BN54*0.066,-BO54*0.066,-BP52*0.066,-BQ52*0.066,-BR51*0.066,-BS51*0.066,-BR49*0.033,-BQ49*0.033,-BP49*0.033,-BO49*0.033,-BN47*0.044,-BM47*0.044,-BL47*0.044,-BK45*0.044,-BJ45*0.044,-BI45*0.044,-BH44*0.044,-BG44*0.044,-BF44*0.044,-BE42*0.066,-BD42*0.066,17)</f>
        <v>16.02946153846154</v>
      </c>
      <c r="BO79" s="61">
        <f ca="1">SUM(-AW70*0.044,-AX70*0.044,-AY70*0.044,-AZ68*0.044,-BA68*0.044,-BB68*0.044,-BC66*0.044,-BD66*0.044,-BE66*0.044,-BF64*0.066,-BG64*0.066,-BH63*0.066,-BI63*0.066,-BJ61*0.066,-BK61*0.066,-BL59*0.066,-BM59*0.066,-BN57*0.066,-BO57*0.066,-BP56*0.066,-BQ56*0.066,-BR54*0.066,-BS54*0.066,-BT52*0.066,-BU52*0.066,-BV51*0.066,-BW51*0.066,-BV49*0.033,-BU49*0.033,-BT49*0.033,-BS49*0.033,-BR47*0.033,-BQ47*0.033,-BP47*0.033,-BO47*0.033,-BN45*0.033,-BM45*0.033,-BL45*0.033,-BK45*0.033,-BJ44*0.033,-BI44*0.033,-BH44*0.033,-BG44*0.033,-BF42*0.03133,-BE42*0.03133,-BD42*0.03133,17)</f>
        <v>17.174923461538462</v>
      </c>
      <c r="BP79" s="61">
        <f ca="1">SUM(-BG70*0.066,-BH70*0.066,-BI68*0.066,-BJ68*0.066,-BK66*0.066,-BL66*0.066,-BM64*0.066,-BN64*0.066,-BO63*0.066,-BP63*0.066,-BQ61*0.066,-BR61*0.066,-BS59*0.066,-BT59*0.066,-BU57*0.066,-BV57*0.066,-BW56*0.066,-BX56*0.066,-BY54*0.066,-BZ54*0.066,-CA52*0.066,-CB52*0.066,-CC51*0.132,-CB49*0.0264,-CA49*0.0264,-BZ49*0.0264,-BY49*0.0264,-BX49*0.0264,-BW47*0.0264,-BV47*0.0264,-BU47*0.0264,-BT47*0.0264,-BS47*0.0264,-BR45*0.0264,-BQ45*0.0264,-BP45*0.0264,-BO45*0.0264,-BN45*0.0264,-BM44*0.0264,-BL44*0.0264,-BK44*0.0264,-BJ44*0.0264,-BI44*0.0264,-BH42*0.0264,-BG42*0.0264,-BF42*0.0264,-BE42*0.0264,-BD42*0.0264,17)</f>
        <v>17.694861538461538</v>
      </c>
      <c r="BQ79" s="60"/>
      <c r="BR79" s="61">
        <f ca="1">SUM(-AO70*0.044,-AP70*0.044,-AQ70*0.044,-AR68*0.066,-AS68*0.066,-AT66*0.066,-AU66*0.066,-AV64*0.066,-AW64*0.066,-AX63*0.066,-AY63*0.066,-AZ61*0.066,-BA61*0.066,-BB59*0.066,-BC59*0.066,-BD57*0.066,-BE57*0.066,-BF56*0.066,-BG56*0.066,-BH54*0.066,-BI54*0.066,-BJ52*0.066,-BK52*0.066,-BL51*0.066,-BM51*0.066,-BL49*0.066,-BK49*0.066,-BJ47*0.066,-BI47*0.066,-BH45*0.066,-BG45*0.066,-BF44*0.066,-BE44*0.066,-BD42*0.132,17)</f>
        <v>16.194461538461539</v>
      </c>
      <c r="BS79" s="61">
        <f ca="1">SUM(-BA70*0.066,-BB70*0.066,-BC68*0.066,-BD68*0.066,-BE66*0.066,-BF66*0.066,-BG64*0.066,-BH64*0.066,-BI63*0.066,-BJ63*0.066,-BK61*0.066,-BL61*0.066,-BM59*0.066,-BN59*0.066,-BO57*0.132,-BP56*0.132,-BQ54*0.132,-BR52*0.132,-BS51*0.132,-BR49*0.033,-BQ49*0.033,-BP49*0.033,-BO49*0.033,-BN47*0.044,-BM47*0.044,-BL47*0.044,-BK45*0.044,-BJ45*0.044,-BI45*0.044,-BH44*0.044,-BG44*0.044,-BF44*0.044,-BE42*0.066,-BD42*0.066,17)</f>
        <v>17.393461538461537</v>
      </c>
      <c r="BT79" s="61">
        <f ca="1">SUM(-BM70*0.066,-BN70*0.066,-BO68*0.132,-BP66*0.132,-BQ64*0.132,-BR63*0.132,-BS61*0.132,-BT59*0.132,-BU57*0.132,-BV56*0.132,-BW54*0.132,-BX52*0.132,-BY51*0.132,-BX49*0.022,-BW49*0.022,-BV49*0.022,-BU49*0.022,-BT49*0.022,-BS47*0.022,-BR47*0.022,-BQ47*0.022,-BP47*0.022,-BO47*0.022,-BN45*0.033,-BM45*0.033,-BL45*0.033,-BK45*0.033,-BJ44*0.033,-BI44*0.033,-BH44*0.033,-BG44*0.033,-BF42*0.044,-BE42*0.044,-BD42*0.044,17)</f>
        <v>17.691589743589745</v>
      </c>
      <c r="BU79" s="60"/>
      <c r="BV79" s="61">
        <f ca="1">SUM(-BD70*0.132,-BE68*0.132,-BF66*0.132,-BG64*0.132,-BH63*0.132,-BI61*0.132,-BJ59*0.132,-BK57*0.132,-BL56*0.132,-BM54*0.132,-BN52*0.132,-BO51*0.066,-BN51*0.066,-BM49*0.066,-BL49*0.066,-BK47*0.066,-BJ47*0.066,-BI45*0.066,-BH45*0.066,-BG44*0.066,-BF44*0.066,-BE42*0.066,-BD42*0.066,17)</f>
        <v>17.074461538461538</v>
      </c>
      <c r="BW79" s="61">
        <f ca="1">SUM(-BM70*0.132,-BN68*0.132,-BO66*0.132,-BP64*0.132,-BQ63*0.132,-BR61*0.132,-BS59*0.132,-BS57*0.132,-BT56*0.132,-BT54*0.132,-BU52*0.132,-BU51*0.132,-BT49*0.033,-BS49*0.033,-BR49*0.033,-BQ49*0.033,-BP47*0.033,-BO47*0.033,-BN47*0.033,-BM47*0.033,-BL45*0.033,-BK45*0.033,-BJ45*0.033,-BI45*0.033,-BH44*0.044,-BG44*0.044,-BF44*0.044,-BE42*0.066,-BD42*0.066,17)</f>
        <v>18.207461538461541</v>
      </c>
      <c r="BX79" s="61">
        <f ca="1">SUM(-CC70*0.132,-CC68*0.132,-CC66*0.132,-CC64*0.132,-CC63*0.132,-CC61*0.132,-CC59*0.132,-CC57*0.132,-CC56*0.132,-CC54*0.132,-CC52*0.132,-CB51*0.044,-CA51*0.044,-BZ51*0.044,-BY49*0.044,-BX49*0.044,-BW49*0.044,-BV47*0.0264,-BU47*0.0264,-BT47*0.0264,-BS47*0.0264,-BR47*0.0264,-BQ45*0.0264,-BP45*0.0264-BO45*0.0264,-BN45*0.0264,-BM45*0.0264,-BL44*0.022,-BK44*0.022,-BJ44*0.022,-BI44*0.022,-BH44*0.022,-BG44*0.022,-BF42*0.044,-BE42*0.044,-BD42*0.044,17)</f>
        <v>18.473661538461538</v>
      </c>
      <c r="BY79" s="63"/>
      <c r="BZ79" s="57"/>
      <c r="CA79" s="57"/>
      <c r="CB79" s="57"/>
      <c r="CC79" s="57"/>
      <c r="CD79" s="57"/>
      <c r="CE79" s="57"/>
      <c r="CF79" s="57"/>
      <c r="CN79" s="27"/>
      <c r="DA79" s="1">
        <f ca="1">PRODUCT((3*DD75)+DD76+DD77,1/5)</f>
        <v>5.4</v>
      </c>
    </row>
    <row r="80" spans="4:95" s="1" customFormat="1" ht="12.75">
      <c r="D80" s="55"/>
      <c r="E80" s="47"/>
      <c r="F80" s="47"/>
      <c r="G80" s="47"/>
      <c r="H80" s="56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Q80" s="27"/>
    </row>
    <row r="81" spans="4:95" s="1" customFormat="1" ht="12.75">
      <c r="D81" s="55"/>
      <c r="E81" s="47"/>
      <c r="F81" s="47"/>
      <c r="G81" s="47"/>
      <c r="H81" s="56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Q81" s="27"/>
    </row>
    <row r="82" spans="4:95" s="1" customFormat="1" ht="12.75">
      <c r="D82" s="52"/>
      <c r="H82" s="53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Q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ht="12.75">
      <c r="F104" s="27"/>
    </row>
    <row r="105" spans="6:6" s="1" customFormat="1" ht="12.75">
      <c r="F105" s="27"/>
    </row>
    <row r="106" spans="6:6" s="1" customFormat="1" customHeight="1">
      <c r="F106" s="27"/>
    </row>
    <row r="107" spans="6:95" customHeight="1">
      <c r="F107" s="27"/>
      <c r="H107"/>
      <c r="CQ107"/>
    </row>
    <row r="108" spans="6:95" customHeight="1">
      <c r="F108" s="27"/>
      <c r="H108"/>
      <c r="CQ108"/>
    </row>
    <row r="109" spans="6:95" customHeight="1">
      <c r="F109" s="27"/>
      <c r="H109"/>
      <c r="CQ109"/>
    </row>
    <row r="110" spans="6:95" customHeight="1">
      <c r="F110" s="27"/>
      <c r="H110"/>
      <c r="CQ110"/>
    </row>
    <row r="111" spans="6:95" customHeight="1">
      <c r="F111" s="27"/>
      <c r="H111"/>
      <c r="CQ111"/>
    </row>
    <row r="112" spans="6:95" customHeight="1">
      <c r="F112" s="27"/>
      <c r="H112"/>
      <c r="CQ112"/>
    </row>
    <row r="113" spans="6:95" customHeight="1">
      <c r="F113" s="27"/>
      <c r="H113"/>
      <c r="CQ113"/>
    </row>
    <row r="114" spans="6:95" customHeight="1">
      <c r="F114" s="27"/>
      <c r="H114"/>
      <c r="CQ114"/>
    </row>
    <row r="115" spans="6:95" customHeight="1">
      <c r="F115" s="27"/>
      <c r="H115"/>
      <c r="CQ115"/>
    </row>
    <row r="116" spans="6:95" customHeight="1">
      <c r="F116" s="27"/>
      <c r="H116"/>
      <c r="CQ116"/>
    </row>
    <row r="117" spans="6:95" customHeight="1">
      <c r="F117" s="27"/>
      <c r="H117"/>
      <c r="CQ117"/>
    </row>
  </sheetData>
  <mergeCells count="5">
    <mergeCell ref="AR75:BB75"/>
    <mergeCell ref="AR76:BB76"/>
    <mergeCell ref="AR77:BB77"/>
    <mergeCell ref="AR78:BB78"/>
    <mergeCell ref="AR79:BB79"/>
  </mergeCells>
  <conditionalFormatting sqref="J80:CI82 AY38:BL40 AW39:AX40 BO38:BT40 BM39:BN40 BW38:BX40 BU39:BV40 CI39:CI40 CA38:CH40 BY39:BZ40 J38:AV40 J34:CJ37 J118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41:AV41 AX41:CJ41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31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41:CJ41 K41:AV41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41:CJ41 J41:AV41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2:CJ71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8" orientation="portrait"/>
  <headerFooter scaleWithDoc="1" alignWithMargins="0" differentFirst="0" differentOddEven="0"/>
  <ignoredErrors>
    <ignoredError sqref="BW77:BX77 V77:W77 BT77 Z77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115"/>
  <sheetViews>
    <sheetView topLeftCell="A1" zoomScale="70" view="pageBreakPreview" workbookViewId="0">
      <pane ySplit="1" topLeftCell="A5" activePane="bottomLeft" state="frozen"/>
      <selection pane="bottomLeft" activeCell="L32" sqref="L3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</v>
      </c>
      <c r="E2">
        <v>18</v>
      </c>
      <c r="F2" t="s">
        <v>61</v>
      </c>
      <c r="G2" t="s">
        <v>62</v>
      </c>
      <c r="H2" s="82">
        <f ca="1">PRODUCT('Lane 10'!H2,1)</f>
        <v>-3</v>
      </c>
      <c r="I2" s="82">
        <f ca="1">PRODUCT('Lane 10'!I2,1)</f>
        <v>70</v>
      </c>
      <c r="J2" s="83">
        <f ca="1">PRODUCT('Lane 10'!K2,1)</f>
        <v>0</v>
      </c>
      <c r="K2" s="83">
        <f ca="1">PRODUCT('Lane 10'!M2,1)</f>
        <v>3</v>
      </c>
      <c r="L2" s="83">
        <f ca="1">PRODUCT('Lane 10'!O2,1)</f>
        <v>2</v>
      </c>
      <c r="M2" s="83">
        <f ca="1">PRODUCT('Lane 10'!Q2,1)</f>
        <v>2</v>
      </c>
      <c r="N2" s="83">
        <f ca="1">PRODUCT('Lane 10'!S2,1)</f>
        <v>3</v>
      </c>
      <c r="O2" s="83">
        <f ca="1">PRODUCT('Lane 10'!U2,1)</f>
        <v>4</v>
      </c>
      <c r="P2" s="83">
        <f ca="1">PRODUCT('Lane 10'!W2,1)</f>
        <v>4</v>
      </c>
      <c r="Q2" s="84">
        <f ca="1">PRODUCT('Lane 10'!Y2,1)</f>
        <v>5</v>
      </c>
      <c r="R2" s="84">
        <f ca="1">PRODUCT('Lane 10'!AA2,1)</f>
        <v>6</v>
      </c>
      <c r="S2" s="83">
        <f ca="1">PRODUCT('Lane 10'!AC2,1)</f>
        <v>4</v>
      </c>
      <c r="T2" s="83">
        <f ca="1">PRODUCT('Lane 10'!AE2,1)</f>
        <v>4</v>
      </c>
      <c r="U2" s="83">
        <f ca="1">PRODUCT('Lane 10'!AG2,1)</f>
        <v>3</v>
      </c>
      <c r="V2" s="83">
        <f ca="1">PRODUCT('Lane 10'!AI2,1)</f>
        <v>1</v>
      </c>
      <c r="W2" s="83">
        <f ca="1">PRODUCT('Lane 10'!AK2,1)</f>
        <v>0</v>
      </c>
      <c r="X2" s="83">
        <f ca="1">PRODUCT('Lane 10'!AM2,1)</f>
        <v>-2</v>
      </c>
      <c r="Y2" s="83">
        <f ca="1">PRODUCT('Lane 10'!AO2,1)</f>
        <v>-3</v>
      </c>
      <c r="Z2" s="83">
        <f ca="1">PRODUCT('Lane 10'!AQ2,1)</f>
        <v>-4</v>
      </c>
      <c r="AA2" s="83">
        <f ca="1">PRODUCT('Lane 10'!AS2,1)</f>
        <v>-4</v>
      </c>
      <c r="AB2" s="84">
        <f ca="1">PRODUCT('Lane 10'!AU2,1)</f>
        <v>-6</v>
      </c>
      <c r="AC2" s="84">
        <f ca="1">PRODUCT('Lane 10'!AW2,1)</f>
        <v>-6</v>
      </c>
      <c r="AD2" s="84">
        <f ca="1">PRODUCT('Lane 10'!AY2,1)</f>
        <v>-6</v>
      </c>
      <c r="AE2" s="84">
        <f ca="1">PRODUCT('Lane 10'!BA2,1)</f>
        <v>-8</v>
      </c>
      <c r="AF2" s="84">
        <f ca="1">PRODUCT('Lane 10'!BC2,1)</f>
        <v>-8</v>
      </c>
      <c r="AG2" s="84">
        <f ca="1">PRODUCT('Lane 10'!BE2,1)</f>
        <v>-8</v>
      </c>
      <c r="AH2" s="84">
        <f ca="1">PRODUCT('Lane 10'!BG2,1)</f>
        <v>-8</v>
      </c>
      <c r="AI2" s="84">
        <f ca="1">PRODUCT('Lane 10'!BI2,1)</f>
        <v>-7</v>
      </c>
      <c r="AJ2" s="84">
        <f ca="1">PRODUCT('Lane 10'!BK2,1)</f>
        <v>-7</v>
      </c>
      <c r="AK2" s="84">
        <f ca="1">PRODUCT('Lane 10'!BM2,1)</f>
        <v>-6</v>
      </c>
      <c r="AL2" s="84">
        <f ca="1">PRODUCT('Lane 10'!BO2,1)</f>
        <v>-6</v>
      </c>
      <c r="AM2" s="84">
        <f ca="1">PRODUCT('Lane 10'!BQ2,1)</f>
        <v>-5</v>
      </c>
      <c r="AN2" s="83">
        <f ca="1">PRODUCT('Lane 10'!BS2,1)</f>
        <v>-3</v>
      </c>
      <c r="AO2" s="83">
        <f ca="1">PRODUCT('Lane 10'!BU2,1)</f>
        <v>-2</v>
      </c>
      <c r="AP2" s="83">
        <f ca="1">PRODUCT('Lane 10'!BW2,1)</f>
        <v>-2</v>
      </c>
      <c r="AQ2" s="83">
        <f ca="1">PRODUCT('Lane 10'!BY2,1)</f>
        <v>-1</v>
      </c>
      <c r="AR2" s="83">
        <f ca="1">PRODUCT('Lane 10'!CA2,1)</f>
        <v>-1</v>
      </c>
      <c r="AS2" s="83">
        <f ca="1">PRODUCT('Lane 10'!CC2,1)</f>
        <v>-1</v>
      </c>
      <c r="AT2" s="83">
        <f ca="1">PRODUCT('Lane 10'!CE2,1)</f>
        <v>-1</v>
      </c>
      <c r="AU2" s="83">
        <f ca="1">PRODUCT('Lane 10'!CG2,1)</f>
        <v>-1</v>
      </c>
      <c r="AV2" s="83">
        <f ca="1">PRODUCT('Lane 10'!CI2,1)</f>
        <v>0</v>
      </c>
      <c r="BD2" s="27"/>
      <c r="BE2"/>
    </row>
    <row r="3" spans="4:57" ht="15" customHeight="1">
      <c r="D3" s="28">
        <v>57</v>
      </c>
      <c r="H3" s="82">
        <f ca="1">PRODUCT('Lane 10'!H3,1)</f>
        <v>22</v>
      </c>
      <c r="I3" s="82">
        <f ca="1">PRODUCT('Lane 10'!I3,1)</f>
        <v>15</v>
      </c>
      <c r="J3" s="83">
        <f ca="1">PRODUCT('Lane 10'!K3,1)</f>
        <v>0</v>
      </c>
      <c r="K3" s="83">
        <f ca="1">PRODUCT('Lane 10'!M3,1)</f>
        <v>1</v>
      </c>
      <c r="L3" s="83">
        <f ca="1">PRODUCT('Lane 10'!O3,1)</f>
        <v>1</v>
      </c>
      <c r="M3" s="83">
        <f ca="1">PRODUCT('Lane 10'!Q3,1)</f>
        <v>0</v>
      </c>
      <c r="N3" s="83">
        <f ca="1">PRODUCT('Lane 10'!S3,1)</f>
        <v>-1</v>
      </c>
      <c r="O3" s="83">
        <f ca="1">PRODUCT('Lane 10'!U3,1)</f>
        <v>-2</v>
      </c>
      <c r="P3" s="83">
        <f ca="1">PRODUCT('Lane 10'!W3,1)</f>
        <v>-4</v>
      </c>
      <c r="Q3" s="84">
        <f ca="1">PRODUCT('Lane 10'!Y3,1)</f>
        <v>-5</v>
      </c>
      <c r="R3" s="84">
        <f ca="1">PRODUCT('Lane 10'!AA3,1)</f>
        <v>-8</v>
      </c>
      <c r="S3" s="83">
        <f ca="1">PRODUCT('Lane 10'!AC3,1)</f>
        <v>-13</v>
      </c>
      <c r="T3" s="83">
        <f ca="1">PRODUCT('Lane 10'!AE3,1)</f>
        <v>-17</v>
      </c>
      <c r="U3" s="83">
        <f ca="1">PRODUCT('Lane 10'!AG3,1)</f>
        <v>-19</v>
      </c>
      <c r="V3" s="83">
        <f ca="1">PRODUCT('Lane 10'!AI3,1)</f>
        <v>-20</v>
      </c>
      <c r="W3" s="83">
        <f ca="1">PRODUCT('Lane 10'!AK3,1)</f>
        <v>-22</v>
      </c>
      <c r="X3" s="83">
        <f ca="1">PRODUCT('Lane 10'!AM3,1)</f>
        <v>-21</v>
      </c>
      <c r="Y3" s="83">
        <f ca="1">PRODUCT('Lane 10'!AO3,1)</f>
        <v>-20</v>
      </c>
      <c r="Z3" s="83">
        <f ca="1">PRODUCT('Lane 10'!AQ3,1)</f>
        <v>-19</v>
      </c>
      <c r="AA3" s="83">
        <f ca="1">PRODUCT('Lane 10'!AS3,1)</f>
        <v>-19</v>
      </c>
      <c r="AB3" s="84">
        <f ca="1">PRODUCT('Lane 10'!AU3,1)</f>
        <v>-18</v>
      </c>
      <c r="AC3" s="84">
        <f ca="1">PRODUCT('Lane 10'!AW3,1)</f>
        <v>-17</v>
      </c>
      <c r="AD3" s="84">
        <f ca="1">PRODUCT('Lane 10'!AY3,1)</f>
        <v>-16</v>
      </c>
      <c r="AE3" s="84">
        <f ca="1">PRODUCT('Lane 10'!BA3,1)</f>
        <v>-16</v>
      </c>
      <c r="AF3" s="84">
        <f ca="1">PRODUCT('Lane 10'!BC3,1)</f>
        <v>-15</v>
      </c>
      <c r="AG3" s="84">
        <f ca="1">PRODUCT('Lane 10'!BE3,1)</f>
        <v>-15</v>
      </c>
      <c r="AH3" s="84">
        <f ca="1">PRODUCT('Lane 10'!BG3,1)</f>
        <v>-15</v>
      </c>
      <c r="AI3" s="84">
        <f ca="1">PRODUCT('Lane 10'!BI3,1)</f>
        <v>-16</v>
      </c>
      <c r="AJ3" s="84">
        <f ca="1">PRODUCT('Lane 10'!BK3,1)</f>
        <v>-17</v>
      </c>
      <c r="AK3" s="84">
        <f ca="1">PRODUCT('Lane 10'!BM3,1)</f>
        <v>-14</v>
      </c>
      <c r="AL3" s="84">
        <f ca="1">PRODUCT('Lane 10'!BO3,1)</f>
        <v>-13</v>
      </c>
      <c r="AM3" s="84">
        <f ca="1">PRODUCT('Lane 10'!BQ3,1)</f>
        <v>-12</v>
      </c>
      <c r="AN3" s="83">
        <f ca="1">PRODUCT('Lane 10'!BS3,1)</f>
        <v>-8</v>
      </c>
      <c r="AO3" s="83">
        <f ca="1">PRODUCT('Lane 10'!BU3,1)</f>
        <v>-4</v>
      </c>
      <c r="AP3" s="83">
        <f ca="1">PRODUCT('Lane 10'!BW3,1)</f>
        <v>-2</v>
      </c>
      <c r="AQ3" s="83">
        <f ca="1">PRODUCT('Lane 10'!BY3,1)</f>
        <v>0</v>
      </c>
      <c r="AR3" s="83">
        <f ca="1">PRODUCT('Lane 10'!CA3,1)</f>
        <v>0</v>
      </c>
      <c r="AS3" s="83">
        <f ca="1">PRODUCT('Lane 10'!CC3,1)</f>
        <v>0</v>
      </c>
      <c r="AT3" s="83">
        <f ca="1">PRODUCT('Lane 10'!CE3,1)</f>
        <v>0</v>
      </c>
      <c r="AU3" s="83">
        <f ca="1">PRODUCT('Lane 10'!CG3,1)</f>
        <v>0</v>
      </c>
      <c r="AV3" s="83">
        <f ca="1">PRODUCT('Lane 10'!CI3,1)</f>
        <v>0</v>
      </c>
      <c r="BD3" s="27"/>
      <c r="BE3"/>
    </row>
    <row r="4" spans="1:57" ht="15" customHeight="1">
      <c r="A4">
        <v>2</v>
      </c>
      <c r="B4" t="s">
        <v>59</v>
      </c>
      <c r="C4" t="s">
        <v>60</v>
      </c>
      <c r="D4" s="28">
        <v>55</v>
      </c>
      <c r="E4">
        <v>17</v>
      </c>
      <c r="F4" t="s">
        <v>61</v>
      </c>
      <c r="G4" t="s">
        <v>62</v>
      </c>
      <c r="H4" s="82">
        <f ca="1">PRODUCT('Lane 10'!H4,1)</f>
        <v>23</v>
      </c>
      <c r="I4" s="82">
        <f ca="1">PRODUCT('Lane 10'!I4,1)</f>
        <v>30</v>
      </c>
      <c r="J4" s="83">
        <f ca="1">PRODUCT('Lane 10'!K4,1)</f>
        <v>0</v>
      </c>
      <c r="K4" s="83">
        <f ca="1">PRODUCT('Lane 10'!M4,1)</f>
        <v>1</v>
      </c>
      <c r="L4" s="83">
        <f ca="1">PRODUCT('Lane 10'!O4,1)</f>
        <v>2</v>
      </c>
      <c r="M4" s="83">
        <f ca="1">PRODUCT('Lane 10'!Q4,1)</f>
        <v>3</v>
      </c>
      <c r="N4" s="84">
        <f ca="1">PRODUCT('Lane 10'!S4,1)</f>
        <v>5</v>
      </c>
      <c r="O4" s="84">
        <f ca="1">PRODUCT('Lane 10'!U4,1)</f>
        <v>7</v>
      </c>
      <c r="P4" s="84">
        <f ca="1">PRODUCT('Lane 10'!W4,1)</f>
        <v>7</v>
      </c>
      <c r="Q4" s="84">
        <f ca="1">PRODUCT('Lane 10'!Y4,1)</f>
        <v>9</v>
      </c>
      <c r="R4" s="84">
        <f ca="1">PRODUCT('Lane 10'!AA4,1)</f>
        <v>10</v>
      </c>
      <c r="S4" s="84">
        <f ca="1">PRODUCT('Lane 10'!AC4,1)</f>
        <v>9</v>
      </c>
      <c r="T4" s="84">
        <f ca="1">PRODUCT('Lane 10'!AE4,1)</f>
        <v>9</v>
      </c>
      <c r="U4" s="84">
        <f ca="1">PRODUCT('Lane 10'!AG4,1)</f>
        <v>8</v>
      </c>
      <c r="V4" s="84">
        <f ca="1">PRODUCT('Lane 10'!AI4,1)</f>
        <v>7</v>
      </c>
      <c r="W4" s="84">
        <f ca="1">PRODUCT('Lane 10'!AK4,1)</f>
        <v>6</v>
      </c>
      <c r="X4" s="83">
        <f ca="1">PRODUCT('Lane 10'!AM4,1)</f>
        <v>4</v>
      </c>
      <c r="Y4" s="83">
        <f ca="1">PRODUCT('Lane 10'!AO4,1)</f>
        <v>3</v>
      </c>
      <c r="Z4" s="83">
        <f ca="1">PRODUCT('Lane 10'!AQ4,1)</f>
        <v>3</v>
      </c>
      <c r="AA4" s="83">
        <f ca="1">PRODUCT('Lane 10'!AS4,1)</f>
        <v>3</v>
      </c>
      <c r="AB4" s="83">
        <f ca="1">PRODUCT('Lane 10'!AU4,1)</f>
        <v>2</v>
      </c>
      <c r="AC4" s="83">
        <f ca="1">PRODUCT('Lane 10'!AW4,1)</f>
        <v>2</v>
      </c>
      <c r="AD4" s="83">
        <f ca="1">PRODUCT('Lane 10'!AY4,1)</f>
        <v>2</v>
      </c>
      <c r="AE4" s="83">
        <f ca="1">PRODUCT('Lane 10'!BA4,1)</f>
        <v>1</v>
      </c>
      <c r="AF4" s="83">
        <f ca="1">PRODUCT('Lane 10'!BC4,1)</f>
        <v>1</v>
      </c>
      <c r="AG4" s="83">
        <f ca="1">PRODUCT('Lane 10'!BE4,1)</f>
        <v>1</v>
      </c>
      <c r="AH4" s="83">
        <f ca="1">PRODUCT('Lane 10'!BG4,1)</f>
        <v>2</v>
      </c>
      <c r="AI4" s="83">
        <f ca="1">PRODUCT('Lane 10'!BI4,1)</f>
        <v>2</v>
      </c>
      <c r="AJ4" s="83">
        <f ca="1">PRODUCT('Lane 10'!BK4,1)</f>
        <v>2</v>
      </c>
      <c r="AK4" s="83">
        <f ca="1">PRODUCT('Lane 10'!BM4,1)</f>
        <v>3</v>
      </c>
      <c r="AL4" s="83">
        <f ca="1">PRODUCT('Lane 10'!BO4,1)</f>
        <v>3</v>
      </c>
      <c r="AM4" s="83">
        <f ca="1">PRODUCT('Lane 10'!BQ4,1)</f>
        <v>2</v>
      </c>
      <c r="AN4" s="83">
        <f ca="1">PRODUCT('Lane 10'!BS4,1)</f>
        <v>3</v>
      </c>
      <c r="AO4" s="83">
        <f ca="1">PRODUCT('Lane 10'!BU4,1)</f>
        <v>4</v>
      </c>
      <c r="AP4" s="83">
        <f ca="1">PRODUCT('Lane 10'!BW4,1)</f>
        <v>3</v>
      </c>
      <c r="AQ4" s="83">
        <f ca="1">PRODUCT('Lane 10'!BY4,1)</f>
        <v>2</v>
      </c>
      <c r="AR4" s="83">
        <f ca="1">PRODUCT('Lane 10'!CA4,1)</f>
        <v>2</v>
      </c>
      <c r="AS4" s="83">
        <f ca="1">PRODUCT('Lane 10'!CC4,1)</f>
        <v>0</v>
      </c>
      <c r="AT4" s="83">
        <f ca="1">PRODUCT('Lane 10'!CE4,1)</f>
        <v>0</v>
      </c>
      <c r="AU4" s="83">
        <f ca="1">PRODUCT('Lane 10'!CG4,1)</f>
        <v>-1</v>
      </c>
      <c r="AV4" s="83">
        <f ca="1">PRODUCT('Lane 10'!CI4,1)</f>
        <v>0</v>
      </c>
      <c r="BD4" s="27"/>
      <c r="BE4"/>
    </row>
    <row r="5" spans="1:57" ht="15" customHeight="1">
      <c r="A5">
        <v>3</v>
      </c>
      <c r="B5" t="s">
        <v>59</v>
      </c>
      <c r="C5" t="s">
        <v>60</v>
      </c>
      <c r="D5" s="28">
        <v>53</v>
      </c>
      <c r="E5">
        <v>16</v>
      </c>
      <c r="F5" t="s">
        <v>61</v>
      </c>
      <c r="G5" t="s">
        <v>62</v>
      </c>
      <c r="H5" s="82">
        <f ca="1">PRODUCT('Lane 10'!H5,1)</f>
        <v>-30</v>
      </c>
      <c r="I5" s="82">
        <f ca="1">PRODUCT('Lane 10'!I5,1)</f>
        <v>-5</v>
      </c>
      <c r="J5" s="83">
        <f ca="1">PRODUCT('Lane 10'!K5,1)</f>
        <v>0</v>
      </c>
      <c r="K5" s="83">
        <f ca="1">PRODUCT('Lane 10'!M5,1)</f>
        <v>2</v>
      </c>
      <c r="L5" s="83">
        <f ca="1">PRODUCT('Lane 10'!O5,1)</f>
        <v>3</v>
      </c>
      <c r="M5" s="84">
        <f ca="1">PRODUCT('Lane 10'!Q5,1)</f>
        <v>5</v>
      </c>
      <c r="N5" s="84">
        <f ca="1">PRODUCT('Lane 10'!S5,1)</f>
        <v>7</v>
      </c>
      <c r="O5" s="84">
        <f ca="1">PRODUCT('Lane 10'!U5,1)</f>
        <v>10</v>
      </c>
      <c r="P5" s="84">
        <f ca="1">PRODUCT('Lane 10'!W5,1)</f>
        <v>11</v>
      </c>
      <c r="Q5" s="84">
        <f ca="1">PRODUCT('Lane 10'!Y5,1)</f>
        <v>13</v>
      </c>
      <c r="R5" s="84">
        <f ca="1">PRODUCT('Lane 10'!AA5,1)</f>
        <v>15</v>
      </c>
      <c r="S5" s="84">
        <f ca="1">PRODUCT('Lane 10'!AC5,1)</f>
        <v>15</v>
      </c>
      <c r="T5" s="84">
        <f ca="1">PRODUCT('Lane 10'!AE5,1)</f>
        <v>18</v>
      </c>
      <c r="U5" s="84">
        <f ca="1">PRODUCT('Lane 10'!AG5,1)</f>
        <v>20</v>
      </c>
      <c r="V5" s="84">
        <f ca="1">PRODUCT('Lane 10'!AI5,1)</f>
        <v>22</v>
      </c>
      <c r="W5" s="84">
        <f ca="1">PRODUCT('Lane 10'!AK5,1)</f>
        <v>24</v>
      </c>
      <c r="X5" s="84">
        <f ca="1">PRODUCT('Lane 10'!AM5,1)</f>
        <v>26</v>
      </c>
      <c r="Y5" s="84">
        <f ca="1">PRODUCT('Lane 10'!AO5,1)</f>
        <v>28</v>
      </c>
      <c r="Z5" s="84">
        <f ca="1">PRODUCT('Lane 10'!AQ5,1)</f>
        <v>30</v>
      </c>
      <c r="AA5" s="84">
        <f ca="1">PRODUCT('Lane 10'!AS5,1)</f>
        <v>34</v>
      </c>
      <c r="AB5" s="84">
        <f ca="1">PRODUCT('Lane 10'!AU5,1)</f>
        <v>38</v>
      </c>
      <c r="AC5" s="84">
        <f ca="1">PRODUCT('Lane 10'!AW5,1)</f>
        <v>42</v>
      </c>
      <c r="AD5" s="84">
        <f ca="1">PRODUCT('Lane 10'!AY5,1)</f>
        <v>38</v>
      </c>
      <c r="AE5" s="84">
        <f ca="1">PRODUCT('Lane 10'!BA5,1)</f>
        <v>35</v>
      </c>
      <c r="AF5" s="84">
        <f ca="1">PRODUCT('Lane 10'!BC5,1)</f>
        <v>32</v>
      </c>
      <c r="AG5" s="84">
        <f ca="1">PRODUCT('Lane 10'!BE5,1)</f>
        <v>29</v>
      </c>
      <c r="AH5" s="84">
        <f ca="1">PRODUCT('Lane 10'!BG5,1)</f>
        <v>25</v>
      </c>
      <c r="AI5" s="84">
        <f ca="1">PRODUCT('Lane 10'!BI5,1)</f>
        <v>21</v>
      </c>
      <c r="AJ5" s="84">
        <f ca="1">PRODUCT('Lane 10'!BK5,1)</f>
        <v>19</v>
      </c>
      <c r="AK5" s="84">
        <f ca="1">PRODUCT('Lane 10'!BM5,1)</f>
        <v>15</v>
      </c>
      <c r="AL5" s="84">
        <f ca="1">PRODUCT('Lane 10'!BO5,1)</f>
        <v>12</v>
      </c>
      <c r="AM5" s="84">
        <f ca="1">PRODUCT('Lane 10'!BQ5,1)</f>
        <v>11</v>
      </c>
      <c r="AN5" s="84">
        <f ca="1">PRODUCT('Lane 10'!BS5,1)</f>
        <v>11</v>
      </c>
      <c r="AO5" s="84">
        <f ca="1">PRODUCT('Lane 10'!BU5,1)</f>
        <v>11</v>
      </c>
      <c r="AP5" s="84">
        <f ca="1">PRODUCT('Lane 10'!BW5,1)</f>
        <v>9</v>
      </c>
      <c r="AQ5" s="84">
        <f ca="1">PRODUCT('Lane 10'!BY5,1)</f>
        <v>9</v>
      </c>
      <c r="AR5" s="84">
        <f ca="1">PRODUCT('Lane 10'!CA5,1)</f>
        <v>6</v>
      </c>
      <c r="AS5" s="83">
        <f ca="1">PRODUCT('Lane 10'!CC5,1)</f>
        <v>4</v>
      </c>
      <c r="AT5" s="83">
        <f ca="1">PRODUCT('Lane 10'!CE5,1)</f>
        <v>1</v>
      </c>
      <c r="AU5" s="83">
        <f ca="1">PRODUCT('Lane 10'!CG5,1)</f>
        <v>0</v>
      </c>
      <c r="AV5" s="83">
        <f ca="1">PRODUCT('Lane 10'!CI5,1)</f>
        <v>0</v>
      </c>
      <c r="BD5" s="27"/>
      <c r="BE5"/>
    </row>
    <row r="6" spans="4:57" ht="15" customHeight="1">
      <c r="D6" s="28">
        <v>51</v>
      </c>
      <c r="H6" s="82">
        <f ca="1">PRODUCT('Lane 10'!H6,1)</f>
        <v>22</v>
      </c>
      <c r="I6" s="82">
        <f ca="1">PRODUCT('Lane 10'!I6,1)</f>
        <v>-22</v>
      </c>
      <c r="J6" s="83">
        <f ca="1">PRODUCT('Lane 10'!K6,1)</f>
        <v>0</v>
      </c>
      <c r="K6" s="83">
        <f ca="1">PRODUCT('Lane 10'!M6,1)</f>
        <v>1</v>
      </c>
      <c r="L6" s="83">
        <f ca="1">PRODUCT('Lane 10'!O6,1)</f>
        <v>-3</v>
      </c>
      <c r="M6" s="84">
        <f ca="1">PRODUCT('Lane 10'!Q6,1)</f>
        <v>-9</v>
      </c>
      <c r="N6" s="84">
        <f ca="1">PRODUCT('Lane 10'!S6,1)</f>
        <v>-17</v>
      </c>
      <c r="O6" s="84">
        <f ca="1">PRODUCT('Lane 10'!U6,1)</f>
        <v>-25</v>
      </c>
      <c r="P6" s="84">
        <f ca="1">PRODUCT('Lane 10'!W6,1)</f>
        <v>-30</v>
      </c>
      <c r="Q6" s="84">
        <f ca="1">PRODUCT('Lane 10'!Y6,1)</f>
        <v>-34</v>
      </c>
      <c r="R6" s="84">
        <f ca="1">PRODUCT('Lane 10'!AA6,1)</f>
        <v>-37</v>
      </c>
      <c r="S6" s="84">
        <f ca="1">PRODUCT('Lane 10'!AC6,1)</f>
        <v>-39</v>
      </c>
      <c r="T6" s="84">
        <f ca="1">PRODUCT('Lane 10'!AE6,1)</f>
        <v>-42</v>
      </c>
      <c r="U6" s="84">
        <f ca="1">PRODUCT('Lane 10'!AG6,1)</f>
        <v>-44</v>
      </c>
      <c r="V6" s="84">
        <f ca="1">PRODUCT('Lane 10'!AI6,1)</f>
        <v>-49</v>
      </c>
      <c r="W6" s="84">
        <f ca="1">PRODUCT('Lane 10'!AK6,1)</f>
        <v>-53</v>
      </c>
      <c r="X6" s="84">
        <f ca="1">PRODUCT('Lane 10'!AM6,1)</f>
        <v>-58</v>
      </c>
      <c r="Y6" s="84">
        <f ca="1">PRODUCT('Lane 10'!AO6,1)</f>
        <v>-63</v>
      </c>
      <c r="Z6" s="84">
        <f ca="1">PRODUCT('Lane 10'!AQ6,1)</f>
        <v>-68</v>
      </c>
      <c r="AA6" s="84">
        <f ca="1">PRODUCT('Lane 10'!AS6,1)</f>
        <v>-70</v>
      </c>
      <c r="AB6" s="84">
        <f ca="1">PRODUCT('Lane 10'!AU6,1)</f>
        <v>-72</v>
      </c>
      <c r="AC6" s="84">
        <f ca="1">PRODUCT('Lane 10'!AW6,1)</f>
        <v>-75</v>
      </c>
      <c r="AD6" s="84">
        <f ca="1">PRODUCT('Lane 10'!AY6,1)</f>
        <v>-75</v>
      </c>
      <c r="AE6" s="84">
        <f ca="1">PRODUCT('Lane 10'!BA6,1)</f>
        <v>-74</v>
      </c>
      <c r="AF6" s="84">
        <f ca="1">PRODUCT('Lane 10'!BC6,1)</f>
        <v>-73</v>
      </c>
      <c r="AG6" s="84">
        <f ca="1">PRODUCT('Lane 10'!BE6,1)</f>
        <v>-69</v>
      </c>
      <c r="AH6" s="84">
        <f ca="1">PRODUCT('Lane 10'!BG6,1)</f>
        <v>-66</v>
      </c>
      <c r="AI6" s="84">
        <f ca="1">PRODUCT('Lane 10'!BI6,1)</f>
        <v>-61</v>
      </c>
      <c r="AJ6" s="84">
        <f ca="1">PRODUCT('Lane 10'!BK6,1)</f>
        <v>-56</v>
      </c>
      <c r="AK6" s="84">
        <f ca="1">PRODUCT('Lane 10'!BM6,1)</f>
        <v>-51</v>
      </c>
      <c r="AL6" s="84">
        <f ca="1">PRODUCT('Lane 10'!BO6,1)</f>
        <v>-41</v>
      </c>
      <c r="AM6" s="84">
        <f ca="1">PRODUCT('Lane 10'!BQ6,1)</f>
        <v>-35</v>
      </c>
      <c r="AN6" s="84">
        <f ca="1">PRODUCT('Lane 10'!BS6,1)</f>
        <v>-26</v>
      </c>
      <c r="AO6" s="84">
        <f ca="1">PRODUCT('Lane 10'!BU6,1)</f>
        <v>-15</v>
      </c>
      <c r="AP6" s="84">
        <f ca="1">PRODUCT('Lane 10'!BW6,1)</f>
        <v>-10</v>
      </c>
      <c r="AQ6" s="84">
        <f ca="1">PRODUCT('Lane 10'!BY6,1)</f>
        <v>-5</v>
      </c>
      <c r="AR6" s="84">
        <f ca="1">PRODUCT('Lane 10'!CA6,1)</f>
        <v>-2</v>
      </c>
      <c r="AS6" s="83">
        <f ca="1">PRODUCT('Lane 10'!CC6,1)</f>
        <v>1</v>
      </c>
      <c r="AT6" s="83">
        <f ca="1">PRODUCT('Lane 10'!CE6,1)</f>
        <v>2</v>
      </c>
      <c r="AU6" s="83">
        <f ca="1">PRODUCT('Lane 10'!CG6,1)</f>
        <v>3</v>
      </c>
      <c r="AV6" s="83">
        <f ca="1">PRODUCT('Lane 10'!CI6,1)</f>
        <v>0</v>
      </c>
      <c r="BD6" s="27"/>
      <c r="BE6"/>
    </row>
    <row r="7" spans="1:57" ht="15" customHeight="1">
      <c r="A7">
        <v>4</v>
      </c>
      <c r="B7" t="s">
        <v>59</v>
      </c>
      <c r="C7" t="s">
        <v>60</v>
      </c>
      <c r="D7" s="28">
        <v>49</v>
      </c>
      <c r="E7">
        <v>15</v>
      </c>
      <c r="F7" t="s">
        <v>61</v>
      </c>
      <c r="G7" t="s">
        <v>62</v>
      </c>
      <c r="H7" s="82">
        <f ca="1">PRODUCT('Lane 10'!H7,1)</f>
        <v>2</v>
      </c>
      <c r="I7" s="82">
        <f ca="1">PRODUCT('Lane 10'!I7,1)</f>
        <v>5</v>
      </c>
      <c r="J7" s="83">
        <f ca="1">PRODUCT('Lane 10'!K7,1)</f>
        <v>0</v>
      </c>
      <c r="K7" s="83">
        <f ca="1">PRODUCT('Lane 10'!M7,1)</f>
        <v>2</v>
      </c>
      <c r="L7" s="83">
        <f ca="1">PRODUCT('Lane 10'!O7,1)</f>
        <v>2</v>
      </c>
      <c r="M7" s="83">
        <f ca="1">PRODUCT('Lane 10'!Q7,1)</f>
        <v>4</v>
      </c>
      <c r="N7" s="83">
        <f ca="1">PRODUCT('Lane 10'!S7,1)</f>
        <v>4</v>
      </c>
      <c r="O7" s="84">
        <f ca="1">PRODUCT('Lane 10'!U7,1)</f>
        <v>6</v>
      </c>
      <c r="P7" s="84">
        <f ca="1">PRODUCT('Lane 10'!W7,1)</f>
        <v>6</v>
      </c>
      <c r="Q7" s="84">
        <f ca="1">PRODUCT('Lane 10'!Y7,1)</f>
        <v>7</v>
      </c>
      <c r="R7" s="84">
        <f ca="1">PRODUCT('Lane 10'!AA7,1)</f>
        <v>8</v>
      </c>
      <c r="S7" s="84">
        <f ca="1">PRODUCT('Lane 10'!AC7,1)</f>
        <v>7</v>
      </c>
      <c r="T7" s="84">
        <f ca="1">PRODUCT('Lane 10'!AE7,1)</f>
        <v>8</v>
      </c>
      <c r="U7" s="84">
        <f ca="1">PRODUCT('Lane 10'!AG7,1)</f>
        <v>8</v>
      </c>
      <c r="V7" s="84">
        <f ca="1">PRODUCT('Lane 10'!AI7,1)</f>
        <v>8</v>
      </c>
      <c r="W7" s="84">
        <f ca="1">PRODUCT('Lane 10'!AK7,1)</f>
        <v>8</v>
      </c>
      <c r="X7" s="84">
        <f ca="1">PRODUCT('Lane 10'!AM7,1)</f>
        <v>7</v>
      </c>
      <c r="Y7" s="84">
        <f ca="1">PRODUCT('Lane 10'!AO7,1)</f>
        <v>6</v>
      </c>
      <c r="Z7" s="84">
        <f ca="1">PRODUCT('Lane 10'!AQ7,1)</f>
        <v>7</v>
      </c>
      <c r="AA7" s="84">
        <f ca="1">PRODUCT('Lane 10'!AS7,1)</f>
        <v>6</v>
      </c>
      <c r="AB7" s="84">
        <f ca="1">PRODUCT('Lane 10'!AU7,1)</f>
        <v>5</v>
      </c>
      <c r="AC7" s="84">
        <f ca="1">PRODUCT('Lane 10'!AW7,1)</f>
        <v>6</v>
      </c>
      <c r="AD7" s="84">
        <f ca="1">PRODUCT('Lane 10'!AY7,1)</f>
        <v>6</v>
      </c>
      <c r="AE7" s="84">
        <f ca="1">PRODUCT('Lane 10'!BA7,1)</f>
        <v>5</v>
      </c>
      <c r="AF7" s="84">
        <f ca="1">PRODUCT('Lane 10'!BC7,1)</f>
        <v>6</v>
      </c>
      <c r="AG7" s="84">
        <f ca="1">PRODUCT('Lane 10'!BE7,1)</f>
        <v>6</v>
      </c>
      <c r="AH7" s="84">
        <f ca="1">PRODUCT('Lane 10'!BG7,1)</f>
        <v>6</v>
      </c>
      <c r="AI7" s="84">
        <f ca="1">PRODUCT('Lane 10'!BI7,1)</f>
        <v>7</v>
      </c>
      <c r="AJ7" s="84">
        <f ca="1">PRODUCT('Lane 10'!BK7,1)</f>
        <v>7</v>
      </c>
      <c r="AK7" s="84">
        <f ca="1">PRODUCT('Lane 10'!BM7,1)</f>
        <v>8</v>
      </c>
      <c r="AL7" s="84">
        <f ca="1">PRODUCT('Lane 10'!BO7,1)</f>
        <v>8</v>
      </c>
      <c r="AM7" s="84">
        <f ca="1">PRODUCT('Lane 10'!BQ7,1)</f>
        <v>7</v>
      </c>
      <c r="AN7" s="84">
        <f ca="1">PRODUCT('Lane 10'!BS7,1)</f>
        <v>8</v>
      </c>
      <c r="AO7" s="84">
        <f ca="1">PRODUCT('Lane 10'!BU7,1)</f>
        <v>7</v>
      </c>
      <c r="AP7" s="84">
        <f ca="1">PRODUCT('Lane 10'!BW7,1)</f>
        <v>6</v>
      </c>
      <c r="AQ7" s="84">
        <f ca="1">PRODUCT('Lane 10'!BY7,1)</f>
        <v>6</v>
      </c>
      <c r="AR7" s="83">
        <f ca="1">PRODUCT('Lane 10'!CA7,1)</f>
        <v>4</v>
      </c>
      <c r="AS7" s="83">
        <f ca="1">PRODUCT('Lane 10'!CC7,1)</f>
        <v>2</v>
      </c>
      <c r="AT7" s="83">
        <f ca="1">PRODUCT('Lane 10'!CE7,1)</f>
        <v>1</v>
      </c>
      <c r="AU7" s="83">
        <f ca="1">PRODUCT('Lane 10'!CG7,1)</f>
        <v>0</v>
      </c>
      <c r="AV7" s="83">
        <f ca="1">PRODUCT('Lane 10'!CI7,1)</f>
        <v>0</v>
      </c>
      <c r="BD7" s="27"/>
      <c r="BE7"/>
    </row>
    <row r="8" spans="4:57" ht="15" customHeight="1">
      <c r="D8" s="28">
        <v>47</v>
      </c>
      <c r="H8" s="82">
        <f ca="1">PRODUCT('Lane 10'!H8,1)</f>
        <v>22</v>
      </c>
      <c r="I8" s="82">
        <f ca="1">PRODUCT('Lane 10'!I8,1)</f>
        <v>45</v>
      </c>
      <c r="J8" s="83">
        <f ca="1">PRODUCT('Lane 10'!K8,1)</f>
        <v>0</v>
      </c>
      <c r="K8" s="83">
        <f ca="1">PRODUCT('Lane 10'!M8,1)</f>
        <v>3</v>
      </c>
      <c r="L8" s="83">
        <f ca="1">PRODUCT('Lane 10'!O8,1)</f>
        <v>2</v>
      </c>
      <c r="M8" s="83">
        <f ca="1">PRODUCT('Lane 10'!Q8,1)</f>
        <v>2</v>
      </c>
      <c r="N8" s="83">
        <f ca="1">PRODUCT('Lane 10'!S8,1)</f>
        <v>3</v>
      </c>
      <c r="O8" s="84">
        <f ca="1">PRODUCT('Lane 10'!U8,1)</f>
        <v>4</v>
      </c>
      <c r="P8" s="84">
        <f ca="1">PRODUCT('Lane 10'!W8,1)</f>
        <v>4</v>
      </c>
      <c r="Q8" s="84">
        <f ca="1">PRODUCT('Lane 10'!Y8,1)</f>
        <v>5</v>
      </c>
      <c r="R8" s="84">
        <f ca="1">PRODUCT('Lane 10'!AA8,1)</f>
        <v>6</v>
      </c>
      <c r="S8" s="84">
        <f ca="1">PRODUCT('Lane 10'!AC8,1)</f>
        <v>4</v>
      </c>
      <c r="T8" s="84">
        <f ca="1">PRODUCT('Lane 10'!AE8,1)</f>
        <v>4</v>
      </c>
      <c r="U8" s="84">
        <f ca="1">PRODUCT('Lane 10'!AG8,1)</f>
        <v>3</v>
      </c>
      <c r="V8" s="84">
        <f ca="1">PRODUCT('Lane 10'!AI8,1)</f>
        <v>1</v>
      </c>
      <c r="W8" s="84">
        <f ca="1">PRODUCT('Lane 10'!AK8,1)</f>
        <v>0</v>
      </c>
      <c r="X8" s="84">
        <f ca="1">PRODUCT('Lane 10'!AM8,1)</f>
        <v>-2</v>
      </c>
      <c r="Y8" s="84">
        <f ca="1">PRODUCT('Lane 10'!AO8,1)</f>
        <v>-3</v>
      </c>
      <c r="Z8" s="84">
        <f ca="1">PRODUCT('Lane 10'!AQ8,1)</f>
        <v>-4</v>
      </c>
      <c r="AA8" s="84">
        <f ca="1">PRODUCT('Lane 10'!AS8,1)</f>
        <v>-4</v>
      </c>
      <c r="AB8" s="84">
        <f ca="1">PRODUCT('Lane 10'!AU8,1)</f>
        <v>-6</v>
      </c>
      <c r="AC8" s="84">
        <f ca="1">PRODUCT('Lane 10'!AW8,1)</f>
        <v>-6</v>
      </c>
      <c r="AD8" s="84">
        <f ca="1">PRODUCT('Lane 10'!AY8,1)</f>
        <v>-6</v>
      </c>
      <c r="AE8" s="84">
        <f ca="1">PRODUCT('Lane 10'!BA8,1)</f>
        <v>-8</v>
      </c>
      <c r="AF8" s="84">
        <f ca="1">PRODUCT('Lane 10'!BC8,1)</f>
        <v>-8</v>
      </c>
      <c r="AG8" s="84">
        <f ca="1">PRODUCT('Lane 10'!BE8,1)</f>
        <v>-8</v>
      </c>
      <c r="AH8" s="84">
        <f ca="1">PRODUCT('Lane 10'!BG8,1)</f>
        <v>-8</v>
      </c>
      <c r="AI8" s="84">
        <f ca="1">PRODUCT('Lane 10'!BI8,1)</f>
        <v>-7</v>
      </c>
      <c r="AJ8" s="84">
        <f ca="1">PRODUCT('Lane 10'!BK8,1)</f>
        <v>-7</v>
      </c>
      <c r="AK8" s="84">
        <f ca="1">PRODUCT('Lane 10'!BM8,1)</f>
        <v>-6</v>
      </c>
      <c r="AL8" s="84">
        <f ca="1">PRODUCT('Lane 10'!BO8,1)</f>
        <v>-6</v>
      </c>
      <c r="AM8" s="84">
        <f ca="1">PRODUCT('Lane 10'!BQ8,1)</f>
        <v>-5</v>
      </c>
      <c r="AN8" s="84">
        <f ca="1">PRODUCT('Lane 10'!BS8,1)</f>
        <v>-3</v>
      </c>
      <c r="AO8" s="84">
        <f ca="1">PRODUCT('Lane 10'!BU8,1)</f>
        <v>-2</v>
      </c>
      <c r="AP8" s="84">
        <f ca="1">PRODUCT('Lane 10'!BW8,1)</f>
        <v>-2</v>
      </c>
      <c r="AQ8" s="84">
        <f ca="1">PRODUCT('Lane 10'!BY8,1)</f>
        <v>-1</v>
      </c>
      <c r="AR8" s="83">
        <f ca="1">PRODUCT('Lane 10'!CA8,1)</f>
        <v>-1</v>
      </c>
      <c r="AS8" s="83">
        <f ca="1">PRODUCT('Lane 10'!CC8,1)</f>
        <v>-1</v>
      </c>
      <c r="AT8" s="83">
        <f ca="1">PRODUCT('Lane 10'!CE8,1)</f>
        <v>-1</v>
      </c>
      <c r="AU8" s="83">
        <f ca="1">PRODUCT('Lane 10'!CG8,1)</f>
        <v>-1</v>
      </c>
      <c r="AV8" s="83">
        <f ca="1">PRODUCT('Lane 10'!CI8,1)</f>
        <v>0</v>
      </c>
      <c r="BD8" s="27"/>
      <c r="BE8"/>
    </row>
    <row r="9" spans="1:57" ht="15" customHeight="1">
      <c r="A9">
        <v>5</v>
      </c>
      <c r="B9" t="s">
        <v>59</v>
      </c>
      <c r="C9" t="s">
        <v>60</v>
      </c>
      <c r="D9" s="28">
        <v>45</v>
      </c>
      <c r="E9">
        <v>14</v>
      </c>
      <c r="F9" t="s">
        <v>61</v>
      </c>
      <c r="G9" t="s">
        <v>62</v>
      </c>
      <c r="H9" s="82">
        <f ca="1">PRODUCT('Lane 10'!H9,1)</f>
        <v>-6</v>
      </c>
      <c r="I9" s="82">
        <f ca="1">PRODUCT('Lane 10'!I9,1)</f>
        <v>35</v>
      </c>
      <c r="J9" s="83">
        <f ca="1">PRODUCT('Lane 10'!K9,1)</f>
        <v>0</v>
      </c>
      <c r="K9" s="83">
        <f ca="1">PRODUCT('Lane 10'!M9,1)</f>
        <v>1</v>
      </c>
      <c r="L9" s="83">
        <f ca="1">PRODUCT('Lane 10'!O9,1)</f>
        <v>2</v>
      </c>
      <c r="M9" s="83">
        <f ca="1">PRODUCT('Lane 10'!Q9,1)</f>
        <v>4</v>
      </c>
      <c r="N9" s="84">
        <f ca="1">PRODUCT('Lane 10'!S9,1)</f>
        <v>6</v>
      </c>
      <c r="O9" s="84">
        <f ca="1">PRODUCT('Lane 10'!U9,1)</f>
        <v>8</v>
      </c>
      <c r="P9" s="84">
        <f ca="1">PRODUCT('Lane 10'!W9,1)</f>
        <v>8</v>
      </c>
      <c r="Q9" s="84">
        <f ca="1">PRODUCT('Lane 10'!Y9,1)</f>
        <v>9</v>
      </c>
      <c r="R9" s="84">
        <f ca="1">PRODUCT('Lane 10'!AA9,1)</f>
        <v>10</v>
      </c>
      <c r="S9" s="84">
        <f ca="1">PRODUCT('Lane 10'!AC9,1)</f>
        <v>9</v>
      </c>
      <c r="T9" s="84">
        <f ca="1">PRODUCT('Lane 10'!AE9,1)</f>
        <v>9</v>
      </c>
      <c r="U9" s="84">
        <f ca="1">PRODUCT('Lane 10'!AG9,1)</f>
        <v>8</v>
      </c>
      <c r="V9" s="84">
        <f ca="1">PRODUCT('Lane 10'!AI9,1)</f>
        <v>8</v>
      </c>
      <c r="W9" s="84">
        <f ca="1">PRODUCT('Lane 10'!AK9,1)</f>
        <v>7</v>
      </c>
      <c r="X9" s="84">
        <f ca="1">PRODUCT('Lane 10'!AM9,1)</f>
        <v>7</v>
      </c>
      <c r="Y9" s="84">
        <f ca="1">PRODUCT('Lane 10'!AO9,1)</f>
        <v>6</v>
      </c>
      <c r="Z9" s="84">
        <f ca="1">PRODUCT('Lane 10'!AQ9,1)</f>
        <v>6</v>
      </c>
      <c r="AA9" s="84">
        <f ca="1">PRODUCT('Lane 10'!AS9,1)</f>
        <v>6</v>
      </c>
      <c r="AB9" s="84">
        <f ca="1">PRODUCT('Lane 10'!AU9,1)</f>
        <v>5</v>
      </c>
      <c r="AC9" s="84">
        <f ca="1">PRODUCT('Lane 10'!AW9,1)</f>
        <v>6</v>
      </c>
      <c r="AD9" s="84">
        <f ca="1">PRODUCT('Lane 10'!AY9,1)</f>
        <v>5</v>
      </c>
      <c r="AE9" s="84">
        <f ca="1">PRODUCT('Lane 10'!BA9,1)</f>
        <v>5</v>
      </c>
      <c r="AF9" s="84">
        <f ca="1">PRODUCT('Lane 10'!BC9,1)</f>
        <v>5</v>
      </c>
      <c r="AG9" s="84">
        <f ca="1">PRODUCT('Lane 10'!BE9,1)</f>
        <v>5</v>
      </c>
      <c r="AH9" s="84">
        <f ca="1">PRODUCT('Lane 10'!BG9,1)</f>
        <v>5</v>
      </c>
      <c r="AI9" s="84">
        <f ca="1">PRODUCT('Lane 10'!BI9,1)</f>
        <v>5</v>
      </c>
      <c r="AJ9" s="84">
        <f ca="1">PRODUCT('Lane 10'!BK9,1)</f>
        <v>5</v>
      </c>
      <c r="AK9" s="84">
        <f ca="1">PRODUCT('Lane 10'!BM9,1)</f>
        <v>5</v>
      </c>
      <c r="AL9" s="84">
        <f ca="1">PRODUCT('Lane 10'!BO9,1)</f>
        <v>5</v>
      </c>
      <c r="AM9" s="83">
        <f ca="1">PRODUCT('Lane 10'!BQ9,1)</f>
        <v>4</v>
      </c>
      <c r="AN9" s="84">
        <f ca="1">PRODUCT('Lane 10'!BS9,1)</f>
        <v>5</v>
      </c>
      <c r="AO9" s="84">
        <f ca="1">PRODUCT('Lane 10'!BU9,1)</f>
        <v>5</v>
      </c>
      <c r="AP9" s="83">
        <f ca="1">PRODUCT('Lane 10'!BW9,1)</f>
        <v>3</v>
      </c>
      <c r="AQ9" s="83">
        <f ca="1">PRODUCT('Lane 10'!BY9,1)</f>
        <v>3</v>
      </c>
      <c r="AR9" s="83">
        <f ca="1">PRODUCT('Lane 10'!CA9,1)</f>
        <v>2</v>
      </c>
      <c r="AS9" s="83">
        <f ca="1">PRODUCT('Lane 10'!CC9,1)</f>
        <v>1</v>
      </c>
      <c r="AT9" s="83">
        <f ca="1">PRODUCT('Lane 10'!CE9,1)</f>
        <v>0</v>
      </c>
      <c r="AU9" s="83">
        <f ca="1">PRODUCT('Lane 10'!CG9,1)</f>
        <v>-1</v>
      </c>
      <c r="AV9" s="83">
        <f ca="1">PRODUCT('Lane 10'!CI9,1)</f>
        <v>0</v>
      </c>
      <c r="BD9" s="27"/>
      <c r="BE9"/>
    </row>
    <row r="10" spans="4:57" ht="15" customHeight="1">
      <c r="D10" s="28">
        <v>43</v>
      </c>
      <c r="H10" s="82">
        <f ca="1">PRODUCT('Lane 10'!H10,1)</f>
        <v>22</v>
      </c>
      <c r="I10" s="82">
        <f ca="1">PRODUCT('Lane 10'!I10,1)</f>
        <v>-21</v>
      </c>
      <c r="J10" s="83">
        <f ca="1">PRODUCT('Lane 10'!K10,1)</f>
        <v>0</v>
      </c>
      <c r="K10" s="83">
        <f ca="1">PRODUCT('Lane 10'!M10,1)</f>
        <v>0</v>
      </c>
      <c r="L10" s="83">
        <f ca="1">PRODUCT('Lane 10'!O10,1)</f>
        <v>-8</v>
      </c>
      <c r="M10" s="83">
        <f ca="1">PRODUCT('Lane 10'!Q10,1)</f>
        <v>-24</v>
      </c>
      <c r="N10" s="84">
        <f ca="1">PRODUCT('Lane 10'!S10,1)</f>
        <v>-35</v>
      </c>
      <c r="O10" s="84">
        <f ca="1">PRODUCT('Lane 10'!U10,1)</f>
        <v>-48</v>
      </c>
      <c r="P10" s="84">
        <f ca="1">PRODUCT('Lane 10'!W10,1)</f>
        <v>-56</v>
      </c>
      <c r="Q10" s="84">
        <f ca="1">PRODUCT('Lane 10'!Y10,1)</f>
        <v>-63</v>
      </c>
      <c r="R10" s="84">
        <f ca="1">PRODUCT('Lane 10'!AA10,1)</f>
        <v>-69</v>
      </c>
      <c r="S10" s="84">
        <f ca="1">PRODUCT('Lane 10'!AC10,1)</f>
        <v>-78</v>
      </c>
      <c r="T10" s="84">
        <f ca="1">PRODUCT('Lane 10'!AE10,1)</f>
        <v>-81</v>
      </c>
      <c r="U10" s="84">
        <f ca="1">PRODUCT('Lane 10'!AG10,1)</f>
        <v>-87</v>
      </c>
      <c r="V10" s="84">
        <f ca="1">PRODUCT('Lane 10'!AI10,1)</f>
        <v>-93</v>
      </c>
      <c r="W10" s="84">
        <f ca="1">PRODUCT('Lane 10'!AK10,1)</f>
        <v>-95</v>
      </c>
      <c r="X10" s="84">
        <f ca="1">PRODUCT('Lane 10'!AM10,1)</f>
        <v>-99</v>
      </c>
      <c r="Y10" s="84">
        <f ca="1">PRODUCT('Lane 10'!AO10,1)</f>
        <v>-102</v>
      </c>
      <c r="Z10" s="84">
        <f ca="1">PRODUCT('Lane 10'!AQ10,1)</f>
        <v>-102</v>
      </c>
      <c r="AA10" s="84">
        <f ca="1">PRODUCT('Lane 10'!AS10,1)</f>
        <v>-104</v>
      </c>
      <c r="AB10" s="84">
        <f ca="1">PRODUCT('Lane 10'!AU10,1)</f>
        <v>-104</v>
      </c>
      <c r="AC10" s="84">
        <f ca="1">PRODUCT('Lane 10'!AW10,1)</f>
        <v>-103</v>
      </c>
      <c r="AD10" s="84">
        <f ca="1">PRODUCT('Lane 10'!AY10,1)</f>
        <v>-101</v>
      </c>
      <c r="AE10" s="84">
        <f ca="1">PRODUCT('Lane 10'!BA10,1)</f>
        <v>-99</v>
      </c>
      <c r="AF10" s="84">
        <f ca="1">PRODUCT('Lane 10'!BC10,1)</f>
        <v>-94</v>
      </c>
      <c r="AG10" s="84">
        <f ca="1">PRODUCT('Lane 10'!BE10,1)</f>
        <v>-90</v>
      </c>
      <c r="AH10" s="84">
        <f ca="1">PRODUCT('Lane 10'!BG10,1)</f>
        <v>-86</v>
      </c>
      <c r="AI10" s="84">
        <f ca="1">PRODUCT('Lane 10'!BI10,1)</f>
        <v>-82</v>
      </c>
      <c r="AJ10" s="84">
        <f ca="1">PRODUCT('Lane 10'!BK10,1)</f>
        <v>-78</v>
      </c>
      <c r="AK10" s="84">
        <f ca="1">PRODUCT('Lane 10'!BM10,1)</f>
        <v>-74</v>
      </c>
      <c r="AL10" s="84">
        <f ca="1">PRODUCT('Lane 10'!BO10,1)</f>
        <v>-69</v>
      </c>
      <c r="AM10" s="83">
        <f ca="1">PRODUCT('Lane 10'!BQ10,1)</f>
        <v>-60</v>
      </c>
      <c r="AN10" s="84">
        <f ca="1">PRODUCT('Lane 10'!BS10,1)</f>
        <v>-48</v>
      </c>
      <c r="AO10" s="84">
        <f ca="1">PRODUCT('Lane 10'!BU10,1)</f>
        <v>-37</v>
      </c>
      <c r="AP10" s="83">
        <f ca="1">PRODUCT('Lane 10'!BW10,1)</f>
        <v>-29</v>
      </c>
      <c r="AQ10" s="83">
        <f ca="1">PRODUCT('Lane 10'!BY10,1)</f>
        <v>-19</v>
      </c>
      <c r="AR10" s="83">
        <f ca="1">PRODUCT('Lane 10'!CA10,1)</f>
        <v>-11</v>
      </c>
      <c r="AS10" s="83">
        <f ca="1">PRODUCT('Lane 10'!CC10,1)</f>
        <v>-3</v>
      </c>
      <c r="AT10" s="83">
        <f ca="1">PRODUCT('Lane 10'!CE10,1)</f>
        <v>3</v>
      </c>
      <c r="AU10" s="83">
        <f ca="1">PRODUCT('Lane 10'!CG10,1)</f>
        <v>7</v>
      </c>
      <c r="AV10" s="83">
        <f ca="1">PRODUCT('Lane 10'!CI10,1)</f>
        <v>0</v>
      </c>
      <c r="BD10" s="27"/>
      <c r="BE10"/>
    </row>
    <row r="11" spans="1:57" ht="15" customHeight="1">
      <c r="A11">
        <v>6</v>
      </c>
      <c r="B11" t="s">
        <v>59</v>
      </c>
      <c r="C11" t="s">
        <v>60</v>
      </c>
      <c r="D11" s="28">
        <v>41</v>
      </c>
      <c r="E11">
        <v>13</v>
      </c>
      <c r="F11" t="s">
        <v>61</v>
      </c>
      <c r="G11" t="s">
        <v>62</v>
      </c>
      <c r="H11" s="82">
        <f ca="1">PRODUCT('Lane 10'!H11,1)</f>
        <v>-2</v>
      </c>
      <c r="I11" s="82">
        <f ca="1">PRODUCT('Lane 10'!I11,1)</f>
        <v>75</v>
      </c>
      <c r="J11" s="83">
        <f ca="1">PRODUCT('Lane 10'!K11,1)</f>
        <v>0</v>
      </c>
      <c r="K11" s="83">
        <f ca="1">PRODUCT('Lane 10'!M11,1)</f>
        <v>2</v>
      </c>
      <c r="L11" s="83">
        <f ca="1">PRODUCT('Lane 10'!O11,1)</f>
        <v>2</v>
      </c>
      <c r="M11" s="83">
        <f ca="1">PRODUCT('Lane 10'!Q11,1)</f>
        <v>4</v>
      </c>
      <c r="N11" s="84">
        <f ca="1">PRODUCT('Lane 10'!S11,1)</f>
        <v>6</v>
      </c>
      <c r="O11" s="84">
        <f ca="1">PRODUCT('Lane 10'!U11,1)</f>
        <v>8</v>
      </c>
      <c r="P11" s="84">
        <f ca="1">PRODUCT('Lane 10'!W11,1)</f>
        <v>7</v>
      </c>
      <c r="Q11" s="84">
        <f ca="1">PRODUCT('Lane 10'!Y11,1)</f>
        <v>8</v>
      </c>
      <c r="R11" s="84">
        <f ca="1">PRODUCT('Lane 10'!AA11,1)</f>
        <v>8</v>
      </c>
      <c r="S11" s="84">
        <f ca="1">PRODUCT('Lane 10'!AC11,1)</f>
        <v>6</v>
      </c>
      <c r="T11" s="84">
        <f ca="1">PRODUCT('Lane 10'!AE11,1)</f>
        <v>5</v>
      </c>
      <c r="U11" s="83">
        <f ca="1">PRODUCT('Lane 10'!AG11,1)</f>
        <v>4</v>
      </c>
      <c r="V11" s="83">
        <f ca="1">PRODUCT('Lane 10'!AI11,1)</f>
        <v>3</v>
      </c>
      <c r="W11" s="83">
        <f ca="1">PRODUCT('Lane 10'!AK11,1)</f>
        <v>3</v>
      </c>
      <c r="X11" s="83">
        <f ca="1">PRODUCT('Lane 10'!AM11,1)</f>
        <v>3</v>
      </c>
      <c r="Y11" s="83">
        <f ca="1">PRODUCT('Lane 10'!AO11,1)</f>
        <v>3</v>
      </c>
      <c r="Z11" s="83">
        <f ca="1">PRODUCT('Lane 10'!AQ11,1)</f>
        <v>3</v>
      </c>
      <c r="AA11" s="83">
        <f ca="1">PRODUCT('Lane 10'!AS11,1)</f>
        <v>3</v>
      </c>
      <c r="AB11" s="83">
        <f ca="1">PRODUCT('Lane 10'!AU11,1)</f>
        <v>3</v>
      </c>
      <c r="AC11" s="83">
        <f ca="1">PRODUCT('Lane 10'!AW11,1)</f>
        <v>3</v>
      </c>
      <c r="AD11" s="83">
        <f ca="1">PRODUCT('Lane 10'!AY11,1)</f>
        <v>3</v>
      </c>
      <c r="AE11" s="83">
        <f ca="1">PRODUCT('Lane 10'!BA11,1)</f>
        <v>2</v>
      </c>
      <c r="AF11" s="83">
        <f ca="1">PRODUCT('Lane 10'!BC11,1)</f>
        <v>1</v>
      </c>
      <c r="AG11" s="83">
        <f ca="1">PRODUCT('Lane 10'!BE11,1)</f>
        <v>1</v>
      </c>
      <c r="AH11" s="83">
        <f ca="1">PRODUCT('Lane 10'!BG11,1)</f>
        <v>1</v>
      </c>
      <c r="AI11" s="83">
        <f ca="1">PRODUCT('Lane 10'!BI11,1)</f>
        <v>0</v>
      </c>
      <c r="AJ11" s="83">
        <f ca="1">PRODUCT('Lane 10'!BK11,1)</f>
        <v>0</v>
      </c>
      <c r="AK11" s="83">
        <f ca="1">PRODUCT('Lane 10'!BM11,1)</f>
        <v>1</v>
      </c>
      <c r="AL11" s="83">
        <f ca="1">PRODUCT('Lane 10'!BO11,1)</f>
        <v>1</v>
      </c>
      <c r="AM11" s="83">
        <f ca="1">PRODUCT('Lane 10'!BQ11,1)</f>
        <v>0</v>
      </c>
      <c r="AN11" s="83">
        <f ca="1">PRODUCT('Lane 10'!BS11,1)</f>
        <v>1</v>
      </c>
      <c r="AO11" s="83">
        <f ca="1">PRODUCT('Lane 10'!BU11,1)</f>
        <v>1</v>
      </c>
      <c r="AP11" s="83">
        <f ca="1">PRODUCT('Lane 10'!BW11,1)</f>
        <v>0</v>
      </c>
      <c r="AQ11" s="83">
        <f ca="1">PRODUCT('Lane 10'!BY11,1)</f>
        <v>0</v>
      </c>
      <c r="AR11" s="83">
        <f ca="1">PRODUCT('Lane 10'!CA11,1)</f>
        <v>-1</v>
      </c>
      <c r="AS11" s="83">
        <f ca="1">PRODUCT('Lane 10'!CC11,1)</f>
        <v>-2</v>
      </c>
      <c r="AT11" s="83">
        <f ca="1">PRODUCT('Lane 10'!CE11,1)</f>
        <v>-2</v>
      </c>
      <c r="AU11" s="83">
        <f ca="1">PRODUCT('Lane 10'!CG11,1)</f>
        <v>-2</v>
      </c>
      <c r="AV11" s="83">
        <f ca="1">PRODUCT('Lane 10'!CI11,1)</f>
        <v>0</v>
      </c>
      <c r="BD11" s="27"/>
      <c r="BE11"/>
    </row>
    <row r="12" spans="1:57" ht="15" customHeight="1">
      <c r="A12">
        <v>7</v>
      </c>
      <c r="B12" t="s">
        <v>59</v>
      </c>
      <c r="C12" t="s">
        <v>60</v>
      </c>
      <c r="D12" s="28">
        <v>39</v>
      </c>
      <c r="E12">
        <v>12</v>
      </c>
      <c r="F12" t="s">
        <v>61</v>
      </c>
      <c r="G12" t="s">
        <v>62</v>
      </c>
      <c r="H12" s="82">
        <f ca="1">PRODUCT('Lane 10'!H12,1)</f>
        <v>1</v>
      </c>
      <c r="I12" s="82">
        <f ca="1">PRODUCT('Lane 10'!I12,1)</f>
        <v>0</v>
      </c>
      <c r="J12" s="83">
        <f ca="1">PRODUCT('Lane 10'!K12,1)</f>
        <v>0</v>
      </c>
      <c r="K12" s="83">
        <f ca="1">PRODUCT('Lane 10'!M12,1)</f>
        <v>2</v>
      </c>
      <c r="L12" s="83">
        <f ca="1">PRODUCT('Lane 10'!O12,1)</f>
        <v>3</v>
      </c>
      <c r="M12" s="83">
        <f ca="1">PRODUCT('Lane 10'!Q12,1)</f>
        <v>3</v>
      </c>
      <c r="N12" s="83">
        <f ca="1">PRODUCT('Lane 10'!S12,1)</f>
        <v>3</v>
      </c>
      <c r="O12" s="84">
        <f ca="1">PRODUCT('Lane 10'!U12,1)</f>
        <v>5</v>
      </c>
      <c r="P12" s="84">
        <f ca="1">PRODUCT('Lane 10'!W12,1)</f>
        <v>5</v>
      </c>
      <c r="Q12" s="84">
        <f ca="1">PRODUCT('Lane 10'!Y12,1)</f>
        <v>5</v>
      </c>
      <c r="R12" s="84">
        <f ca="1">PRODUCT('Lane 10'!AA12,1)</f>
        <v>6</v>
      </c>
      <c r="S12" s="83">
        <f ca="1">PRODUCT('Lane 10'!AC12,1)</f>
        <v>3</v>
      </c>
      <c r="T12" s="83">
        <f ca="1">PRODUCT('Lane 10'!AE12,1)</f>
        <v>1</v>
      </c>
      <c r="U12" s="83">
        <f ca="1">PRODUCT('Lane 10'!AG12,1)</f>
        <v>1</v>
      </c>
      <c r="V12" s="83">
        <f ca="1">PRODUCT('Lane 10'!AI12,1)</f>
        <v>1</v>
      </c>
      <c r="W12" s="83">
        <f ca="1">PRODUCT('Lane 10'!AK12,1)</f>
        <v>0</v>
      </c>
      <c r="X12" s="83">
        <f ca="1">PRODUCT('Lane 10'!AM12,1)</f>
        <v>1</v>
      </c>
      <c r="Y12" s="83">
        <f ca="1">PRODUCT('Lane 10'!AO12,1)</f>
        <v>3</v>
      </c>
      <c r="Z12" s="84">
        <f ca="1">PRODUCT('Lane 10'!AQ12,1)</f>
        <v>5</v>
      </c>
      <c r="AA12" s="84">
        <f ca="1">PRODUCT('Lane 10'!AS12,1)</f>
        <v>6</v>
      </c>
      <c r="AB12" s="84">
        <f ca="1">PRODUCT('Lane 10'!AU12,1)</f>
        <v>6</v>
      </c>
      <c r="AC12" s="84">
        <f ca="1">PRODUCT('Lane 10'!AW12,1)</f>
        <v>7</v>
      </c>
      <c r="AD12" s="84">
        <f ca="1">PRODUCT('Lane 10'!AY12,1)</f>
        <v>6</v>
      </c>
      <c r="AE12" s="84">
        <f ca="1">PRODUCT('Lane 10'!BA12,1)</f>
        <v>5</v>
      </c>
      <c r="AF12" s="83">
        <f ca="1">PRODUCT('Lane 10'!BC12,1)</f>
        <v>4</v>
      </c>
      <c r="AG12" s="83">
        <f ca="1">PRODUCT('Lane 10'!BE12,1)</f>
        <v>3</v>
      </c>
      <c r="AH12" s="83">
        <f ca="1">PRODUCT('Lane 10'!BG12,1)</f>
        <v>3</v>
      </c>
      <c r="AI12" s="83">
        <f ca="1">PRODUCT('Lane 10'!BI12,1)</f>
        <v>3</v>
      </c>
      <c r="AJ12" s="83">
        <f ca="1">PRODUCT('Lane 10'!BK12,1)</f>
        <v>4</v>
      </c>
      <c r="AK12" s="83">
        <f ca="1">PRODUCT('Lane 10'!BM12,1)</f>
        <v>3</v>
      </c>
      <c r="AL12" s="84">
        <f ca="1">PRODUCT('Lane 10'!BO12,1)</f>
        <v>5</v>
      </c>
      <c r="AM12" s="83">
        <f ca="1">PRODUCT('Lane 10'!BQ12,1)</f>
        <v>4</v>
      </c>
      <c r="AN12" s="84">
        <f ca="1">PRODUCT('Lane 10'!BS12,1)</f>
        <v>5</v>
      </c>
      <c r="AO12" s="84">
        <f ca="1">PRODUCT('Lane 10'!BU12,1)</f>
        <v>6</v>
      </c>
      <c r="AP12" s="84">
        <f ca="1">PRODUCT('Lane 10'!BW12,1)</f>
        <v>5</v>
      </c>
      <c r="AQ12" s="84">
        <f ca="1">PRODUCT('Lane 10'!BY12,1)</f>
        <v>5</v>
      </c>
      <c r="AR12" s="83">
        <f ca="1">PRODUCT('Lane 10'!CA12,1)</f>
        <v>3</v>
      </c>
      <c r="AS12" s="83">
        <f ca="1">PRODUCT('Lane 10'!CC12,1)</f>
        <v>2</v>
      </c>
      <c r="AT12" s="83">
        <f ca="1">PRODUCT('Lane 10'!CE12,1)</f>
        <v>1</v>
      </c>
      <c r="AU12" s="83">
        <f ca="1">PRODUCT('Lane 10'!CG12,1)</f>
        <v>0</v>
      </c>
      <c r="AV12" s="83">
        <f ca="1">PRODUCT('Lane 10'!CI12,1)</f>
        <v>0</v>
      </c>
      <c r="BD12" s="27"/>
      <c r="BE12"/>
    </row>
    <row r="13" spans="4:57" ht="15" customHeight="1">
      <c r="D13" s="28">
        <v>37</v>
      </c>
      <c r="H13" s="82">
        <f ca="1">PRODUCT('Lane 10'!H13,1)</f>
        <v>22</v>
      </c>
      <c r="I13" s="82">
        <f ca="1">PRODUCT('Lane 10'!I13,1)</f>
        <v>-33</v>
      </c>
      <c r="J13" s="83">
        <f ca="1">PRODUCT('Lane 10'!K13,1)</f>
        <v>0</v>
      </c>
      <c r="K13" s="83">
        <f ca="1">PRODUCT('Lane 10'!M13,1)</f>
        <v>3</v>
      </c>
      <c r="L13" s="83">
        <f ca="1">PRODUCT('Lane 10'!O13,1)</f>
        <v>2</v>
      </c>
      <c r="M13" s="83">
        <f ca="1">PRODUCT('Lane 10'!Q13,1)</f>
        <v>2</v>
      </c>
      <c r="N13" s="83">
        <f ca="1">PRODUCT('Lane 10'!S13,1)</f>
        <v>3</v>
      </c>
      <c r="O13" s="84">
        <f ca="1">PRODUCT('Lane 10'!U13,1)</f>
        <v>4</v>
      </c>
      <c r="P13" s="84">
        <f ca="1">PRODUCT('Lane 10'!W13,1)</f>
        <v>4</v>
      </c>
      <c r="Q13" s="84">
        <f ca="1">PRODUCT('Lane 10'!Y13,1)</f>
        <v>5</v>
      </c>
      <c r="R13" s="84">
        <f ca="1">PRODUCT('Lane 10'!AA13,1)</f>
        <v>6</v>
      </c>
      <c r="S13" s="83">
        <f ca="1">PRODUCT('Lane 10'!AC13,1)</f>
        <v>4</v>
      </c>
      <c r="T13" s="83">
        <f ca="1">PRODUCT('Lane 10'!AE13,1)</f>
        <v>4</v>
      </c>
      <c r="U13" s="83">
        <f ca="1">PRODUCT('Lane 10'!AG13,1)</f>
        <v>3</v>
      </c>
      <c r="V13" s="83">
        <f ca="1">PRODUCT('Lane 10'!AI13,1)</f>
        <v>1</v>
      </c>
      <c r="W13" s="83">
        <f ca="1">PRODUCT('Lane 10'!AK13,1)</f>
        <v>0</v>
      </c>
      <c r="X13" s="83">
        <f ca="1">PRODUCT('Lane 10'!AM13,1)</f>
        <v>-2</v>
      </c>
      <c r="Y13" s="83">
        <f ca="1">PRODUCT('Lane 10'!AO13,1)</f>
        <v>-3</v>
      </c>
      <c r="Z13" s="84">
        <f ca="1">PRODUCT('Lane 10'!AQ13,1)</f>
        <v>-4</v>
      </c>
      <c r="AA13" s="84">
        <f ca="1">PRODUCT('Lane 10'!AS13,1)</f>
        <v>-4</v>
      </c>
      <c r="AB13" s="84">
        <f ca="1">PRODUCT('Lane 10'!AU13,1)</f>
        <v>-6</v>
      </c>
      <c r="AC13" s="84">
        <f ca="1">PRODUCT('Lane 10'!AW13,1)</f>
        <v>-6</v>
      </c>
      <c r="AD13" s="84">
        <f ca="1">PRODUCT('Lane 10'!AY13,1)</f>
        <v>-6</v>
      </c>
      <c r="AE13" s="84">
        <f ca="1">PRODUCT('Lane 10'!BA13,1)</f>
        <v>-8</v>
      </c>
      <c r="AF13" s="83">
        <f ca="1">PRODUCT('Lane 10'!BC13,1)</f>
        <v>-8</v>
      </c>
      <c r="AG13" s="83">
        <f ca="1">PRODUCT('Lane 10'!BE13,1)</f>
        <v>-8</v>
      </c>
      <c r="AH13" s="83">
        <f ca="1">PRODUCT('Lane 10'!BG13,1)</f>
        <v>-8</v>
      </c>
      <c r="AI13" s="83">
        <f ca="1">PRODUCT('Lane 10'!BI13,1)</f>
        <v>-7</v>
      </c>
      <c r="AJ13" s="83">
        <f ca="1">PRODUCT('Lane 10'!BK13,1)</f>
        <v>-7</v>
      </c>
      <c r="AK13" s="83">
        <f ca="1">PRODUCT('Lane 10'!BM13,1)</f>
        <v>-6</v>
      </c>
      <c r="AL13" s="84">
        <f ca="1">PRODUCT('Lane 10'!BO13,1)</f>
        <v>-6</v>
      </c>
      <c r="AM13" s="83">
        <f ca="1">PRODUCT('Lane 10'!BQ13,1)</f>
        <v>-5</v>
      </c>
      <c r="AN13" s="84">
        <f ca="1">PRODUCT('Lane 10'!BS13,1)</f>
        <v>-3</v>
      </c>
      <c r="AO13" s="84">
        <f ca="1">PRODUCT('Lane 10'!BU13,1)</f>
        <v>-2</v>
      </c>
      <c r="AP13" s="84">
        <f ca="1">PRODUCT('Lane 10'!BW13,1)</f>
        <v>-2</v>
      </c>
      <c r="AQ13" s="84">
        <f ca="1">PRODUCT('Lane 10'!BY13,1)</f>
        <v>-1</v>
      </c>
      <c r="AR13" s="83">
        <f ca="1">PRODUCT('Lane 10'!CA13,1)</f>
        <v>-1</v>
      </c>
      <c r="AS13" s="83">
        <f ca="1">PRODUCT('Lane 10'!CC13,1)</f>
        <v>-1</v>
      </c>
      <c r="AT13" s="83">
        <f ca="1">PRODUCT('Lane 10'!CE13,1)</f>
        <v>-1</v>
      </c>
      <c r="AU13" s="83">
        <f ca="1">PRODUCT('Lane 10'!CG13,1)</f>
        <v>-1</v>
      </c>
      <c r="AV13" s="83">
        <f ca="1">PRODUCT('Lane 10'!CI13,1)</f>
        <v>0</v>
      </c>
      <c r="BD13" s="27"/>
      <c r="BE13"/>
    </row>
    <row r="14" spans="1:57" ht="15" customHeight="1">
      <c r="A14">
        <v>8</v>
      </c>
      <c r="B14" t="s">
        <v>59</v>
      </c>
      <c r="C14" t="s">
        <v>60</v>
      </c>
      <c r="D14" s="28">
        <v>35</v>
      </c>
      <c r="E14">
        <v>11</v>
      </c>
      <c r="F14" t="s">
        <v>61</v>
      </c>
      <c r="G14" t="s">
        <v>62</v>
      </c>
      <c r="H14" s="82">
        <f ca="1">PRODUCT('Lane 10'!H14,1)</f>
        <v>-29</v>
      </c>
      <c r="I14" s="82">
        <f ca="1">PRODUCT('Lane 10'!I14,1)</f>
        <v>-32</v>
      </c>
      <c r="J14" s="83">
        <f ca="1">PRODUCT('Lane 10'!K14,1)</f>
        <v>0</v>
      </c>
      <c r="K14" s="83">
        <f ca="1">PRODUCT('Lane 10'!M14,1)</f>
        <v>1</v>
      </c>
      <c r="L14" s="83">
        <f ca="1">PRODUCT('Lane 10'!O14,1)</f>
        <v>1</v>
      </c>
      <c r="M14" s="83">
        <f ca="1">PRODUCT('Lane 10'!Q14,1)</f>
        <v>1</v>
      </c>
      <c r="N14" s="83">
        <f ca="1">PRODUCT('Lane 10'!S14,1)</f>
        <v>1</v>
      </c>
      <c r="O14" s="83">
        <f ca="1">PRODUCT('Lane 10'!U14,1)</f>
        <v>3</v>
      </c>
      <c r="P14" s="83">
        <f ca="1">PRODUCT('Lane 10'!W14,1)</f>
        <v>2</v>
      </c>
      <c r="Q14" s="83">
        <f ca="1">PRODUCT('Lane 10'!Y14,1)</f>
        <v>4</v>
      </c>
      <c r="R14" s="84">
        <f ca="1">PRODUCT('Lane 10'!AA14,1)</f>
        <v>5</v>
      </c>
      <c r="S14" s="83">
        <f ca="1">PRODUCT('Lane 10'!AC14,1)</f>
        <v>4</v>
      </c>
      <c r="T14" s="84">
        <f ca="1">PRODUCT('Lane 10'!AE14,1)</f>
        <v>5</v>
      </c>
      <c r="U14" s="83">
        <f ca="1">PRODUCT('Lane 10'!AG14,1)</f>
        <v>4</v>
      </c>
      <c r="V14" s="83">
        <f ca="1">PRODUCT('Lane 10'!AI14,1)</f>
        <v>4</v>
      </c>
      <c r="W14" s="83">
        <f ca="1">PRODUCT('Lane 10'!AK14,1)</f>
        <v>3</v>
      </c>
      <c r="X14" s="83">
        <f ca="1">PRODUCT('Lane 10'!AM14,1)</f>
        <v>3</v>
      </c>
      <c r="Y14" s="83">
        <f ca="1">PRODUCT('Lane 10'!AO14,1)</f>
        <v>2</v>
      </c>
      <c r="Z14" s="83">
        <f ca="1">PRODUCT('Lane 10'!AQ14,1)</f>
        <v>2</v>
      </c>
      <c r="AA14" s="83">
        <f ca="1">PRODUCT('Lane 10'!AS14,1)</f>
        <v>1</v>
      </c>
      <c r="AB14" s="83">
        <f ca="1">PRODUCT('Lane 10'!AU14,1)</f>
        <v>1</v>
      </c>
      <c r="AC14" s="83">
        <f ca="1">PRODUCT('Lane 10'!AW14,1)</f>
        <v>1</v>
      </c>
      <c r="AD14" s="83">
        <f ca="1">PRODUCT('Lane 10'!AY14,1)</f>
        <v>1</v>
      </c>
      <c r="AE14" s="83">
        <f ca="1">PRODUCT('Lane 10'!BA14,1)</f>
        <v>0</v>
      </c>
      <c r="AF14" s="83">
        <f ca="1">PRODUCT('Lane 10'!BC14,1)</f>
        <v>0</v>
      </c>
      <c r="AG14" s="83">
        <f ca="1">PRODUCT('Lane 10'!BE14,1)</f>
        <v>-1</v>
      </c>
      <c r="AH14" s="83">
        <f ca="1">PRODUCT('Lane 10'!BG14,1)</f>
        <v>-1</v>
      </c>
      <c r="AI14" s="83">
        <f ca="1">PRODUCT('Lane 10'!BI14,1)</f>
        <v>0</v>
      </c>
      <c r="AJ14" s="83">
        <f ca="1">PRODUCT('Lane 10'!BK14,1)</f>
        <v>0</v>
      </c>
      <c r="AK14" s="83">
        <f ca="1">PRODUCT('Lane 10'!BM14,1)</f>
        <v>0</v>
      </c>
      <c r="AL14" s="83">
        <f ca="1">PRODUCT('Lane 10'!BO14,1)</f>
        <v>0</v>
      </c>
      <c r="AM14" s="83">
        <f ca="1">PRODUCT('Lane 10'!BQ14,1)</f>
        <v>0</v>
      </c>
      <c r="AN14" s="83">
        <f ca="1">PRODUCT('Lane 10'!BS14,1)</f>
        <v>1</v>
      </c>
      <c r="AO14" s="83">
        <f ca="1">PRODUCT('Lane 10'!BU14,1)</f>
        <v>1</v>
      </c>
      <c r="AP14" s="83">
        <f ca="1">PRODUCT('Lane 10'!BW14,1)</f>
        <v>0</v>
      </c>
      <c r="AQ14" s="83">
        <f ca="1">PRODUCT('Lane 10'!BY14,1)</f>
        <v>1</v>
      </c>
      <c r="AR14" s="83">
        <f ca="1">PRODUCT('Lane 10'!CA14,1)</f>
        <v>0</v>
      </c>
      <c r="AS14" s="83">
        <f ca="1">PRODUCT('Lane 10'!CC14,1)</f>
        <v>0</v>
      </c>
      <c r="AT14" s="83">
        <f ca="1">PRODUCT('Lane 10'!CE14,1)</f>
        <v>0</v>
      </c>
      <c r="AU14" s="83">
        <f ca="1">PRODUCT('Lane 10'!CG14,1)</f>
        <v>-1</v>
      </c>
      <c r="AV14" s="83">
        <f ca="1">PRODUCT('Lane 10'!CI14,1)</f>
        <v>0</v>
      </c>
      <c r="BD14" s="27"/>
      <c r="BE14"/>
    </row>
    <row r="15" spans="4:57" ht="15" customHeight="1">
      <c r="D15" s="28">
        <v>33</v>
      </c>
      <c r="H15" s="82">
        <f ca="1">PRODUCT('Lane 10'!H15,1)</f>
        <v>22</v>
      </c>
      <c r="I15" s="82">
        <f ca="1">PRODUCT('Lane 10'!I15,1)</f>
        <v>-7</v>
      </c>
      <c r="J15" s="83">
        <f ca="1">PRODUCT('Lane 10'!K15,1)</f>
        <v>0</v>
      </c>
      <c r="K15" s="83">
        <f ca="1">PRODUCT('Lane 10'!M15,1)</f>
        <v>0</v>
      </c>
      <c r="L15" s="83">
        <f ca="1">PRODUCT('Lane 10'!O15,1)</f>
        <v>-8</v>
      </c>
      <c r="M15" s="83">
        <f ca="1">PRODUCT('Lane 10'!Q15,1)</f>
        <v>-24</v>
      </c>
      <c r="N15" s="83">
        <f ca="1">PRODUCT('Lane 10'!S15,1)</f>
        <v>-35</v>
      </c>
      <c r="O15" s="83">
        <f ca="1">PRODUCT('Lane 10'!U15,1)</f>
        <v>-48</v>
      </c>
      <c r="P15" s="83">
        <f ca="1">PRODUCT('Lane 10'!W15,1)</f>
        <v>-56</v>
      </c>
      <c r="Q15" s="83">
        <f ca="1">PRODUCT('Lane 10'!Y15,1)</f>
        <v>-63</v>
      </c>
      <c r="R15" s="84">
        <f ca="1">PRODUCT('Lane 10'!AA15,1)</f>
        <v>-69</v>
      </c>
      <c r="S15" s="83">
        <f ca="1">PRODUCT('Lane 10'!AC15,1)</f>
        <v>-78</v>
      </c>
      <c r="T15" s="84">
        <f ca="1">PRODUCT('Lane 10'!AE15,1)</f>
        <v>-81</v>
      </c>
      <c r="U15" s="83">
        <f ca="1">PRODUCT('Lane 10'!AG15,1)</f>
        <v>-87</v>
      </c>
      <c r="V15" s="83">
        <f ca="1">PRODUCT('Lane 10'!AI15,1)</f>
        <v>-93</v>
      </c>
      <c r="W15" s="83">
        <f ca="1">PRODUCT('Lane 10'!AK15,1)</f>
        <v>-95</v>
      </c>
      <c r="X15" s="83">
        <f ca="1">PRODUCT('Lane 10'!AM15,1)</f>
        <v>-99</v>
      </c>
      <c r="Y15" s="83">
        <f ca="1">PRODUCT('Lane 10'!AO15,1)</f>
        <v>-102</v>
      </c>
      <c r="Z15" s="83">
        <f ca="1">PRODUCT('Lane 10'!AQ15,1)</f>
        <v>-102</v>
      </c>
      <c r="AA15" s="83">
        <f ca="1">PRODUCT('Lane 10'!AS15,1)</f>
        <v>-104</v>
      </c>
      <c r="AB15" s="83">
        <f ca="1">PRODUCT('Lane 10'!AU15,1)</f>
        <v>-104</v>
      </c>
      <c r="AC15" s="83">
        <f ca="1">PRODUCT('Lane 10'!AW15,1)</f>
        <v>-103</v>
      </c>
      <c r="AD15" s="83">
        <f ca="1">PRODUCT('Lane 10'!AY15,1)</f>
        <v>-101</v>
      </c>
      <c r="AE15" s="83">
        <f ca="1">PRODUCT('Lane 10'!BA15,1)</f>
        <v>-99</v>
      </c>
      <c r="AF15" s="83">
        <f ca="1">PRODUCT('Lane 10'!BC15,1)</f>
        <v>-94</v>
      </c>
      <c r="AG15" s="83">
        <f ca="1">PRODUCT('Lane 10'!BE15,1)</f>
        <v>-90</v>
      </c>
      <c r="AH15" s="83">
        <f ca="1">PRODUCT('Lane 10'!BG15,1)</f>
        <v>-86</v>
      </c>
      <c r="AI15" s="83">
        <f ca="1">PRODUCT('Lane 10'!BI15,1)</f>
        <v>-82</v>
      </c>
      <c r="AJ15" s="83">
        <f ca="1">PRODUCT('Lane 10'!BK15,1)</f>
        <v>-78</v>
      </c>
      <c r="AK15" s="83">
        <f ca="1">PRODUCT('Lane 10'!BM15,1)</f>
        <v>-74</v>
      </c>
      <c r="AL15" s="83">
        <f ca="1">PRODUCT('Lane 10'!BO15,1)</f>
        <v>-69</v>
      </c>
      <c r="AM15" s="83">
        <f ca="1">PRODUCT('Lane 10'!BQ15,1)</f>
        <v>-60</v>
      </c>
      <c r="AN15" s="83">
        <f ca="1">PRODUCT('Lane 10'!BS15,1)</f>
        <v>-48</v>
      </c>
      <c r="AO15" s="83">
        <f ca="1">PRODUCT('Lane 10'!BU15,1)</f>
        <v>-37</v>
      </c>
      <c r="AP15" s="83">
        <f ca="1">PRODUCT('Lane 10'!BW15,1)</f>
        <v>-29</v>
      </c>
      <c r="AQ15" s="83">
        <f ca="1">PRODUCT('Lane 10'!BY15,1)</f>
        <v>-19</v>
      </c>
      <c r="AR15" s="83">
        <f ca="1">PRODUCT('Lane 10'!CA15,1)</f>
        <v>-11</v>
      </c>
      <c r="AS15" s="83">
        <f ca="1">PRODUCT('Lane 10'!CC15,1)</f>
        <v>-3</v>
      </c>
      <c r="AT15" s="83">
        <f ca="1">PRODUCT('Lane 10'!CE15,1)</f>
        <v>3</v>
      </c>
      <c r="AU15" s="83">
        <f ca="1">PRODUCT('Lane 10'!CG15,1)</f>
        <v>7</v>
      </c>
      <c r="AV15" s="83">
        <f ca="1">PRODUCT('Lane 10'!CI15,1)</f>
        <v>0</v>
      </c>
      <c r="BD15" s="27"/>
      <c r="BE15"/>
    </row>
    <row r="16" spans="1:57" ht="15" customHeight="1">
      <c r="A16">
        <v>9</v>
      </c>
      <c r="B16" t="s">
        <v>59</v>
      </c>
      <c r="C16" t="s">
        <v>60</v>
      </c>
      <c r="D16" s="28">
        <v>31</v>
      </c>
      <c r="E16">
        <v>10</v>
      </c>
      <c r="F16" t="s">
        <v>61</v>
      </c>
      <c r="G16" t="s">
        <v>62</v>
      </c>
      <c r="H16" s="82">
        <f ca="1">PRODUCT('Lane 10'!H16,1)</f>
        <v>-7</v>
      </c>
      <c r="I16" s="82">
        <f ca="1">PRODUCT('Lane 10'!I16,1)</f>
        <v>8</v>
      </c>
      <c r="J16" s="83">
        <f ca="1">PRODUCT('Lane 10'!K16,1)</f>
        <v>0</v>
      </c>
      <c r="K16" s="83">
        <f ca="1">PRODUCT('Lane 10'!M16,1)</f>
        <v>1</v>
      </c>
      <c r="L16" s="83">
        <f ca="1">PRODUCT('Lane 10'!O16,1)</f>
        <v>3</v>
      </c>
      <c r="M16" s="83">
        <f ca="1">PRODUCT('Lane 10'!Q16,1)</f>
        <v>3</v>
      </c>
      <c r="N16" s="83">
        <f ca="1">PRODUCT('Lane 10'!S16,1)</f>
        <v>4</v>
      </c>
      <c r="O16" s="84">
        <f ca="1">PRODUCT('Lane 10'!U16,1)</f>
        <v>6</v>
      </c>
      <c r="P16" s="84">
        <f ca="1">PRODUCT('Lane 10'!W16,1)</f>
        <v>5</v>
      </c>
      <c r="Q16" s="84">
        <f ca="1">PRODUCT('Lane 10'!Y16,1)</f>
        <v>5</v>
      </c>
      <c r="R16" s="84">
        <f ca="1">PRODUCT('Lane 10'!AA16,1)</f>
        <v>5</v>
      </c>
      <c r="S16" s="83">
        <f ca="1">PRODUCT('Lane 10'!AC16,1)</f>
        <v>3</v>
      </c>
      <c r="T16" s="83">
        <f ca="1">PRODUCT('Lane 10'!AE16,1)</f>
        <v>2</v>
      </c>
      <c r="U16" s="83">
        <f ca="1">PRODUCT('Lane 10'!AG16,1)</f>
        <v>0</v>
      </c>
      <c r="V16" s="83">
        <f ca="1">PRODUCT('Lane 10'!AI16,1)</f>
        <v>-2</v>
      </c>
      <c r="W16" s="83">
        <f ca="1">PRODUCT('Lane 10'!AK16,1)</f>
        <v>-3</v>
      </c>
      <c r="X16" s="84">
        <f ca="1">PRODUCT('Lane 10'!AM16,1)</f>
        <v>-5</v>
      </c>
      <c r="Y16" s="84">
        <f ca="1">PRODUCT('Lane 10'!AO16,1)</f>
        <v>-6</v>
      </c>
      <c r="Z16" s="84">
        <f ca="1">PRODUCT('Lane 10'!AQ16,1)</f>
        <v>-6</v>
      </c>
      <c r="AA16" s="84">
        <f ca="1">PRODUCT('Lane 10'!AS16,1)</f>
        <v>-6</v>
      </c>
      <c r="AB16" s="84">
        <f ca="1">PRODUCT('Lane 10'!AU16,1)</f>
        <v>-6</v>
      </c>
      <c r="AC16" s="84">
        <f ca="1">PRODUCT('Lane 10'!AW16,1)</f>
        <v>-5</v>
      </c>
      <c r="AD16" s="84">
        <f ca="1">PRODUCT('Lane 10'!AY16,1)</f>
        <v>-5</v>
      </c>
      <c r="AE16" s="84">
        <f ca="1">PRODUCT('Lane 10'!BA16,1)</f>
        <v>-5</v>
      </c>
      <c r="AF16" s="84">
        <f ca="1">PRODUCT('Lane 10'!BC16,1)</f>
        <v>-5</v>
      </c>
      <c r="AG16" s="84">
        <f ca="1">PRODUCT('Lane 10'!BE16,1)</f>
        <v>-5</v>
      </c>
      <c r="AH16" s="84">
        <f ca="1">PRODUCT('Lane 10'!BG16,1)</f>
        <v>-5</v>
      </c>
      <c r="AI16" s="83">
        <f ca="1">PRODUCT('Lane 10'!BI16,1)</f>
        <v>-4</v>
      </c>
      <c r="AJ16" s="83">
        <f ca="1">PRODUCT('Lane 10'!BK16,1)</f>
        <v>-3</v>
      </c>
      <c r="AK16" s="83">
        <f ca="1">PRODUCT('Lane 10'!BM16,1)</f>
        <v>-3</v>
      </c>
      <c r="AL16" s="83">
        <f ca="1">PRODUCT('Lane 10'!BO16,1)</f>
        <v>-1</v>
      </c>
      <c r="AM16" s="83">
        <f ca="1">PRODUCT('Lane 10'!BQ16,1)</f>
        <v>-1</v>
      </c>
      <c r="AN16" s="83">
        <f ca="1">PRODUCT('Lane 10'!BS16,1)</f>
        <v>2</v>
      </c>
      <c r="AO16" s="83">
        <f ca="1">PRODUCT('Lane 10'!BU16,1)</f>
        <v>4</v>
      </c>
      <c r="AP16" s="83">
        <f ca="1">PRODUCT('Lane 10'!BW16,1)</f>
        <v>2</v>
      </c>
      <c r="AQ16" s="83">
        <f ca="1">PRODUCT('Lane 10'!BY16,1)</f>
        <v>3</v>
      </c>
      <c r="AR16" s="83">
        <f ca="1">PRODUCT('Lane 10'!CA16,1)</f>
        <v>2</v>
      </c>
      <c r="AS16" s="83">
        <f ca="1">PRODUCT('Lane 10'!CC16,1)</f>
        <v>0</v>
      </c>
      <c r="AT16" s="83">
        <f ca="1">PRODUCT('Lane 10'!CE16,1)</f>
        <v>0</v>
      </c>
      <c r="AU16" s="83">
        <f ca="1">PRODUCT('Lane 10'!CG16,1)</f>
        <v>-1</v>
      </c>
      <c r="AV16" s="83">
        <f ca="1">PRODUCT('Lane 10'!CI16,1)</f>
        <v>0</v>
      </c>
      <c r="BD16" s="27"/>
      <c r="BE16"/>
    </row>
    <row r="17" spans="1:57" ht="15" customHeight="1">
      <c r="A17">
        <v>10</v>
      </c>
      <c r="B17" t="s">
        <v>59</v>
      </c>
      <c r="C17" t="s">
        <v>60</v>
      </c>
      <c r="D17" s="28">
        <v>29</v>
      </c>
      <c r="E17">
        <v>9</v>
      </c>
      <c r="F17" t="s">
        <v>61</v>
      </c>
      <c r="G17" t="s">
        <v>62</v>
      </c>
      <c r="H17" s="82">
        <f ca="1">PRODUCT('Lane 10'!H17,1)</f>
        <v>14</v>
      </c>
      <c r="I17" s="82">
        <f ca="1">PRODUCT('Lane 10'!I17,1)</f>
        <v>33</v>
      </c>
      <c r="J17" s="83">
        <f ca="1">PRODUCT('Lane 10'!K17,1)</f>
        <v>0</v>
      </c>
      <c r="K17" s="83">
        <f ca="1">PRODUCT('Lane 10'!M17,1)</f>
        <v>1</v>
      </c>
      <c r="L17" s="83">
        <f ca="1">PRODUCT('Lane 10'!O17,1)</f>
        <v>1</v>
      </c>
      <c r="M17" s="83">
        <f ca="1">PRODUCT('Lane 10'!Q17,1)</f>
        <v>0</v>
      </c>
      <c r="N17" s="83">
        <f ca="1">PRODUCT('Lane 10'!S17,1)</f>
        <v>-1</v>
      </c>
      <c r="O17" s="83">
        <f ca="1">PRODUCT('Lane 10'!U17,1)</f>
        <v>-2</v>
      </c>
      <c r="P17" s="83">
        <f ca="1">PRODUCT('Lane 10'!W17,1)</f>
        <v>-4</v>
      </c>
      <c r="Q17" s="84">
        <f ca="1">PRODUCT('Lane 10'!Y17,1)</f>
        <v>-5</v>
      </c>
      <c r="R17" s="84">
        <f ca="1">PRODUCT('Lane 10'!AA17,1)</f>
        <v>-8</v>
      </c>
      <c r="S17" s="84">
        <f ca="1">PRODUCT('Lane 10'!AC17,1)</f>
        <v>-13</v>
      </c>
      <c r="T17" s="84">
        <f ca="1">PRODUCT('Lane 10'!AE17,1)</f>
        <v>-17</v>
      </c>
      <c r="U17" s="84">
        <f ca="1">PRODUCT('Lane 10'!AG17,1)</f>
        <v>-19</v>
      </c>
      <c r="V17" s="84">
        <f ca="1">PRODUCT('Lane 10'!AI17,1)</f>
        <v>-20</v>
      </c>
      <c r="W17" s="85">
        <f ca="1">PRODUCT('Lane 10'!AK17,1)</f>
        <v>-22</v>
      </c>
      <c r="X17" s="85">
        <f ca="1">PRODUCT('Lane 10'!AM17,1)</f>
        <v>-21</v>
      </c>
      <c r="Y17" s="84">
        <f ca="1">PRODUCT('Lane 10'!AO17,1)</f>
        <v>-20</v>
      </c>
      <c r="Z17" s="84">
        <f ca="1">PRODUCT('Lane 10'!AQ17,1)</f>
        <v>-19</v>
      </c>
      <c r="AA17" s="84">
        <f ca="1">PRODUCT('Lane 10'!AS17,1)</f>
        <v>-19</v>
      </c>
      <c r="AB17" s="84">
        <f ca="1">PRODUCT('Lane 10'!AU17,1)</f>
        <v>-18</v>
      </c>
      <c r="AC17" s="84">
        <f ca="1">PRODUCT('Lane 10'!AW17,1)</f>
        <v>-17</v>
      </c>
      <c r="AD17" s="84">
        <f ca="1">PRODUCT('Lane 10'!AY17,1)</f>
        <v>-16</v>
      </c>
      <c r="AE17" s="84">
        <f ca="1">PRODUCT('Lane 10'!BA17,1)</f>
        <v>-16</v>
      </c>
      <c r="AF17" s="84">
        <f ca="1">PRODUCT('Lane 10'!BC17,1)</f>
        <v>-15</v>
      </c>
      <c r="AG17" s="84">
        <f ca="1">PRODUCT('Lane 10'!BE17,1)</f>
        <v>-15</v>
      </c>
      <c r="AH17" s="84">
        <f ca="1">PRODUCT('Lane 10'!BG17,1)</f>
        <v>-15</v>
      </c>
      <c r="AI17" s="84">
        <f ca="1">PRODUCT('Lane 10'!BI17,1)</f>
        <v>-16</v>
      </c>
      <c r="AJ17" s="84">
        <f ca="1">PRODUCT('Lane 10'!BK17,1)</f>
        <v>-17</v>
      </c>
      <c r="AK17" s="84">
        <f ca="1">PRODUCT('Lane 10'!BM17,1)</f>
        <v>-14</v>
      </c>
      <c r="AL17" s="84">
        <f ca="1">PRODUCT('Lane 10'!BO17,1)</f>
        <v>-13</v>
      </c>
      <c r="AM17" s="84">
        <f ca="1">PRODUCT('Lane 10'!BQ17,1)</f>
        <v>-12</v>
      </c>
      <c r="AN17" s="84">
        <f ca="1">PRODUCT('Lane 10'!BS17,1)</f>
        <v>-8</v>
      </c>
      <c r="AO17" s="83">
        <f ca="1">PRODUCT('Lane 10'!BU17,1)</f>
        <v>-4</v>
      </c>
      <c r="AP17" s="83">
        <f ca="1">PRODUCT('Lane 10'!BW17,1)</f>
        <v>-2</v>
      </c>
      <c r="AQ17" s="83">
        <f ca="1">PRODUCT('Lane 10'!BY17,1)</f>
        <v>0</v>
      </c>
      <c r="AR17" s="83">
        <f ca="1">PRODUCT('Lane 10'!CA17,1)</f>
        <v>0</v>
      </c>
      <c r="AS17" s="83">
        <f ca="1">PRODUCT('Lane 10'!CC17,1)</f>
        <v>0</v>
      </c>
      <c r="AT17" s="83">
        <f ca="1">PRODUCT('Lane 10'!CE17,1)</f>
        <v>0</v>
      </c>
      <c r="AU17" s="83">
        <f ca="1">PRODUCT('Lane 10'!CG17,1)</f>
        <v>0</v>
      </c>
      <c r="AV17" s="83">
        <f ca="1">PRODUCT('Lane 10'!CI17,1)</f>
        <v>0</v>
      </c>
      <c r="BD17" s="27"/>
      <c r="BE17"/>
    </row>
    <row r="18" spans="4:57" ht="15" customHeight="1">
      <c r="D18" s="28">
        <v>27</v>
      </c>
      <c r="H18" s="82">
        <f ca="1">PRODUCT('Lane 10'!H18,1)</f>
        <v>22</v>
      </c>
      <c r="I18" s="82">
        <f ca="1">PRODUCT('Lane 10'!I18,1)</f>
        <v>54</v>
      </c>
      <c r="J18" s="83">
        <f ca="1">PRODUCT('Lane 10'!K18,1)</f>
        <v>0</v>
      </c>
      <c r="K18" s="83">
        <f ca="1">PRODUCT('Lane 10'!M18,1)</f>
        <v>3</v>
      </c>
      <c r="L18" s="83">
        <f ca="1">PRODUCT('Lane 10'!O18,1)</f>
        <v>2</v>
      </c>
      <c r="M18" s="83">
        <f ca="1">PRODUCT('Lane 10'!Q18,1)</f>
        <v>2</v>
      </c>
      <c r="N18" s="83">
        <f ca="1">PRODUCT('Lane 10'!S18,1)</f>
        <v>3</v>
      </c>
      <c r="O18" s="83">
        <f ca="1">PRODUCT('Lane 10'!U18,1)</f>
        <v>4</v>
      </c>
      <c r="P18" s="83">
        <f ca="1">PRODUCT('Lane 10'!W18,1)</f>
        <v>4</v>
      </c>
      <c r="Q18" s="84">
        <f ca="1">PRODUCT('Lane 10'!Y18,1)</f>
        <v>5</v>
      </c>
      <c r="R18" s="84">
        <f ca="1">PRODUCT('Lane 10'!AA18,1)</f>
        <v>6</v>
      </c>
      <c r="S18" s="84">
        <f ca="1">PRODUCT('Lane 10'!AC18,1)</f>
        <v>4</v>
      </c>
      <c r="T18" s="84">
        <f ca="1">PRODUCT('Lane 10'!AE18,1)</f>
        <v>4</v>
      </c>
      <c r="U18" s="84">
        <f ca="1">PRODUCT('Lane 10'!AG18,1)</f>
        <v>3</v>
      </c>
      <c r="V18" s="84">
        <f ca="1">PRODUCT('Lane 10'!AI18,1)</f>
        <v>1</v>
      </c>
      <c r="W18" s="85">
        <f ca="1">PRODUCT('Lane 10'!AK18,1)</f>
        <v>0</v>
      </c>
      <c r="X18" s="85">
        <f ca="1">PRODUCT('Lane 10'!AM18,1)</f>
        <v>-2</v>
      </c>
      <c r="Y18" s="84">
        <f ca="1">PRODUCT('Lane 10'!AO18,1)</f>
        <v>-3</v>
      </c>
      <c r="Z18" s="84">
        <f ca="1">PRODUCT('Lane 10'!AQ18,1)</f>
        <v>-4</v>
      </c>
      <c r="AA18" s="84">
        <f ca="1">PRODUCT('Lane 10'!AS18,1)</f>
        <v>-4</v>
      </c>
      <c r="AB18" s="84">
        <f ca="1">PRODUCT('Lane 10'!AU18,1)</f>
        <v>-6</v>
      </c>
      <c r="AC18" s="84">
        <f ca="1">PRODUCT('Lane 10'!AW18,1)</f>
        <v>-6</v>
      </c>
      <c r="AD18" s="84">
        <f ca="1">PRODUCT('Lane 10'!AY18,1)</f>
        <v>-6</v>
      </c>
      <c r="AE18" s="84">
        <f ca="1">PRODUCT('Lane 10'!BA18,1)</f>
        <v>-8</v>
      </c>
      <c r="AF18" s="84">
        <f ca="1">PRODUCT('Lane 10'!BC18,1)</f>
        <v>-8</v>
      </c>
      <c r="AG18" s="84">
        <f ca="1">PRODUCT('Lane 10'!BE18,1)</f>
        <v>-8</v>
      </c>
      <c r="AH18" s="84">
        <f ca="1">PRODUCT('Lane 10'!BG18,1)</f>
        <v>-8</v>
      </c>
      <c r="AI18" s="84">
        <f ca="1">PRODUCT('Lane 10'!BI18,1)</f>
        <v>-7</v>
      </c>
      <c r="AJ18" s="84">
        <f ca="1">PRODUCT('Lane 10'!BK18,1)</f>
        <v>-7</v>
      </c>
      <c r="AK18" s="84">
        <f ca="1">PRODUCT('Lane 10'!BM18,1)</f>
        <v>-6</v>
      </c>
      <c r="AL18" s="84">
        <f ca="1">PRODUCT('Lane 10'!BO18,1)</f>
        <v>-6</v>
      </c>
      <c r="AM18" s="84">
        <f ca="1">PRODUCT('Lane 10'!BQ18,1)</f>
        <v>-5</v>
      </c>
      <c r="AN18" s="84">
        <f ca="1">PRODUCT('Lane 10'!BS18,1)</f>
        <v>-3</v>
      </c>
      <c r="AO18" s="83">
        <f ca="1">PRODUCT('Lane 10'!BU18,1)</f>
        <v>-2</v>
      </c>
      <c r="AP18" s="83">
        <f ca="1">PRODUCT('Lane 10'!BW18,1)</f>
        <v>-2</v>
      </c>
      <c r="AQ18" s="83">
        <f ca="1">PRODUCT('Lane 10'!BY18,1)</f>
        <v>-1</v>
      </c>
      <c r="AR18" s="83">
        <f ca="1">PRODUCT('Lane 10'!CA18,1)</f>
        <v>-1</v>
      </c>
      <c r="AS18" s="83">
        <f ca="1">PRODUCT('Lane 10'!CC18,1)</f>
        <v>-1</v>
      </c>
      <c r="AT18" s="83">
        <f ca="1">PRODUCT('Lane 10'!CE18,1)</f>
        <v>-1</v>
      </c>
      <c r="AU18" s="83">
        <f ca="1">PRODUCT('Lane 10'!CG18,1)</f>
        <v>-1</v>
      </c>
      <c r="AV18" s="83">
        <f ca="1">PRODUCT('Lane 10'!CI18,1)</f>
        <v>0</v>
      </c>
      <c r="BD18" s="27"/>
      <c r="BE18"/>
    </row>
    <row r="19" spans="1:57" ht="15" customHeight="1">
      <c r="A19">
        <v>11</v>
      </c>
      <c r="B19" t="s">
        <v>59</v>
      </c>
      <c r="C19" t="s">
        <v>60</v>
      </c>
      <c r="D19" s="28">
        <v>25</v>
      </c>
      <c r="E19">
        <v>8</v>
      </c>
      <c r="F19" t="s">
        <v>61</v>
      </c>
      <c r="G19" t="s">
        <v>62</v>
      </c>
      <c r="H19" s="82">
        <f ca="1">PRODUCT('Lane 10'!H19,1)</f>
        <v>-33</v>
      </c>
      <c r="I19" s="82">
        <f ca="1">PRODUCT('Lane 10'!I19,1)</f>
        <v>-0.021</v>
      </c>
      <c r="J19" s="83">
        <f ca="1">PRODUCT('Lane 10'!K19,1)</f>
        <v>0</v>
      </c>
      <c r="K19" s="83">
        <f ca="1">PRODUCT('Lane 10'!M19,1)</f>
        <v>1</v>
      </c>
      <c r="L19" s="83">
        <f ca="1">PRODUCT('Lane 10'!O19,1)</f>
        <v>1</v>
      </c>
      <c r="M19" s="84">
        <f ca="1">PRODUCT('Lane 10'!Q19,1)</f>
        <v>0</v>
      </c>
      <c r="N19" s="84">
        <f ca="1">PRODUCT('Lane 10'!S19,1)</f>
        <v>-1</v>
      </c>
      <c r="O19" s="85">
        <f ca="1">PRODUCT('Lane 10'!U19,1)</f>
        <v>-2</v>
      </c>
      <c r="P19" s="85">
        <f ca="1">PRODUCT('Lane 10'!W19,1)</f>
        <v>-4</v>
      </c>
      <c r="Q19" s="85">
        <f ca="1">PRODUCT('Lane 10'!Y19,1)</f>
        <v>-5</v>
      </c>
      <c r="R19" s="85">
        <f ca="1">PRODUCT('Lane 10'!AA19,1)</f>
        <v>-8</v>
      </c>
      <c r="S19" s="85">
        <f ca="1">PRODUCT('Lane 10'!AC19,1)</f>
        <v>-13</v>
      </c>
      <c r="T19" s="86">
        <f ca="1">PRODUCT('Lane 10'!AE19,1)</f>
        <v>-17</v>
      </c>
      <c r="U19" s="86">
        <f ca="1">PRODUCT('Lane 10'!AG19,1)</f>
        <v>-19</v>
      </c>
      <c r="V19" s="86">
        <f ca="1">PRODUCT('Lane 10'!AI19,1)</f>
        <v>-20</v>
      </c>
      <c r="W19" s="86">
        <f ca="1">PRODUCT('Lane 10'!AK19,1)</f>
        <v>-22</v>
      </c>
      <c r="X19" s="86">
        <f ca="1">PRODUCT('Lane 10'!AM19,1)</f>
        <v>-21</v>
      </c>
      <c r="Y19" s="86">
        <f ca="1">PRODUCT('Lane 10'!AO19,1)</f>
        <v>-20</v>
      </c>
      <c r="Z19" s="86">
        <f ca="1">PRODUCT('Lane 10'!AQ19,1)</f>
        <v>-19</v>
      </c>
      <c r="AA19" s="86">
        <f ca="1">PRODUCT('Lane 10'!AS19,1)</f>
        <v>-19</v>
      </c>
      <c r="AB19" s="86">
        <f ca="1">PRODUCT('Lane 10'!AU19,1)</f>
        <v>-18</v>
      </c>
      <c r="AC19" s="86">
        <f ca="1">PRODUCT('Lane 10'!AW19,1)</f>
        <v>-17</v>
      </c>
      <c r="AD19" s="86">
        <f ca="1">PRODUCT('Lane 10'!AY19,1)</f>
        <v>-16</v>
      </c>
      <c r="AE19" s="86">
        <f ca="1">PRODUCT('Lane 10'!BA19,1)</f>
        <v>-16</v>
      </c>
      <c r="AF19" s="86">
        <f ca="1">PRODUCT('Lane 10'!BC19,1)</f>
        <v>-15</v>
      </c>
      <c r="AG19" s="86">
        <f ca="1">PRODUCT('Lane 10'!BE19,1)</f>
        <v>-15</v>
      </c>
      <c r="AH19" s="86">
        <f ca="1">PRODUCT('Lane 10'!BG19,1)</f>
        <v>-15</v>
      </c>
      <c r="AI19" s="86">
        <f ca="1">PRODUCT('Lane 10'!BI19,1)</f>
        <v>-16</v>
      </c>
      <c r="AJ19" s="86">
        <f ca="1">PRODUCT('Lane 10'!BK19,1)</f>
        <v>-17</v>
      </c>
      <c r="AK19" s="86">
        <f ca="1">PRODUCT('Lane 10'!BM19,1)</f>
        <v>-14</v>
      </c>
      <c r="AL19" s="86">
        <f ca="1">PRODUCT('Lane 10'!BO19,1)</f>
        <v>-13</v>
      </c>
      <c r="AM19" s="85">
        <f ca="1">PRODUCT('Lane 10'!BQ19,1)</f>
        <v>-12</v>
      </c>
      <c r="AN19" s="85">
        <f ca="1">PRODUCT('Lane 10'!BS19,1)</f>
        <v>-8</v>
      </c>
      <c r="AO19" s="84">
        <f ca="1">PRODUCT('Lane 10'!BU19,1)</f>
        <v>-4</v>
      </c>
      <c r="AP19" s="84">
        <f ca="1">PRODUCT('Lane 10'!BW19,1)</f>
        <v>-2</v>
      </c>
      <c r="AQ19" s="84">
        <f ca="1">PRODUCT('Lane 10'!BY19,1)</f>
        <v>0</v>
      </c>
      <c r="AR19" s="83">
        <f ca="1">PRODUCT('Lane 10'!CA19,1)</f>
        <v>0</v>
      </c>
      <c r="AS19" s="83">
        <f ca="1">PRODUCT('Lane 10'!CC19,1)</f>
        <v>0</v>
      </c>
      <c r="AT19" s="83">
        <f ca="1">PRODUCT('Lane 10'!CE19,1)</f>
        <v>0</v>
      </c>
      <c r="AU19" s="83">
        <f ca="1">PRODUCT('Lane 10'!CG19,1)</f>
        <v>0</v>
      </c>
      <c r="AV19" s="83">
        <f ca="1">PRODUCT('Lane 10'!CI19,1)</f>
        <v>0</v>
      </c>
      <c r="BD19" s="27"/>
      <c r="BE19"/>
    </row>
    <row r="20" spans="4:57" ht="15" customHeight="1">
      <c r="D20" s="28">
        <v>23</v>
      </c>
      <c r="H20" s="82">
        <f ca="1">PRODUCT('Lane 10'!H20,1)</f>
        <v>22</v>
      </c>
      <c r="I20" s="82">
        <f ca="1">PRODUCT('Lane 10'!I20,1)</f>
        <v>-6</v>
      </c>
      <c r="J20" s="83">
        <f ca="1">PRODUCT('Lane 10'!K20,1)</f>
        <v>0</v>
      </c>
      <c r="K20" s="83">
        <f ca="1">PRODUCT('Lane 10'!M20,1)</f>
        <v>3</v>
      </c>
      <c r="L20" s="83">
        <f ca="1">PRODUCT('Lane 10'!O20,1)</f>
        <v>2</v>
      </c>
      <c r="M20" s="84">
        <f ca="1">PRODUCT('Lane 10'!Q20,1)</f>
        <v>2</v>
      </c>
      <c r="N20" s="84">
        <f ca="1">PRODUCT('Lane 10'!S20,1)</f>
        <v>3</v>
      </c>
      <c r="O20" s="85">
        <f ca="1">PRODUCT('Lane 10'!U20,1)</f>
        <v>4</v>
      </c>
      <c r="P20" s="85">
        <f ca="1">PRODUCT('Lane 10'!W20,1)</f>
        <v>4</v>
      </c>
      <c r="Q20" s="85">
        <f ca="1">PRODUCT('Lane 10'!Y20,1)</f>
        <v>5</v>
      </c>
      <c r="R20" s="85">
        <f ca="1">PRODUCT('Lane 10'!AA20,1)</f>
        <v>6</v>
      </c>
      <c r="S20" s="85">
        <f ca="1">PRODUCT('Lane 10'!AC20,1)</f>
        <v>4</v>
      </c>
      <c r="T20" s="86">
        <f ca="1">PRODUCT('Lane 10'!AE20,1)</f>
        <v>4</v>
      </c>
      <c r="U20" s="86">
        <f ca="1">PRODUCT('Lane 10'!AG20,1)</f>
        <v>3</v>
      </c>
      <c r="V20" s="86">
        <f ca="1">PRODUCT('Lane 10'!AI20,1)</f>
        <v>1</v>
      </c>
      <c r="W20" s="86">
        <f ca="1">PRODUCT('Lane 10'!AK20,1)</f>
        <v>0</v>
      </c>
      <c r="X20" s="86">
        <f ca="1">PRODUCT('Lane 10'!AM20,1)</f>
        <v>-2</v>
      </c>
      <c r="Y20" s="86">
        <f ca="1">PRODUCT('Lane 10'!AO20,1)</f>
        <v>-3</v>
      </c>
      <c r="Z20" s="86">
        <f ca="1">PRODUCT('Lane 10'!AQ20,1)</f>
        <v>-4</v>
      </c>
      <c r="AA20" s="86">
        <f ca="1">PRODUCT('Lane 10'!AS20,1)</f>
        <v>-4</v>
      </c>
      <c r="AB20" s="86">
        <f ca="1">PRODUCT('Lane 10'!AU20,1)</f>
        <v>-6</v>
      </c>
      <c r="AC20" s="86">
        <f ca="1">PRODUCT('Lane 10'!AW20,1)</f>
        <v>-6</v>
      </c>
      <c r="AD20" s="86">
        <f ca="1">PRODUCT('Lane 10'!AY20,1)</f>
        <v>-6</v>
      </c>
      <c r="AE20" s="86">
        <f ca="1">PRODUCT('Lane 10'!BA20,1)</f>
        <v>-8</v>
      </c>
      <c r="AF20" s="86">
        <f ca="1">PRODUCT('Lane 10'!BC20,1)</f>
        <v>-8</v>
      </c>
      <c r="AG20" s="86">
        <f ca="1">PRODUCT('Lane 10'!BE20,1)</f>
        <v>-8</v>
      </c>
      <c r="AH20" s="86">
        <f ca="1">PRODUCT('Lane 10'!BG20,1)</f>
        <v>-8</v>
      </c>
      <c r="AI20" s="86">
        <f ca="1">PRODUCT('Lane 10'!BI20,1)</f>
        <v>-7</v>
      </c>
      <c r="AJ20" s="86">
        <f ca="1">PRODUCT('Lane 10'!BK20,1)</f>
        <v>-7</v>
      </c>
      <c r="AK20" s="86">
        <f ca="1">PRODUCT('Lane 10'!BM20,1)</f>
        <v>-6</v>
      </c>
      <c r="AL20" s="86">
        <f ca="1">PRODUCT('Lane 10'!BO20,1)</f>
        <v>-6</v>
      </c>
      <c r="AM20" s="85">
        <f ca="1">PRODUCT('Lane 10'!BQ20,1)</f>
        <v>-5</v>
      </c>
      <c r="AN20" s="85">
        <f ca="1">PRODUCT('Lane 10'!BS20,1)</f>
        <v>-3</v>
      </c>
      <c r="AO20" s="84">
        <f ca="1">PRODUCT('Lane 10'!BU20,1)</f>
        <v>-2</v>
      </c>
      <c r="AP20" s="84">
        <f ca="1">PRODUCT('Lane 10'!BW20,1)</f>
        <v>-2</v>
      </c>
      <c r="AQ20" s="84">
        <f ca="1">PRODUCT('Lane 10'!BY20,1)</f>
        <v>-1</v>
      </c>
      <c r="AR20" s="83">
        <f ca="1">PRODUCT('Lane 10'!CA20,1)</f>
        <v>-1</v>
      </c>
      <c r="AS20" s="83">
        <f ca="1">PRODUCT('Lane 10'!CC20,1)</f>
        <v>-1</v>
      </c>
      <c r="AT20" s="83">
        <f ca="1">PRODUCT('Lane 10'!CE20,1)</f>
        <v>-1</v>
      </c>
      <c r="AU20" s="83">
        <f ca="1">PRODUCT('Lane 10'!CG20,1)</f>
        <v>-1</v>
      </c>
      <c r="AV20" s="83">
        <f ca="1">PRODUCT('Lane 10'!CI20,1)</f>
        <v>0</v>
      </c>
      <c r="BD20" s="27"/>
      <c r="BE20"/>
    </row>
    <row r="21" spans="1:57" ht="15" customHeight="1">
      <c r="A21">
        <v>12</v>
      </c>
      <c r="B21" t="s">
        <v>59</v>
      </c>
      <c r="C21" t="s">
        <v>60</v>
      </c>
      <c r="D21" s="28">
        <v>21</v>
      </c>
      <c r="E21">
        <v>7</v>
      </c>
      <c r="F21" t="s">
        <v>61</v>
      </c>
      <c r="G21" t="s">
        <v>62</v>
      </c>
      <c r="H21" s="82">
        <f ca="1">PRODUCT('Lane 10'!H21,1)</f>
        <v>-58</v>
      </c>
      <c r="I21" s="82">
        <f ca="1">PRODUCT('Lane 10'!I21,1)</f>
        <v>-67</v>
      </c>
      <c r="J21" s="83">
        <f ca="1">PRODUCT('Lane 10'!K21,1)</f>
        <v>0</v>
      </c>
      <c r="K21" s="83">
        <f ca="1">PRODUCT('Lane 10'!M21,1)</f>
        <v>1</v>
      </c>
      <c r="L21" s="84">
        <f ca="1">PRODUCT('Lane 10'!O21,1)</f>
        <v>1</v>
      </c>
      <c r="M21" s="85">
        <f ca="1">PRODUCT('Lane 10'!Q21,1)</f>
        <v>0</v>
      </c>
      <c r="N21" s="85">
        <f ca="1">PRODUCT('Lane 10'!S21,1)</f>
        <v>-1</v>
      </c>
      <c r="O21" s="86">
        <f ca="1">PRODUCT('Lane 10'!U21,1)</f>
        <v>-2</v>
      </c>
      <c r="P21" s="86">
        <f ca="1">PRODUCT('Lane 10'!W21,1)</f>
        <v>-4</v>
      </c>
      <c r="Q21" s="86">
        <f ca="1">PRODUCT('Lane 10'!Y21,1)</f>
        <v>-5</v>
      </c>
      <c r="R21" s="86">
        <f ca="1">PRODUCT('Lane 10'!AA21,1)</f>
        <v>-8</v>
      </c>
      <c r="S21" s="86">
        <f ca="1">PRODUCT('Lane 10'!AC21,1)</f>
        <v>-13</v>
      </c>
      <c r="T21" s="86">
        <f ca="1">PRODUCT('Lane 10'!AE21,1)</f>
        <v>-17</v>
      </c>
      <c r="U21" s="86">
        <f ca="1">PRODUCT('Lane 10'!AG21,1)</f>
        <v>-19</v>
      </c>
      <c r="V21" s="86">
        <f ca="1">PRODUCT('Lane 10'!AI21,1)</f>
        <v>-20</v>
      </c>
      <c r="W21" s="86">
        <f ca="1">PRODUCT('Lane 10'!AK21,1)</f>
        <v>-22</v>
      </c>
      <c r="X21" s="86">
        <f ca="1">PRODUCT('Lane 10'!AM21,1)</f>
        <v>-21</v>
      </c>
      <c r="Y21" s="86">
        <f ca="1">PRODUCT('Lane 10'!AO21,1)</f>
        <v>-20</v>
      </c>
      <c r="Z21" s="86">
        <f ca="1">PRODUCT('Lane 10'!AQ21,1)</f>
        <v>-19</v>
      </c>
      <c r="AA21" s="86">
        <f ca="1">PRODUCT('Lane 10'!AS21,1)</f>
        <v>-19</v>
      </c>
      <c r="AB21" s="86">
        <f ca="1">PRODUCT('Lane 10'!AU21,1)</f>
        <v>-18</v>
      </c>
      <c r="AC21" s="86">
        <f ca="1">PRODUCT('Lane 10'!AW21,1)</f>
        <v>-17</v>
      </c>
      <c r="AD21" s="86">
        <f ca="1">PRODUCT('Lane 10'!AY21,1)</f>
        <v>-16</v>
      </c>
      <c r="AE21" s="86">
        <f ca="1">PRODUCT('Lane 10'!BA21,1)</f>
        <v>-16</v>
      </c>
      <c r="AF21" s="86">
        <f ca="1">PRODUCT('Lane 10'!BC21,1)</f>
        <v>-15</v>
      </c>
      <c r="AG21" s="86">
        <f ca="1">PRODUCT('Lane 10'!BE21,1)</f>
        <v>-15</v>
      </c>
      <c r="AH21" s="86">
        <f ca="1">PRODUCT('Lane 10'!BG21,1)</f>
        <v>-15</v>
      </c>
      <c r="AI21" s="86">
        <f ca="1">PRODUCT('Lane 10'!BI21,1)</f>
        <v>-16</v>
      </c>
      <c r="AJ21" s="86">
        <f ca="1">PRODUCT('Lane 10'!BK21,1)</f>
        <v>-17</v>
      </c>
      <c r="AK21" s="86">
        <f ca="1">PRODUCT('Lane 10'!BM21,1)</f>
        <v>-14</v>
      </c>
      <c r="AL21" s="86">
        <f ca="1">PRODUCT('Lane 10'!BO21,1)</f>
        <v>-13</v>
      </c>
      <c r="AM21" s="86">
        <f ca="1">PRODUCT('Lane 10'!BQ21,1)</f>
        <v>-12</v>
      </c>
      <c r="AN21" s="86">
        <f ca="1">PRODUCT('Lane 10'!BS21,1)</f>
        <v>-8</v>
      </c>
      <c r="AO21" s="85">
        <f ca="1">PRODUCT('Lane 10'!BU21,1)</f>
        <v>-4</v>
      </c>
      <c r="AP21" s="85">
        <f ca="1">PRODUCT('Lane 10'!BW21,1)</f>
        <v>-2</v>
      </c>
      <c r="AQ21" s="84">
        <f ca="1">PRODUCT('Lane 10'!BY21,1)</f>
        <v>0</v>
      </c>
      <c r="AR21" s="84">
        <f ca="1">PRODUCT('Lane 10'!CA21,1)</f>
        <v>0</v>
      </c>
      <c r="AS21" s="83">
        <f ca="1">PRODUCT('Lane 10'!CC21,1)</f>
        <v>0</v>
      </c>
      <c r="AT21" s="83">
        <f ca="1">PRODUCT('Lane 10'!CE21,1)</f>
        <v>0</v>
      </c>
      <c r="AU21" s="84">
        <f ca="1">PRODUCT('Lane 10'!CG21,1)</f>
        <v>0</v>
      </c>
      <c r="AV21" s="83">
        <f ca="1">PRODUCT('Lane 10'!CI21,1)</f>
        <v>0</v>
      </c>
      <c r="BD21" s="27"/>
      <c r="BE21"/>
    </row>
    <row r="22" spans="4:57" ht="15" customHeight="1">
      <c r="D22" s="28">
        <v>19</v>
      </c>
      <c r="H22" s="82">
        <f ca="1">PRODUCT('Lane 10'!H22,1)</f>
        <v>22</v>
      </c>
      <c r="I22" s="82">
        <f ca="1">PRODUCT('Lane 10'!I22,1)</f>
        <v>-33</v>
      </c>
      <c r="J22" s="83">
        <f ca="1">PRODUCT('Lane 10'!K22,1)</f>
        <v>0</v>
      </c>
      <c r="K22" s="83">
        <f ca="1">PRODUCT('Lane 10'!M22,1)</f>
        <v>3</v>
      </c>
      <c r="L22" s="84">
        <f ca="1">PRODUCT('Lane 10'!O22,1)</f>
        <v>2</v>
      </c>
      <c r="M22" s="85">
        <f ca="1">PRODUCT('Lane 10'!Q22,1)</f>
        <v>2</v>
      </c>
      <c r="N22" s="85">
        <f ca="1">PRODUCT('Lane 10'!S22,1)</f>
        <v>3</v>
      </c>
      <c r="O22" s="86">
        <f ca="1">PRODUCT('Lane 10'!U22,1)</f>
        <v>4</v>
      </c>
      <c r="P22" s="86">
        <f ca="1">PRODUCT('Lane 10'!W22,1)</f>
        <v>4</v>
      </c>
      <c r="Q22" s="86">
        <f ca="1">PRODUCT('Lane 10'!Y22,1)</f>
        <v>5</v>
      </c>
      <c r="R22" s="86">
        <f ca="1">PRODUCT('Lane 10'!AA22,1)</f>
        <v>6</v>
      </c>
      <c r="S22" s="86">
        <f ca="1">PRODUCT('Lane 10'!AC22,1)</f>
        <v>4</v>
      </c>
      <c r="T22" s="86">
        <f ca="1">PRODUCT('Lane 10'!AE22,1)</f>
        <v>4</v>
      </c>
      <c r="U22" s="86">
        <f ca="1">PRODUCT('Lane 10'!AG22,1)</f>
        <v>3</v>
      </c>
      <c r="V22" s="86">
        <f ca="1">PRODUCT('Lane 10'!AI22,1)</f>
        <v>1</v>
      </c>
      <c r="W22" s="86">
        <f ca="1">PRODUCT('Lane 10'!AK22,1)</f>
        <v>0</v>
      </c>
      <c r="X22" s="86">
        <f ca="1">PRODUCT('Lane 10'!AM22,1)</f>
        <v>-2</v>
      </c>
      <c r="Y22" s="86">
        <f ca="1">PRODUCT('Lane 10'!AO22,1)</f>
        <v>-3</v>
      </c>
      <c r="Z22" s="86">
        <f ca="1">PRODUCT('Lane 10'!AQ22,1)</f>
        <v>-4</v>
      </c>
      <c r="AA22" s="86">
        <f ca="1">PRODUCT('Lane 10'!AS22,1)</f>
        <v>-4</v>
      </c>
      <c r="AB22" s="86">
        <f ca="1">PRODUCT('Lane 10'!AU22,1)</f>
        <v>-6</v>
      </c>
      <c r="AC22" s="86">
        <f ca="1">PRODUCT('Lane 10'!AW22,1)</f>
        <v>-6</v>
      </c>
      <c r="AD22" s="86">
        <f ca="1">PRODUCT('Lane 10'!AY22,1)</f>
        <v>-6</v>
      </c>
      <c r="AE22" s="86">
        <f ca="1">PRODUCT('Lane 10'!BA22,1)</f>
        <v>-8</v>
      </c>
      <c r="AF22" s="86">
        <f ca="1">PRODUCT('Lane 10'!BC22,1)</f>
        <v>-8</v>
      </c>
      <c r="AG22" s="86">
        <f ca="1">PRODUCT('Lane 10'!BE22,1)</f>
        <v>-8</v>
      </c>
      <c r="AH22" s="86">
        <f ca="1">PRODUCT('Lane 10'!BG22,1)</f>
        <v>-8</v>
      </c>
      <c r="AI22" s="86">
        <f ca="1">PRODUCT('Lane 10'!BI22,1)</f>
        <v>-7</v>
      </c>
      <c r="AJ22" s="86">
        <f ca="1">PRODUCT('Lane 10'!BK22,1)</f>
        <v>-7</v>
      </c>
      <c r="AK22" s="86">
        <f ca="1">PRODUCT('Lane 10'!BM22,1)</f>
        <v>-6</v>
      </c>
      <c r="AL22" s="86">
        <f ca="1">PRODUCT('Lane 10'!BO22,1)</f>
        <v>-6</v>
      </c>
      <c r="AM22" s="86">
        <f ca="1">PRODUCT('Lane 10'!BQ22,1)</f>
        <v>-5</v>
      </c>
      <c r="AN22" s="86">
        <f ca="1">PRODUCT('Lane 10'!BS22,1)</f>
        <v>-3</v>
      </c>
      <c r="AO22" s="85">
        <f ca="1">PRODUCT('Lane 10'!BU22,1)</f>
        <v>-2</v>
      </c>
      <c r="AP22" s="85">
        <f ca="1">PRODUCT('Lane 10'!BW22,1)</f>
        <v>-2</v>
      </c>
      <c r="AQ22" s="84">
        <f ca="1">PRODUCT('Lane 10'!BY22,1)</f>
        <v>-1</v>
      </c>
      <c r="AR22" s="84">
        <f ca="1">PRODUCT('Lane 10'!CA22,1)</f>
        <v>-1</v>
      </c>
      <c r="AS22" s="83">
        <f ca="1">PRODUCT('Lane 10'!CC22,1)</f>
        <v>-1</v>
      </c>
      <c r="AT22" s="83">
        <f ca="1">PRODUCT('Lane 10'!CE22,1)</f>
        <v>-1</v>
      </c>
      <c r="AU22" s="84">
        <f ca="1">PRODUCT('Lane 10'!CG22,1)</f>
        <v>-1</v>
      </c>
      <c r="AV22" s="83">
        <f ca="1">PRODUCT('Lane 10'!CI22,1)</f>
        <v>0</v>
      </c>
      <c r="BD22" s="27"/>
      <c r="BE22"/>
    </row>
    <row r="23" spans="1:57" ht="15" customHeight="1">
      <c r="A23">
        <v>13</v>
      </c>
      <c r="B23" t="s">
        <v>59</v>
      </c>
      <c r="C23" t="s">
        <v>60</v>
      </c>
      <c r="D23" s="28">
        <v>17</v>
      </c>
      <c r="E23">
        <v>6</v>
      </c>
      <c r="F23" t="s">
        <v>61</v>
      </c>
      <c r="G23" t="s">
        <v>62</v>
      </c>
      <c r="H23" s="82">
        <f ca="1">PRODUCT('Lane 10'!H23,1)</f>
        <v>10</v>
      </c>
      <c r="I23" s="82">
        <f ca="1">PRODUCT('Lane 10'!I23,1)</f>
        <v>-77</v>
      </c>
      <c r="J23" s="83">
        <f ca="1">PRODUCT('Lane 10'!K23,1)</f>
        <v>0</v>
      </c>
      <c r="K23" s="83">
        <f ca="1">PRODUCT('Lane 10'!M23,1)</f>
        <v>-1</v>
      </c>
      <c r="L23" s="83">
        <f ca="1">PRODUCT('Lane 10'!O23,1)</f>
        <v>-4</v>
      </c>
      <c r="M23" s="84">
        <f ca="1">PRODUCT('Lane 10'!Q23,1)</f>
        <v>-7</v>
      </c>
      <c r="N23" s="84">
        <f ca="1">PRODUCT('Lane 10'!S23,1)</f>
        <v>-13</v>
      </c>
      <c r="O23" s="84">
        <f ca="1">PRODUCT('Lane 10'!U23,1)</f>
        <v>-17</v>
      </c>
      <c r="P23" s="85">
        <f ca="1">PRODUCT('Lane 10'!W23,1)</f>
        <v>-22</v>
      </c>
      <c r="Q23" s="85">
        <f ca="1">PRODUCT('Lane 10'!Y23,1)</f>
        <v>-27</v>
      </c>
      <c r="R23" s="85">
        <f ca="1">PRODUCT('Lane 10'!AA23,1)</f>
        <v>-31</v>
      </c>
      <c r="S23" s="85">
        <f ca="1">PRODUCT('Lane 10'!AC23,1)</f>
        <v>-37</v>
      </c>
      <c r="T23" s="86">
        <f ca="1">PRODUCT('Lane 10'!AE23,1)</f>
        <v>-42</v>
      </c>
      <c r="U23" s="86">
        <f ca="1">PRODUCT('Lane 10'!AG23,1)</f>
        <v>-46</v>
      </c>
      <c r="V23" s="86">
        <f ca="1">PRODUCT('Lane 10'!AI23,1)</f>
        <v>-51</v>
      </c>
      <c r="W23" s="86">
        <f ca="1">PRODUCT('Lane 10'!AK23,1)</f>
        <v>-55</v>
      </c>
      <c r="X23" s="86">
        <f ca="1">PRODUCT('Lane 10'!AM23,1)</f>
        <v>-60</v>
      </c>
      <c r="Y23" s="86">
        <f ca="1">PRODUCT('Lane 10'!AO23,1)</f>
        <v>-66</v>
      </c>
      <c r="Z23" s="86">
        <f ca="1">PRODUCT('Lane 10'!AQ23,1)</f>
        <v>-70</v>
      </c>
      <c r="AA23" s="86">
        <f ca="1">PRODUCT('Lane 10'!AS23,1)</f>
        <v>-74</v>
      </c>
      <c r="AB23" s="86">
        <f ca="1">PRODUCT('Lane 10'!AU23,1)</f>
        <v>-79</v>
      </c>
      <c r="AC23" s="86">
        <f ca="1">PRODUCT('Lane 10'!AW23,1)</f>
        <v>-83</v>
      </c>
      <c r="AD23" s="86">
        <f ca="1">PRODUCT('Lane 10'!AY23,1)</f>
        <v>-85</v>
      </c>
      <c r="AE23" s="86">
        <f ca="1">PRODUCT('Lane 10'!BA23,1)</f>
        <v>-89</v>
      </c>
      <c r="AF23" s="86">
        <f ca="1">PRODUCT('Lane 10'!BC23,1)</f>
        <v>-91</v>
      </c>
      <c r="AG23" s="86">
        <f ca="1">PRODUCT('Lane 10'!BE23,1)</f>
        <v>-89</v>
      </c>
      <c r="AH23" s="86">
        <f ca="1">PRODUCT('Lane 10'!BG23,1)</f>
        <v>-88</v>
      </c>
      <c r="AI23" s="86">
        <f ca="1">PRODUCT('Lane 10'!BI23,1)</f>
        <v>-84</v>
      </c>
      <c r="AJ23" s="86">
        <f ca="1">PRODUCT('Lane 10'!BK23,1)</f>
        <v>-80</v>
      </c>
      <c r="AK23" s="86">
        <f ca="1">PRODUCT('Lane 10'!BM23,1)</f>
        <v>-74</v>
      </c>
      <c r="AL23" s="86">
        <f ca="1">PRODUCT('Lane 10'!BO23,1)</f>
        <v>-67</v>
      </c>
      <c r="AM23" s="86">
        <f ca="1">PRODUCT('Lane 10'!BQ23,1)</f>
        <v>-60</v>
      </c>
      <c r="AN23" s="86">
        <f ca="1">PRODUCT('Lane 10'!BS23,1)</f>
        <v>-51</v>
      </c>
      <c r="AO23" s="85">
        <f ca="1">PRODUCT('Lane 10'!BU23,1)</f>
        <v>-38</v>
      </c>
      <c r="AP23" s="85">
        <f ca="1">PRODUCT('Lane 10'!BW23,1)</f>
        <v>-30</v>
      </c>
      <c r="AQ23" s="85">
        <f ca="1">PRODUCT('Lane 10'!BY23,1)</f>
        <v>-22</v>
      </c>
      <c r="AR23" s="84">
        <f ca="1">PRODUCT('Lane 10'!CA23,1)</f>
        <v>-17</v>
      </c>
      <c r="AS23" s="84">
        <f ca="1">PRODUCT('Lane 10'!CC23,1)</f>
        <v>-9</v>
      </c>
      <c r="AT23" s="84">
        <f ca="1">PRODUCT('Lane 10'!CE23,1)</f>
        <v>-5</v>
      </c>
      <c r="AU23" s="83">
        <f ca="1">PRODUCT('Lane 10'!CG23,1)</f>
        <v>-3</v>
      </c>
      <c r="AV23" s="83">
        <f ca="1">PRODUCT('Lane 10'!CI23,1)</f>
        <v>0</v>
      </c>
      <c r="BD23" s="27"/>
      <c r="BE23"/>
    </row>
    <row r="24" spans="1:57" ht="15" customHeight="1">
      <c r="A24">
        <v>14</v>
      </c>
      <c r="B24" t="s">
        <v>59</v>
      </c>
      <c r="C24" t="s">
        <v>60</v>
      </c>
      <c r="D24" s="28">
        <v>15</v>
      </c>
      <c r="E24">
        <v>5</v>
      </c>
      <c r="F24" t="s">
        <v>61</v>
      </c>
      <c r="G24" t="s">
        <v>62</v>
      </c>
      <c r="H24" s="82">
        <f ca="1">PRODUCT('Lane 10'!H24,1)</f>
        <v>28</v>
      </c>
      <c r="I24" s="82">
        <f ca="1">PRODUCT('Lane 10'!I24,1)</f>
        <v>81</v>
      </c>
      <c r="J24" s="83">
        <f ca="1">PRODUCT('Lane 10'!K24,1)</f>
        <v>0</v>
      </c>
      <c r="K24" s="83">
        <f ca="1">PRODUCT('Lane 10'!M24,1)</f>
        <v>1</v>
      </c>
      <c r="L24" s="83">
        <f ca="1">PRODUCT('Lane 10'!O24,1)</f>
        <v>3</v>
      </c>
      <c r="M24" s="84">
        <f ca="1">PRODUCT('Lane 10'!Q24,1)</f>
        <v>7</v>
      </c>
      <c r="N24" s="84">
        <f ca="1">PRODUCT('Lane 10'!S24,1)</f>
        <v>10</v>
      </c>
      <c r="O24" s="84">
        <f ca="1">PRODUCT('Lane 10'!U24,1)</f>
        <v>12</v>
      </c>
      <c r="P24" s="84">
        <f ca="1">PRODUCT('Lane 10'!W24,1)</f>
        <v>11</v>
      </c>
      <c r="Q24" s="84">
        <f ca="1">PRODUCT('Lane 10'!Y24,1)</f>
        <v>11</v>
      </c>
      <c r="R24" s="84">
        <f ca="1">PRODUCT('Lane 10'!AA24,1)</f>
        <v>10</v>
      </c>
      <c r="S24" s="84">
        <f ca="1">PRODUCT('Lane 10'!AC24,1)</f>
        <v>6</v>
      </c>
      <c r="T24" s="83">
        <f ca="1">PRODUCT('Lane 10'!AE24,1)</f>
        <v>3</v>
      </c>
      <c r="U24" s="83">
        <f ca="1">PRODUCT('Lane 10'!AG24,1)</f>
        <v>1</v>
      </c>
      <c r="V24" s="84">
        <f ca="1">PRODUCT('Lane 10'!AI24,1)</f>
        <v>-5</v>
      </c>
      <c r="W24" s="84">
        <f ca="1">PRODUCT('Lane 10'!AK24,1)</f>
        <v>-9</v>
      </c>
      <c r="X24" s="84">
        <f ca="1">PRODUCT('Lane 10'!AM24,1)</f>
        <v>-15</v>
      </c>
      <c r="Y24" s="84">
        <f ca="1">PRODUCT('Lane 10'!AO24,1)</f>
        <v>-20</v>
      </c>
      <c r="Z24" s="85">
        <f ca="1">PRODUCT('Lane 10'!AQ24,1)</f>
        <v>-24</v>
      </c>
      <c r="AA24" s="85">
        <f ca="1">PRODUCT('Lane 10'!AS24,1)</f>
        <v>-27</v>
      </c>
      <c r="AB24" s="85">
        <f ca="1">PRODUCT('Lane 10'!AU24,1)</f>
        <v>-31</v>
      </c>
      <c r="AC24" s="85">
        <f ca="1">PRODUCT('Lane 10'!AW24,1)</f>
        <v>-31</v>
      </c>
      <c r="AD24" s="85">
        <f ca="1">PRODUCT('Lane 10'!AY24,1)</f>
        <v>-31</v>
      </c>
      <c r="AE24" s="85">
        <f ca="1">PRODUCT('Lane 10'!BA24,1)</f>
        <v>-31</v>
      </c>
      <c r="AF24" s="85">
        <f ca="1">PRODUCT('Lane 10'!BC24,1)</f>
        <v>-30</v>
      </c>
      <c r="AG24" s="85">
        <f ca="1">PRODUCT('Lane 10'!BE24,1)</f>
        <v>-28</v>
      </c>
      <c r="AH24" s="85">
        <f ca="1">PRODUCT('Lane 10'!BG24,1)</f>
        <v>-28</v>
      </c>
      <c r="AI24" s="85">
        <f ca="1">PRODUCT('Lane 10'!BI24,1)</f>
        <v>-28</v>
      </c>
      <c r="AJ24" s="85">
        <f ca="1">PRODUCT('Lane 10'!BK24,1)</f>
        <v>-27</v>
      </c>
      <c r="AK24" s="85">
        <f ca="1">PRODUCT('Lane 10'!BM24,1)</f>
        <v>-27</v>
      </c>
      <c r="AL24" s="85">
        <f ca="1">PRODUCT('Lane 10'!BO24,1)</f>
        <v>-25</v>
      </c>
      <c r="AM24" s="85">
        <f ca="1">PRODUCT('Lane 10'!BQ24,1)</f>
        <v>-25</v>
      </c>
      <c r="AN24" s="85">
        <f ca="1">PRODUCT('Lane 10'!BS24,1)</f>
        <v>-24</v>
      </c>
      <c r="AO24" s="84">
        <f ca="1">PRODUCT('Lane 10'!BU24,1)</f>
        <v>-20</v>
      </c>
      <c r="AP24" s="84">
        <f ca="1">PRODUCT('Lane 10'!BW24,1)</f>
        <v>-19</v>
      </c>
      <c r="AQ24" s="84">
        <f ca="1">PRODUCT('Lane 10'!BY24,1)</f>
        <v>-17</v>
      </c>
      <c r="AR24" s="84">
        <f ca="1">PRODUCT('Lane 10'!CA24,1)</f>
        <v>-16</v>
      </c>
      <c r="AS24" s="84">
        <f ca="1">PRODUCT('Lane 10'!CC24,1)</f>
        <v>-15</v>
      </c>
      <c r="AT24" s="84">
        <f ca="1">PRODUCT('Lane 10'!CE24,1)</f>
        <v>-11</v>
      </c>
      <c r="AU24" s="84">
        <f ca="1">PRODUCT('Lane 10'!CG24,1)</f>
        <v>-9</v>
      </c>
      <c r="AV24" s="83">
        <f ca="1">PRODUCT('Lane 10'!CI24,1)</f>
        <v>0</v>
      </c>
      <c r="BD24" s="27"/>
      <c r="BE24"/>
    </row>
    <row r="25" spans="4:57" ht="15" customHeight="1">
      <c r="D25" s="28">
        <v>13</v>
      </c>
      <c r="H25" s="82">
        <f ca="1">PRODUCT('Lane 10'!H25,1)</f>
        <v>22</v>
      </c>
      <c r="I25" s="82">
        <f ca="1">PRODUCT('Lane 10'!I25,1)</f>
        <v>33</v>
      </c>
      <c r="J25" s="83">
        <f ca="1">PRODUCT('Lane 10'!K25,1)</f>
        <v>0</v>
      </c>
      <c r="K25" s="83">
        <f ca="1">PRODUCT('Lane 10'!M25,1)</f>
        <v>3</v>
      </c>
      <c r="L25" s="83">
        <f ca="1">PRODUCT('Lane 10'!O25,1)</f>
        <v>2</v>
      </c>
      <c r="M25" s="84">
        <f ca="1">PRODUCT('Lane 10'!Q25,1)</f>
        <v>2</v>
      </c>
      <c r="N25" s="84">
        <f ca="1">PRODUCT('Lane 10'!S25,1)</f>
        <v>3</v>
      </c>
      <c r="O25" s="84">
        <f ca="1">PRODUCT('Lane 10'!U25,1)</f>
        <v>4</v>
      </c>
      <c r="P25" s="84">
        <f ca="1">PRODUCT('Lane 10'!W25,1)</f>
        <v>4</v>
      </c>
      <c r="Q25" s="84">
        <f ca="1">PRODUCT('Lane 10'!Y25,1)</f>
        <v>5</v>
      </c>
      <c r="R25" s="84">
        <f ca="1">PRODUCT('Lane 10'!AA25,1)</f>
        <v>6</v>
      </c>
      <c r="S25" s="84">
        <f ca="1">PRODUCT('Lane 10'!AC25,1)</f>
        <v>4</v>
      </c>
      <c r="T25" s="83">
        <f ca="1">PRODUCT('Lane 10'!AE25,1)</f>
        <v>4</v>
      </c>
      <c r="U25" s="83">
        <f ca="1">PRODUCT('Lane 10'!AG25,1)</f>
        <v>3</v>
      </c>
      <c r="V25" s="84">
        <f ca="1">PRODUCT('Lane 10'!AI25,1)</f>
        <v>1</v>
      </c>
      <c r="W25" s="84">
        <f ca="1">PRODUCT('Lane 10'!AK25,1)</f>
        <v>0</v>
      </c>
      <c r="X25" s="84">
        <f ca="1">PRODUCT('Lane 10'!AM25,1)</f>
        <v>-2</v>
      </c>
      <c r="Y25" s="84">
        <f ca="1">PRODUCT('Lane 10'!AO25,1)</f>
        <v>-3</v>
      </c>
      <c r="Z25" s="85">
        <f ca="1">PRODUCT('Lane 10'!AQ25,1)</f>
        <v>-4</v>
      </c>
      <c r="AA25" s="85">
        <f ca="1">PRODUCT('Lane 10'!AS25,1)</f>
        <v>-4</v>
      </c>
      <c r="AB25" s="85">
        <f ca="1">PRODUCT('Lane 10'!AU25,1)</f>
        <v>-6</v>
      </c>
      <c r="AC25" s="85">
        <f ca="1">PRODUCT('Lane 10'!AW25,1)</f>
        <v>-6</v>
      </c>
      <c r="AD25" s="85">
        <f ca="1">PRODUCT('Lane 10'!AY25,1)</f>
        <v>-6</v>
      </c>
      <c r="AE25" s="85">
        <f ca="1">PRODUCT('Lane 10'!BA25,1)</f>
        <v>-8</v>
      </c>
      <c r="AF25" s="85">
        <f ca="1">PRODUCT('Lane 10'!BC25,1)</f>
        <v>-8</v>
      </c>
      <c r="AG25" s="85">
        <f ca="1">PRODUCT('Lane 10'!BE25,1)</f>
        <v>-8</v>
      </c>
      <c r="AH25" s="85">
        <f ca="1">PRODUCT('Lane 10'!BG25,1)</f>
        <v>-8</v>
      </c>
      <c r="AI25" s="85">
        <f ca="1">PRODUCT('Lane 10'!BI25,1)</f>
        <v>-7</v>
      </c>
      <c r="AJ25" s="85">
        <f ca="1">PRODUCT('Lane 10'!BK25,1)</f>
        <v>-7</v>
      </c>
      <c r="AK25" s="85">
        <f ca="1">PRODUCT('Lane 10'!BM25,1)</f>
        <v>-6</v>
      </c>
      <c r="AL25" s="85">
        <f ca="1">PRODUCT('Lane 10'!BO25,1)</f>
        <v>-6</v>
      </c>
      <c r="AM25" s="85">
        <f ca="1">PRODUCT('Lane 10'!BQ25,1)</f>
        <v>-5</v>
      </c>
      <c r="AN25" s="85">
        <f ca="1">PRODUCT('Lane 10'!BS25,1)</f>
        <v>-3</v>
      </c>
      <c r="AO25" s="84">
        <f ca="1">PRODUCT('Lane 10'!BU25,1)</f>
        <v>-2</v>
      </c>
      <c r="AP25" s="84">
        <f ca="1">PRODUCT('Lane 10'!BW25,1)</f>
        <v>-2</v>
      </c>
      <c r="AQ25" s="84">
        <f ca="1">PRODUCT('Lane 10'!BY25,1)</f>
        <v>-1</v>
      </c>
      <c r="AR25" s="84">
        <f ca="1">PRODUCT('Lane 10'!CA25,1)</f>
        <v>-1</v>
      </c>
      <c r="AS25" s="84">
        <f ca="1">PRODUCT('Lane 10'!CC25,1)</f>
        <v>-1</v>
      </c>
      <c r="AT25" s="84">
        <f ca="1">PRODUCT('Lane 10'!CE25,1)</f>
        <v>-1</v>
      </c>
      <c r="AU25" s="84">
        <f ca="1">PRODUCT('Lane 10'!CG25,1)</f>
        <v>-1</v>
      </c>
      <c r="AV25" s="83">
        <f ca="1">PRODUCT('Lane 10'!CI25,1)</f>
        <v>0</v>
      </c>
      <c r="BD25" s="27"/>
      <c r="BE25"/>
    </row>
    <row r="26" spans="1:57" ht="15" customHeight="1">
      <c r="A26">
        <v>15</v>
      </c>
      <c r="B26" t="s">
        <v>59</v>
      </c>
      <c r="C26" t="s">
        <v>60</v>
      </c>
      <c r="D26" s="28">
        <v>11</v>
      </c>
      <c r="E26">
        <v>4</v>
      </c>
      <c r="F26" t="s">
        <v>61</v>
      </c>
      <c r="G26" t="s">
        <v>62</v>
      </c>
      <c r="H26" s="82">
        <f ca="1">PRODUCT('Lane 10'!H26,1)</f>
        <v>27</v>
      </c>
      <c r="I26" s="82">
        <f ca="1">PRODUCT('Lane 10'!I26,1)</f>
        <v>14</v>
      </c>
      <c r="J26" s="83">
        <f ca="1">PRODUCT('Lane 10'!K26,1)</f>
        <v>0</v>
      </c>
      <c r="K26" s="83">
        <f ca="1">PRODUCT('Lane 10'!M26,1)</f>
        <v>0</v>
      </c>
      <c r="L26" s="83">
        <f ca="1">PRODUCT('Lane 10'!O26,1)</f>
        <v>2</v>
      </c>
      <c r="M26" s="83">
        <f ca="1">PRODUCT('Lane 10'!Q26,1)</f>
        <v>4</v>
      </c>
      <c r="N26" s="84">
        <f ca="1">PRODUCT('Lane 10'!S26,1)</f>
        <v>5</v>
      </c>
      <c r="O26" s="84">
        <f ca="1">PRODUCT('Lane 10'!U26,1)</f>
        <v>5</v>
      </c>
      <c r="P26" s="83">
        <f ca="1">PRODUCT('Lane 10'!W26,1)</f>
        <v>3</v>
      </c>
      <c r="Q26" s="83">
        <f ca="1">PRODUCT('Lane 10'!Y26,1)</f>
        <v>1</v>
      </c>
      <c r="R26" s="83">
        <f ca="1">PRODUCT('Lane 10'!AA26,1)</f>
        <v>-2</v>
      </c>
      <c r="S26" s="84">
        <f ca="1">PRODUCT('Lane 10'!AC26,1)</f>
        <v>-7</v>
      </c>
      <c r="T26" s="84">
        <f ca="1">PRODUCT('Lane 10'!AE26,1)</f>
        <v>-14</v>
      </c>
      <c r="U26" s="84">
        <f ca="1">PRODUCT('Lane 10'!AG26,1)</f>
        <v>-19</v>
      </c>
      <c r="V26" s="85">
        <f ca="1">PRODUCT('Lane 10'!AI26,1)</f>
        <v>-23</v>
      </c>
      <c r="W26" s="85">
        <f ca="1">PRODUCT('Lane 10'!AK26,1)</f>
        <v>-29</v>
      </c>
      <c r="X26" s="85">
        <f ca="1">PRODUCT('Lane 10'!AM26,1)</f>
        <v>-34</v>
      </c>
      <c r="Y26" s="85">
        <f ca="1">PRODUCT('Lane 10'!AO26,1)</f>
        <v>-39</v>
      </c>
      <c r="Z26" s="85">
        <f ca="1">PRODUCT('Lane 10'!AQ26,1)</f>
        <v>-40</v>
      </c>
      <c r="AA26" s="86">
        <f ca="1">PRODUCT('Lane 10'!AS26,1)</f>
        <v>-41</v>
      </c>
      <c r="AB26" s="86">
        <f ca="1">PRODUCT('Lane 10'!AU26,1)</f>
        <v>-43</v>
      </c>
      <c r="AC26" s="86">
        <f ca="1">PRODUCT('Lane 10'!AW26,1)</f>
        <v>-43</v>
      </c>
      <c r="AD26" s="86">
        <f ca="1">PRODUCT('Lane 10'!AY26,1)</f>
        <v>-43</v>
      </c>
      <c r="AE26" s="86">
        <f ca="1">PRODUCT('Lane 10'!BA26,1)</f>
        <v>-43</v>
      </c>
      <c r="AF26" s="86">
        <f ca="1">PRODUCT('Lane 10'!BC26,1)</f>
        <v>-43</v>
      </c>
      <c r="AG26" s="86">
        <f ca="1">PRODUCT('Lane 10'!BE26,1)</f>
        <v>-42</v>
      </c>
      <c r="AH26" s="86">
        <f ca="1">PRODUCT('Lane 10'!BG26,1)</f>
        <v>-43</v>
      </c>
      <c r="AI26" s="86">
        <f ca="1">PRODUCT('Lane 10'!BI26,1)</f>
        <v>-44</v>
      </c>
      <c r="AJ26" s="86">
        <f ca="1">PRODUCT('Lane 10'!BK26,1)</f>
        <v>-45</v>
      </c>
      <c r="AK26" s="86">
        <f ca="1">PRODUCT('Lane 10'!BM26,1)</f>
        <v>-46</v>
      </c>
      <c r="AL26" s="86">
        <f ca="1">PRODUCT('Lane 10'!BO26,1)</f>
        <v>-48</v>
      </c>
      <c r="AM26" s="86">
        <f ca="1">PRODUCT('Lane 10'!BQ26,1)</f>
        <v>-50</v>
      </c>
      <c r="AN26" s="86">
        <f ca="1">PRODUCT('Lane 10'!BS26,1)</f>
        <v>-49</v>
      </c>
      <c r="AO26" s="86">
        <f ca="1">PRODUCT('Lane 10'!BU26,1)</f>
        <v>-46</v>
      </c>
      <c r="AP26" s="86">
        <f ca="1">PRODUCT('Lane 10'!BW26,1)</f>
        <v>-42</v>
      </c>
      <c r="AQ26" s="85">
        <f ca="1">PRODUCT('Lane 10'!BY26,1)</f>
        <v>-36</v>
      </c>
      <c r="AR26" s="85">
        <f ca="1">PRODUCT('Lane 10'!CA26,1)</f>
        <v>-30</v>
      </c>
      <c r="AS26" s="84">
        <f ca="1">PRODUCT('Lane 10'!CC26,1)</f>
        <v>-19</v>
      </c>
      <c r="AT26" s="84">
        <f ca="1">PRODUCT('Lane 10'!CE26,1)</f>
        <v>-14</v>
      </c>
      <c r="AU26" s="84">
        <f ca="1">PRODUCT('Lane 10'!CG26,1)</f>
        <v>-10</v>
      </c>
      <c r="AV26" s="83">
        <f ca="1">PRODUCT('Lane 10'!CI26,1)</f>
        <v>0</v>
      </c>
      <c r="BD26" s="27"/>
      <c r="BE26"/>
    </row>
    <row r="27" spans="4:57" ht="15" customHeight="1">
      <c r="D27" s="28">
        <v>9</v>
      </c>
      <c r="H27" s="82">
        <f ca="1">PRODUCT('Lane 10'!H27,1)</f>
        <v>22</v>
      </c>
      <c r="I27" s="82">
        <f ca="1">PRODUCT('Lane 10'!I27,1)</f>
        <v>-29</v>
      </c>
      <c r="J27" s="83">
        <f ca="1">PRODUCT('Lane 10'!K27,1)</f>
        <v>0</v>
      </c>
      <c r="K27" s="83">
        <f ca="1">PRODUCT('Lane 10'!M27,1)</f>
        <v>3</v>
      </c>
      <c r="L27" s="83">
        <f ca="1">PRODUCT('Lane 10'!O27,1)</f>
        <v>2</v>
      </c>
      <c r="M27" s="83">
        <f ca="1">PRODUCT('Lane 10'!Q27,1)</f>
        <v>2</v>
      </c>
      <c r="N27" s="84">
        <f ca="1">PRODUCT('Lane 10'!S27,1)</f>
        <v>3</v>
      </c>
      <c r="O27" s="84">
        <f ca="1">PRODUCT('Lane 10'!U27,1)</f>
        <v>4</v>
      </c>
      <c r="P27" s="83">
        <f ca="1">PRODUCT('Lane 10'!W27,1)</f>
        <v>4</v>
      </c>
      <c r="Q27" s="83">
        <f ca="1">PRODUCT('Lane 10'!Y27,1)</f>
        <v>5</v>
      </c>
      <c r="R27" s="83">
        <f ca="1">PRODUCT('Lane 10'!AA27,1)</f>
        <v>6</v>
      </c>
      <c r="S27" s="84">
        <f ca="1">PRODUCT('Lane 10'!AC27,1)</f>
        <v>4</v>
      </c>
      <c r="T27" s="84">
        <f ca="1">PRODUCT('Lane 10'!AE27,1)</f>
        <v>4</v>
      </c>
      <c r="U27" s="84">
        <f ca="1">PRODUCT('Lane 10'!AG27,1)</f>
        <v>3</v>
      </c>
      <c r="V27" s="85">
        <f ca="1">PRODUCT('Lane 10'!AI27,1)</f>
        <v>1</v>
      </c>
      <c r="W27" s="85">
        <f ca="1">PRODUCT('Lane 10'!AK27,1)</f>
        <v>0</v>
      </c>
      <c r="X27" s="85">
        <f ca="1">PRODUCT('Lane 10'!AM27,1)</f>
        <v>-2</v>
      </c>
      <c r="Y27" s="85">
        <f ca="1">PRODUCT('Lane 10'!AO27,1)</f>
        <v>-3</v>
      </c>
      <c r="Z27" s="85">
        <f ca="1">PRODUCT('Lane 10'!AQ27,1)</f>
        <v>-4</v>
      </c>
      <c r="AA27" s="86">
        <f ca="1">PRODUCT('Lane 10'!AS27,1)</f>
        <v>-4</v>
      </c>
      <c r="AB27" s="86">
        <f ca="1">PRODUCT('Lane 10'!AU27,1)</f>
        <v>-6</v>
      </c>
      <c r="AC27" s="86">
        <f ca="1">PRODUCT('Lane 10'!AW27,1)</f>
        <v>-6</v>
      </c>
      <c r="AD27" s="86">
        <f ca="1">PRODUCT('Lane 10'!AY27,1)</f>
        <v>-6</v>
      </c>
      <c r="AE27" s="86">
        <f ca="1">PRODUCT('Lane 10'!BA27,1)</f>
        <v>-8</v>
      </c>
      <c r="AF27" s="86">
        <f ca="1">PRODUCT('Lane 10'!BC27,1)</f>
        <v>-8</v>
      </c>
      <c r="AG27" s="86">
        <f ca="1">PRODUCT('Lane 10'!BE27,1)</f>
        <v>-8</v>
      </c>
      <c r="AH27" s="86">
        <f ca="1">PRODUCT('Lane 10'!BG27,1)</f>
        <v>-8</v>
      </c>
      <c r="AI27" s="86">
        <f ca="1">PRODUCT('Lane 10'!BI27,1)</f>
        <v>-7</v>
      </c>
      <c r="AJ27" s="86">
        <f ca="1">PRODUCT('Lane 10'!BK27,1)</f>
        <v>-7</v>
      </c>
      <c r="AK27" s="86">
        <f ca="1">PRODUCT('Lane 10'!BM27,1)</f>
        <v>-6</v>
      </c>
      <c r="AL27" s="86">
        <f ca="1">PRODUCT('Lane 10'!BO27,1)</f>
        <v>-6</v>
      </c>
      <c r="AM27" s="86">
        <f ca="1">PRODUCT('Lane 10'!BQ27,1)</f>
        <v>-5</v>
      </c>
      <c r="AN27" s="86">
        <f ca="1">PRODUCT('Lane 10'!BS27,1)</f>
        <v>-3</v>
      </c>
      <c r="AO27" s="86">
        <f ca="1">PRODUCT('Lane 10'!BU27,1)</f>
        <v>-2</v>
      </c>
      <c r="AP27" s="86">
        <f ca="1">PRODUCT('Lane 10'!BW27,1)</f>
        <v>-2</v>
      </c>
      <c r="AQ27" s="85">
        <f ca="1">PRODUCT('Lane 10'!BY27,1)</f>
        <v>-1</v>
      </c>
      <c r="AR27" s="85">
        <f ca="1">PRODUCT('Lane 10'!CA27,1)</f>
        <v>-1</v>
      </c>
      <c r="AS27" s="84">
        <f ca="1">PRODUCT('Lane 10'!CC27,1)</f>
        <v>-1</v>
      </c>
      <c r="AT27" s="84">
        <f ca="1">PRODUCT('Lane 10'!CE27,1)</f>
        <v>-1</v>
      </c>
      <c r="AU27" s="84">
        <f ca="1">PRODUCT('Lane 10'!CG27,1)</f>
        <v>-1</v>
      </c>
      <c r="AV27" s="83">
        <f ca="1">PRODUCT('Lane 10'!CI27,1)</f>
        <v>0</v>
      </c>
      <c r="BD27" s="27"/>
      <c r="BE27"/>
    </row>
    <row r="28" spans="1:57" ht="15" customHeight="1">
      <c r="A28">
        <v>16</v>
      </c>
      <c r="B28" t="s">
        <v>59</v>
      </c>
      <c r="C28" t="s">
        <v>60</v>
      </c>
      <c r="D28" s="28">
        <v>7</v>
      </c>
      <c r="E28">
        <v>3</v>
      </c>
      <c r="F28" t="s">
        <v>61</v>
      </c>
      <c r="G28" t="s">
        <v>62</v>
      </c>
      <c r="H28" s="82">
        <f ca="1">PRODUCT('Lane 10'!H28,1)</f>
        <v>-9</v>
      </c>
      <c r="I28" s="82">
        <f ca="1">PRODUCT('Lane 10'!I28,1)</f>
        <v>81</v>
      </c>
      <c r="J28" s="83">
        <f ca="1">PRODUCT('Lane 10'!K28,1)</f>
        <v>0</v>
      </c>
      <c r="K28" s="83">
        <f ca="1">PRODUCT('Lane 10'!M28,1)</f>
        <v>0</v>
      </c>
      <c r="L28" s="83">
        <f ca="1">PRODUCT('Lane 10'!O28,1)</f>
        <v>-1</v>
      </c>
      <c r="M28" s="83">
        <f ca="1">PRODUCT('Lane 10'!Q28,1)</f>
        <v>-2</v>
      </c>
      <c r="N28" s="83">
        <f ca="1">PRODUCT('Lane 10'!S28,1)</f>
        <v>-4</v>
      </c>
      <c r="O28" s="84">
        <f ca="1">PRODUCT('Lane 10'!U28,1)</f>
        <v>-7</v>
      </c>
      <c r="P28" s="84">
        <f ca="1">PRODUCT('Lane 10'!W28,1)</f>
        <v>-10</v>
      </c>
      <c r="Q28" s="84">
        <f ca="1">PRODUCT('Lane 10'!Y28,1)</f>
        <v>-14</v>
      </c>
      <c r="R28" s="84">
        <f ca="1">PRODUCT('Lane 10'!AA28,1)</f>
        <v>-19</v>
      </c>
      <c r="S28" s="85">
        <f ca="1">PRODUCT('Lane 10'!AC28,1)</f>
        <v>-25</v>
      </c>
      <c r="T28" s="85">
        <f ca="1">PRODUCT('Lane 10'!AE28,1)</f>
        <v>-31</v>
      </c>
      <c r="U28" s="85">
        <f ca="1">PRODUCT('Lane 10'!AG28,1)</f>
        <v>-38</v>
      </c>
      <c r="V28" s="86">
        <f ca="1">PRODUCT('Lane 10'!AI28,1)</f>
        <v>-44</v>
      </c>
      <c r="W28" s="86">
        <f ca="1">PRODUCT('Lane 10'!AK28,1)</f>
        <v>-51</v>
      </c>
      <c r="X28" s="86">
        <f ca="1">PRODUCT('Lane 10'!AM28,1)</f>
        <v>-57</v>
      </c>
      <c r="Y28" s="86">
        <f ca="1">PRODUCT('Lane 10'!AO28,1)</f>
        <v>-63</v>
      </c>
      <c r="Z28" s="86">
        <f ca="1">PRODUCT('Lane 10'!AQ28,1)</f>
        <v>-65</v>
      </c>
      <c r="AA28" s="86">
        <f ca="1">PRODUCT('Lane 10'!AS28,1)</f>
        <v>-68</v>
      </c>
      <c r="AB28" s="86">
        <f ca="1">PRODUCT('Lane 10'!AU28,1)</f>
        <v>-71</v>
      </c>
      <c r="AC28" s="86">
        <f ca="1">PRODUCT('Lane 10'!AW28,1)</f>
        <v>-70</v>
      </c>
      <c r="AD28" s="86">
        <f ca="1">PRODUCT('Lane 10'!AY28,1)</f>
        <v>-71</v>
      </c>
      <c r="AE28" s="86">
        <f ca="1">PRODUCT('Lane 10'!BA28,1)</f>
        <v>-72</v>
      </c>
      <c r="AF28" s="86">
        <f ca="1">PRODUCT('Lane 10'!BC28,1)</f>
        <v>-71</v>
      </c>
      <c r="AG28" s="86">
        <f ca="1">PRODUCT('Lane 10'!BE28,1)</f>
        <v>-69</v>
      </c>
      <c r="AH28" s="86">
        <f ca="1">PRODUCT('Lane 10'!BG28,1)</f>
        <v>-67</v>
      </c>
      <c r="AI28" s="86">
        <f ca="1">PRODUCT('Lane 10'!BI28,1)</f>
        <v>-65</v>
      </c>
      <c r="AJ28" s="86">
        <f ca="1">PRODUCT('Lane 10'!BK28,1)</f>
        <v>-63</v>
      </c>
      <c r="AK28" s="86">
        <f ca="1">PRODUCT('Lane 10'!BM28,1)</f>
        <v>-62</v>
      </c>
      <c r="AL28" s="86">
        <f ca="1">PRODUCT('Lane 10'!BO28,1)</f>
        <v>-61</v>
      </c>
      <c r="AM28" s="86">
        <f ca="1">PRODUCT('Lane 10'!BQ28,1)</f>
        <v>-59</v>
      </c>
      <c r="AN28" s="86">
        <f ca="1">PRODUCT('Lane 10'!BS28,1)</f>
        <v>-56</v>
      </c>
      <c r="AO28" s="86">
        <f ca="1">PRODUCT('Lane 10'!BU28,1)</f>
        <v>-50</v>
      </c>
      <c r="AP28" s="86">
        <f ca="1">PRODUCT('Lane 10'!BW28,1)</f>
        <v>-44</v>
      </c>
      <c r="AQ28" s="85">
        <f ca="1">PRODUCT('Lane 10'!BY28,1)</f>
        <v>-36</v>
      </c>
      <c r="AR28" s="85">
        <f ca="1">PRODUCT('Lane 10'!CA28,1)</f>
        <v>-28</v>
      </c>
      <c r="AS28" s="84">
        <f ca="1">PRODUCT('Lane 10'!CC28,1)</f>
        <v>-19</v>
      </c>
      <c r="AT28" s="84">
        <f ca="1">PRODUCT('Lane 10'!CE28,1)</f>
        <v>-13</v>
      </c>
      <c r="AU28" s="84">
        <f ca="1">PRODUCT('Lane 10'!CG28,1)</f>
        <v>-7</v>
      </c>
      <c r="AV28" s="83">
        <f ca="1">PRODUCT('Lane 10'!CI28,1)</f>
        <v>0</v>
      </c>
      <c r="BD28" s="27"/>
      <c r="BE28"/>
    </row>
    <row r="29" spans="4:57" ht="15" customHeight="1">
      <c r="D29" s="28">
        <v>5</v>
      </c>
      <c r="H29" s="82">
        <f ca="1">PRODUCT('Lane 10'!H29,1)</f>
        <v>22</v>
      </c>
      <c r="I29" s="82">
        <f ca="1">PRODUCT('Lane 10'!I29,1)</f>
        <v>29</v>
      </c>
      <c r="J29" s="83">
        <f ca="1">PRODUCT('Lane 10'!K29,1)</f>
        <v>0</v>
      </c>
      <c r="K29" s="83">
        <f ca="1">PRODUCT('Lane 10'!M29,1)</f>
        <v>3</v>
      </c>
      <c r="L29" s="83">
        <f ca="1">PRODUCT('Lane 10'!O29,1)</f>
        <v>2</v>
      </c>
      <c r="M29" s="83">
        <f ca="1">PRODUCT('Lane 10'!Q29,1)</f>
        <v>2</v>
      </c>
      <c r="N29" s="83">
        <f ca="1">PRODUCT('Lane 10'!S29,1)</f>
        <v>3</v>
      </c>
      <c r="O29" s="84">
        <f ca="1">PRODUCT('Lane 10'!U29,1)</f>
        <v>4</v>
      </c>
      <c r="P29" s="84">
        <f ca="1">PRODUCT('Lane 10'!W29,1)</f>
        <v>4</v>
      </c>
      <c r="Q29" s="84">
        <f ca="1">PRODUCT('Lane 10'!Y29,1)</f>
        <v>5</v>
      </c>
      <c r="R29" s="84">
        <f ca="1">PRODUCT('Lane 10'!AA29,1)</f>
        <v>6</v>
      </c>
      <c r="S29" s="85">
        <f ca="1">PRODUCT('Lane 10'!AC29,1)</f>
        <v>4</v>
      </c>
      <c r="T29" s="85">
        <f ca="1">PRODUCT('Lane 10'!AE29,1)</f>
        <v>4</v>
      </c>
      <c r="U29" s="85">
        <f ca="1">PRODUCT('Lane 10'!AG29,1)</f>
        <v>3</v>
      </c>
      <c r="V29" s="86">
        <f ca="1">PRODUCT('Lane 10'!AI29,1)</f>
        <v>1</v>
      </c>
      <c r="W29" s="86">
        <f ca="1">PRODUCT('Lane 10'!AK29,1)</f>
        <v>0</v>
      </c>
      <c r="X29" s="86">
        <f ca="1">PRODUCT('Lane 10'!AM29,1)</f>
        <v>-2</v>
      </c>
      <c r="Y29" s="86">
        <f ca="1">PRODUCT('Lane 10'!AO29,1)</f>
        <v>-3</v>
      </c>
      <c r="Z29" s="86">
        <f ca="1">PRODUCT('Lane 10'!AQ29,1)</f>
        <v>-4</v>
      </c>
      <c r="AA29" s="86">
        <f ca="1">PRODUCT('Lane 10'!AS29,1)</f>
        <v>-4</v>
      </c>
      <c r="AB29" s="86">
        <f ca="1">PRODUCT('Lane 10'!AU29,1)</f>
        <v>-6</v>
      </c>
      <c r="AC29" s="86">
        <f ca="1">PRODUCT('Lane 10'!AW29,1)</f>
        <v>-6</v>
      </c>
      <c r="AD29" s="86">
        <f ca="1">PRODUCT('Lane 10'!AY29,1)</f>
        <v>-6</v>
      </c>
      <c r="AE29" s="86">
        <f ca="1">PRODUCT('Lane 10'!BA29,1)</f>
        <v>-8</v>
      </c>
      <c r="AF29" s="86">
        <f ca="1">PRODUCT('Lane 10'!BC29,1)</f>
        <v>-8</v>
      </c>
      <c r="AG29" s="86">
        <f ca="1">PRODUCT('Lane 10'!BE29,1)</f>
        <v>-8</v>
      </c>
      <c r="AH29" s="86">
        <f ca="1">PRODUCT('Lane 10'!BG29,1)</f>
        <v>-8</v>
      </c>
      <c r="AI29" s="86">
        <f ca="1">PRODUCT('Lane 10'!BI29,1)</f>
        <v>-7</v>
      </c>
      <c r="AJ29" s="86">
        <f ca="1">PRODUCT('Lane 10'!BK29,1)</f>
        <v>-7</v>
      </c>
      <c r="AK29" s="86">
        <f ca="1">PRODUCT('Lane 10'!BM29,1)</f>
        <v>-6</v>
      </c>
      <c r="AL29" s="86">
        <f ca="1">PRODUCT('Lane 10'!BO29,1)</f>
        <v>-6</v>
      </c>
      <c r="AM29" s="86">
        <f ca="1">PRODUCT('Lane 10'!BQ29,1)</f>
        <v>-5</v>
      </c>
      <c r="AN29" s="86">
        <f ca="1">PRODUCT('Lane 10'!BS29,1)</f>
        <v>-3</v>
      </c>
      <c r="AO29" s="86">
        <f ca="1">PRODUCT('Lane 10'!BU29,1)</f>
        <v>-2</v>
      </c>
      <c r="AP29" s="86">
        <f ca="1">PRODUCT('Lane 10'!BW29,1)</f>
        <v>-2</v>
      </c>
      <c r="AQ29" s="85">
        <f ca="1">PRODUCT('Lane 10'!BY29,1)</f>
        <v>-1</v>
      </c>
      <c r="AR29" s="85">
        <f ca="1">PRODUCT('Lane 10'!CA29,1)</f>
        <v>-1</v>
      </c>
      <c r="AS29" s="84">
        <f ca="1">PRODUCT('Lane 10'!CC29,1)</f>
        <v>-1</v>
      </c>
      <c r="AT29" s="84">
        <f ca="1">PRODUCT('Lane 10'!CE29,1)</f>
        <v>-1</v>
      </c>
      <c r="AU29" s="84">
        <f ca="1">PRODUCT('Lane 10'!CG29,1)</f>
        <v>-1</v>
      </c>
      <c r="AV29" s="83">
        <f ca="1">PRODUCT('Lane 10'!CI29,1)</f>
        <v>0</v>
      </c>
      <c r="BD29" s="27"/>
      <c r="BE29"/>
    </row>
    <row r="30" spans="1:57" ht="15" customHeight="1">
      <c r="A30">
        <v>17</v>
      </c>
      <c r="B30" t="s">
        <v>59</v>
      </c>
      <c r="C30" t="s">
        <v>60</v>
      </c>
      <c r="D30" s="28">
        <v>3</v>
      </c>
      <c r="E30">
        <v>2</v>
      </c>
      <c r="F30" t="s">
        <v>61</v>
      </c>
      <c r="G30" t="s">
        <v>62</v>
      </c>
      <c r="H30" s="82">
        <f ca="1">PRODUCT('Lane 10'!H30,1)</f>
        <v>-1</v>
      </c>
      <c r="I30" s="82">
        <f ca="1">PRODUCT('Lane 10'!I30,1)</f>
        <v>-43</v>
      </c>
      <c r="J30" s="83">
        <f ca="1">PRODUCT('Lane 10'!K30,1)</f>
        <v>0</v>
      </c>
      <c r="K30" s="83">
        <f ca="1">PRODUCT('Lane 10'!M30,1)</f>
        <v>0</v>
      </c>
      <c r="L30" s="83">
        <f ca="1">PRODUCT('Lane 10'!O30,1)</f>
        <v>0</v>
      </c>
      <c r="M30" s="83">
        <f ca="1">PRODUCT('Lane 10'!Q30,1)</f>
        <v>-1</v>
      </c>
      <c r="N30" s="83">
        <f ca="1">PRODUCT('Lane 10'!S30,1)</f>
        <v>-2</v>
      </c>
      <c r="O30" s="83">
        <f ca="1">PRODUCT('Lane 10'!U30,1)</f>
        <v>-2</v>
      </c>
      <c r="P30" s="84">
        <f ca="1">PRODUCT('Lane 10'!W30,1)</f>
        <v>-5</v>
      </c>
      <c r="Q30" s="84">
        <f ca="1">PRODUCT('Lane 10'!Y30,1)</f>
        <v>-6</v>
      </c>
      <c r="R30" s="84">
        <f ca="1">PRODUCT('Lane 10'!AA30,1)</f>
        <v>-8</v>
      </c>
      <c r="S30" s="84">
        <f ca="1">PRODUCT('Lane 10'!AC30,1)</f>
        <v>-12</v>
      </c>
      <c r="T30" s="84">
        <f ca="1">PRODUCT('Lane 10'!AE30,1)</f>
        <v>-14</v>
      </c>
      <c r="U30" s="84">
        <f ca="1">PRODUCT('Lane 10'!AG30,1)</f>
        <v>-17</v>
      </c>
      <c r="V30" s="84">
        <f ca="1">PRODUCT('Lane 10'!AI30,1)</f>
        <v>-20</v>
      </c>
      <c r="W30" s="85">
        <f ca="1">PRODUCT('Lane 10'!AK30,1)</f>
        <v>-24</v>
      </c>
      <c r="X30" s="85">
        <f ca="1">PRODUCT('Lane 10'!AM30,1)</f>
        <v>-28</v>
      </c>
      <c r="Y30" s="85">
        <f ca="1">PRODUCT('Lane 10'!AO30,1)</f>
        <v>-31</v>
      </c>
      <c r="Z30" s="85">
        <f ca="1">PRODUCT('Lane 10'!AQ30,1)</f>
        <v>-34</v>
      </c>
      <c r="AA30" s="85">
        <f ca="1">PRODUCT('Lane 10'!AS30,1)</f>
        <v>-36</v>
      </c>
      <c r="AB30" s="85">
        <f ca="1">PRODUCT('Lane 10'!AU30,1)</f>
        <v>-38</v>
      </c>
      <c r="AC30" s="85">
        <f ca="1">PRODUCT('Lane 10'!AW30,1)</f>
        <v>-39</v>
      </c>
      <c r="AD30" s="85">
        <f ca="1">PRODUCT('Lane 10'!AY30,1)</f>
        <v>-40</v>
      </c>
      <c r="AE30" s="86">
        <f ca="1">PRODUCT('Lane 10'!BA30,1)</f>
        <v>-41</v>
      </c>
      <c r="AF30" s="85">
        <f ca="1">PRODUCT('Lane 10'!BC30,1)</f>
        <v>-40</v>
      </c>
      <c r="AG30" s="85">
        <f ca="1">PRODUCT('Lane 10'!BE30,1)</f>
        <v>-39</v>
      </c>
      <c r="AH30" s="85">
        <f ca="1">PRODUCT('Lane 10'!BG30,1)</f>
        <v>-38</v>
      </c>
      <c r="AI30" s="85">
        <f ca="1">PRODUCT('Lane 10'!BI30,1)</f>
        <v>-35</v>
      </c>
      <c r="AJ30" s="85">
        <f ca="1">PRODUCT('Lane 10'!BK30,1)</f>
        <v>-33</v>
      </c>
      <c r="AK30" s="85">
        <f ca="1">PRODUCT('Lane 10'!BM30,1)</f>
        <v>-31</v>
      </c>
      <c r="AL30" s="85">
        <f ca="1">PRODUCT('Lane 10'!BO30,1)</f>
        <v>-29</v>
      </c>
      <c r="AM30" s="85">
        <f ca="1">PRODUCT('Lane 10'!BQ30,1)</f>
        <v>-27</v>
      </c>
      <c r="AN30" s="85">
        <f ca="1">PRODUCT('Lane 10'!BS30,1)</f>
        <v>-24</v>
      </c>
      <c r="AO30" s="85">
        <f ca="1">PRODUCT('Lane 10'!BU30,1)</f>
        <v>-21</v>
      </c>
      <c r="AP30" s="84">
        <f ca="1">PRODUCT('Lane 10'!BW30,1)</f>
        <v>-19</v>
      </c>
      <c r="AQ30" s="84">
        <f ca="1">PRODUCT('Lane 10'!BY30,1)</f>
        <v>-15</v>
      </c>
      <c r="AR30" s="84">
        <f ca="1">PRODUCT('Lane 10'!CA30,1)</f>
        <v>-12</v>
      </c>
      <c r="AS30" s="84">
        <f ca="1">PRODUCT('Lane 10'!CC30,1)</f>
        <v>-7</v>
      </c>
      <c r="AT30" s="84">
        <f ca="1">PRODUCT('Lane 10'!CE30,1)</f>
        <v>-5</v>
      </c>
      <c r="AU30" s="83">
        <f ca="1">PRODUCT('Lane 10'!CG30,1)</f>
        <v>-3</v>
      </c>
      <c r="AV30" s="83">
        <f ca="1">PRODUCT('Lane 10'!CI30,1)</f>
        <v>0</v>
      </c>
      <c r="BD30" s="27"/>
      <c r="BE30"/>
    </row>
    <row r="31" spans="1:57" ht="15" customHeight="1">
      <c r="A31">
        <v>18</v>
      </c>
      <c r="B31" t="s">
        <v>59</v>
      </c>
      <c r="C31" t="s">
        <v>60</v>
      </c>
      <c r="D31" s="28">
        <v>1</v>
      </c>
      <c r="E31">
        <v>1</v>
      </c>
      <c r="F31" t="s">
        <v>61</v>
      </c>
      <c r="G31" t="s">
        <v>62</v>
      </c>
      <c r="H31" s="82">
        <f ca="1">PRODUCT('Lane 10'!H31,1)</f>
        <v>-30</v>
      </c>
      <c r="I31" s="82">
        <f ca="1">PRODUCT('Lane 10'!I31,1)</f>
        <v>50</v>
      </c>
      <c r="J31" s="83">
        <f ca="1">PRODUCT('Lane 10'!K31,1)</f>
        <v>0</v>
      </c>
      <c r="K31" s="83">
        <f ca="1">PRODUCT('Lane 10'!M31,1)</f>
        <v>3</v>
      </c>
      <c r="L31" s="83">
        <f ca="1">PRODUCT('Lane 10'!O31,1)</f>
        <v>4</v>
      </c>
      <c r="M31" s="84">
        <f ca="1">PRODUCT('Lane 10'!Q31,1)</f>
        <v>6</v>
      </c>
      <c r="N31" s="84">
        <f ca="1">PRODUCT('Lane 10'!S31,1)</f>
        <v>9</v>
      </c>
      <c r="O31" s="84">
        <f ca="1">PRODUCT('Lane 10'!U31,1)</f>
        <v>12</v>
      </c>
      <c r="P31" s="84">
        <f ca="1">PRODUCT('Lane 10'!W31,1)</f>
        <v>12</v>
      </c>
      <c r="Q31" s="84">
        <f ca="1">PRODUCT('Lane 10'!Y31,1)</f>
        <v>13</v>
      </c>
      <c r="R31" s="84">
        <f ca="1">PRODUCT('Lane 10'!AA31,1)</f>
        <v>13</v>
      </c>
      <c r="S31" s="84">
        <f ca="1">PRODUCT('Lane 10'!AC31,1)</f>
        <v>11</v>
      </c>
      <c r="T31" s="84">
        <f ca="1">PRODUCT('Lane 10'!AE31,1)</f>
        <v>9</v>
      </c>
      <c r="U31" s="84">
        <f ca="1">PRODUCT('Lane 10'!AG31,1)</f>
        <v>5</v>
      </c>
      <c r="V31" s="83">
        <f ca="1">PRODUCT('Lane 10'!AI31,1)</f>
        <v>2</v>
      </c>
      <c r="W31" s="83">
        <f ca="1">PRODUCT('Lane 10'!AK31,1)</f>
        <v>-3</v>
      </c>
      <c r="X31" s="84">
        <f ca="1">PRODUCT('Lane 10'!AM31,1)</f>
        <v>-10</v>
      </c>
      <c r="Y31" s="84">
        <f ca="1">PRODUCT('Lane 10'!AO31,1)</f>
        <v>-16</v>
      </c>
      <c r="Z31" s="85">
        <f ca="1">PRODUCT('Lane 10'!AQ31,1)</f>
        <v>-21</v>
      </c>
      <c r="AA31" s="85">
        <f ca="1">PRODUCT('Lane 10'!AS31,1)</f>
        <v>-28</v>
      </c>
      <c r="AB31" s="85">
        <f ca="1">PRODUCT('Lane 10'!AU31,1)</f>
        <v>-33</v>
      </c>
      <c r="AC31" s="85">
        <f ca="1">PRODUCT('Lane 10'!AW31,1)</f>
        <v>-35</v>
      </c>
      <c r="AD31" s="85">
        <f ca="1">PRODUCT('Lane 10'!AY31,1)</f>
        <v>-37</v>
      </c>
      <c r="AE31" s="85">
        <f ca="1">PRODUCT('Lane 10'!BA31,1)</f>
        <v>-38</v>
      </c>
      <c r="AF31" s="85">
        <f ca="1">PRODUCT('Lane 10'!BC31,1)</f>
        <v>-39</v>
      </c>
      <c r="AG31" s="85">
        <f ca="1">PRODUCT('Lane 10'!BE31,1)</f>
        <v>-38</v>
      </c>
      <c r="AH31" s="85">
        <f ca="1">PRODUCT('Lane 10'!BG31,1)</f>
        <v>-37</v>
      </c>
      <c r="AI31" s="85">
        <f ca="1">PRODUCT('Lane 10'!BI31,1)</f>
        <v>-37</v>
      </c>
      <c r="AJ31" s="85">
        <f ca="1">PRODUCT('Lane 10'!BK31,1)</f>
        <v>-34</v>
      </c>
      <c r="AK31" s="85">
        <f ca="1">PRODUCT('Lane 10'!BM31,1)</f>
        <v>-33</v>
      </c>
      <c r="AL31" s="85">
        <f ca="1">PRODUCT('Lane 10'!BO31,1)</f>
        <v>-29</v>
      </c>
      <c r="AM31" s="85">
        <f ca="1">PRODUCT('Lane 10'!BQ31,1)</f>
        <v>-27</v>
      </c>
      <c r="AN31" s="85">
        <f ca="1">PRODUCT('Lane 10'!BS31,1)</f>
        <v>-25</v>
      </c>
      <c r="AO31" s="85">
        <f ca="1">PRODUCT('Lane 10'!BU31,1)</f>
        <v>-21</v>
      </c>
      <c r="AP31" s="84">
        <f ca="1">PRODUCT('Lane 10'!BW31,1)</f>
        <v>-19</v>
      </c>
      <c r="AQ31" s="84">
        <f ca="1">PRODUCT('Lane 10'!BY31,1)</f>
        <v>-17</v>
      </c>
      <c r="AR31" s="84">
        <f ca="1">PRODUCT('Lane 10'!CA31,1)</f>
        <v>-14</v>
      </c>
      <c r="AS31" s="84">
        <f ca="1">PRODUCT('Lane 10'!CC31,1)</f>
        <v>-10</v>
      </c>
      <c r="AT31" s="84">
        <f ca="1">PRODUCT('Lane 10'!CE31,1)</f>
        <v>-8</v>
      </c>
      <c r="AU31" s="84">
        <f ca="1">PRODUCT('Lane 10'!CG31,1)</f>
        <v>-7</v>
      </c>
      <c r="AV31" s="83">
        <f ca="1">PRODUCT('Lane 10'!CI31,1)</f>
        <v>0</v>
      </c>
      <c r="BD31" s="27"/>
      <c r="BE31"/>
    </row>
    <row r="32" spans="4:58" ht="15" customHeight="1">
      <c r="D32" s="30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BE32"/>
      <c r="BF32" s="27"/>
    </row>
    <row r="33" spans="4:58" ht="15" customHeight="1">
      <c r="D33" s="30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BE33"/>
      <c r="BF33" s="27"/>
    </row>
    <row r="34" spans="4:58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BE34"/>
      <c r="BF34" s="27"/>
    </row>
    <row r="35" spans="4:58" ht="15" customHeight="1">
      <c r="D35" s="30" t="s">
        <v>48</v>
      </c>
      <c r="H35" s="78">
        <f ca="1">SUM(H2:H34)</f>
        <v>161</v>
      </c>
      <c r="I35" s="78">
        <f ca="1">SUM(I2:I34)</f>
        <v>282.97900000000004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BE35"/>
      <c r="BF35" s="27"/>
    </row>
    <row r="36" spans="4:49" ht="24.95" customHeight="1">
      <c r="D36" s="30" t="s">
        <v>49</v>
      </c>
      <c r="H36" s="78">
        <f ca="1">PRODUCT(H35,1/18)</f>
        <v>8.9444444444444446</v>
      </c>
      <c r="I36" s="7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31" t="s">
        <v>53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4:57" s="1" customFormat="1" ht="20.25">
      <c r="D37" s="32"/>
      <c r="H37" s="33"/>
      <c r="I37" s="34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BE37" s="27"/>
    </row>
    <row r="38" spans="4:57" s="1" customFormat="1" ht="12.75">
      <c r="D38" s="9"/>
      <c r="H38" s="35"/>
      <c r="I38" s="36" t="s">
        <v>63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0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BE38" s="27"/>
    </row>
    <row r="39" spans="4:57" s="1" customFormat="1" ht="69.95" customHeight="1">
      <c r="D39" t="s">
        <v>3</v>
      </c>
      <c r="H39" s="4"/>
      <c r="I39" s="2"/>
      <c r="J39" s="2" t="s">
        <v>47</v>
      </c>
      <c r="K39" s="26" t="s">
        <v>9</v>
      </c>
      <c r="L39" s="26" t="s">
        <v>10</v>
      </c>
      <c r="M39" s="26" t="s">
        <v>11</v>
      </c>
      <c r="N39" s="26" t="s">
        <v>12</v>
      </c>
      <c r="O39" s="26" t="s">
        <v>13</v>
      </c>
      <c r="P39" s="26" t="s">
        <v>14</v>
      </c>
      <c r="Q39" s="26" t="s">
        <v>15</v>
      </c>
      <c r="R39" s="26" t="s">
        <v>16</v>
      </c>
      <c r="S39" s="26" t="s">
        <v>17</v>
      </c>
      <c r="T39" s="26" t="s">
        <v>18</v>
      </c>
      <c r="U39" s="26" t="s">
        <v>19</v>
      </c>
      <c r="V39" s="26" t="s">
        <v>20</v>
      </c>
      <c r="W39" s="26" t="s">
        <v>21</v>
      </c>
      <c r="X39" s="26" t="s">
        <v>22</v>
      </c>
      <c r="Y39" s="26" t="s">
        <v>23</v>
      </c>
      <c r="Z39" s="26" t="s">
        <v>24</v>
      </c>
      <c r="AA39" s="26" t="s">
        <v>25</v>
      </c>
      <c r="AB39" s="26" t="s">
        <v>26</v>
      </c>
      <c r="AC39" s="26" t="s">
        <v>27</v>
      </c>
      <c r="AD39" s="101">
        <v>20</v>
      </c>
      <c r="AE39" s="26" t="s">
        <v>28</v>
      </c>
      <c r="AF39" s="26" t="s">
        <v>29</v>
      </c>
      <c r="AG39" s="26" t="s">
        <v>30</v>
      </c>
      <c r="AH39" s="26" t="s">
        <v>31</v>
      </c>
      <c r="AI39" s="26" t="s">
        <v>32</v>
      </c>
      <c r="AJ39" s="26" t="s">
        <v>33</v>
      </c>
      <c r="AK39" s="26" t="s">
        <v>34</v>
      </c>
      <c r="AL39" s="26" t="s">
        <v>35</v>
      </c>
      <c r="AM39" s="26" t="s">
        <v>36</v>
      </c>
      <c r="AN39" s="26" t="s">
        <v>37</v>
      </c>
      <c r="AO39" s="26" t="s">
        <v>38</v>
      </c>
      <c r="AP39" s="26" t="s">
        <v>39</v>
      </c>
      <c r="AQ39" s="26" t="s">
        <v>40</v>
      </c>
      <c r="AR39" s="26" t="s">
        <v>41</v>
      </c>
      <c r="AS39" s="26" t="s">
        <v>42</v>
      </c>
      <c r="AT39" s="26" t="s">
        <v>43</v>
      </c>
      <c r="AU39" s="26" t="s">
        <v>44</v>
      </c>
      <c r="AV39" s="26" t="s">
        <v>45</v>
      </c>
      <c r="AW39" s="26" t="s">
        <v>46</v>
      </c>
      <c r="AY39" s="7" t="s">
        <v>50</v>
      </c>
      <c r="BE39" s="27"/>
    </row>
    <row r="40" spans="4:57" s="1" customFormat="1" ht="69.95" customHeight="1">
      <c r="D40" s="28">
        <v>59</v>
      </c>
      <c r="H40" s="4"/>
      <c r="I40" s="2"/>
      <c r="J40" s="78">
        <f ca="1">PRODUCT(-H2,1/39)</f>
        <v>0.076923076923076927</v>
      </c>
      <c r="K40" s="78">
        <f ca="1">SUM($AW40,J2,-K2)</f>
        <v>-2.9230769230769229</v>
      </c>
      <c r="L40" s="78">
        <f ca="1">SUM($AW40,K2,-L2)</f>
        <v>1.0769230769230771</v>
      </c>
      <c r="M40" s="78">
        <f ca="1">SUM($AW40,L2,-M2)</f>
        <v>0.0769230769230771</v>
      </c>
      <c r="N40" s="78">
        <f ca="1">SUM($AW40,M2,-N2)</f>
        <v>-0.92307692307692291</v>
      </c>
      <c r="O40" s="78">
        <f ca="1">SUM($AW40,N2,-O2)</f>
        <v>-0.92307692307692291</v>
      </c>
      <c r="P40" s="78">
        <f ca="1">SUM($AW40,O2,-P2)</f>
        <v>0.07692307692307665</v>
      </c>
      <c r="Q40" s="78">
        <f ca="1">SUM($AW40,P2,-Q2)</f>
        <v>-0.92307692307692335</v>
      </c>
      <c r="R40" s="78">
        <f ca="1">SUM($AW40,Q2,-R2)</f>
        <v>-0.92307692307692335</v>
      </c>
      <c r="S40" s="78">
        <f ca="1">SUM($AW40,R2,-S2)</f>
        <v>2.0769230769230766</v>
      </c>
      <c r="T40" s="78">
        <f ca="1">SUM($AW40,S2,-T2)</f>
        <v>0.07692307692307665</v>
      </c>
      <c r="U40" s="78">
        <f ca="1">SUM($AW40,T2,-U2)</f>
        <v>1.0769230769230767</v>
      </c>
      <c r="V40" s="78">
        <f ca="1">SUM($AW40,U2,-V2)</f>
        <v>2.0769230769230771</v>
      </c>
      <c r="W40" s="78">
        <f ca="1">SUM($AW40,V2,-W2)</f>
        <v>1.0769230769230769</v>
      </c>
      <c r="X40" s="78">
        <f ca="1">SUM($AW40,W2,-X2)</f>
        <v>2.0769230769230771</v>
      </c>
      <c r="Y40" s="78">
        <f ca="1">SUM($AW40,X2,-Y2)</f>
        <v>1.0769230769230769</v>
      </c>
      <c r="Z40" s="78">
        <f ca="1">SUM($AW40,Y2,-Z2)</f>
        <v>1.0769230769230771</v>
      </c>
      <c r="AA40" s="78">
        <f ca="1">SUM($AW40,Z2,-AA2)</f>
        <v>0.0769230769230771</v>
      </c>
      <c r="AB40" s="78">
        <f ca="1">SUM($AW40,AA2,-AB2)</f>
        <v>2.0769230769230771</v>
      </c>
      <c r="AC40" s="78">
        <f ca="1">SUM($AW40,AB2,-AC2)</f>
        <v>0.07692307692307665</v>
      </c>
      <c r="AD40" s="78">
        <f ca="1">SUM($AW40,AC2,-AD2)</f>
        <v>0.07692307692307665</v>
      </c>
      <c r="AE40" s="78">
        <f ca="1">SUM($AW40,AD2,-AE2)</f>
        <v>2.0769230769230766</v>
      </c>
      <c r="AF40" s="78">
        <f ca="1">SUM($AW40,AE2,-AF2)</f>
        <v>0.07692307692307665</v>
      </c>
      <c r="AG40" s="78">
        <f ca="1">SUM($AW40,AF2,-AG2)</f>
        <v>0.07692307692307665</v>
      </c>
      <c r="AH40" s="78">
        <f ca="1">SUM($AW40,AG2,-AH2)</f>
        <v>0.07692307692307665</v>
      </c>
      <c r="AI40" s="78">
        <f ca="1">SUM($AW40,AH2,-AI2)</f>
        <v>-0.92307692307692335</v>
      </c>
      <c r="AJ40" s="78">
        <f ca="1">SUM($AW40,AI2,-AJ2)</f>
        <v>0.07692307692307665</v>
      </c>
      <c r="AK40" s="78">
        <f ca="1">SUM($AW40,AJ2,-AK2)</f>
        <v>-0.92307692307692335</v>
      </c>
      <c r="AL40" s="78">
        <f ca="1">SUM($AW40,AK2,-AL2)</f>
        <v>0.07692307692307665</v>
      </c>
      <c r="AM40" s="78">
        <f ca="1">SUM($AW40,AL2,-AM2)</f>
        <v>-0.92307692307692335</v>
      </c>
      <c r="AN40" s="78">
        <f ca="1">SUM($AW40,AM2,-AN2)</f>
        <v>-1.9230769230769234</v>
      </c>
      <c r="AO40" s="78">
        <f ca="1">SUM($AW40,AN2,-AO2)</f>
        <v>-0.92307692307692291</v>
      </c>
      <c r="AP40" s="78">
        <f ca="1">SUM($AW40,AO2,-AP2)</f>
        <v>0.076923076923076872</v>
      </c>
      <c r="AQ40" s="78">
        <f ca="1">SUM($AW40,AP2,-AQ2)</f>
        <v>-0.92307692307692313</v>
      </c>
      <c r="AR40" s="78">
        <f ca="1">SUM($AW40,AQ2,-AR2)</f>
        <v>0.076923076923076872</v>
      </c>
      <c r="AS40" s="78">
        <f ca="1">SUM($AW40,AR2,-AS2)</f>
        <v>0.076923076923076872</v>
      </c>
      <c r="AT40" s="78">
        <f ca="1">SUM($AW40,AS2,-AT2)</f>
        <v>0.076923076923076872</v>
      </c>
      <c r="AU40" s="78">
        <f ca="1">SUM($AW40,AT2,-AU2)</f>
        <v>0.076923076923076872</v>
      </c>
      <c r="AV40" s="78">
        <f ca="1">SUM($AW40,AU2,-AV2)</f>
        <v>-0.92307692307692313</v>
      </c>
      <c r="AW40" s="78">
        <f ca="1">PRODUCT(-H2,1/39)</f>
        <v>0.076923076923076927</v>
      </c>
      <c r="AY40" s="1">
        <f ca="1">'Lane 10'!CO2</f>
        <v>3.9200000000000004</v>
      </c>
      <c r="BE40" s="27"/>
    </row>
    <row r="41" spans="4:57" s="1" customFormat="1" ht="69.95" customHeight="1">
      <c r="D41" s="28">
        <v>57</v>
      </c>
      <c r="H41" s="4"/>
      <c r="I41" s="2"/>
      <c r="J41" s="78">
        <f ca="1">PRODUCT(-H3,1/39)</f>
        <v>-0.5641025641025641</v>
      </c>
      <c r="K41" s="78">
        <f ca="1">SUM($AW41,J3,-K3)</f>
        <v>-1.5641025641025641</v>
      </c>
      <c r="L41" s="78">
        <f ca="1">SUM($AW41,K3,-L3)</f>
        <v>-0.5641025641025641</v>
      </c>
      <c r="M41" s="78">
        <f ca="1">SUM($AW41,L3,-M3)</f>
        <v>0.4358974358974359</v>
      </c>
      <c r="N41" s="78">
        <f ca="1">SUM($AW41,M3,-N3)</f>
        <v>0.4358974358974359</v>
      </c>
      <c r="O41" s="78">
        <f ca="1">SUM($AW41,N3,-O3)</f>
        <v>0.4358974358974359</v>
      </c>
      <c r="P41" s="78">
        <f ca="1">SUM($AW41,O3,-P3)</f>
        <v>1.4358974358974361</v>
      </c>
      <c r="Q41" s="78">
        <f ca="1">SUM($AW41,P3,-Q3)</f>
        <v>0.43589743589743613</v>
      </c>
      <c r="R41" s="78">
        <f ca="1">SUM($AW41,Q3,-R3)</f>
        <v>2.4358974358974361</v>
      </c>
      <c r="S41" s="78">
        <f ca="1">SUM($AW41,R3,-S3)</f>
        <v>4.4358974358974361</v>
      </c>
      <c r="T41" s="78">
        <f ca="1">SUM($AW41,S3,-T3)</f>
        <v>3.4358974358974361</v>
      </c>
      <c r="U41" s="78">
        <f ca="1">SUM($AW41,T3,-U3)</f>
        <v>1.4358974358974344</v>
      </c>
      <c r="V41" s="78">
        <f ca="1">SUM($AW41,U3,-V3)</f>
        <v>0.43589743589743435</v>
      </c>
      <c r="W41" s="78">
        <f ca="1">SUM($AW41,V3,-W3)</f>
        <v>1.4358974358974344</v>
      </c>
      <c r="X41" s="78">
        <f ca="1">SUM($AW41,W3,-X3)</f>
        <v>-1.5641025641025657</v>
      </c>
      <c r="Y41" s="78">
        <f ca="1">SUM($AW41,X3,-Y3)</f>
        <v>-1.5641025641025657</v>
      </c>
      <c r="Z41" s="78">
        <f ca="1">SUM($AW41,Y3,-Z3)</f>
        <v>-1.5641025641025657</v>
      </c>
      <c r="AA41" s="78">
        <f ca="1">SUM($AW41,Z3,-AA3)</f>
        <v>-0.56410256410256565</v>
      </c>
      <c r="AB41" s="78">
        <f ca="1">SUM($AW41,AA3,-AB3)</f>
        <v>-1.5641025641025657</v>
      </c>
      <c r="AC41" s="78">
        <f ca="1">SUM($AW41,AB3,-AC3)</f>
        <v>-1.5641025641025657</v>
      </c>
      <c r="AD41" s="78">
        <f ca="1">SUM($AW41,AC3,-AD3)</f>
        <v>-1.5641025641025657</v>
      </c>
      <c r="AE41" s="78">
        <f ca="1">SUM($AW41,AD3,-AE3)</f>
        <v>-0.56410256410256565</v>
      </c>
      <c r="AF41" s="78">
        <f ca="1">SUM($AW41,AE3,-AF3)</f>
        <v>-1.5641025641025657</v>
      </c>
      <c r="AG41" s="78">
        <f ca="1">SUM($AW41,AF3,-AG3)</f>
        <v>-0.56410256410256387</v>
      </c>
      <c r="AH41" s="78">
        <f ca="1">SUM($AW41,AG3,-AH3)</f>
        <v>-0.56410256410256387</v>
      </c>
      <c r="AI41" s="78">
        <f ca="1">SUM($AW41,AH3,-AI3)</f>
        <v>0.43589743589743613</v>
      </c>
      <c r="AJ41" s="78">
        <f ca="1">SUM($AW41,AI3,-AJ3)</f>
        <v>0.43589743589743435</v>
      </c>
      <c r="AK41" s="78">
        <f ca="1">SUM($AW41,AJ3,-AK3)</f>
        <v>-3.5641025641025657</v>
      </c>
      <c r="AL41" s="78">
        <f ca="1">SUM($AW41,AK3,-AL3)</f>
        <v>-1.5641025641025639</v>
      </c>
      <c r="AM41" s="78">
        <f ca="1">SUM($AW41,AL3,-AM3)</f>
        <v>-1.5641025641025639</v>
      </c>
      <c r="AN41" s="78">
        <f ca="1">SUM($AW41,AM3,-AN3)</f>
        <v>-4.5641025641025639</v>
      </c>
      <c r="AO41" s="78">
        <f ca="1">SUM($AW41,AN3,-AO3)</f>
        <v>-4.5641025641025639</v>
      </c>
      <c r="AP41" s="78">
        <f ca="1">SUM($AW41,AO3,-AP3)</f>
        <v>-2.5641025641025639</v>
      </c>
      <c r="AQ41" s="78">
        <f ca="1">SUM($AW41,AP3,-AQ3)</f>
        <v>-2.5641025641025639</v>
      </c>
      <c r="AR41" s="78">
        <f ca="1">SUM($AW41,AQ3,-AR3)</f>
        <v>-0.5641025641025641</v>
      </c>
      <c r="AS41" s="78">
        <f ca="1">SUM($AW41,AR3,-AS3)</f>
        <v>-0.5641025641025641</v>
      </c>
      <c r="AT41" s="78">
        <f ca="1">SUM($AW41,AS3,-AT3)</f>
        <v>-0.5641025641025641</v>
      </c>
      <c r="AU41" s="78">
        <f ca="1">SUM($AW41,AT3,-AU3)</f>
        <v>-0.5641025641025641</v>
      </c>
      <c r="AV41" s="78">
        <f ca="1">SUM($AW41,AU3,-AV3)</f>
        <v>-0.5641025641025641</v>
      </c>
      <c r="AW41" s="78">
        <f ca="1">PRODUCT(-H3,1/39)</f>
        <v>-0.5641025641025641</v>
      </c>
      <c r="AY41" s="1">
        <f ca="1">'Lane 10'!CO3</f>
        <v>10.386666666666667</v>
      </c>
      <c r="BE41" s="27"/>
    </row>
    <row r="42" spans="4:57" s="1" customFormat="1" ht="69.95" customHeight="1">
      <c r="D42" s="28">
        <v>55</v>
      </c>
      <c r="H42" s="4"/>
      <c r="I42" s="2"/>
      <c r="J42" s="78">
        <f ca="1">PRODUCT(-H4,1/39)</f>
        <v>-0.58974358974358976</v>
      </c>
      <c r="K42" s="78">
        <f ca="1">SUM($AW42,J4,-K4)</f>
        <v>-1.5897435897435899</v>
      </c>
      <c r="L42" s="78">
        <f ca="1">SUM($AW42,K4,-L4)</f>
        <v>-1.5897435897435899</v>
      </c>
      <c r="M42" s="78">
        <f ca="1">SUM($AW42,L4,-M4)</f>
        <v>-1.5897435897435899</v>
      </c>
      <c r="N42" s="78">
        <f ca="1">SUM($AW42,M4,-N4)</f>
        <v>-2.58974358974359</v>
      </c>
      <c r="O42" s="78">
        <f ca="1">SUM($AW42,N4,-O4)</f>
        <v>-2.5897435897435894</v>
      </c>
      <c r="P42" s="78">
        <f ca="1">SUM($AW42,O4,-P4)</f>
        <v>-0.58974358974358942</v>
      </c>
      <c r="Q42" s="78">
        <f ca="1">SUM($AW42,P4,-Q4)</f>
        <v>-2.5897435897435894</v>
      </c>
      <c r="R42" s="78">
        <f ca="1">SUM($AW42,Q4,-R4)</f>
        <v>-1.5897435897435894</v>
      </c>
      <c r="S42" s="78">
        <f ca="1">SUM($AW42,R4,-S4)</f>
        <v>0.41025641025641058</v>
      </c>
      <c r="T42" s="78">
        <f ca="1">SUM($AW42,S4,-T4)</f>
        <v>-0.58974358974358942</v>
      </c>
      <c r="U42" s="78">
        <f ca="1">SUM($AW42,T4,-U4)</f>
        <v>0.41025641025641058</v>
      </c>
      <c r="V42" s="78">
        <f ca="1">SUM($AW42,U4,-V4)</f>
        <v>0.41025641025641058</v>
      </c>
      <c r="W42" s="78">
        <f ca="1">SUM($AW42,V4,-W4)</f>
        <v>0.41025641025641058</v>
      </c>
      <c r="X42" s="78">
        <f ca="1">SUM($AW42,W4,-X4)</f>
        <v>1.4102564102564106</v>
      </c>
      <c r="Y42" s="78">
        <f ca="1">SUM($AW42,X4,-Y4)</f>
        <v>0.41025641025641013</v>
      </c>
      <c r="Z42" s="78">
        <f ca="1">SUM($AW42,Y4,-Z4)</f>
        <v>-0.58974358974358987</v>
      </c>
      <c r="AA42" s="78">
        <f ca="1">SUM($AW42,Z4,-AA4)</f>
        <v>-0.58974358974358987</v>
      </c>
      <c r="AB42" s="78">
        <f ca="1">SUM($AW42,AA4,-AB4)</f>
        <v>0.41025641025641013</v>
      </c>
      <c r="AC42" s="78">
        <f ca="1">SUM($AW42,AB4,-AC4)</f>
        <v>-0.58974358974358987</v>
      </c>
      <c r="AD42" s="78">
        <f ca="1">SUM($AW42,AC4,-AD4)</f>
        <v>-0.58974358974358987</v>
      </c>
      <c r="AE42" s="78">
        <f ca="1">SUM($AW42,AD4,-AE4)</f>
        <v>0.41025641025641013</v>
      </c>
      <c r="AF42" s="78">
        <f ca="1">SUM($AW42,AE4,-AF4)</f>
        <v>-0.58974358974358976</v>
      </c>
      <c r="AG42" s="78">
        <f ca="1">SUM($AW42,AF4,-AG4)</f>
        <v>-0.58974358974358976</v>
      </c>
      <c r="AH42" s="78">
        <f ca="1">SUM($AW42,AG4,-AH4)</f>
        <v>-1.5897435897435899</v>
      </c>
      <c r="AI42" s="78">
        <f ca="1">SUM($AW42,AH4,-AI4)</f>
        <v>-0.58974358974358987</v>
      </c>
      <c r="AJ42" s="78">
        <f ca="1">SUM($AW42,AI4,-AJ4)</f>
        <v>-0.58974358974358987</v>
      </c>
      <c r="AK42" s="78">
        <f ca="1">SUM($AW42,AJ4,-AK4)</f>
        <v>-1.5897435897435899</v>
      </c>
      <c r="AL42" s="78">
        <f ca="1">SUM($AW42,AK4,-AL4)</f>
        <v>-0.58974358974358987</v>
      </c>
      <c r="AM42" s="78">
        <f ca="1">SUM($AW42,AL4,-AM4)</f>
        <v>0.41025641025641013</v>
      </c>
      <c r="AN42" s="78">
        <f ca="1">SUM($AW42,AM4,-AN4)</f>
        <v>-1.5897435897435899</v>
      </c>
      <c r="AO42" s="78">
        <f ca="1">SUM($AW42,AN4,-AO4)</f>
        <v>-1.5897435897435899</v>
      </c>
      <c r="AP42" s="78">
        <f ca="1">SUM($AW42,AO4,-AP4)</f>
        <v>0.41025641025641013</v>
      </c>
      <c r="AQ42" s="78">
        <f ca="1">SUM($AW42,AP4,-AQ4)</f>
        <v>0.41025641025641013</v>
      </c>
      <c r="AR42" s="78">
        <f ca="1">SUM($AW42,AQ4,-AR4)</f>
        <v>-0.58974358974358987</v>
      </c>
      <c r="AS42" s="78">
        <f ca="1">SUM($AW42,AR4,-AS4)</f>
        <v>1.4102564102564101</v>
      </c>
      <c r="AT42" s="78">
        <f ca="1">SUM($AW42,AS4,-AT4)</f>
        <v>-0.58974358974358976</v>
      </c>
      <c r="AU42" s="78">
        <f ca="1">SUM($AW42,AT4,-AU4)</f>
        <v>0.41025641025641024</v>
      </c>
      <c r="AV42" s="78">
        <f ca="1">SUM($AW42,AU4,-AV4)</f>
        <v>-1.5897435897435899</v>
      </c>
      <c r="AW42" s="78">
        <f ca="1">PRODUCT(-H4,1/39)</f>
        <v>-0.58974358974358976</v>
      </c>
      <c r="AY42" s="1">
        <f ca="1">'Lane 10'!CO4</f>
        <v>3.5333333333333337</v>
      </c>
      <c r="BE42" s="27"/>
    </row>
    <row r="43" spans="4:57" s="1" customFormat="1" ht="69.95" customHeight="1">
      <c r="D43" s="28">
        <v>53</v>
      </c>
      <c r="H43" s="4"/>
      <c r="I43" s="2"/>
      <c r="J43" s="78">
        <f ca="1">PRODUCT(-H5,1/39)</f>
        <v>0.76923076923076916</v>
      </c>
      <c r="K43" s="78">
        <f ca="1">SUM($AW43,J5,-K5)</f>
        <v>-1.2307692307692308</v>
      </c>
      <c r="L43" s="78">
        <f ca="1">SUM($AW43,K5,-L5)</f>
        <v>-0.23076923076923084</v>
      </c>
      <c r="M43" s="78">
        <f ca="1">SUM($AW43,L5,-M5)</f>
        <v>-1.2307692307692308</v>
      </c>
      <c r="N43" s="78">
        <f ca="1">SUM($AW43,M5,-N5)</f>
        <v>-1.2307692307692308</v>
      </c>
      <c r="O43" s="78">
        <f ca="1">SUM($AW43,N5,-O5)</f>
        <v>-2.2307692307692308</v>
      </c>
      <c r="P43" s="78">
        <f ca="1">SUM($AW43,O5,-P5)</f>
        <v>-0.23076923076922995</v>
      </c>
      <c r="Q43" s="78">
        <f ca="1">SUM($AW43,P5,-Q5)</f>
        <v>-1.23076923076923</v>
      </c>
      <c r="R43" s="78">
        <f ca="1">SUM($AW43,Q5,-R5)</f>
        <v>-1.23076923076923</v>
      </c>
      <c r="S43" s="78">
        <f ca="1">SUM($AW43,R5,-S5)</f>
        <v>0.76923076923077</v>
      </c>
      <c r="T43" s="78">
        <f ca="1">SUM($AW43,S5,-T5)</f>
        <v>-2.23076923076923</v>
      </c>
      <c r="U43" s="78">
        <f ca="1">SUM($AW43,T5,-U5)</f>
        <v>-1.23076923076923</v>
      </c>
      <c r="V43" s="78">
        <f ca="1">SUM($AW43,U5,-V5)</f>
        <v>-1.23076923076923</v>
      </c>
      <c r="W43" s="78">
        <f ca="1">SUM($AW43,V5,-W5)</f>
        <v>-1.23076923076923</v>
      </c>
      <c r="X43" s="78">
        <f ca="1">SUM($AW43,W5,-X5)</f>
        <v>-1.23076923076923</v>
      </c>
      <c r="Y43" s="78">
        <f ca="1">SUM($AW43,X5,-Y5)</f>
        <v>-1.23076923076923</v>
      </c>
      <c r="Z43" s="78">
        <f ca="1">SUM($AW43,Y5,-Z5)</f>
        <v>-1.23076923076923</v>
      </c>
      <c r="AA43" s="78">
        <f ca="1">SUM($AW43,Z5,-AA5)</f>
        <v>-3.23076923076923</v>
      </c>
      <c r="AB43" s="78">
        <f ca="1">SUM($AW43,AA5,-AB5)</f>
        <v>-3.2307692307692335</v>
      </c>
      <c r="AC43" s="78">
        <f ca="1">SUM($AW43,AB5,-AC5)</f>
        <v>-3.2307692307692335</v>
      </c>
      <c r="AD43" s="78">
        <f ca="1">SUM($AW43,AC5,-AD5)</f>
        <v>4.7692307692307665</v>
      </c>
      <c r="AE43" s="78">
        <f ca="1">SUM($AW43,AD5,-AE5)</f>
        <v>3.7692307692307665</v>
      </c>
      <c r="AF43" s="78">
        <f ca="1">SUM($AW43,AE5,-AF5)</f>
        <v>3.7692307692307665</v>
      </c>
      <c r="AG43" s="78">
        <f ca="1">SUM($AW43,AF5,-AG5)</f>
        <v>3.7692307692307665</v>
      </c>
      <c r="AH43" s="78">
        <f ca="1">SUM($AW43,AG5,-AH5)</f>
        <v>4.76923076923077</v>
      </c>
      <c r="AI43" s="78">
        <f ca="1">SUM($AW43,AH5,-AI5)</f>
        <v>4.76923076923077</v>
      </c>
      <c r="AJ43" s="78">
        <f ca="1">SUM($AW43,AI5,-AJ5)</f>
        <v>2.76923076923077</v>
      </c>
      <c r="AK43" s="78">
        <f ca="1">SUM($AW43,AJ5,-AK5)</f>
        <v>4.76923076923077</v>
      </c>
      <c r="AL43" s="78">
        <f ca="1">SUM($AW43,AK5,-AL5)</f>
        <v>3.76923076923077</v>
      </c>
      <c r="AM43" s="78">
        <f ca="1">SUM($AW43,AL5,-AM5)</f>
        <v>1.76923076923077</v>
      </c>
      <c r="AN43" s="78">
        <f ca="1">SUM($AW43,AM5,-AN5)</f>
        <v>0.76923076923077</v>
      </c>
      <c r="AO43" s="78">
        <f ca="1">SUM($AW43,AN5,-AO5)</f>
        <v>0.76923076923077</v>
      </c>
      <c r="AP43" s="78">
        <f ca="1">SUM($AW43,AO5,-AP5)</f>
        <v>2.76923076923077</v>
      </c>
      <c r="AQ43" s="78">
        <f ca="1">SUM($AW43,AP5,-AQ5)</f>
        <v>0.76923076923077</v>
      </c>
      <c r="AR43" s="78">
        <f ca="1">SUM($AW43,AQ5,-AR5)</f>
        <v>3.76923076923077</v>
      </c>
      <c r="AS43" s="78">
        <f ca="1">SUM($AW43,AR5,-AS5)</f>
        <v>2.7692307692307692</v>
      </c>
      <c r="AT43" s="78">
        <f ca="1">SUM($AW43,AS5,-AT5)</f>
        <v>3.7692307692307692</v>
      </c>
      <c r="AU43" s="78">
        <f ca="1">SUM($AW43,AT5,-AU5)</f>
        <v>1.7692307692307692</v>
      </c>
      <c r="AV43" s="78">
        <f ca="1">SUM($AW43,AU5,-AV5)</f>
        <v>0.76923076923076916</v>
      </c>
      <c r="AW43" s="78">
        <f ca="1">PRODUCT(-H5,1/39)</f>
        <v>0.76923076923076916</v>
      </c>
      <c r="AY43" s="1">
        <f ca="1">'Lane 10'!CO5</f>
        <v>17.333333333333336</v>
      </c>
      <c r="BE43" s="27"/>
    </row>
    <row r="44" spans="4:57" s="1" customFormat="1" ht="69.95" customHeight="1">
      <c r="D44" s="28">
        <v>51</v>
      </c>
      <c r="H44" s="4"/>
      <c r="I44" s="2"/>
      <c r="J44" s="78">
        <f ca="1">PRODUCT(-H6,1/39)</f>
        <v>-0.5641025641025641</v>
      </c>
      <c r="K44" s="78">
        <f ca="1">SUM($AW44,J6,-K6)</f>
        <v>-1.5641025641025641</v>
      </c>
      <c r="L44" s="78">
        <f ca="1">SUM($AW44,K6,-L6)</f>
        <v>3.4358974358974361</v>
      </c>
      <c r="M44" s="78">
        <f ca="1">SUM($AW44,L6,-M6)</f>
        <v>5.4358974358974361</v>
      </c>
      <c r="N44" s="78">
        <f ca="1">SUM($AW44,M6,-N6)</f>
        <v>7.4358974358974361</v>
      </c>
      <c r="O44" s="78">
        <f ca="1">SUM($AW44,N6,-O6)</f>
        <v>7.4358974358974343</v>
      </c>
      <c r="P44" s="78">
        <f ca="1">SUM($AW44,O6,-P6)</f>
        <v>4.4358974358974343</v>
      </c>
      <c r="Q44" s="78">
        <f ca="1">SUM($AW44,P6,-Q6)</f>
        <v>3.4358974358974343</v>
      </c>
      <c r="R44" s="78">
        <f ca="1">SUM($AW44,Q6,-R6)</f>
        <v>2.4358974358974379</v>
      </c>
      <c r="S44" s="78">
        <f ca="1">SUM($AW44,R6,-S6)</f>
        <v>1.4358974358974379</v>
      </c>
      <c r="T44" s="78">
        <f ca="1">SUM($AW44,S6,-T6)</f>
        <v>2.4358974358974379</v>
      </c>
      <c r="U44" s="78">
        <f ca="1">SUM($AW44,T6,-U6)</f>
        <v>1.4358974358974379</v>
      </c>
      <c r="V44" s="78">
        <f ca="1">SUM($AW44,U6,-V6)</f>
        <v>4.4358974358974379</v>
      </c>
      <c r="W44" s="78">
        <f ca="1">SUM($AW44,V6,-W6)</f>
        <v>3.4358974358974379</v>
      </c>
      <c r="X44" s="78">
        <f ca="1">SUM($AW44,W6,-X6)</f>
        <v>4.4358974358974379</v>
      </c>
      <c r="Y44" s="78">
        <f ca="1">SUM($AW44,X6,-Y6)</f>
        <v>4.4358974358974379</v>
      </c>
      <c r="Z44" s="78">
        <f ca="1">SUM($AW44,Y6,-Z6)</f>
        <v>4.4358974358974379</v>
      </c>
      <c r="AA44" s="78">
        <f ca="1">SUM($AW44,Z6,-AA6)</f>
        <v>1.4358974358974308</v>
      </c>
      <c r="AB44" s="78">
        <f ca="1">SUM($AW44,AA6,-AB6)</f>
        <v>1.4358974358974308</v>
      </c>
      <c r="AC44" s="78">
        <f ca="1">SUM($AW44,AB6,-AC6)</f>
        <v>2.4358974358974308</v>
      </c>
      <c r="AD44" s="78">
        <f ca="1">SUM($AW44,AC6,-AD6)</f>
        <v>-0.5641025641025692</v>
      </c>
      <c r="AE44" s="78">
        <f ca="1">SUM($AW44,AD6,-AE6)</f>
        <v>-1.5641025641025692</v>
      </c>
      <c r="AF44" s="78">
        <f ca="1">SUM($AW44,AE6,-AF6)</f>
        <v>-1.5641025641025692</v>
      </c>
      <c r="AG44" s="78">
        <f ca="1">SUM($AW44,AF6,-AG6)</f>
        <v>-4.5641025641025692</v>
      </c>
      <c r="AH44" s="78">
        <f ca="1">SUM($AW44,AG6,-AH6)</f>
        <v>-3.5641025641025692</v>
      </c>
      <c r="AI44" s="78">
        <f ca="1">SUM($AW44,AH6,-AI6)</f>
        <v>-5.5641025641025692</v>
      </c>
      <c r="AJ44" s="78">
        <f ca="1">SUM($AW44,AI6,-AJ6)</f>
        <v>-5.5641025641025621</v>
      </c>
      <c r="AK44" s="78">
        <f ca="1">SUM($AW44,AJ6,-AK6)</f>
        <v>-5.5641025641025621</v>
      </c>
      <c r="AL44" s="78">
        <f ca="1">SUM($AW44,AK6,-AL6)</f>
        <v>-10.564102564102562</v>
      </c>
      <c r="AM44" s="78">
        <f ca="1">SUM($AW44,AL6,-AM6)</f>
        <v>-6.5641025641025621</v>
      </c>
      <c r="AN44" s="78">
        <f ca="1">SUM($AW44,AM6,-AN6)</f>
        <v>-9.5641025641025621</v>
      </c>
      <c r="AO44" s="78">
        <f ca="1">SUM($AW44,AN6,-AO6)</f>
        <v>-11.564102564102566</v>
      </c>
      <c r="AP44" s="78">
        <f ca="1">SUM($AW44,AO6,-AP6)</f>
        <v>-5.5641025641025639</v>
      </c>
      <c r="AQ44" s="78">
        <f ca="1">SUM($AW44,AP6,-AQ6)</f>
        <v>-5.5641025641025639</v>
      </c>
      <c r="AR44" s="78">
        <f ca="1">SUM($AW44,AQ6,-AR6)</f>
        <v>-3.5641025641025639</v>
      </c>
      <c r="AS44" s="78">
        <f ca="1">SUM($AW44,AR6,-AS6)</f>
        <v>-3.5641025641025639</v>
      </c>
      <c r="AT44" s="78">
        <f ca="1">SUM($AW44,AS6,-AT6)</f>
        <v>-1.5641025641025641</v>
      </c>
      <c r="AU44" s="78">
        <f ca="1">SUM($AW44,AT6,-AU6)</f>
        <v>-1.5641025641025641</v>
      </c>
      <c r="AV44" s="78">
        <f ca="1">SUM($AW44,AU6,-AV6)</f>
        <v>2.4358974358974361</v>
      </c>
      <c r="AW44" s="78">
        <f ca="1">PRODUCT(-H6,1/39)</f>
        <v>-0.5641025641025641</v>
      </c>
      <c r="AY44" s="1">
        <f ca="1">'Lane 10'!CO6</f>
        <v>38.64</v>
      </c>
      <c r="BE44" s="27"/>
    </row>
    <row r="45" spans="4:57" s="1" customFormat="1" ht="69.95" customHeight="1">
      <c r="D45" s="28">
        <v>49</v>
      </c>
      <c r="H45" s="4"/>
      <c r="I45" s="2"/>
      <c r="J45" s="78">
        <f ca="1">PRODUCT(-H7,1/39)</f>
        <v>-0.05128205128205128</v>
      </c>
      <c r="K45" s="78">
        <f ca="1">SUM($AW45,J7,-K7)</f>
        <v>-2.0512820512820511</v>
      </c>
      <c r="L45" s="78">
        <f ca="1">SUM($AW45,K7,-L7)</f>
        <v>-0.051282051282051322</v>
      </c>
      <c r="M45" s="78">
        <f ca="1">SUM($AW45,L7,-M7)</f>
        <v>-2.0512820512820511</v>
      </c>
      <c r="N45" s="78">
        <f ca="1">SUM($AW45,M7,-N7)</f>
        <v>-0.0512820512820511</v>
      </c>
      <c r="O45" s="78">
        <f ca="1">SUM($AW45,N7,-O7)</f>
        <v>-2.0512820512820511</v>
      </c>
      <c r="P45" s="78">
        <f ca="1">SUM($AW45,O7,-P7)</f>
        <v>-0.0512820512820511</v>
      </c>
      <c r="Q45" s="78">
        <f ca="1">SUM($AW45,P7,-Q7)</f>
        <v>-1.0512820512820511</v>
      </c>
      <c r="R45" s="78">
        <f ca="1">SUM($AW45,Q7,-R7)</f>
        <v>-1.0512820512820511</v>
      </c>
      <c r="S45" s="78">
        <f ca="1">SUM($AW45,R7,-S7)</f>
        <v>0.9487179487179489</v>
      </c>
      <c r="T45" s="78">
        <f ca="1">SUM($AW45,S7,-T7)</f>
        <v>-1.0512820512820511</v>
      </c>
      <c r="U45" s="78">
        <f ca="1">SUM($AW45,T7,-U7)</f>
        <v>-0.0512820512820511</v>
      </c>
      <c r="V45" s="78">
        <f ca="1">SUM($AW45,U7,-V7)</f>
        <v>-0.0512820512820511</v>
      </c>
      <c r="W45" s="78">
        <f ca="1">SUM($AW45,V7,-W7)</f>
        <v>-0.0512820512820511</v>
      </c>
      <c r="X45" s="78">
        <f ca="1">SUM($AW45,W7,-X7)</f>
        <v>0.9487179487179489</v>
      </c>
      <c r="Y45" s="78">
        <f ca="1">SUM($AW45,X7,-Y7)</f>
        <v>0.9487179487179489</v>
      </c>
      <c r="Z45" s="78">
        <f ca="1">SUM($AW45,Y7,-Z7)</f>
        <v>-1.0512820512820511</v>
      </c>
      <c r="AA45" s="78">
        <f ca="1">SUM($AW45,Z7,-AA7)</f>
        <v>0.9487179487179489</v>
      </c>
      <c r="AB45" s="78">
        <f ca="1">SUM($AW45,AA7,-AB7)</f>
        <v>0.9487179487179489</v>
      </c>
      <c r="AC45" s="78">
        <f ca="1">SUM($AW45,AB7,-AC7)</f>
        <v>-1.0512820512820511</v>
      </c>
      <c r="AD45" s="78">
        <f ca="1">SUM($AW45,AC7,-AD7)</f>
        <v>-0.0512820512820511</v>
      </c>
      <c r="AE45" s="78">
        <f ca="1">SUM($AW45,AD7,-AE7)</f>
        <v>0.9487179487179489</v>
      </c>
      <c r="AF45" s="78">
        <f ca="1">SUM($AW45,AE7,-AF7)</f>
        <v>-1.0512820512820511</v>
      </c>
      <c r="AG45" s="78">
        <f ca="1">SUM($AW45,AF7,-AG7)</f>
        <v>-0.0512820512820511</v>
      </c>
      <c r="AH45" s="78">
        <f ca="1">SUM($AW45,AG7,-AH7)</f>
        <v>-0.0512820512820511</v>
      </c>
      <c r="AI45" s="78">
        <f ca="1">SUM($AW45,AH7,-AI7)</f>
        <v>-1.0512820512820511</v>
      </c>
      <c r="AJ45" s="78">
        <f ca="1">SUM($AW45,AI7,-AJ7)</f>
        <v>-0.0512820512820511</v>
      </c>
      <c r="AK45" s="78">
        <f ca="1">SUM($AW45,AJ7,-AK7)</f>
        <v>-1.0512820512820511</v>
      </c>
      <c r="AL45" s="78">
        <f ca="1">SUM($AW45,AK7,-AL7)</f>
        <v>-0.0512820512820511</v>
      </c>
      <c r="AM45" s="78">
        <f ca="1">SUM($AW45,AL7,-AM7)</f>
        <v>0.9487179487179489</v>
      </c>
      <c r="AN45" s="78">
        <f ca="1">SUM($AW45,AM7,-AN7)</f>
        <v>-1.0512820512820511</v>
      </c>
      <c r="AO45" s="78">
        <f ca="1">SUM($AW45,AN7,-AO7)</f>
        <v>0.9487179487179489</v>
      </c>
      <c r="AP45" s="78">
        <f ca="1">SUM($AW45,AO7,-AP7)</f>
        <v>0.9487179487179489</v>
      </c>
      <c r="AQ45" s="78">
        <f ca="1">SUM($AW45,AP7,-AQ7)</f>
        <v>-0.0512820512820511</v>
      </c>
      <c r="AR45" s="78">
        <f ca="1">SUM($AW45,AQ7,-AR7)</f>
        <v>1.9487179487179489</v>
      </c>
      <c r="AS45" s="78">
        <f ca="1">SUM($AW45,AR7,-AS7)</f>
        <v>1.9487179487179489</v>
      </c>
      <c r="AT45" s="78">
        <f ca="1">SUM($AW45,AS7,-AT7)</f>
        <v>0.94871794871794868</v>
      </c>
      <c r="AU45" s="78">
        <f ca="1">SUM($AW45,AT7,-AU7)</f>
        <v>0.94871794871794868</v>
      </c>
      <c r="AV45" s="78">
        <f ca="1">SUM($AW45,AU7,-AV7)</f>
        <v>-0.05128205128205128</v>
      </c>
      <c r="AW45" s="78">
        <f ca="1">PRODUCT(-H7,1/39)</f>
        <v>-0.05128205128205128</v>
      </c>
      <c r="AY45" s="1">
        <f ca="1">'Lane 10'!CO7</f>
        <v>5.7200000000000006</v>
      </c>
      <c r="BE45" s="27"/>
    </row>
    <row r="46" spans="4:57" s="1" customFormat="1" ht="69.95" customHeight="1">
      <c r="D46" s="28">
        <v>47</v>
      </c>
      <c r="H46" s="4"/>
      <c r="I46" s="2"/>
      <c r="J46" s="78">
        <f ca="1">PRODUCT(-H8,1/39)</f>
        <v>-0.5641025641025641</v>
      </c>
      <c r="K46" s="78">
        <f ca="1">SUM($AW46,J8,-K8)</f>
        <v>-3.5641025641025639</v>
      </c>
      <c r="L46" s="78">
        <f ca="1">SUM($AW46,K8,-L8)</f>
        <v>0.43589743589743613</v>
      </c>
      <c r="M46" s="78">
        <f ca="1">SUM($AW46,L8,-M8)</f>
        <v>-0.5641025641025641</v>
      </c>
      <c r="N46" s="78">
        <f ca="1">SUM($AW46,M8,-N8)</f>
        <v>-1.5641025641025641</v>
      </c>
      <c r="O46" s="78">
        <f ca="1">SUM($AW46,N8,-O8)</f>
        <v>-1.5641025641025639</v>
      </c>
      <c r="P46" s="78">
        <f ca="1">SUM($AW46,O8,-P8)</f>
        <v>-0.56410256410256387</v>
      </c>
      <c r="Q46" s="78">
        <f ca="1">SUM($AW46,P8,-Q8)</f>
        <v>-1.5641025641025639</v>
      </c>
      <c r="R46" s="78">
        <f ca="1">SUM($AW46,Q8,-R8)</f>
        <v>-1.5641025641025639</v>
      </c>
      <c r="S46" s="78">
        <f ca="1">SUM($AW46,R8,-S8)</f>
        <v>1.4358974358974361</v>
      </c>
      <c r="T46" s="78">
        <f ca="1">SUM($AW46,S8,-T8)</f>
        <v>-0.56410256410256387</v>
      </c>
      <c r="U46" s="78">
        <f ca="1">SUM($AW46,T8,-U8)</f>
        <v>0.43589743589743613</v>
      </c>
      <c r="V46" s="78">
        <f ca="1">SUM($AW46,U8,-V8)</f>
        <v>1.4358974358974361</v>
      </c>
      <c r="W46" s="78">
        <f ca="1">SUM($AW46,V8,-W8)</f>
        <v>0.4358974358974359</v>
      </c>
      <c r="X46" s="78">
        <f ca="1">SUM($AW46,W8,-X8)</f>
        <v>1.4358974358974359</v>
      </c>
      <c r="Y46" s="78">
        <f ca="1">SUM($AW46,X8,-Y8)</f>
        <v>0.43589743589743613</v>
      </c>
      <c r="Z46" s="78">
        <f ca="1">SUM($AW46,Y8,-Z8)</f>
        <v>0.43589743589743613</v>
      </c>
      <c r="AA46" s="78">
        <f ca="1">SUM($AW46,Z8,-AA8)</f>
        <v>-0.56410256410256387</v>
      </c>
      <c r="AB46" s="78">
        <f ca="1">SUM($AW46,AA8,-AB8)</f>
        <v>1.4358974358974361</v>
      </c>
      <c r="AC46" s="78">
        <f ca="1">SUM($AW46,AB8,-AC8)</f>
        <v>-0.56410256410256387</v>
      </c>
      <c r="AD46" s="78">
        <f ca="1">SUM($AW46,AC8,-AD8)</f>
        <v>-0.56410256410256387</v>
      </c>
      <c r="AE46" s="78">
        <f ca="1">SUM($AW46,AD8,-AE8)</f>
        <v>1.4358974358974361</v>
      </c>
      <c r="AF46" s="78">
        <f ca="1">SUM($AW46,AE8,-AF8)</f>
        <v>-0.56410256410256387</v>
      </c>
      <c r="AG46" s="78">
        <f ca="1">SUM($AW46,AF8,-AG8)</f>
        <v>-0.56410256410256387</v>
      </c>
      <c r="AH46" s="78">
        <f ca="1">SUM($AW46,AG8,-AH8)</f>
        <v>-0.56410256410256387</v>
      </c>
      <c r="AI46" s="78">
        <f ca="1">SUM($AW46,AH8,-AI8)</f>
        <v>-1.5641025641025639</v>
      </c>
      <c r="AJ46" s="78">
        <f ca="1">SUM($AW46,AI8,-AJ8)</f>
        <v>-0.56410256410256387</v>
      </c>
      <c r="AK46" s="78">
        <f ca="1">SUM($AW46,AJ8,-AK8)</f>
        <v>-1.5641025641025639</v>
      </c>
      <c r="AL46" s="78">
        <f ca="1">SUM($AW46,AK8,-AL8)</f>
        <v>-0.56410256410256387</v>
      </c>
      <c r="AM46" s="78">
        <f ca="1">SUM($AW46,AL8,-AM8)</f>
        <v>-1.5641025641025639</v>
      </c>
      <c r="AN46" s="78">
        <f ca="1">SUM($AW46,AM8,-AN8)</f>
        <v>-2.5641025641025639</v>
      </c>
      <c r="AO46" s="78">
        <f ca="1">SUM($AW46,AN8,-AO8)</f>
        <v>-1.5641025641025639</v>
      </c>
      <c r="AP46" s="78">
        <f ca="1">SUM($AW46,AO8,-AP8)</f>
        <v>-0.56410256410256387</v>
      </c>
      <c r="AQ46" s="78">
        <f ca="1">SUM($AW46,AP8,-AQ8)</f>
        <v>-1.5641025641025639</v>
      </c>
      <c r="AR46" s="78">
        <f ca="1">SUM($AW46,AQ8,-AR8)</f>
        <v>-0.5641025641025641</v>
      </c>
      <c r="AS46" s="78">
        <f ca="1">SUM($AW46,AR8,-AS8)</f>
        <v>-0.5641025641025641</v>
      </c>
      <c r="AT46" s="78">
        <f ca="1">SUM($AW46,AS8,-AT8)</f>
        <v>-0.5641025641025641</v>
      </c>
      <c r="AU46" s="78">
        <f ca="1">SUM($AW46,AT8,-AU8)</f>
        <v>-0.5641025641025641</v>
      </c>
      <c r="AV46" s="78">
        <f ca="1">SUM($AW46,AU8,-AV8)</f>
        <v>-1.5641025641025641</v>
      </c>
      <c r="AW46" s="78">
        <f ca="1">PRODUCT(-H8,1/39)</f>
        <v>-0.5641025641025641</v>
      </c>
      <c r="AY46" s="1">
        <f ca="1">'Lane 10'!CO8</f>
        <v>3.9200000000000004</v>
      </c>
      <c r="BE46" s="27"/>
    </row>
    <row r="47" spans="4:57" s="1" customFormat="1" ht="69.95" customHeight="1">
      <c r="D47" s="28">
        <v>45</v>
      </c>
      <c r="H47" s="4"/>
      <c r="I47" s="2"/>
      <c r="J47" s="78">
        <f ca="1">PRODUCT(-H9,1/39)</f>
        <v>0.15384615384615386</v>
      </c>
      <c r="K47" s="78">
        <f ca="1">SUM($AW47,J9,-K9)</f>
        <v>-0.84615384615384615</v>
      </c>
      <c r="L47" s="78">
        <f ca="1">SUM($AW47,K9,-L9)</f>
        <v>-0.84615384615384626</v>
      </c>
      <c r="M47" s="78">
        <f ca="1">SUM($AW47,L9,-M9)</f>
        <v>-1.8461538461538463</v>
      </c>
      <c r="N47" s="78">
        <f ca="1">SUM($AW47,M9,-N9)</f>
        <v>-1.8461538461538458</v>
      </c>
      <c r="O47" s="78">
        <f ca="1">SUM($AW47,N9,-O9)</f>
        <v>-1.8461538461538458</v>
      </c>
      <c r="P47" s="78">
        <f ca="1">SUM($AW47,O9,-P9)</f>
        <v>0.1538461538461533</v>
      </c>
      <c r="Q47" s="78">
        <f ca="1">SUM($AW47,P9,-Q9)</f>
        <v>-0.8461538461538467</v>
      </c>
      <c r="R47" s="78">
        <f ca="1">SUM($AW47,Q9,-R9)</f>
        <v>-0.8461538461538467</v>
      </c>
      <c r="S47" s="78">
        <f ca="1">SUM($AW47,R9,-S9)</f>
        <v>1.1538461538461533</v>
      </c>
      <c r="T47" s="78">
        <f ca="1">SUM($AW47,S9,-T9)</f>
        <v>0.1538461538461533</v>
      </c>
      <c r="U47" s="78">
        <f ca="1">SUM($AW47,T9,-U9)</f>
        <v>1.1538461538461533</v>
      </c>
      <c r="V47" s="78">
        <f ca="1">SUM($AW47,U9,-V9)</f>
        <v>0.1538461538461533</v>
      </c>
      <c r="W47" s="78">
        <f ca="1">SUM($AW47,V9,-W9)</f>
        <v>1.1538461538461533</v>
      </c>
      <c r="X47" s="78">
        <f ca="1">SUM($AW47,W9,-X9)</f>
        <v>0.15384615384615419</v>
      </c>
      <c r="Y47" s="78">
        <f ca="1">SUM($AW47,X9,-Y9)</f>
        <v>1.1538461538461542</v>
      </c>
      <c r="Z47" s="78">
        <f ca="1">SUM($AW47,Y9,-Z9)</f>
        <v>0.15384615384615419</v>
      </c>
      <c r="AA47" s="78">
        <f ca="1">SUM($AW47,Z9,-AA9)</f>
        <v>0.15384615384615419</v>
      </c>
      <c r="AB47" s="78">
        <f ca="1">SUM($AW47,AA9,-AB9)</f>
        <v>1.1538461538461542</v>
      </c>
      <c r="AC47" s="78">
        <f ca="1">SUM($AW47,AB9,-AC9)</f>
        <v>-0.84615384615384581</v>
      </c>
      <c r="AD47" s="78">
        <f ca="1">SUM($AW47,AC9,-AD9)</f>
        <v>1.1538461538461542</v>
      </c>
      <c r="AE47" s="78">
        <f ca="1">SUM($AW47,AD9,-AE9)</f>
        <v>0.15384615384615419</v>
      </c>
      <c r="AF47" s="78">
        <f ca="1">SUM($AW47,AE9,-AF9)</f>
        <v>0.15384615384615419</v>
      </c>
      <c r="AG47" s="78">
        <f ca="1">SUM($AW47,AF9,-AG9)</f>
        <v>0.15384615384615419</v>
      </c>
      <c r="AH47" s="78">
        <f ca="1">SUM($AW47,AG9,-AH9)</f>
        <v>0.15384615384615419</v>
      </c>
      <c r="AI47" s="78">
        <f ca="1">SUM($AW47,AH9,-AI9)</f>
        <v>0.15384615384615419</v>
      </c>
      <c r="AJ47" s="78">
        <f ca="1">SUM($AW47,AI9,-AJ9)</f>
        <v>0.15384615384615419</v>
      </c>
      <c r="AK47" s="78">
        <f ca="1">SUM($AW47,AJ9,-AK9)</f>
        <v>0.15384615384615419</v>
      </c>
      <c r="AL47" s="78">
        <f ca="1">SUM($AW47,AK9,-AL9)</f>
        <v>0.15384615384615419</v>
      </c>
      <c r="AM47" s="78">
        <f ca="1">SUM($AW47,AL9,-AM9)</f>
        <v>1.1538461538461542</v>
      </c>
      <c r="AN47" s="78">
        <f ca="1">SUM($AW47,AM9,-AN9)</f>
        <v>-0.84615384615384581</v>
      </c>
      <c r="AO47" s="78">
        <f ca="1">SUM($AW47,AN9,-AO9)</f>
        <v>0.15384615384615419</v>
      </c>
      <c r="AP47" s="78">
        <f ca="1">SUM($AW47,AO9,-AP9)</f>
        <v>2.1538461538461542</v>
      </c>
      <c r="AQ47" s="78">
        <f ca="1">SUM($AW47,AP9,-AQ9)</f>
        <v>0.15384615384615374</v>
      </c>
      <c r="AR47" s="78">
        <f ca="1">SUM($AW47,AQ9,-AR9)</f>
        <v>1.1538461538461537</v>
      </c>
      <c r="AS47" s="78">
        <f ca="1">SUM($AW47,AR9,-AS9)</f>
        <v>1.1538461538461537</v>
      </c>
      <c r="AT47" s="78">
        <f ca="1">SUM($AW47,AS9,-AT9)</f>
        <v>1.1538461538461537</v>
      </c>
      <c r="AU47" s="78">
        <f ca="1">SUM($AW47,AT9,-AU9)</f>
        <v>1.1538461538461537</v>
      </c>
      <c r="AV47" s="78">
        <f ca="1">SUM($AW47,AU9,-AV9)</f>
        <v>-0.84615384615384615</v>
      </c>
      <c r="AW47" s="78">
        <f ca="1">PRODUCT(-H9,1/39)</f>
        <v>0.15384615384615386</v>
      </c>
      <c r="AY47" s="1">
        <f ca="1">'Lane 10'!CO9</f>
        <v>5.1733333333333338</v>
      </c>
      <c r="BE47" s="27"/>
    </row>
    <row r="48" spans="4:57" s="1" customFormat="1" ht="69.95" customHeight="1">
      <c r="D48" s="28">
        <v>43</v>
      </c>
      <c r="H48" s="4"/>
      <c r="I48" s="2"/>
      <c r="J48" s="78">
        <f ca="1">PRODUCT(-H10,1/39)</f>
        <v>-0.5641025641025641</v>
      </c>
      <c r="K48" s="78">
        <f ca="1">SUM($AW48,J10,-K10)</f>
        <v>-0.5641025641025641</v>
      </c>
      <c r="L48" s="78">
        <f ca="1">SUM($AW48,K10,-L10)</f>
        <v>7.4358974358974361</v>
      </c>
      <c r="M48" s="78">
        <f ca="1">SUM($AW48,L10,-M10)</f>
        <v>15.435897435897436</v>
      </c>
      <c r="N48" s="78">
        <f ca="1">SUM($AW48,M10,-N10)</f>
        <v>10.435897435897434</v>
      </c>
      <c r="O48" s="78">
        <f ca="1">SUM($AW48,N10,-O10)</f>
        <v>12.435897435897438</v>
      </c>
      <c r="P48" s="78">
        <f ca="1">SUM($AW48,O10,-P10)</f>
        <v>7.4358974358974379</v>
      </c>
      <c r="Q48" s="78">
        <f ca="1">SUM($AW48,P10,-Q10)</f>
        <v>6.4358974358974379</v>
      </c>
      <c r="R48" s="78">
        <f ca="1">SUM($AW48,Q10,-R10)</f>
        <v>5.4358974358974379</v>
      </c>
      <c r="S48" s="78">
        <f ca="1">SUM($AW48,R10,-S10)</f>
        <v>8.43589743589743</v>
      </c>
      <c r="T48" s="78">
        <f ca="1">SUM($AW48,S10,-T10)</f>
        <v>2.4358974358974308</v>
      </c>
      <c r="U48" s="78">
        <f ca="1">SUM($AW48,T10,-U10)</f>
        <v>5.4358974358974308</v>
      </c>
      <c r="V48" s="78">
        <f ca="1">SUM($AW48,U10,-V10)</f>
        <v>5.4358974358974308</v>
      </c>
      <c r="W48" s="78">
        <f ca="1">SUM($AW48,V10,-W10)</f>
        <v>1.4358974358974308</v>
      </c>
      <c r="X48" s="78">
        <f ca="1">SUM($AW48,W10,-X10)</f>
        <v>3.4358974358974308</v>
      </c>
      <c r="Y48" s="78">
        <f ca="1">SUM($AW48,X10,-Y10)</f>
        <v>2.4358974358974308</v>
      </c>
      <c r="Z48" s="78">
        <f ca="1">SUM($AW48,Y10,-Z10)</f>
        <v>-0.5641025641025692</v>
      </c>
      <c r="AA48" s="78">
        <f ca="1">SUM($AW48,Z10,-AA10)</f>
        <v>1.4358974358974308</v>
      </c>
      <c r="AB48" s="78">
        <f ca="1">SUM($AW48,AA10,-AB10)</f>
        <v>-0.5641025641025692</v>
      </c>
      <c r="AC48" s="78">
        <f ca="1">SUM($AW48,AB10,-AC10)</f>
        <v>-1.5641025641025692</v>
      </c>
      <c r="AD48" s="78">
        <f ca="1">SUM($AW48,AC10,-AD10)</f>
        <v>-2.5641025641025692</v>
      </c>
      <c r="AE48" s="78">
        <f ca="1">SUM($AW48,AD10,-AE10)</f>
        <v>-2.5641025641025692</v>
      </c>
      <c r="AF48" s="78">
        <f ca="1">SUM($AW48,AE10,-AF10)</f>
        <v>-5.5641025641025692</v>
      </c>
      <c r="AG48" s="78">
        <f ca="1">SUM($AW48,AF10,-AG10)</f>
        <v>-4.5641025641025692</v>
      </c>
      <c r="AH48" s="78">
        <f ca="1">SUM($AW48,AG10,-AH10)</f>
        <v>-4.5641025641025692</v>
      </c>
      <c r="AI48" s="78">
        <f ca="1">SUM($AW48,AH10,-AI10)</f>
        <v>-4.5641025641025692</v>
      </c>
      <c r="AJ48" s="78">
        <f ca="1">SUM($AW48,AI10,-AJ10)</f>
        <v>-4.5641025641025692</v>
      </c>
      <c r="AK48" s="78">
        <f ca="1">SUM($AW48,AJ10,-AK10)</f>
        <v>-4.5641025641025692</v>
      </c>
      <c r="AL48" s="78">
        <f ca="1">SUM($AW48,AK10,-AL10)</f>
        <v>-5.5641025641025692</v>
      </c>
      <c r="AM48" s="78">
        <f ca="1">SUM($AW48,AL10,-AM10)</f>
        <v>-9.56410256410257</v>
      </c>
      <c r="AN48" s="78">
        <f ca="1">SUM($AW48,AM10,-AN10)</f>
        <v>-12.564102564102562</v>
      </c>
      <c r="AO48" s="78">
        <f ca="1">SUM($AW48,AN10,-AO10)</f>
        <v>-11.564102564102562</v>
      </c>
      <c r="AP48" s="78">
        <f ca="1">SUM($AW48,AO10,-AP10)</f>
        <v>-8.5641025641025621</v>
      </c>
      <c r="AQ48" s="78">
        <f ca="1">SUM($AW48,AP10,-AQ10)</f>
        <v>-10.564102564102566</v>
      </c>
      <c r="AR48" s="78">
        <f ca="1">SUM($AW48,AQ10,-AR10)</f>
        <v>-8.5641025641025657</v>
      </c>
      <c r="AS48" s="78">
        <f ca="1">SUM($AW48,AR10,-AS10)</f>
        <v>-8.5641025641025639</v>
      </c>
      <c r="AT48" s="78">
        <f ca="1">SUM($AW48,AS10,-AT10)</f>
        <v>-6.5641025641025639</v>
      </c>
      <c r="AU48" s="78">
        <f ca="1">SUM($AW48,AT10,-AU10)</f>
        <v>-4.5641025641025639</v>
      </c>
      <c r="AV48" s="78">
        <f ca="1">SUM($AW48,AU10,-AV10)</f>
        <v>6.4358974358974361</v>
      </c>
      <c r="AW48" s="78">
        <f ca="1">PRODUCT(-H10,1/39)</f>
        <v>-0.5641025641025641</v>
      </c>
      <c r="AY48" s="1">
        <f ca="1">'Lane 10'!CO10</f>
        <v>62.186666666666667</v>
      </c>
      <c r="BE48" s="27"/>
    </row>
    <row r="49" spans="4:57" s="1" customFormat="1" ht="69.95" customHeight="1">
      <c r="D49" s="28">
        <v>41</v>
      </c>
      <c r="H49" s="4"/>
      <c r="I49" s="2"/>
      <c r="J49" s="78">
        <f ca="1">PRODUCT(-H11,1/39)</f>
        <v>0.05128205128205128</v>
      </c>
      <c r="K49" s="78">
        <f ca="1">SUM($AW49,J11,-K11)</f>
        <v>-1.9487179487179487</v>
      </c>
      <c r="L49" s="78">
        <f ca="1">SUM($AW49,K11,-L11)</f>
        <v>0.0512820512820511</v>
      </c>
      <c r="M49" s="78">
        <f ca="1">SUM($AW49,L11,-M11)</f>
        <v>-1.9487179487179489</v>
      </c>
      <c r="N49" s="78">
        <f ca="1">SUM($AW49,M11,-N11)</f>
        <v>-1.9487179487179489</v>
      </c>
      <c r="O49" s="78">
        <f ca="1">SUM($AW49,N11,-O11)</f>
        <v>-1.9487179487179489</v>
      </c>
      <c r="P49" s="78">
        <f ca="1">SUM($AW49,O11,-P11)</f>
        <v>1.0512820512820511</v>
      </c>
      <c r="Q49" s="78">
        <f ca="1">SUM($AW49,P11,-Q11)</f>
        <v>-0.9487179487179489</v>
      </c>
      <c r="R49" s="78">
        <f ca="1">SUM($AW49,Q11,-R11)</f>
        <v>0.0512820512820511</v>
      </c>
      <c r="S49" s="78">
        <f ca="1">SUM($AW49,R11,-S11)</f>
        <v>2.0512820512820511</v>
      </c>
      <c r="T49" s="78">
        <f ca="1">SUM($AW49,S11,-T11)</f>
        <v>1.0512820512820511</v>
      </c>
      <c r="U49" s="78">
        <f ca="1">SUM($AW49,T11,-U11)</f>
        <v>1.0512820512820511</v>
      </c>
      <c r="V49" s="78">
        <f ca="1">SUM($AW49,U11,-V11)</f>
        <v>1.0512820512820511</v>
      </c>
      <c r="W49" s="78">
        <f ca="1">SUM($AW49,V11,-W11)</f>
        <v>0.0512820512820511</v>
      </c>
      <c r="X49" s="78">
        <f ca="1">SUM($AW49,W11,-X11)</f>
        <v>0.0512820512820511</v>
      </c>
      <c r="Y49" s="78">
        <f ca="1">SUM($AW49,X11,-Y11)</f>
        <v>0.0512820512820511</v>
      </c>
      <c r="Z49" s="78">
        <f ca="1">SUM($AW49,Y11,-Z11)</f>
        <v>0.0512820512820511</v>
      </c>
      <c r="AA49" s="78">
        <f ca="1">SUM($AW49,Z11,-AA11)</f>
        <v>0.0512820512820511</v>
      </c>
      <c r="AB49" s="78">
        <f ca="1">SUM($AW49,AA11,-AB11)</f>
        <v>0.0512820512820511</v>
      </c>
      <c r="AC49" s="78">
        <f ca="1">SUM($AW49,AB11,-AC11)</f>
        <v>0.0512820512820511</v>
      </c>
      <c r="AD49" s="78">
        <f ca="1">SUM($AW49,AC11,-AD11)</f>
        <v>0.0512820512820511</v>
      </c>
      <c r="AE49" s="78">
        <f ca="1">SUM($AW49,AD11,-AE11)</f>
        <v>1.0512820512820511</v>
      </c>
      <c r="AF49" s="78">
        <f ca="1">SUM($AW49,AE11,-AF11)</f>
        <v>1.0512820512820511</v>
      </c>
      <c r="AG49" s="78">
        <f ca="1">SUM($AW49,AF11,-AG11)</f>
        <v>0.051282051282051322</v>
      </c>
      <c r="AH49" s="78">
        <f ca="1">SUM($AW49,AG11,-AH11)</f>
        <v>0.051282051282051322</v>
      </c>
      <c r="AI49" s="78">
        <f ca="1">SUM($AW49,AH11,-AI11)</f>
        <v>1.0512820512820513</v>
      </c>
      <c r="AJ49" s="78">
        <f ca="1">SUM($AW49,AI11,-AJ11)</f>
        <v>0.05128205128205128</v>
      </c>
      <c r="AK49" s="78">
        <f ca="1">SUM($AW49,AJ11,-AK11)</f>
        <v>-0.94871794871794868</v>
      </c>
      <c r="AL49" s="78">
        <f ca="1">SUM($AW49,AK11,-AL11)</f>
        <v>0.051282051282051322</v>
      </c>
      <c r="AM49" s="78">
        <f ca="1">SUM($AW49,AL11,-AM11)</f>
        <v>1.0512820512820513</v>
      </c>
      <c r="AN49" s="78">
        <f ca="1">SUM($AW49,AM11,-AN11)</f>
        <v>-0.94871794871794868</v>
      </c>
      <c r="AO49" s="78">
        <f ca="1">SUM($AW49,AN11,-AO11)</f>
        <v>0.051282051282051322</v>
      </c>
      <c r="AP49" s="78">
        <f ca="1">SUM($AW49,AO11,-AP11)</f>
        <v>1.0512820512820513</v>
      </c>
      <c r="AQ49" s="78">
        <f ca="1">SUM($AW49,AP11,-AQ11)</f>
        <v>0.05128205128205128</v>
      </c>
      <c r="AR49" s="78">
        <f ca="1">SUM($AW49,AQ11,-AR11)</f>
        <v>1.0512820512820513</v>
      </c>
      <c r="AS49" s="78">
        <f ca="1">SUM($AW49,AR11,-AS11)</f>
        <v>1.0512820512820513</v>
      </c>
      <c r="AT49" s="78">
        <f ca="1">SUM($AW49,AS11,-AT11)</f>
        <v>0.051282051282051322</v>
      </c>
      <c r="AU49" s="78">
        <f ca="1">SUM($AW49,AT11,-AU11)</f>
        <v>0.051282051282051322</v>
      </c>
      <c r="AV49" s="78">
        <f ca="1">SUM($AW49,AU11,-AV11)</f>
        <v>-1.9487179487179487</v>
      </c>
      <c r="AW49" s="78">
        <f ca="1">PRODUCT(-H11,1/39)</f>
        <v>0.05128205128205128</v>
      </c>
      <c r="AY49" s="1">
        <f ca="1">'Lane 10'!CO11</f>
        <v>2.7866666666666666</v>
      </c>
      <c r="BE49" s="27"/>
    </row>
    <row r="50" spans="4:57" s="1" customFormat="1" ht="69.95" customHeight="1">
      <c r="D50" s="28">
        <v>39</v>
      </c>
      <c r="H50" s="4"/>
      <c r="I50" s="2"/>
      <c r="J50" s="78">
        <f ca="1">PRODUCT(-H12,1/39)</f>
        <v>-0.02564102564102564</v>
      </c>
      <c r="K50" s="78">
        <f ca="1">SUM($AW50,J12,-K12)</f>
        <v>-2.0256410256410256</v>
      </c>
      <c r="L50" s="78">
        <f ca="1">SUM($AW50,K12,-L12)</f>
        <v>-1.0256410256410256</v>
      </c>
      <c r="M50" s="78">
        <f ca="1">SUM($AW50,L12,-M12)</f>
        <v>-0.02564102564102555</v>
      </c>
      <c r="N50" s="78">
        <f ca="1">SUM($AW50,M12,-N12)</f>
        <v>-0.02564102564102555</v>
      </c>
      <c r="O50" s="78">
        <f ca="1">SUM($AW50,N12,-O12)</f>
        <v>-2.0256410256410256</v>
      </c>
      <c r="P50" s="78">
        <f ca="1">SUM($AW50,O12,-P12)</f>
        <v>-0.02564102564102555</v>
      </c>
      <c r="Q50" s="78">
        <f ca="1">SUM($AW50,P12,-Q12)</f>
        <v>-0.02564102564102555</v>
      </c>
      <c r="R50" s="78">
        <f ca="1">SUM($AW50,Q12,-R12)</f>
        <v>-1.0256410256410256</v>
      </c>
      <c r="S50" s="78">
        <f ca="1">SUM($AW50,R12,-S12)</f>
        <v>2.9743589743589744</v>
      </c>
      <c r="T50" s="78">
        <f ca="1">SUM($AW50,S12,-T12)</f>
        <v>1.9743589743589745</v>
      </c>
      <c r="U50" s="78">
        <f ca="1">SUM($AW50,T12,-U12)</f>
        <v>-0.025641025641025661</v>
      </c>
      <c r="V50" s="78">
        <f ca="1">SUM($AW50,U12,-V12)</f>
        <v>-0.025641025641025661</v>
      </c>
      <c r="W50" s="78">
        <f ca="1">SUM($AW50,V12,-W12)</f>
        <v>0.97435897435897434</v>
      </c>
      <c r="X50" s="78">
        <f ca="1">SUM($AW50,W12,-X12)</f>
        <v>-1.0256410256410256</v>
      </c>
      <c r="Y50" s="78">
        <f ca="1">SUM($AW50,X12,-Y12)</f>
        <v>-2.0256410256410256</v>
      </c>
      <c r="Z50" s="78">
        <f ca="1">SUM($AW50,Y12,-Z12)</f>
        <v>-2.0256410256410256</v>
      </c>
      <c r="AA50" s="78">
        <f ca="1">SUM($AW50,Z12,-AA12)</f>
        <v>-1.0256410256410256</v>
      </c>
      <c r="AB50" s="78">
        <f ca="1">SUM($AW50,AA12,-AB12)</f>
        <v>-0.02564102564102555</v>
      </c>
      <c r="AC50" s="78">
        <f ca="1">SUM($AW50,AB12,-AC12)</f>
        <v>-1.0256410256410256</v>
      </c>
      <c r="AD50" s="78">
        <f ca="1">SUM($AW50,AC12,-AD12)</f>
        <v>0.97435897435897445</v>
      </c>
      <c r="AE50" s="78">
        <f ca="1">SUM($AW50,AD12,-AE12)</f>
        <v>0.97435897435897445</v>
      </c>
      <c r="AF50" s="78">
        <f ca="1">SUM($AW50,AE12,-AF12)</f>
        <v>0.97435897435897445</v>
      </c>
      <c r="AG50" s="78">
        <f ca="1">SUM($AW50,AF12,-AG12)</f>
        <v>0.97435897435897445</v>
      </c>
      <c r="AH50" s="78">
        <f ca="1">SUM($AW50,AG12,-AH12)</f>
        <v>-0.02564102564102555</v>
      </c>
      <c r="AI50" s="78">
        <f ca="1">SUM($AW50,AH12,-AI12)</f>
        <v>-0.02564102564102555</v>
      </c>
      <c r="AJ50" s="78">
        <f ca="1">SUM($AW50,AI12,-AJ12)</f>
        <v>-1.0256410256410256</v>
      </c>
      <c r="AK50" s="78">
        <f ca="1">SUM($AW50,AJ12,-AK12)</f>
        <v>0.97435897435897445</v>
      </c>
      <c r="AL50" s="78">
        <f ca="1">SUM($AW50,AK12,-AL12)</f>
        <v>-2.0256410256410256</v>
      </c>
      <c r="AM50" s="78">
        <f ca="1">SUM($AW50,AL12,-AM12)</f>
        <v>0.97435897435897445</v>
      </c>
      <c r="AN50" s="78">
        <f ca="1">SUM($AW50,AM12,-AN12)</f>
        <v>-1.0256410256410256</v>
      </c>
      <c r="AO50" s="78">
        <f ca="1">SUM($AW50,AN12,-AO12)</f>
        <v>-1.0256410256410256</v>
      </c>
      <c r="AP50" s="78">
        <f ca="1">SUM($AW50,AO12,-AP12)</f>
        <v>0.97435897435897445</v>
      </c>
      <c r="AQ50" s="78">
        <f ca="1">SUM($AW50,AP12,-AQ12)</f>
        <v>-0.02564102564102555</v>
      </c>
      <c r="AR50" s="78">
        <f ca="1">SUM($AW50,AQ12,-AR12)</f>
        <v>1.9743589743589745</v>
      </c>
      <c r="AS50" s="78">
        <f ca="1">SUM($AW50,AR12,-AS12)</f>
        <v>0.97435897435897445</v>
      </c>
      <c r="AT50" s="78">
        <f ca="1">SUM($AW50,AS12,-AT12)</f>
        <v>0.97435897435897445</v>
      </c>
      <c r="AU50" s="78">
        <f ca="1">SUM($AW50,AT12,-AU12)</f>
        <v>0.97435897435897434</v>
      </c>
      <c r="AV50" s="78">
        <f ca="1">SUM($AW50,AU12,-AV12)</f>
        <v>-0.02564102564102564</v>
      </c>
      <c r="AW50" s="78">
        <f ca="1">PRODUCT(-H12,1/39)</f>
        <v>-0.02564102564102564</v>
      </c>
      <c r="AY50" s="1">
        <f ca="1">'Lane 10'!CO12</f>
        <v>3.4666666666666668</v>
      </c>
      <c r="BE50" s="27"/>
    </row>
    <row r="51" spans="4:57" s="1" customFormat="1" ht="69.95" customHeight="1">
      <c r="D51" s="28">
        <v>37</v>
      </c>
      <c r="H51" s="4"/>
      <c r="I51" s="2"/>
      <c r="J51" s="78">
        <f ca="1">PRODUCT(-H13,1/39)</f>
        <v>-0.5641025641025641</v>
      </c>
      <c r="K51" s="78">
        <f ca="1">SUM($AW51,J13,-K13)</f>
        <v>-3.5641025641025639</v>
      </c>
      <c r="L51" s="78">
        <f ca="1">SUM($AW51,K13,-L13)</f>
        <v>0.43589743589743613</v>
      </c>
      <c r="M51" s="78">
        <f ca="1">SUM($AW51,L13,-M13)</f>
        <v>-0.5641025641025641</v>
      </c>
      <c r="N51" s="78">
        <f ca="1">SUM($AW51,M13,-N13)</f>
        <v>-1.5641025641025641</v>
      </c>
      <c r="O51" s="78">
        <f ca="1">SUM($AW51,N13,-O13)</f>
        <v>-1.5641025641025639</v>
      </c>
      <c r="P51" s="78">
        <f ca="1">SUM($AW51,O13,-P13)</f>
        <v>-0.56410256410256387</v>
      </c>
      <c r="Q51" s="78">
        <f ca="1">SUM($AW51,P13,-Q13)</f>
        <v>-1.5641025641025639</v>
      </c>
      <c r="R51" s="78">
        <f ca="1">SUM($AW51,Q13,-R13)</f>
        <v>-1.5641025641025639</v>
      </c>
      <c r="S51" s="78">
        <f ca="1">SUM($AW51,R13,-S13)</f>
        <v>1.4358974358974361</v>
      </c>
      <c r="T51" s="78">
        <f ca="1">SUM($AW51,S13,-T13)</f>
        <v>-0.56410256410256387</v>
      </c>
      <c r="U51" s="78">
        <f ca="1">SUM($AW51,T13,-U13)</f>
        <v>0.43589743589743613</v>
      </c>
      <c r="V51" s="78">
        <f ca="1">SUM($AW51,U13,-V13)</f>
        <v>1.4358974358974361</v>
      </c>
      <c r="W51" s="78">
        <f ca="1">SUM($AW51,V13,-W13)</f>
        <v>0.4358974358974359</v>
      </c>
      <c r="X51" s="78">
        <f ca="1">SUM($AW51,W13,-X13)</f>
        <v>1.4358974358974359</v>
      </c>
      <c r="Y51" s="78">
        <f ca="1">SUM($AW51,X13,-Y13)</f>
        <v>0.43589743589743613</v>
      </c>
      <c r="Z51" s="78">
        <f ca="1">SUM($AW51,Y13,-Z13)</f>
        <v>0.43589743589743613</v>
      </c>
      <c r="AA51" s="78">
        <f ca="1">SUM($AW51,Z13,-AA13)</f>
        <v>-0.56410256410256387</v>
      </c>
      <c r="AB51" s="78">
        <f ca="1">SUM($AW51,AA13,-AB13)</f>
        <v>1.4358974358974361</v>
      </c>
      <c r="AC51" s="78">
        <f ca="1">SUM($AW51,AB13,-AC13)</f>
        <v>-0.56410256410256387</v>
      </c>
      <c r="AD51" s="78">
        <f ca="1">SUM($AW51,AC13,-AD13)</f>
        <v>-0.56410256410256387</v>
      </c>
      <c r="AE51" s="78">
        <f ca="1">SUM($AW51,AD13,-AE13)</f>
        <v>1.4358974358974361</v>
      </c>
      <c r="AF51" s="78">
        <f ca="1">SUM($AW51,AE13,-AF13)</f>
        <v>-0.56410256410256387</v>
      </c>
      <c r="AG51" s="78">
        <f ca="1">SUM($AW51,AF13,-AG13)</f>
        <v>-0.56410256410256387</v>
      </c>
      <c r="AH51" s="78">
        <f ca="1">SUM($AW51,AG13,-AH13)</f>
        <v>-0.56410256410256387</v>
      </c>
      <c r="AI51" s="78">
        <f ca="1">SUM($AW51,AH13,-AI13)</f>
        <v>-1.5641025641025639</v>
      </c>
      <c r="AJ51" s="78">
        <f ca="1">SUM($AW51,AI13,-AJ13)</f>
        <v>-0.56410256410256387</v>
      </c>
      <c r="AK51" s="78">
        <f ca="1">SUM($AW51,AJ13,-AK13)</f>
        <v>-1.5641025641025639</v>
      </c>
      <c r="AL51" s="78">
        <f ca="1">SUM($AW51,AK13,-AL13)</f>
        <v>-0.56410256410256387</v>
      </c>
      <c r="AM51" s="78">
        <f ca="1">SUM($AW51,AL13,-AM13)</f>
        <v>-1.5641025641025639</v>
      </c>
      <c r="AN51" s="78">
        <f ca="1">SUM($AW51,AM13,-AN13)</f>
        <v>-2.5641025641025639</v>
      </c>
      <c r="AO51" s="78">
        <f ca="1">SUM($AW51,AN13,-AO13)</f>
        <v>-1.5641025641025639</v>
      </c>
      <c r="AP51" s="78">
        <f ca="1">SUM($AW51,AO13,-AP13)</f>
        <v>-0.56410256410256387</v>
      </c>
      <c r="AQ51" s="78">
        <f ca="1">SUM($AW51,AP13,-AQ13)</f>
        <v>-1.5641025641025639</v>
      </c>
      <c r="AR51" s="78">
        <f ca="1">SUM($AW51,AQ13,-AR13)</f>
        <v>-0.5641025641025641</v>
      </c>
      <c r="AS51" s="78">
        <f ca="1">SUM($AW51,AR13,-AS13)</f>
        <v>-0.5641025641025641</v>
      </c>
      <c r="AT51" s="78">
        <f ca="1">SUM($AW51,AS13,-AT13)</f>
        <v>-0.5641025641025641</v>
      </c>
      <c r="AU51" s="78">
        <f ca="1">SUM($AW51,AT13,-AU13)</f>
        <v>-0.5641025641025641</v>
      </c>
      <c r="AV51" s="78">
        <f ca="1">SUM($AW51,AU13,-AV13)</f>
        <v>-1.5641025641025641</v>
      </c>
      <c r="AW51" s="78">
        <f ca="1">PRODUCT(-H13,1/39)</f>
        <v>-0.5641025641025641</v>
      </c>
      <c r="AY51" s="1">
        <f ca="1">'Lane 10'!CO13</f>
        <v>3.9200000000000004</v>
      </c>
      <c r="BE51" s="27"/>
    </row>
    <row r="52" spans="4:57" s="1" customFormat="1" ht="69.95" customHeight="1">
      <c r="D52" s="28">
        <v>35</v>
      </c>
      <c r="H52" s="4"/>
      <c r="I52" s="2"/>
      <c r="J52" s="78">
        <f ca="1">PRODUCT(-H14,1/39)</f>
        <v>0.74358974358974361</v>
      </c>
      <c r="K52" s="78">
        <f ca="1">SUM($AW52,J14,-K14)</f>
        <v>-0.25641025641025639</v>
      </c>
      <c r="L52" s="78">
        <f ca="1">SUM($AW52,K14,-L14)</f>
        <v>0.74358974358974361</v>
      </c>
      <c r="M52" s="78">
        <f ca="1">SUM($AW52,L14,-M14)</f>
        <v>0.74358974358974361</v>
      </c>
      <c r="N52" s="78">
        <f ca="1">SUM($AW52,M14,-N14)</f>
        <v>0.74358974358974361</v>
      </c>
      <c r="O52" s="78">
        <f ca="1">SUM($AW52,N14,-O14)</f>
        <v>-1.2564102564102564</v>
      </c>
      <c r="P52" s="78">
        <f ca="1">SUM($AW52,O14,-P14)</f>
        <v>1.7435897435897436</v>
      </c>
      <c r="Q52" s="78">
        <f ca="1">SUM($AW52,P14,-Q14)</f>
        <v>-1.2564102564102564</v>
      </c>
      <c r="R52" s="78">
        <f ca="1">SUM($AW52,Q14,-R14)</f>
        <v>-0.25641025641025639</v>
      </c>
      <c r="S52" s="78">
        <f ca="1">SUM($AW52,R14,-S14)</f>
        <v>1.7435897435897436</v>
      </c>
      <c r="T52" s="78">
        <f ca="1">SUM($AW52,S14,-T14)</f>
        <v>-0.25641025641025639</v>
      </c>
      <c r="U52" s="78">
        <f ca="1">SUM($AW52,T14,-U14)</f>
        <v>1.7435897435897436</v>
      </c>
      <c r="V52" s="78">
        <f ca="1">SUM($AW52,U14,-V14)</f>
        <v>0.74358974358974361</v>
      </c>
      <c r="W52" s="78">
        <f ca="1">SUM($AW52,V14,-W14)</f>
        <v>1.7435897435897436</v>
      </c>
      <c r="X52" s="78">
        <f ca="1">SUM($AW52,W14,-X14)</f>
        <v>0.74358974358974361</v>
      </c>
      <c r="Y52" s="78">
        <f ca="1">SUM($AW52,X14,-Y14)</f>
        <v>1.7435897435897436</v>
      </c>
      <c r="Z52" s="78">
        <f ca="1">SUM($AW52,Y14,-Z14)</f>
        <v>0.74358974358974361</v>
      </c>
      <c r="AA52" s="78">
        <f ca="1">SUM($AW52,Z14,-AA14)</f>
        <v>1.7435897435897436</v>
      </c>
      <c r="AB52" s="78">
        <f ca="1">SUM($AW52,AA14,-AB14)</f>
        <v>0.74358974358974361</v>
      </c>
      <c r="AC52" s="78">
        <f ca="1">SUM($AW52,AB14,-AC14)</f>
        <v>0.74358974358974361</v>
      </c>
      <c r="AD52" s="78">
        <f ca="1">SUM($AW52,AC14,-AD14)</f>
        <v>0.74358974358974361</v>
      </c>
      <c r="AE52" s="78">
        <f ca="1">SUM($AW52,AD14,-AE14)</f>
        <v>1.7435897435897436</v>
      </c>
      <c r="AF52" s="78">
        <f ca="1">SUM($AW52,AE14,-AF14)</f>
        <v>0.74358974358974361</v>
      </c>
      <c r="AG52" s="78">
        <f ca="1">SUM($AW52,AF14,-AG14)</f>
        <v>1.7435897435897436</v>
      </c>
      <c r="AH52" s="78">
        <f ca="1">SUM($AW52,AG14,-AH14)</f>
        <v>0.74358974358974361</v>
      </c>
      <c r="AI52" s="78">
        <f ca="1">SUM($AW52,AH14,-AI14)</f>
        <v>-0.25641025641025639</v>
      </c>
      <c r="AJ52" s="78">
        <f ca="1">SUM($AW52,AI14,-AJ14)</f>
        <v>0.74358974358974361</v>
      </c>
      <c r="AK52" s="78">
        <f ca="1">SUM($AW52,AJ14,-AK14)</f>
        <v>0.74358974358974361</v>
      </c>
      <c r="AL52" s="78">
        <f ca="1">SUM($AW52,AK14,-AL14)</f>
        <v>0.74358974358974361</v>
      </c>
      <c r="AM52" s="78">
        <f ca="1">SUM($AW52,AL14,-AM14)</f>
        <v>0.74358974358974361</v>
      </c>
      <c r="AN52" s="78">
        <f ca="1">SUM($AW52,AM14,-AN14)</f>
        <v>-0.25641025641025639</v>
      </c>
      <c r="AO52" s="78">
        <f ca="1">SUM($AW52,AN14,-AO14)</f>
        <v>0.74358974358974361</v>
      </c>
      <c r="AP52" s="78">
        <f ca="1">SUM($AW52,AO14,-AP14)</f>
        <v>1.7435897435897436</v>
      </c>
      <c r="AQ52" s="78">
        <f ca="1">SUM($AW52,AP14,-AQ14)</f>
        <v>-0.25641025641025639</v>
      </c>
      <c r="AR52" s="78">
        <f ca="1">SUM($AW52,AQ14,-AR14)</f>
        <v>1.7435897435897436</v>
      </c>
      <c r="AS52" s="78">
        <f ca="1">SUM($AW52,AR14,-AS14)</f>
        <v>0.74358974358974361</v>
      </c>
      <c r="AT52" s="78">
        <f ca="1">SUM($AW52,AS14,-AT14)</f>
        <v>0.74358974358974361</v>
      </c>
      <c r="AU52" s="78">
        <f ca="1">SUM($AW52,AT14,-AU14)</f>
        <v>1.7435897435897436</v>
      </c>
      <c r="AV52" s="78">
        <f ca="1">SUM($AW52,AU14,-AV14)</f>
        <v>-0.25641025641025639</v>
      </c>
      <c r="AW52" s="78">
        <f ca="1">PRODUCT(-H14,1/39)</f>
        <v>0.74358974358974361</v>
      </c>
      <c r="AY52" s="1">
        <f ca="1">'Lane 10'!CO14</f>
        <v>1.4800000000000002</v>
      </c>
      <c r="BE52" s="27"/>
    </row>
    <row r="53" spans="4:57" s="1" customFormat="1" ht="69.95" customHeight="1">
      <c r="D53" s="28">
        <v>33</v>
      </c>
      <c r="H53" s="4"/>
      <c r="I53" s="2"/>
      <c r="J53" s="78">
        <f ca="1">PRODUCT(-H15,1/39)</f>
        <v>-0.5641025641025641</v>
      </c>
      <c r="K53" s="78">
        <f ca="1">SUM($AW53,J15,-K15)</f>
        <v>-0.5641025641025641</v>
      </c>
      <c r="L53" s="78">
        <f ca="1">SUM($AW53,K15,-L15)</f>
        <v>7.4358974358974361</v>
      </c>
      <c r="M53" s="78">
        <f ca="1">SUM($AW53,L15,-M15)</f>
        <v>15.435897435897436</v>
      </c>
      <c r="N53" s="78">
        <f ca="1">SUM($AW53,M15,-N15)</f>
        <v>10.435897435897434</v>
      </c>
      <c r="O53" s="78">
        <f ca="1">SUM($AW53,N15,-O15)</f>
        <v>12.435897435897438</v>
      </c>
      <c r="P53" s="78">
        <f ca="1">SUM($AW53,O15,-P15)</f>
        <v>7.4358974358974379</v>
      </c>
      <c r="Q53" s="78">
        <f ca="1">SUM($AW53,P15,-Q15)</f>
        <v>6.4358974358974379</v>
      </c>
      <c r="R53" s="78">
        <f ca="1">SUM($AW53,Q15,-R15)</f>
        <v>5.4358974358974379</v>
      </c>
      <c r="S53" s="78">
        <f ca="1">SUM($AW53,R15,-S15)</f>
        <v>8.43589743589743</v>
      </c>
      <c r="T53" s="78">
        <f ca="1">SUM($AW53,S15,-T15)</f>
        <v>2.4358974358974308</v>
      </c>
      <c r="U53" s="78">
        <f ca="1">SUM($AW53,T15,-U15)</f>
        <v>5.4358974358974308</v>
      </c>
      <c r="V53" s="78">
        <f ca="1">SUM($AW53,U15,-V15)</f>
        <v>5.4358974358974308</v>
      </c>
      <c r="W53" s="78">
        <f ca="1">SUM($AW53,V15,-W15)</f>
        <v>1.4358974358974308</v>
      </c>
      <c r="X53" s="78">
        <f ca="1">SUM($AW53,W15,-X15)</f>
        <v>3.4358974358974308</v>
      </c>
      <c r="Y53" s="78">
        <f ca="1">SUM($AW53,X15,-Y15)</f>
        <v>2.4358974358974308</v>
      </c>
      <c r="Z53" s="78">
        <f ca="1">SUM($AW53,Y15,-Z15)</f>
        <v>-0.5641025641025692</v>
      </c>
      <c r="AA53" s="78">
        <f ca="1">SUM($AW53,Z15,-AA15)</f>
        <v>1.4358974358974308</v>
      </c>
      <c r="AB53" s="78">
        <f ca="1">SUM($AW53,AA15,-AB15)</f>
        <v>-0.5641025641025692</v>
      </c>
      <c r="AC53" s="78">
        <f ca="1">SUM($AW53,AB15,-AC15)</f>
        <v>-1.5641025641025692</v>
      </c>
      <c r="AD53" s="78">
        <f ca="1">SUM($AW53,AC15,-AD15)</f>
        <v>-2.5641025641025692</v>
      </c>
      <c r="AE53" s="78">
        <f ca="1">SUM($AW53,AD15,-AE15)</f>
        <v>-2.5641025641025692</v>
      </c>
      <c r="AF53" s="78">
        <f ca="1">SUM($AW53,AE15,-AF15)</f>
        <v>-5.5641025641025692</v>
      </c>
      <c r="AG53" s="78">
        <f ca="1">SUM($AW53,AF15,-AG15)</f>
        <v>-4.5641025641025692</v>
      </c>
      <c r="AH53" s="78">
        <f ca="1">SUM($AW53,AG15,-AH15)</f>
        <v>-4.5641025641025692</v>
      </c>
      <c r="AI53" s="78">
        <f ca="1">SUM($AW53,AH15,-AI15)</f>
        <v>-4.5641025641025692</v>
      </c>
      <c r="AJ53" s="78">
        <f ca="1">SUM($AW53,AI15,-AJ15)</f>
        <v>-4.5641025641025692</v>
      </c>
      <c r="AK53" s="78">
        <f ca="1">SUM($AW53,AJ15,-AK15)</f>
        <v>-4.5641025641025692</v>
      </c>
      <c r="AL53" s="78">
        <f ca="1">SUM($AW53,AK15,-AL15)</f>
        <v>-5.5641025641025692</v>
      </c>
      <c r="AM53" s="78">
        <f ca="1">SUM($AW53,AL15,-AM15)</f>
        <v>-9.56410256410257</v>
      </c>
      <c r="AN53" s="78">
        <f ca="1">SUM($AW53,AM15,-AN15)</f>
        <v>-12.564102564102562</v>
      </c>
      <c r="AO53" s="78">
        <f ca="1">SUM($AW53,AN15,-AO15)</f>
        <v>-11.564102564102562</v>
      </c>
      <c r="AP53" s="78">
        <f ca="1">SUM($AW53,AO15,-AP15)</f>
        <v>-8.5641025641025621</v>
      </c>
      <c r="AQ53" s="78">
        <f ca="1">SUM($AW53,AP15,-AQ15)</f>
        <v>-10.564102564102566</v>
      </c>
      <c r="AR53" s="78">
        <f ca="1">SUM($AW53,AQ15,-AR15)</f>
        <v>-8.5641025641025657</v>
      </c>
      <c r="AS53" s="78">
        <f ca="1">SUM($AW53,AR15,-AS15)</f>
        <v>-8.5641025641025639</v>
      </c>
      <c r="AT53" s="78">
        <f ca="1">SUM($AW53,AS15,-AT15)</f>
        <v>-6.5641025641025639</v>
      </c>
      <c r="AU53" s="78">
        <f ca="1">SUM($AW53,AT15,-AU15)</f>
        <v>-4.5641025641025639</v>
      </c>
      <c r="AV53" s="78">
        <f ca="1">SUM($AW53,AU15,-AV15)</f>
        <v>6.4358974358974361</v>
      </c>
      <c r="AW53" s="78">
        <f ca="1">PRODUCT(-H15,1/39)</f>
        <v>-0.5641025641025641</v>
      </c>
      <c r="AY53" s="1">
        <f ca="1">'Lane 10'!CO15</f>
        <v>62.186666666666667</v>
      </c>
      <c r="BE53" s="27"/>
    </row>
    <row r="54" spans="4:57" s="1" customFormat="1" ht="69.95" customHeight="1">
      <c r="D54" s="28">
        <v>31</v>
      </c>
      <c r="H54" s="4"/>
      <c r="I54" s="2"/>
      <c r="J54" s="78">
        <f ca="1">PRODUCT(-H16,1/39)</f>
        <v>0.17948717948717949</v>
      </c>
      <c r="K54" s="78">
        <f ca="1">SUM($AW54,J16,-K16)</f>
        <v>-0.82051282051282048</v>
      </c>
      <c r="L54" s="78">
        <f ca="1">SUM($AW54,K16,-L16)</f>
        <v>-1.8205128205128205</v>
      </c>
      <c r="M54" s="78">
        <f ca="1">SUM($AW54,L16,-M16)</f>
        <v>0.17948717948717929</v>
      </c>
      <c r="N54" s="78">
        <f ca="1">SUM($AW54,M16,-N16)</f>
        <v>-0.82051282051282071</v>
      </c>
      <c r="O54" s="78">
        <f ca="1">SUM($AW54,N16,-O16)</f>
        <v>-1.8205128205128203</v>
      </c>
      <c r="P54" s="78">
        <f ca="1">SUM($AW54,O16,-P16)</f>
        <v>1.1794871794871797</v>
      </c>
      <c r="Q54" s="78">
        <f ca="1">SUM($AW54,P16,-Q16)</f>
        <v>0.17948717948717974</v>
      </c>
      <c r="R54" s="78">
        <f ca="1">SUM($AW54,Q16,-R16)</f>
        <v>0.17948717948717974</v>
      </c>
      <c r="S54" s="78">
        <f ca="1">SUM($AW54,R16,-S16)</f>
        <v>2.1794871794871797</v>
      </c>
      <c r="T54" s="78">
        <f ca="1">SUM($AW54,S16,-T16)</f>
        <v>1.1794871794871793</v>
      </c>
      <c r="U54" s="78">
        <f ca="1">SUM($AW54,T16,-U16)</f>
        <v>2.1794871794871793</v>
      </c>
      <c r="V54" s="78">
        <f ca="1">SUM($AW54,U16,-V16)</f>
        <v>2.1794871794871793</v>
      </c>
      <c r="W54" s="78">
        <f ca="1">SUM($AW54,V16,-W16)</f>
        <v>1.1794871794871795</v>
      </c>
      <c r="X54" s="78">
        <f ca="1">SUM($AW54,W16,-X16)</f>
        <v>2.1794871794871793</v>
      </c>
      <c r="Y54" s="78">
        <f ca="1">SUM($AW54,X16,-Y16)</f>
        <v>1.1794871794871797</v>
      </c>
      <c r="Z54" s="78">
        <f ca="1">SUM($AW54,Y16,-Z16)</f>
        <v>0.17948717948717974</v>
      </c>
      <c r="AA54" s="78">
        <f ca="1">SUM($AW54,Z16,-AA16)</f>
        <v>0.17948717948717974</v>
      </c>
      <c r="AB54" s="78">
        <f ca="1">SUM($AW54,AA16,-AB16)</f>
        <v>0.17948717948717974</v>
      </c>
      <c r="AC54" s="78">
        <f ca="1">SUM($AW54,AB16,-AC16)</f>
        <v>-0.82051282051282026</v>
      </c>
      <c r="AD54" s="78">
        <f ca="1">SUM($AW54,AC16,-AD16)</f>
        <v>0.17948717948717974</v>
      </c>
      <c r="AE54" s="78">
        <f ca="1">SUM($AW54,AD16,-AE16)</f>
        <v>0.17948717948717974</v>
      </c>
      <c r="AF54" s="78">
        <f ca="1">SUM($AW54,AE16,-AF16)</f>
        <v>0.17948717948717974</v>
      </c>
      <c r="AG54" s="78">
        <f ca="1">SUM($AW54,AF16,-AG16)</f>
        <v>0.17948717948717974</v>
      </c>
      <c r="AH54" s="78">
        <f ca="1">SUM($AW54,AG16,-AH16)</f>
        <v>0.17948717948717974</v>
      </c>
      <c r="AI54" s="78">
        <f ca="1">SUM($AW54,AH16,-AI16)</f>
        <v>-0.82051282051282026</v>
      </c>
      <c r="AJ54" s="78">
        <f ca="1">SUM($AW54,AI16,-AJ16)</f>
        <v>-0.82051282051282071</v>
      </c>
      <c r="AK54" s="78">
        <f ca="1">SUM($AW54,AJ16,-AK16)</f>
        <v>0.17948717948717929</v>
      </c>
      <c r="AL54" s="78">
        <f ca="1">SUM($AW54,AK16,-AL16)</f>
        <v>-1.8205128205128207</v>
      </c>
      <c r="AM54" s="78">
        <f ca="1">SUM($AW54,AL16,-AM16)</f>
        <v>0.17948717948717952</v>
      </c>
      <c r="AN54" s="78">
        <f ca="1">SUM($AW54,AM16,-AN16)</f>
        <v>-2.8205128205128203</v>
      </c>
      <c r="AO54" s="78">
        <f ca="1">SUM($AW54,AN16,-AO16)</f>
        <v>-1.8205128205128207</v>
      </c>
      <c r="AP54" s="78">
        <f ca="1">SUM($AW54,AO16,-AP16)</f>
        <v>2.1794871794871797</v>
      </c>
      <c r="AQ54" s="78">
        <f ca="1">SUM($AW54,AP16,-AQ16)</f>
        <v>-0.82051282051282071</v>
      </c>
      <c r="AR54" s="78">
        <f ca="1">SUM($AW54,AQ16,-AR16)</f>
        <v>1.1794871794871793</v>
      </c>
      <c r="AS54" s="78">
        <f ca="1">SUM($AW54,AR16,-AS16)</f>
        <v>2.1794871794871793</v>
      </c>
      <c r="AT54" s="78">
        <f ca="1">SUM($AW54,AS16,-AT16)</f>
        <v>0.17948717948717949</v>
      </c>
      <c r="AU54" s="78">
        <f ca="1">SUM($AW54,AT16,-AU16)</f>
        <v>1.1794871794871795</v>
      </c>
      <c r="AV54" s="78">
        <f ca="1">SUM($AW54,AU16,-AV16)</f>
        <v>-0.82051282051282048</v>
      </c>
      <c r="AW54" s="78">
        <f ca="1">PRODUCT(-H16,1/39)</f>
        <v>0.17948717948717949</v>
      </c>
      <c r="AY54" s="1">
        <f ca="1">'Lane 10'!CO16</f>
        <v>3.3600000000000003</v>
      </c>
      <c r="BE54" s="27"/>
    </row>
    <row r="55" spans="4:57" s="1" customFormat="1" ht="69.95" customHeight="1">
      <c r="D55" s="28">
        <v>29</v>
      </c>
      <c r="H55" s="4"/>
      <c r="I55" s="2"/>
      <c r="J55" s="78">
        <f ca="1">PRODUCT(-H17,1/39)</f>
        <v>-0.358974358974359</v>
      </c>
      <c r="K55" s="78">
        <f ca="1">SUM($AW55,J17,-K17)</f>
        <v>-1.358974358974359</v>
      </c>
      <c r="L55" s="78">
        <f ca="1">SUM($AW55,K17,-L17)</f>
        <v>-0.35897435897435903</v>
      </c>
      <c r="M55" s="78">
        <f ca="1">SUM($AW55,L17,-M17)</f>
        <v>0.641025641025641</v>
      </c>
      <c r="N55" s="78">
        <f ca="1">SUM($AW55,M17,-N17)</f>
        <v>0.641025641025641</v>
      </c>
      <c r="O55" s="78">
        <f ca="1">SUM($AW55,N17,-O17)</f>
        <v>0.641025641025641</v>
      </c>
      <c r="P55" s="78">
        <f ca="1">SUM($AW55,O17,-P17)</f>
        <v>1.641025641025641</v>
      </c>
      <c r="Q55" s="78">
        <f ca="1">SUM($AW55,P17,-Q17)</f>
        <v>0.64102564102564141</v>
      </c>
      <c r="R55" s="78">
        <f ca="1">SUM($AW55,Q17,-R17)</f>
        <v>2.6410256410256414</v>
      </c>
      <c r="S55" s="78">
        <f ca="1">SUM($AW55,R17,-S17)</f>
        <v>4.6410256410256405</v>
      </c>
      <c r="T55" s="78">
        <f ca="1">SUM($AW55,S17,-T17)</f>
        <v>3.6410256410256405</v>
      </c>
      <c r="U55" s="78">
        <f ca="1">SUM($AW55,T17,-U17)</f>
        <v>1.6410256410256423</v>
      </c>
      <c r="V55" s="78">
        <f ca="1">SUM($AW55,U17,-V17)</f>
        <v>0.6410256410256423</v>
      </c>
      <c r="W55" s="78">
        <f ca="1">SUM($AW55,V17,-W17)</f>
        <v>1.6410256410256423</v>
      </c>
      <c r="X55" s="78">
        <f ca="1">SUM($AW55,W17,-X17)</f>
        <v>-1.3589743589743577</v>
      </c>
      <c r="Y55" s="78">
        <f ca="1">SUM($AW55,X17,-Y17)</f>
        <v>-1.3589743589743577</v>
      </c>
      <c r="Z55" s="78">
        <f ca="1">SUM($AW55,Y17,-Z17)</f>
        <v>-1.3589743589743577</v>
      </c>
      <c r="AA55" s="78">
        <f ca="1">SUM($AW55,Z17,-AA17)</f>
        <v>-0.3589743589743577</v>
      </c>
      <c r="AB55" s="78">
        <f ca="1">SUM($AW55,AA17,-AB17)</f>
        <v>-1.3589743589743577</v>
      </c>
      <c r="AC55" s="78">
        <f ca="1">SUM($AW55,AB17,-AC17)</f>
        <v>-1.3589743589743577</v>
      </c>
      <c r="AD55" s="78">
        <f ca="1">SUM($AW55,AC17,-AD17)</f>
        <v>-1.3589743589743577</v>
      </c>
      <c r="AE55" s="78">
        <f ca="1">SUM($AW55,AD17,-AE17)</f>
        <v>-0.3589743589743577</v>
      </c>
      <c r="AF55" s="78">
        <f ca="1">SUM($AW55,AE17,-AF17)</f>
        <v>-1.3589743589743577</v>
      </c>
      <c r="AG55" s="78">
        <f ca="1">SUM($AW55,AF17,-AG17)</f>
        <v>-0.35897435897435948</v>
      </c>
      <c r="AH55" s="78">
        <f ca="1">SUM($AW55,AG17,-AH17)</f>
        <v>-0.35897435897435948</v>
      </c>
      <c r="AI55" s="78">
        <f ca="1">SUM($AW55,AH17,-AI17)</f>
        <v>0.64102564102564052</v>
      </c>
      <c r="AJ55" s="78">
        <f ca="1">SUM($AW55,AI17,-AJ17)</f>
        <v>0.6410256410256423</v>
      </c>
      <c r="AK55" s="78">
        <f ca="1">SUM($AW55,AJ17,-AK17)</f>
        <v>-3.3589743589743577</v>
      </c>
      <c r="AL55" s="78">
        <f ca="1">SUM($AW55,AK17,-AL17)</f>
        <v>-1.3589743589743595</v>
      </c>
      <c r="AM55" s="78">
        <f ca="1">SUM($AW55,AL17,-AM17)</f>
        <v>-1.3589743589743595</v>
      </c>
      <c r="AN55" s="78">
        <f ca="1">SUM($AW55,AM17,-AN17)</f>
        <v>-4.3589743589743595</v>
      </c>
      <c r="AO55" s="78">
        <f ca="1">SUM($AW55,AN17,-AO17)</f>
        <v>-4.3589743589743595</v>
      </c>
      <c r="AP55" s="78">
        <f ca="1">SUM($AW55,AO17,-AP17)</f>
        <v>-2.3589743589743586</v>
      </c>
      <c r="AQ55" s="78">
        <f ca="1">SUM($AW55,AP17,-AQ17)</f>
        <v>-2.358974358974359</v>
      </c>
      <c r="AR55" s="78">
        <f ca="1">SUM($AW55,AQ17,-AR17)</f>
        <v>-0.358974358974359</v>
      </c>
      <c r="AS55" s="78">
        <f ca="1">SUM($AW55,AR17,-AS17)</f>
        <v>-0.358974358974359</v>
      </c>
      <c r="AT55" s="78">
        <f ca="1">SUM($AW55,AS17,-AT17)</f>
        <v>-0.358974358974359</v>
      </c>
      <c r="AU55" s="78">
        <f ca="1">SUM($AW55,AT17,-AU17)</f>
        <v>-0.358974358974359</v>
      </c>
      <c r="AV55" s="78">
        <f ca="1">SUM($AW55,AU17,-AV17)</f>
        <v>-0.358974358974359</v>
      </c>
      <c r="AW55" s="78">
        <f ca="1">PRODUCT(-H17,1/39)</f>
        <v>-0.358974358974359</v>
      </c>
      <c r="AY55" s="1">
        <f ca="1">'Lane 10'!CO17</f>
        <v>10.386666666666667</v>
      </c>
      <c r="BE55" s="27"/>
    </row>
    <row r="56" spans="4:57" s="1" customFormat="1" ht="69.95" customHeight="1">
      <c r="D56" s="28">
        <v>27</v>
      </c>
      <c r="H56" s="4"/>
      <c r="I56" s="2"/>
      <c r="J56" s="78">
        <f ca="1">PRODUCT(-H18,1/39)</f>
        <v>-0.5641025641025641</v>
      </c>
      <c r="K56" s="78">
        <f ca="1">SUM($AW56,J18,-K18)</f>
        <v>-3.5641025641025639</v>
      </c>
      <c r="L56" s="78">
        <f ca="1">SUM($AW56,K18,-L18)</f>
        <v>0.43589743589743613</v>
      </c>
      <c r="M56" s="78">
        <f ca="1">SUM($AW56,L18,-M18)</f>
        <v>-0.5641025641025641</v>
      </c>
      <c r="N56" s="78">
        <f ca="1">SUM($AW56,M18,-N18)</f>
        <v>-1.5641025641025641</v>
      </c>
      <c r="O56" s="78">
        <f ca="1">SUM($AW56,N18,-O18)</f>
        <v>-1.5641025641025639</v>
      </c>
      <c r="P56" s="78">
        <f ca="1">SUM($AW56,O18,-P18)</f>
        <v>-0.56410256410256387</v>
      </c>
      <c r="Q56" s="78">
        <f ca="1">SUM($AW56,P18,-Q18)</f>
        <v>-1.5641025641025639</v>
      </c>
      <c r="R56" s="78">
        <f ca="1">SUM($AW56,Q18,-R18)</f>
        <v>-1.5641025641025639</v>
      </c>
      <c r="S56" s="78">
        <f ca="1">SUM($AW56,R18,-S18)</f>
        <v>1.4358974358974361</v>
      </c>
      <c r="T56" s="78">
        <f ca="1">SUM($AW56,S18,-T18)</f>
        <v>-0.56410256410256387</v>
      </c>
      <c r="U56" s="78">
        <f ca="1">SUM($AW56,T18,-U18)</f>
        <v>0.43589743589743613</v>
      </c>
      <c r="V56" s="78">
        <f ca="1">SUM($AW56,U18,-V18)</f>
        <v>1.4358974358974361</v>
      </c>
      <c r="W56" s="78">
        <f ca="1">SUM($AW56,V18,-W18)</f>
        <v>0.4358974358974359</v>
      </c>
      <c r="X56" s="78">
        <f ca="1">SUM($AW56,W18,-X18)</f>
        <v>1.4358974358974359</v>
      </c>
      <c r="Y56" s="78">
        <f ca="1">SUM($AW56,X18,-Y18)</f>
        <v>0.43589743589743613</v>
      </c>
      <c r="Z56" s="78">
        <f ca="1">SUM($AW56,Y18,-Z18)</f>
        <v>0.43589743589743613</v>
      </c>
      <c r="AA56" s="78">
        <f ca="1">SUM($AW56,Z18,-AA18)</f>
        <v>-0.56410256410256387</v>
      </c>
      <c r="AB56" s="78">
        <f ca="1">SUM($AW56,AA18,-AB18)</f>
        <v>1.4358974358974361</v>
      </c>
      <c r="AC56" s="78">
        <f ca="1">SUM($AW56,AB18,-AC18)</f>
        <v>-0.56410256410256387</v>
      </c>
      <c r="AD56" s="78">
        <f ca="1">SUM($AW56,AC18,-AD18)</f>
        <v>-0.56410256410256387</v>
      </c>
      <c r="AE56" s="78">
        <f ca="1">SUM($AW56,AD18,-AE18)</f>
        <v>1.4358974358974361</v>
      </c>
      <c r="AF56" s="78">
        <f ca="1">SUM($AW56,AE18,-AF18)</f>
        <v>-0.56410256410256387</v>
      </c>
      <c r="AG56" s="78">
        <f ca="1">SUM($AW56,AF18,-AG18)</f>
        <v>-0.56410256410256387</v>
      </c>
      <c r="AH56" s="78">
        <f ca="1">SUM($AW56,AG18,-AH18)</f>
        <v>-0.56410256410256387</v>
      </c>
      <c r="AI56" s="78">
        <f ca="1">SUM($AW56,AH18,-AI18)</f>
        <v>-1.5641025641025639</v>
      </c>
      <c r="AJ56" s="78">
        <f ca="1">SUM($AW56,AI18,-AJ18)</f>
        <v>-0.56410256410256387</v>
      </c>
      <c r="AK56" s="78">
        <f ca="1">SUM($AW56,AJ18,-AK18)</f>
        <v>-1.5641025641025639</v>
      </c>
      <c r="AL56" s="78">
        <f ca="1">SUM($AW56,AK18,-AL18)</f>
        <v>-0.56410256410256387</v>
      </c>
      <c r="AM56" s="78">
        <f ca="1">SUM($AW56,AL18,-AM18)</f>
        <v>-1.5641025641025639</v>
      </c>
      <c r="AN56" s="78">
        <f ca="1">SUM($AW56,AM18,-AN18)</f>
        <v>-2.5641025641025639</v>
      </c>
      <c r="AO56" s="78">
        <f ca="1">SUM($AW56,AN18,-AO18)</f>
        <v>-1.5641025641025639</v>
      </c>
      <c r="AP56" s="78">
        <f ca="1">SUM($AW56,AO18,-AP18)</f>
        <v>-0.56410256410256387</v>
      </c>
      <c r="AQ56" s="78">
        <f ca="1">SUM($AW56,AP18,-AQ18)</f>
        <v>-1.5641025641025639</v>
      </c>
      <c r="AR56" s="78">
        <f ca="1">SUM($AW56,AQ18,-AR18)</f>
        <v>-0.5641025641025641</v>
      </c>
      <c r="AS56" s="78">
        <f ca="1">SUM($AW56,AR18,-AS18)</f>
        <v>-0.5641025641025641</v>
      </c>
      <c r="AT56" s="78">
        <f ca="1">SUM($AW56,AS18,-AT18)</f>
        <v>-0.5641025641025641</v>
      </c>
      <c r="AU56" s="78">
        <f ca="1">SUM($AW56,AT18,-AU18)</f>
        <v>-0.5641025641025641</v>
      </c>
      <c r="AV56" s="78">
        <f ca="1">SUM($AW56,AU18,-AV18)</f>
        <v>-1.5641025641025641</v>
      </c>
      <c r="AW56" s="78">
        <f ca="1">PRODUCT(-H18,1/39)</f>
        <v>-0.5641025641025641</v>
      </c>
      <c r="AY56" s="1">
        <f ca="1">'Lane 10'!CO18</f>
        <v>3.9200000000000004</v>
      </c>
      <c r="BE56" s="27"/>
    </row>
    <row r="57" spans="4:57" s="1" customFormat="1" ht="69.95" customHeight="1">
      <c r="D57" s="28">
        <v>25</v>
      </c>
      <c r="H57" s="4"/>
      <c r="I57" s="2"/>
      <c r="J57" s="78">
        <f ca="1">PRODUCT(-H19,1/39)</f>
        <v>0.84615384615384615</v>
      </c>
      <c r="K57" s="78">
        <f ca="1">SUM($AW57,J19,-K19)</f>
        <v>-0.15384615384615386</v>
      </c>
      <c r="L57" s="78">
        <f ca="1">SUM($AW57,K19,-L19)</f>
        <v>0.84615384615384626</v>
      </c>
      <c r="M57" s="78">
        <f ca="1">SUM($AW57,L19,-M19)</f>
        <v>1.8461538461538463</v>
      </c>
      <c r="N57" s="78">
        <f ca="1">SUM($AW57,M19,-N19)</f>
        <v>1.8461538461538463</v>
      </c>
      <c r="O57" s="78">
        <f ca="1">SUM($AW57,N19,-O19)</f>
        <v>1.8461538461538463</v>
      </c>
      <c r="P57" s="78">
        <f ca="1">SUM($AW57,O19,-P19)</f>
        <v>2.8461538461538463</v>
      </c>
      <c r="Q57" s="78">
        <f ca="1">SUM($AW57,P19,-Q19)</f>
        <v>1.8461538461538463</v>
      </c>
      <c r="R57" s="78">
        <f ca="1">SUM($AW57,Q19,-R19)</f>
        <v>3.8461538461538458</v>
      </c>
      <c r="S57" s="78">
        <f ca="1">SUM($AW57,R19,-S19)</f>
        <v>5.8461538461538458</v>
      </c>
      <c r="T57" s="78">
        <f ca="1">SUM($AW57,S19,-T19)</f>
        <v>4.8461538461538467</v>
      </c>
      <c r="U57" s="78">
        <f ca="1">SUM($AW57,T19,-U19)</f>
        <v>2.8461538461538467</v>
      </c>
      <c r="V57" s="78">
        <f ca="1">SUM($AW57,U19,-V19)</f>
        <v>1.8461538461538467</v>
      </c>
      <c r="W57" s="78">
        <f ca="1">SUM($AW57,V19,-W19)</f>
        <v>2.8461538461538467</v>
      </c>
      <c r="X57" s="78">
        <f ca="1">SUM($AW57,W19,-X19)</f>
        <v>-0.1538461538461533</v>
      </c>
      <c r="Y57" s="78">
        <f ca="1">SUM($AW57,X19,-Y19)</f>
        <v>-0.1538461538461533</v>
      </c>
      <c r="Z57" s="78">
        <f ca="1">SUM($AW57,Y19,-Z19)</f>
        <v>-0.1538461538461533</v>
      </c>
      <c r="AA57" s="78">
        <f ca="1">SUM($AW57,Z19,-AA19)</f>
        <v>0.8461538461538467</v>
      </c>
      <c r="AB57" s="78">
        <f ca="1">SUM($AW57,AA19,-AB19)</f>
        <v>-0.1538461538461533</v>
      </c>
      <c r="AC57" s="78">
        <f ca="1">SUM($AW57,AB19,-AC19)</f>
        <v>-0.1538461538461533</v>
      </c>
      <c r="AD57" s="78">
        <f ca="1">SUM($AW57,AC19,-AD19)</f>
        <v>-0.1538461538461533</v>
      </c>
      <c r="AE57" s="78">
        <f ca="1">SUM($AW57,AD19,-AE19)</f>
        <v>0.8461538461538467</v>
      </c>
      <c r="AF57" s="78">
        <f ca="1">SUM($AW57,AE19,-AF19)</f>
        <v>-0.1538461538461533</v>
      </c>
      <c r="AG57" s="78">
        <f ca="1">SUM($AW57,AF19,-AG19)</f>
        <v>0.8461538461538467</v>
      </c>
      <c r="AH57" s="78">
        <f ca="1">SUM($AW57,AG19,-AH19)</f>
        <v>0.8461538461538467</v>
      </c>
      <c r="AI57" s="78">
        <f ca="1">SUM($AW57,AH19,-AI19)</f>
        <v>1.8461538461538467</v>
      </c>
      <c r="AJ57" s="78">
        <f ca="1">SUM($AW57,AI19,-AJ19)</f>
        <v>1.8461538461538467</v>
      </c>
      <c r="AK57" s="78">
        <f ca="1">SUM($AW57,AJ19,-AK19)</f>
        <v>-2.1538461538461533</v>
      </c>
      <c r="AL57" s="78">
        <f ca="1">SUM($AW57,AK19,-AL19)</f>
        <v>-0.1538461538461533</v>
      </c>
      <c r="AM57" s="78">
        <f ca="1">SUM($AW57,AL19,-AM19)</f>
        <v>-0.1538461538461533</v>
      </c>
      <c r="AN57" s="78">
        <f ca="1">SUM($AW57,AM19,-AN19)</f>
        <v>-3.1538461538461533</v>
      </c>
      <c r="AO57" s="78">
        <f ca="1">SUM($AW57,AN19,-AO19)</f>
        <v>-3.1538461538461542</v>
      </c>
      <c r="AP57" s="78">
        <f ca="1">SUM($AW57,AO19,-AP19)</f>
        <v>-1.1538461538461537</v>
      </c>
      <c r="AQ57" s="78">
        <f ca="1">SUM($AW57,AP19,-AQ19)</f>
        <v>-1.1538461538461537</v>
      </c>
      <c r="AR57" s="78">
        <f ca="1">SUM($AW57,AQ19,-AR19)</f>
        <v>0.84615384615384615</v>
      </c>
      <c r="AS57" s="78">
        <f ca="1">SUM($AW57,AR19,-AS19)</f>
        <v>0.84615384615384615</v>
      </c>
      <c r="AT57" s="78">
        <f ca="1">SUM($AW57,AS19,-AT19)</f>
        <v>0.84615384615384615</v>
      </c>
      <c r="AU57" s="78">
        <f ca="1">SUM($AW57,AT19,-AU19)</f>
        <v>0.84615384615384615</v>
      </c>
      <c r="AV57" s="78">
        <f ca="1">SUM($AW57,AU19,-AV19)</f>
        <v>0.84615384615384615</v>
      </c>
      <c r="AW57" s="78">
        <f ca="1">PRODUCT(-H19,1/39)</f>
        <v>0.84615384615384615</v>
      </c>
      <c r="AY57" s="1">
        <f ca="1">'Lane 10'!CO19</f>
        <v>10.386666666666667</v>
      </c>
      <c r="BE57" s="27"/>
    </row>
    <row r="58" spans="4:57" s="1" customFormat="1" ht="69.95" customHeight="1">
      <c r="D58" s="28">
        <v>23</v>
      </c>
      <c r="H58" s="4"/>
      <c r="I58" s="2"/>
      <c r="J58" s="78">
        <f ca="1">PRODUCT(-H20,1/39)</f>
        <v>-0.5641025641025641</v>
      </c>
      <c r="K58" s="78">
        <f ca="1">SUM($AW58,J20,-K20)</f>
        <v>-3.5641025641025639</v>
      </c>
      <c r="L58" s="78">
        <f ca="1">SUM($AW58,K20,-L20)</f>
        <v>0.43589743589743613</v>
      </c>
      <c r="M58" s="78">
        <f ca="1">SUM($AW58,L20,-M20)</f>
        <v>-0.5641025641025641</v>
      </c>
      <c r="N58" s="78">
        <f ca="1">SUM($AW58,M20,-N20)</f>
        <v>-1.5641025641025641</v>
      </c>
      <c r="O58" s="78">
        <f ca="1">SUM($AW58,N20,-O20)</f>
        <v>-1.5641025641025639</v>
      </c>
      <c r="P58" s="78">
        <f ca="1">SUM($AW58,O20,-P20)</f>
        <v>-0.56410256410256387</v>
      </c>
      <c r="Q58" s="78">
        <f ca="1">SUM($AW58,P20,-Q20)</f>
        <v>-1.5641025641025639</v>
      </c>
      <c r="R58" s="78">
        <f ca="1">SUM($AW58,Q20,-R20)</f>
        <v>-1.5641025641025639</v>
      </c>
      <c r="S58" s="78">
        <f ca="1">SUM($AW58,R20,-S20)</f>
        <v>1.4358974358974361</v>
      </c>
      <c r="T58" s="78">
        <f ca="1">SUM($AW58,S20,-T20)</f>
        <v>-0.56410256410256387</v>
      </c>
      <c r="U58" s="78">
        <f ca="1">SUM($AW58,T20,-U20)</f>
        <v>0.43589743589743613</v>
      </c>
      <c r="V58" s="78">
        <f ca="1">SUM($AW58,U20,-V20)</f>
        <v>1.4358974358974361</v>
      </c>
      <c r="W58" s="78">
        <f ca="1">SUM($AW58,V20,-W20)</f>
        <v>0.4358974358974359</v>
      </c>
      <c r="X58" s="78">
        <f ca="1">SUM($AW58,W20,-X20)</f>
        <v>1.4358974358974359</v>
      </c>
      <c r="Y58" s="78">
        <f ca="1">SUM($AW58,X20,-Y20)</f>
        <v>0.43589743589743613</v>
      </c>
      <c r="Z58" s="78">
        <f ca="1">SUM($AW58,Y20,-Z20)</f>
        <v>0.43589743589743613</v>
      </c>
      <c r="AA58" s="78">
        <f ca="1">SUM($AW58,Z20,-AA20)</f>
        <v>-0.56410256410256387</v>
      </c>
      <c r="AB58" s="78">
        <f ca="1">SUM($AW58,AA20,-AB20)</f>
        <v>1.4358974358974361</v>
      </c>
      <c r="AC58" s="78">
        <f ca="1">SUM($AW58,AB20,-AC20)</f>
        <v>-0.56410256410256387</v>
      </c>
      <c r="AD58" s="78">
        <f ca="1">SUM($AW58,AC20,-AD20)</f>
        <v>-0.56410256410256387</v>
      </c>
      <c r="AE58" s="78">
        <f ca="1">SUM($AW58,AD20,-AE20)</f>
        <v>1.4358974358974361</v>
      </c>
      <c r="AF58" s="78">
        <f ca="1">SUM($AW58,AE20,-AF20)</f>
        <v>-0.56410256410256387</v>
      </c>
      <c r="AG58" s="78">
        <f ca="1">SUM($AW58,AF20,-AG20)</f>
        <v>-0.56410256410256387</v>
      </c>
      <c r="AH58" s="78">
        <f ca="1">SUM($AW58,AG20,-AH20)</f>
        <v>-0.56410256410256387</v>
      </c>
      <c r="AI58" s="78">
        <f ca="1">SUM($AW58,AH20,-AI20)</f>
        <v>-1.5641025641025639</v>
      </c>
      <c r="AJ58" s="78">
        <f ca="1">SUM($AW58,AI20,-AJ20)</f>
        <v>-0.56410256410256387</v>
      </c>
      <c r="AK58" s="78">
        <f ca="1">SUM($AW58,AJ20,-AK20)</f>
        <v>-1.5641025641025639</v>
      </c>
      <c r="AL58" s="78">
        <f ca="1">SUM($AW58,AK20,-AL20)</f>
        <v>-0.56410256410256387</v>
      </c>
      <c r="AM58" s="78">
        <f ca="1">SUM($AW58,AL20,-AM20)</f>
        <v>-1.5641025641025639</v>
      </c>
      <c r="AN58" s="78">
        <f ca="1">SUM($AW58,AM20,-AN20)</f>
        <v>-2.5641025641025639</v>
      </c>
      <c r="AO58" s="78">
        <f ca="1">SUM($AW58,AN20,-AO20)</f>
        <v>-1.5641025641025639</v>
      </c>
      <c r="AP58" s="78">
        <f ca="1">SUM($AW58,AO20,-AP20)</f>
        <v>-0.56410256410256387</v>
      </c>
      <c r="AQ58" s="78">
        <f ca="1">SUM($AW58,AP20,-AQ20)</f>
        <v>-1.5641025641025639</v>
      </c>
      <c r="AR58" s="78">
        <f ca="1">SUM($AW58,AQ20,-AR20)</f>
        <v>-0.5641025641025641</v>
      </c>
      <c r="AS58" s="78">
        <f ca="1">SUM($AW58,AR20,-AS20)</f>
        <v>-0.5641025641025641</v>
      </c>
      <c r="AT58" s="78">
        <f ca="1">SUM($AW58,AS20,-AT20)</f>
        <v>-0.5641025641025641</v>
      </c>
      <c r="AU58" s="78">
        <f ca="1">SUM($AW58,AT20,-AU20)</f>
        <v>-0.5641025641025641</v>
      </c>
      <c r="AV58" s="78">
        <f ca="1">SUM($AW58,AU20,-AV20)</f>
        <v>-1.5641025641025641</v>
      </c>
      <c r="AW58" s="78">
        <f ca="1">PRODUCT(-H20,1/39)</f>
        <v>-0.5641025641025641</v>
      </c>
      <c r="AY58" s="1">
        <f ca="1">'Lane 10'!CO20</f>
        <v>3.9200000000000004</v>
      </c>
      <c r="BE58" s="27"/>
    </row>
    <row r="59" spans="4:57" s="1" customFormat="1" ht="69.95" customHeight="1">
      <c r="D59" s="28">
        <v>21</v>
      </c>
      <c r="H59" s="4"/>
      <c r="I59" s="2"/>
      <c r="J59" s="78">
        <f ca="1">PRODUCT(-H21,1/39)</f>
        <v>1.4871794871794872</v>
      </c>
      <c r="K59" s="78">
        <f ca="1">SUM($AW59,J21,-K21)</f>
        <v>0.48717948717948723</v>
      </c>
      <c r="L59" s="78">
        <f ca="1">SUM($AW59,K21,-L21)</f>
        <v>1.4871794871794872</v>
      </c>
      <c r="M59" s="78">
        <f ca="1">SUM($AW59,L21,-M21)</f>
        <v>2.4871794871794872</v>
      </c>
      <c r="N59" s="78">
        <f ca="1">SUM($AW59,M21,-N21)</f>
        <v>2.4871794871794872</v>
      </c>
      <c r="O59" s="78">
        <f ca="1">SUM($AW59,N21,-O21)</f>
        <v>2.4871794871794872</v>
      </c>
      <c r="P59" s="78">
        <f ca="1">SUM($AW59,O21,-P21)</f>
        <v>3.4871794871794872</v>
      </c>
      <c r="Q59" s="78">
        <f ca="1">SUM($AW59,P21,-Q21)</f>
        <v>2.4871794871794872</v>
      </c>
      <c r="R59" s="78">
        <f ca="1">SUM($AW59,Q21,-R21)</f>
        <v>4.4871794871794872</v>
      </c>
      <c r="S59" s="78">
        <f ca="1">SUM($AW59,R21,-S21)</f>
        <v>6.4871794871794872</v>
      </c>
      <c r="T59" s="78">
        <f ca="1">SUM($AW59,S21,-T21)</f>
        <v>5.4871794871794872</v>
      </c>
      <c r="U59" s="78">
        <f ca="1">SUM($AW59,T21,-U21)</f>
        <v>3.4871794871794872</v>
      </c>
      <c r="V59" s="78">
        <f ca="1">SUM($AW59,U21,-V21)</f>
        <v>2.487179487179489</v>
      </c>
      <c r="W59" s="78">
        <f ca="1">SUM($AW59,V21,-W21)</f>
        <v>3.487179487179489</v>
      </c>
      <c r="X59" s="78">
        <f ca="1">SUM($AW59,W21,-X21)</f>
        <v>0.487179487179489</v>
      </c>
      <c r="Y59" s="78">
        <f ca="1">SUM($AW59,X21,-Y21)</f>
        <v>0.487179487179489</v>
      </c>
      <c r="Z59" s="78">
        <f ca="1">SUM($AW59,Y21,-Z21)</f>
        <v>0.487179487179489</v>
      </c>
      <c r="AA59" s="78">
        <f ca="1">SUM($AW59,Z21,-AA21)</f>
        <v>1.487179487179489</v>
      </c>
      <c r="AB59" s="78">
        <f ca="1">SUM($AW59,AA21,-AB21)</f>
        <v>0.487179487179489</v>
      </c>
      <c r="AC59" s="78">
        <f ca="1">SUM($AW59,AB21,-AC21)</f>
        <v>0.487179487179489</v>
      </c>
      <c r="AD59" s="78">
        <f ca="1">SUM($AW59,AC21,-AD21)</f>
        <v>0.48717948717948723</v>
      </c>
      <c r="AE59" s="78">
        <f ca="1">SUM($AW59,AD21,-AE21)</f>
        <v>1.4871794871794872</v>
      </c>
      <c r="AF59" s="78">
        <f ca="1">SUM($AW59,AE21,-AF21)</f>
        <v>0.48717948717948723</v>
      </c>
      <c r="AG59" s="78">
        <f ca="1">SUM($AW59,AF21,-AG21)</f>
        <v>1.4871794871794872</v>
      </c>
      <c r="AH59" s="78">
        <f ca="1">SUM($AW59,AG21,-AH21)</f>
        <v>1.4871794871794872</v>
      </c>
      <c r="AI59" s="78">
        <f ca="1">SUM($AW59,AH21,-AI21)</f>
        <v>2.4871794871794872</v>
      </c>
      <c r="AJ59" s="78">
        <f ca="1">SUM($AW59,AI21,-AJ21)</f>
        <v>2.4871794871794872</v>
      </c>
      <c r="AK59" s="78">
        <f ca="1">SUM($AW59,AJ21,-AK21)</f>
        <v>-1.5128205128205128</v>
      </c>
      <c r="AL59" s="78">
        <f ca="1">SUM($AW59,AK21,-AL21)</f>
        <v>0.48717948717948723</v>
      </c>
      <c r="AM59" s="78">
        <f ca="1">SUM($AW59,AL21,-AM21)</f>
        <v>0.48717948717948723</v>
      </c>
      <c r="AN59" s="78">
        <f ca="1">SUM($AW59,AM21,-AN21)</f>
        <v>-2.5128205128205128</v>
      </c>
      <c r="AO59" s="78">
        <f ca="1">SUM($AW59,AN21,-AO21)</f>
        <v>-2.5128205128205128</v>
      </c>
      <c r="AP59" s="78">
        <f ca="1">SUM($AW59,AO21,-AP21)</f>
        <v>-0.51282051282051277</v>
      </c>
      <c r="AQ59" s="78">
        <f ca="1">SUM($AW59,AP21,-AQ21)</f>
        <v>-0.51282051282051277</v>
      </c>
      <c r="AR59" s="78">
        <f ca="1">SUM($AW59,AQ21,-AR21)</f>
        <v>1.4871794871794872</v>
      </c>
      <c r="AS59" s="78">
        <f ca="1">SUM($AW59,AR21,-AS21)</f>
        <v>1.4871794871794872</v>
      </c>
      <c r="AT59" s="78">
        <f ca="1">SUM($AW59,AS21,-AT21)</f>
        <v>1.4871794871794872</v>
      </c>
      <c r="AU59" s="78">
        <f ca="1">SUM($AW59,AT21,-AU21)</f>
        <v>1.4871794871794872</v>
      </c>
      <c r="AV59" s="78">
        <f ca="1">SUM($AW59,AU21,-AV21)</f>
        <v>1.4871794871794872</v>
      </c>
      <c r="AW59" s="78">
        <f ca="1">PRODUCT(-H21,1/39)</f>
        <v>1.4871794871794872</v>
      </c>
      <c r="AY59" s="1">
        <f ca="1">'Lane 10'!CO21</f>
        <v>10.386666666666667</v>
      </c>
      <c r="BE59" s="27"/>
    </row>
    <row r="60" spans="4:57" s="1" customFormat="1" ht="69.95" customHeight="1">
      <c r="D60" s="28">
        <v>19</v>
      </c>
      <c r="H60" s="4"/>
      <c r="I60" s="2"/>
      <c r="J60" s="78">
        <f ca="1">PRODUCT(-H22,1/39)</f>
        <v>-0.5641025641025641</v>
      </c>
      <c r="K60" s="78">
        <f ca="1">SUM($AW60,J22,-K22)</f>
        <v>-3.5641025641025639</v>
      </c>
      <c r="L60" s="78">
        <f ca="1">SUM($AW60,K22,-L22)</f>
        <v>0.43589743589743613</v>
      </c>
      <c r="M60" s="78">
        <f ca="1">SUM($AW60,L22,-M22)</f>
        <v>-0.5641025641025641</v>
      </c>
      <c r="N60" s="78">
        <f ca="1">SUM($AW60,M22,-N22)</f>
        <v>-1.5641025641025641</v>
      </c>
      <c r="O60" s="78">
        <f ca="1">SUM($AW60,N22,-O22)</f>
        <v>-1.5641025641025639</v>
      </c>
      <c r="P60" s="78">
        <f ca="1">SUM($AW60,O22,-P22)</f>
        <v>-0.56410256410256387</v>
      </c>
      <c r="Q60" s="78">
        <f ca="1">SUM($AW60,P22,-Q22)</f>
        <v>-1.5641025641025639</v>
      </c>
      <c r="R60" s="78">
        <f ca="1">SUM($AW60,Q22,-R22)</f>
        <v>-1.5641025641025639</v>
      </c>
      <c r="S60" s="78">
        <f ca="1">SUM($AW60,R22,-S22)</f>
        <v>1.4358974358974361</v>
      </c>
      <c r="T60" s="78">
        <f ca="1">SUM($AW60,S22,-T22)</f>
        <v>-0.56410256410256387</v>
      </c>
      <c r="U60" s="78">
        <f ca="1">SUM($AW60,T22,-U22)</f>
        <v>0.43589743589743613</v>
      </c>
      <c r="V60" s="78">
        <f ca="1">SUM($AW60,U22,-V22)</f>
        <v>1.4358974358974361</v>
      </c>
      <c r="W60" s="78">
        <f ca="1">SUM($AW60,V22,-W22)</f>
        <v>0.4358974358974359</v>
      </c>
      <c r="X60" s="78">
        <f ca="1">SUM($AW60,W22,-X22)</f>
        <v>1.4358974358974359</v>
      </c>
      <c r="Y60" s="78">
        <f ca="1">SUM($AW60,X22,-Y22)</f>
        <v>0.43589743589743613</v>
      </c>
      <c r="Z60" s="78">
        <f ca="1">SUM($AW60,Y22,-Z22)</f>
        <v>0.43589743589743613</v>
      </c>
      <c r="AA60" s="78">
        <f ca="1">SUM($AW60,Z22,-AA22)</f>
        <v>-0.56410256410256387</v>
      </c>
      <c r="AB60" s="78">
        <f ca="1">SUM($AW60,AA22,-AB22)</f>
        <v>1.4358974358974361</v>
      </c>
      <c r="AC60" s="78">
        <f ca="1">SUM($AW60,AB22,-AC22)</f>
        <v>-0.56410256410256387</v>
      </c>
      <c r="AD60" s="78">
        <f ca="1">SUM($AW60,AC22,-AD22)</f>
        <v>-0.56410256410256387</v>
      </c>
      <c r="AE60" s="78">
        <f ca="1">SUM($AW60,AD22,-AE22)</f>
        <v>1.4358974358974361</v>
      </c>
      <c r="AF60" s="78">
        <f ca="1">SUM($AW60,AE22,-AF22)</f>
        <v>-0.56410256410256387</v>
      </c>
      <c r="AG60" s="78">
        <f ca="1">SUM($AW60,AF22,-AG22)</f>
        <v>-0.56410256410256387</v>
      </c>
      <c r="AH60" s="78">
        <f ca="1">SUM($AW60,AG22,-AH22)</f>
        <v>-0.56410256410256387</v>
      </c>
      <c r="AI60" s="78">
        <f ca="1">SUM($AW60,AH22,-AI22)</f>
        <v>-1.5641025641025639</v>
      </c>
      <c r="AJ60" s="78">
        <f ca="1">SUM($AW60,AI22,-AJ22)</f>
        <v>-0.56410256410256387</v>
      </c>
      <c r="AK60" s="78">
        <f ca="1">SUM($AW60,AJ22,-AK22)</f>
        <v>-1.5641025641025639</v>
      </c>
      <c r="AL60" s="78">
        <f ca="1">SUM($AW60,AK22,-AL22)</f>
        <v>-0.56410256410256387</v>
      </c>
      <c r="AM60" s="78">
        <f ca="1">SUM($AW60,AL22,-AM22)</f>
        <v>-1.5641025641025639</v>
      </c>
      <c r="AN60" s="78">
        <f ca="1">SUM($AW60,AM22,-AN22)</f>
        <v>-2.5641025641025639</v>
      </c>
      <c r="AO60" s="78">
        <f ca="1">SUM($AW60,AN22,-AO22)</f>
        <v>-1.5641025641025639</v>
      </c>
      <c r="AP60" s="78">
        <f ca="1">SUM($AW60,AO22,-AP22)</f>
        <v>-0.56410256410256387</v>
      </c>
      <c r="AQ60" s="78">
        <f ca="1">SUM($AW60,AP22,-AQ22)</f>
        <v>-1.5641025641025639</v>
      </c>
      <c r="AR60" s="78">
        <f ca="1">SUM($AW60,AQ22,-AR22)</f>
        <v>-0.5641025641025641</v>
      </c>
      <c r="AS60" s="78">
        <f ca="1">SUM($AW60,AR22,-AS22)</f>
        <v>-0.5641025641025641</v>
      </c>
      <c r="AT60" s="78">
        <f ca="1">SUM($AW60,AS22,-AT22)</f>
        <v>-0.5641025641025641</v>
      </c>
      <c r="AU60" s="78">
        <f ca="1">SUM($AW60,AT22,-AU22)</f>
        <v>-0.5641025641025641</v>
      </c>
      <c r="AV60" s="78">
        <f ca="1">SUM($AW60,AU22,-AV22)</f>
        <v>-1.5641025641025641</v>
      </c>
      <c r="AW60" s="78">
        <f ca="1">PRODUCT(-H22,1/39)</f>
        <v>-0.5641025641025641</v>
      </c>
      <c r="AY60" s="1">
        <f ca="1">'Lane 10'!CO22</f>
        <v>3.9200000000000004</v>
      </c>
      <c r="BE60" s="27"/>
    </row>
    <row r="61" spans="4:57" s="1" customFormat="1" ht="69.95" customHeight="1">
      <c r="D61" s="28">
        <v>17</v>
      </c>
      <c r="H61" s="4"/>
      <c r="I61" s="2"/>
      <c r="J61" s="78">
        <f ca="1">PRODUCT(-H23,1/39)</f>
        <v>-0.25641025641025639</v>
      </c>
      <c r="K61" s="78">
        <f ca="1">SUM($AW61,J23,-K23)</f>
        <v>0.74358974358974361</v>
      </c>
      <c r="L61" s="78">
        <f ca="1">SUM($AW61,K23,-L23)</f>
        <v>2.7435897435897436</v>
      </c>
      <c r="M61" s="78">
        <f ca="1">SUM($AW61,L23,-M23)</f>
        <v>2.7435897435897436</v>
      </c>
      <c r="N61" s="78">
        <f ca="1">SUM($AW61,M23,-N23)</f>
        <v>5.7435897435897436</v>
      </c>
      <c r="O61" s="78">
        <f ca="1">SUM($AW61,N23,-O23)</f>
        <v>3.7435897435897445</v>
      </c>
      <c r="P61" s="78">
        <f ca="1">SUM($AW61,O23,-P23)</f>
        <v>4.7435897435897445</v>
      </c>
      <c r="Q61" s="78">
        <f ca="1">SUM($AW61,P23,-Q23)</f>
        <v>4.7435897435897445</v>
      </c>
      <c r="R61" s="78">
        <f ca="1">SUM($AW61,Q23,-R23)</f>
        <v>3.7435897435897445</v>
      </c>
      <c r="S61" s="78">
        <f ca="1">SUM($AW61,R23,-S23)</f>
        <v>5.7435897435897445</v>
      </c>
      <c r="T61" s="78">
        <f ca="1">SUM($AW61,S23,-T23)</f>
        <v>4.7435897435897445</v>
      </c>
      <c r="U61" s="78">
        <f ca="1">SUM($AW61,T23,-U23)</f>
        <v>3.7435897435897445</v>
      </c>
      <c r="V61" s="78">
        <f ca="1">SUM($AW61,U23,-V23)</f>
        <v>4.7435897435897445</v>
      </c>
      <c r="W61" s="78">
        <f ca="1">SUM($AW61,V23,-W23)</f>
        <v>3.7435897435897445</v>
      </c>
      <c r="X61" s="78">
        <f ca="1">SUM($AW61,W23,-X23)</f>
        <v>4.7435897435897445</v>
      </c>
      <c r="Y61" s="78">
        <f ca="1">SUM($AW61,X23,-Y23)</f>
        <v>5.7435897435897445</v>
      </c>
      <c r="Z61" s="78">
        <f ca="1">SUM($AW61,Y23,-Z23)</f>
        <v>3.7435897435897374</v>
      </c>
      <c r="AA61" s="78">
        <f ca="1">SUM($AW61,Z23,-AA23)</f>
        <v>3.7435897435897374</v>
      </c>
      <c r="AB61" s="78">
        <f ca="1">SUM($AW61,AA23,-AB23)</f>
        <v>4.7435897435897374</v>
      </c>
      <c r="AC61" s="78">
        <f ca="1">SUM($AW61,AB23,-AC23)</f>
        <v>3.7435897435897374</v>
      </c>
      <c r="AD61" s="78">
        <f ca="1">SUM($AW61,AC23,-AD23)</f>
        <v>1.7435897435897374</v>
      </c>
      <c r="AE61" s="78">
        <f ca="1">SUM($AW61,AD23,-AE23)</f>
        <v>3.7435897435897374</v>
      </c>
      <c r="AF61" s="78">
        <f ca="1">SUM($AW61,AE23,-AF23)</f>
        <v>1.7435897435897374</v>
      </c>
      <c r="AG61" s="78">
        <f ca="1">SUM($AW61,AF23,-AG23)</f>
        <v>-2.2564102564102626</v>
      </c>
      <c r="AH61" s="78">
        <f ca="1">SUM($AW61,AG23,-AH23)</f>
        <v>-1.2564102564102626</v>
      </c>
      <c r="AI61" s="78">
        <f ca="1">SUM($AW61,AH23,-AI23)</f>
        <v>-4.2564102564102626</v>
      </c>
      <c r="AJ61" s="78">
        <f ca="1">SUM($AW61,AI23,-AJ23)</f>
        <v>-4.2564102564102626</v>
      </c>
      <c r="AK61" s="78">
        <f ca="1">SUM($AW61,AJ23,-AK23)</f>
        <v>-6.2564102564102626</v>
      </c>
      <c r="AL61" s="78">
        <f ca="1">SUM($AW61,AK23,-AL23)</f>
        <v>-7.2564102564102626</v>
      </c>
      <c r="AM61" s="78">
        <f ca="1">SUM($AW61,AL23,-AM23)</f>
        <v>-7.2564102564102626</v>
      </c>
      <c r="AN61" s="78">
        <f ca="1">SUM($AW61,AM23,-AN23)</f>
        <v>-9.2564102564102555</v>
      </c>
      <c r="AO61" s="78">
        <f ca="1">SUM($AW61,AN23,-AO23)</f>
        <v>-13.256410256410256</v>
      </c>
      <c r="AP61" s="78">
        <f ca="1">SUM($AW61,AO23,-AP23)</f>
        <v>-8.2564102564102555</v>
      </c>
      <c r="AQ61" s="78">
        <f ca="1">SUM($AW61,AP23,-AQ23)</f>
        <v>-8.2564102564102555</v>
      </c>
      <c r="AR61" s="78">
        <f ca="1">SUM($AW61,AQ23,-AR23)</f>
        <v>-5.2564102564102555</v>
      </c>
      <c r="AS61" s="78">
        <f ca="1">SUM($AW61,AR23,-AS23)</f>
        <v>-8.2564102564102555</v>
      </c>
      <c r="AT61" s="78">
        <f ca="1">SUM($AW61,AS23,-AT23)</f>
        <v>-4.2564102564102555</v>
      </c>
      <c r="AU61" s="78">
        <f ca="1">SUM($AW61,AT23,-AU23)</f>
        <v>-2.2564102564102564</v>
      </c>
      <c r="AV61" s="78">
        <f ca="1">SUM($AW61,AU23,-AV23)</f>
        <v>-3.2564102564102564</v>
      </c>
      <c r="AW61" s="78">
        <f ca="1">PRODUCT(-H23,1/39)</f>
        <v>-0.25641025641025639</v>
      </c>
      <c r="AY61" s="1">
        <f ca="1">'Lane 10'!CO23</f>
        <v>47.040000000000006</v>
      </c>
      <c r="BE61" s="27"/>
    </row>
    <row r="62" spans="4:57" s="1" customFormat="1" ht="69.95" customHeight="1">
      <c r="D62" s="28">
        <v>15</v>
      </c>
      <c r="H62" s="4"/>
      <c r="I62" s="2"/>
      <c r="J62" s="78">
        <f ca="1">PRODUCT(-H24,1/39)</f>
        <v>-0.717948717948718</v>
      </c>
      <c r="K62" s="78">
        <f ca="1">SUM($AW62,J24,-K24)</f>
        <v>-1.7179487179487181</v>
      </c>
      <c r="L62" s="78">
        <f ca="1">SUM($AW62,K24,-L24)</f>
        <v>-2.7179487179487181</v>
      </c>
      <c r="M62" s="78">
        <f ca="1">SUM($AW62,L24,-M24)</f>
        <v>-4.7179487179487181</v>
      </c>
      <c r="N62" s="78">
        <f ca="1">SUM($AW62,M24,-N24)</f>
        <v>-3.7179487179487181</v>
      </c>
      <c r="O62" s="78">
        <f ca="1">SUM($AW62,N24,-O24)</f>
        <v>-2.7179487179487172</v>
      </c>
      <c r="P62" s="78">
        <f ca="1">SUM($AW62,O24,-P24)</f>
        <v>0.28205128205128283</v>
      </c>
      <c r="Q62" s="78">
        <f ca="1">SUM($AW62,P24,-Q24)</f>
        <v>-0.71794871794871717</v>
      </c>
      <c r="R62" s="78">
        <f ca="1">SUM($AW62,Q24,-R24)</f>
        <v>0.28205128205128283</v>
      </c>
      <c r="S62" s="78">
        <f ca="1">SUM($AW62,R24,-S24)</f>
        <v>3.2820512820512828</v>
      </c>
      <c r="T62" s="78">
        <f ca="1">SUM($AW62,S24,-T24)</f>
        <v>2.2820512820512819</v>
      </c>
      <c r="U62" s="78">
        <f ca="1">SUM($AW62,T24,-U24)</f>
        <v>1.2820512820512819</v>
      </c>
      <c r="V62" s="78">
        <f ca="1">SUM($AW62,U24,-V24)</f>
        <v>5.2820512820512819</v>
      </c>
      <c r="W62" s="78">
        <f ca="1">SUM($AW62,V24,-W24)</f>
        <v>3.2820512820512819</v>
      </c>
      <c r="X62" s="78">
        <f ca="1">SUM($AW62,W24,-X24)</f>
        <v>5.2820512820512828</v>
      </c>
      <c r="Y62" s="78">
        <f ca="1">SUM($AW62,X24,-Y24)</f>
        <v>4.2820512820512828</v>
      </c>
      <c r="Z62" s="78">
        <f ca="1">SUM($AW62,Y24,-Z24)</f>
        <v>3.282051282051281</v>
      </c>
      <c r="AA62" s="78">
        <f ca="1">SUM($AW62,Z24,-AA24)</f>
        <v>2.282051282051281</v>
      </c>
      <c r="AB62" s="78">
        <f ca="1">SUM($AW62,AA24,-AB24)</f>
        <v>3.282051282051281</v>
      </c>
      <c r="AC62" s="78">
        <f ca="1">SUM($AW62,AB24,-AC24)</f>
        <v>-0.717948717948719</v>
      </c>
      <c r="AD62" s="78">
        <f ca="1">SUM($AW62,AC24,-AD24)</f>
        <v>-0.717948717948719</v>
      </c>
      <c r="AE62" s="78">
        <f ca="1">SUM($AW62,AD24,-AE24)</f>
        <v>-0.717948717948719</v>
      </c>
      <c r="AF62" s="78">
        <f ca="1">SUM($AW62,AE24,-AF24)</f>
        <v>-1.717948717948719</v>
      </c>
      <c r="AG62" s="78">
        <f ca="1">SUM($AW62,AF24,-AG24)</f>
        <v>-2.717948717948719</v>
      </c>
      <c r="AH62" s="78">
        <f ca="1">SUM($AW62,AG24,-AH24)</f>
        <v>-0.717948717948719</v>
      </c>
      <c r="AI62" s="78">
        <f ca="1">SUM($AW62,AH24,-AI24)</f>
        <v>-0.717948717948719</v>
      </c>
      <c r="AJ62" s="78">
        <f ca="1">SUM($AW62,AI24,-AJ24)</f>
        <v>-1.717948717948719</v>
      </c>
      <c r="AK62" s="78">
        <f ca="1">SUM($AW62,AJ24,-AK24)</f>
        <v>-0.717948717948719</v>
      </c>
      <c r="AL62" s="78">
        <f ca="1">SUM($AW62,AK24,-AL24)</f>
        <v>-2.717948717948719</v>
      </c>
      <c r="AM62" s="78">
        <f ca="1">SUM($AW62,AL24,-AM24)</f>
        <v>-0.717948717948719</v>
      </c>
      <c r="AN62" s="78">
        <f ca="1">SUM($AW62,AM24,-AN24)</f>
        <v>-1.717948717948719</v>
      </c>
      <c r="AO62" s="78">
        <f ca="1">SUM($AW62,AN24,-AO24)</f>
        <v>-4.717948717948719</v>
      </c>
      <c r="AP62" s="78">
        <f ca="1">SUM($AW62,AO24,-AP24)</f>
        <v>-1.717948717948719</v>
      </c>
      <c r="AQ62" s="78">
        <f ca="1">SUM($AW62,AP24,-AQ24)</f>
        <v>-2.717948717948719</v>
      </c>
      <c r="AR62" s="78">
        <f ca="1">SUM($AW62,AQ24,-AR24)</f>
        <v>-1.717948717948719</v>
      </c>
      <c r="AS62" s="78">
        <f ca="1">SUM($AW62,AR24,-AS24)</f>
        <v>-1.717948717948719</v>
      </c>
      <c r="AT62" s="78">
        <f ca="1">SUM($AW62,AS24,-AT24)</f>
        <v>-4.7179487179487172</v>
      </c>
      <c r="AU62" s="78">
        <f ca="1">SUM($AW62,AT24,-AU24)</f>
        <v>-2.7179487179487172</v>
      </c>
      <c r="AV62" s="78">
        <f ca="1">SUM($AW62,AU24,-AV24)</f>
        <v>-9.7179487179487172</v>
      </c>
      <c r="AW62" s="78">
        <f ca="1">PRODUCT(-H24,1/39)</f>
        <v>-0.717948717948718</v>
      </c>
      <c r="AY62" s="1">
        <f ca="1">'Lane 10'!CO24</f>
        <v>17.240000000000002</v>
      </c>
      <c r="BE62" s="27"/>
    </row>
    <row r="63" spans="4:57" s="1" customFormat="1" ht="69.95" customHeight="1">
      <c r="D63" s="28">
        <v>13</v>
      </c>
      <c r="H63" s="4"/>
      <c r="I63" s="2"/>
      <c r="J63" s="78">
        <f ca="1">PRODUCT(-H25,1/39)</f>
        <v>-0.5641025641025641</v>
      </c>
      <c r="K63" s="78">
        <f ca="1">SUM($AW63,J25,-K25)</f>
        <v>-3.5641025641025639</v>
      </c>
      <c r="L63" s="78">
        <f ca="1">SUM($AW63,K25,-L25)</f>
        <v>0.43589743589743613</v>
      </c>
      <c r="M63" s="78">
        <f ca="1">SUM($AW63,L25,-M25)</f>
        <v>-0.5641025641025641</v>
      </c>
      <c r="N63" s="78">
        <f ca="1">SUM($AW63,M25,-N25)</f>
        <v>-1.5641025641025641</v>
      </c>
      <c r="O63" s="78">
        <f ca="1">SUM($AW63,N25,-O25)</f>
        <v>-1.5641025641025639</v>
      </c>
      <c r="P63" s="78">
        <f ca="1">SUM($AW63,O25,-P25)</f>
        <v>-0.56410256410256387</v>
      </c>
      <c r="Q63" s="78">
        <f ca="1">SUM($AW63,P25,-Q25)</f>
        <v>-1.5641025641025639</v>
      </c>
      <c r="R63" s="78">
        <f ca="1">SUM($AW63,Q25,-R25)</f>
        <v>-1.5641025641025639</v>
      </c>
      <c r="S63" s="78">
        <f ca="1">SUM($AW63,R25,-S25)</f>
        <v>1.4358974358974361</v>
      </c>
      <c r="T63" s="78">
        <f ca="1">SUM($AW63,S25,-T25)</f>
        <v>-0.56410256410256387</v>
      </c>
      <c r="U63" s="78">
        <f ca="1">SUM($AW63,T25,-U25)</f>
        <v>0.43589743589743613</v>
      </c>
      <c r="V63" s="78">
        <f ca="1">SUM($AW63,U25,-V25)</f>
        <v>1.4358974358974361</v>
      </c>
      <c r="W63" s="78">
        <f ca="1">SUM($AW63,V25,-W25)</f>
        <v>0.4358974358974359</v>
      </c>
      <c r="X63" s="78">
        <f ca="1">SUM($AW63,W25,-X25)</f>
        <v>1.4358974358974359</v>
      </c>
      <c r="Y63" s="78">
        <f ca="1">SUM($AW63,X25,-Y25)</f>
        <v>0.43589743589743613</v>
      </c>
      <c r="Z63" s="78">
        <f ca="1">SUM($AW63,Y25,-Z25)</f>
        <v>0.43589743589743613</v>
      </c>
      <c r="AA63" s="78">
        <f ca="1">SUM($AW63,Z25,-AA25)</f>
        <v>-0.56410256410256387</v>
      </c>
      <c r="AB63" s="78">
        <f ca="1">SUM($AW63,AA25,-AB25)</f>
        <v>1.4358974358974361</v>
      </c>
      <c r="AC63" s="78">
        <f ca="1">SUM($AW63,AB25,-AC25)</f>
        <v>-0.56410256410256387</v>
      </c>
      <c r="AD63" s="78">
        <f ca="1">SUM($AW63,AC25,-AD25)</f>
        <v>-0.56410256410256387</v>
      </c>
      <c r="AE63" s="78">
        <f ca="1">SUM($AW63,AD25,-AE25)</f>
        <v>1.4358974358974361</v>
      </c>
      <c r="AF63" s="78">
        <f ca="1">SUM($AW63,AE25,-AF25)</f>
        <v>-0.56410256410256387</v>
      </c>
      <c r="AG63" s="78">
        <f ca="1">SUM($AW63,AF25,-AG25)</f>
        <v>-0.56410256410256387</v>
      </c>
      <c r="AH63" s="78">
        <f ca="1">SUM($AW63,AG25,-AH25)</f>
        <v>-0.56410256410256387</v>
      </c>
      <c r="AI63" s="78">
        <f ca="1">SUM($AW63,AH25,-AI25)</f>
        <v>-1.5641025641025639</v>
      </c>
      <c r="AJ63" s="78">
        <f ca="1">SUM($AW63,AI25,-AJ25)</f>
        <v>-0.56410256410256387</v>
      </c>
      <c r="AK63" s="78">
        <f ca="1">SUM($AW63,AJ25,-AK25)</f>
        <v>-1.5641025641025639</v>
      </c>
      <c r="AL63" s="78">
        <f ca="1">SUM($AW63,AK25,-AL25)</f>
        <v>-0.56410256410256387</v>
      </c>
      <c r="AM63" s="78">
        <f ca="1">SUM($AW63,AL25,-AM25)</f>
        <v>-1.5641025641025639</v>
      </c>
      <c r="AN63" s="78">
        <f ca="1">SUM($AW63,AM25,-AN25)</f>
        <v>-2.5641025641025639</v>
      </c>
      <c r="AO63" s="78">
        <f ca="1">SUM($AW63,AN25,-AO25)</f>
        <v>-1.5641025641025639</v>
      </c>
      <c r="AP63" s="78">
        <f ca="1">SUM($AW63,AO25,-AP25)</f>
        <v>-0.56410256410256387</v>
      </c>
      <c r="AQ63" s="78">
        <f ca="1">SUM($AW63,AP25,-AQ25)</f>
        <v>-1.5641025641025639</v>
      </c>
      <c r="AR63" s="78">
        <f ca="1">SUM($AW63,AQ25,-AR25)</f>
        <v>-0.5641025641025641</v>
      </c>
      <c r="AS63" s="78">
        <f ca="1">SUM($AW63,AR25,-AS25)</f>
        <v>-0.5641025641025641</v>
      </c>
      <c r="AT63" s="78">
        <f ca="1">SUM($AW63,AS25,-AT25)</f>
        <v>-0.5641025641025641</v>
      </c>
      <c r="AU63" s="78">
        <f ca="1">SUM($AW63,AT25,-AU25)</f>
        <v>-0.5641025641025641</v>
      </c>
      <c r="AV63" s="78">
        <f ca="1">SUM($AW63,AU25,-AV25)</f>
        <v>-1.5641025641025641</v>
      </c>
      <c r="AW63" s="78">
        <f ca="1">PRODUCT(-H25,1/39)</f>
        <v>-0.5641025641025641</v>
      </c>
      <c r="AY63" s="1">
        <f ca="1">'Lane 10'!CO25</f>
        <v>3.9200000000000004</v>
      </c>
      <c r="BE63" s="27"/>
    </row>
    <row r="64" spans="4:57" s="1" customFormat="1" ht="69.95" customHeight="1">
      <c r="D64" s="28">
        <v>11</v>
      </c>
      <c r="H64" s="4"/>
      <c r="I64" s="2"/>
      <c r="J64" s="78">
        <f ca="1">PRODUCT(-H26,1/39)</f>
        <v>-0.69230769230769229</v>
      </c>
      <c r="K64" s="78">
        <f ca="1">SUM($AW64,J26,-K26)</f>
        <v>-0.69230769230769229</v>
      </c>
      <c r="L64" s="78">
        <f ca="1">SUM($AW64,K26,-L26)</f>
        <v>-2.6923076923076925</v>
      </c>
      <c r="M64" s="78">
        <f ca="1">SUM($AW64,L26,-M26)</f>
        <v>-2.6923076923076925</v>
      </c>
      <c r="N64" s="78">
        <f ca="1">SUM($AW64,M26,-N26)</f>
        <v>-1.6923076923076925</v>
      </c>
      <c r="O64" s="78">
        <f ca="1">SUM($AW64,N26,-O26)</f>
        <v>-0.69230769230769251</v>
      </c>
      <c r="P64" s="78">
        <f ca="1">SUM($AW64,O26,-P26)</f>
        <v>1.3076923076923075</v>
      </c>
      <c r="Q64" s="78">
        <f ca="1">SUM($AW64,P26,-Q26)</f>
        <v>1.3076923076923075</v>
      </c>
      <c r="R64" s="78">
        <f ca="1">SUM($AW64,Q26,-R26)</f>
        <v>2.3076923076923075</v>
      </c>
      <c r="S64" s="78">
        <f ca="1">SUM($AW64,R26,-S26)</f>
        <v>4.3076923076923075</v>
      </c>
      <c r="T64" s="78">
        <f ca="1">SUM($AW64,S26,-T26)</f>
        <v>6.3076923076923075</v>
      </c>
      <c r="U64" s="78">
        <f ca="1">SUM($AW64,T26,-U26)</f>
        <v>4.3076923076923084</v>
      </c>
      <c r="V64" s="78">
        <f ca="1">SUM($AW64,U26,-V26)</f>
        <v>3.3076923076923066</v>
      </c>
      <c r="W64" s="78">
        <f ca="1">SUM($AW64,V26,-W26)</f>
        <v>5.3076923076923066</v>
      </c>
      <c r="X64" s="78">
        <f ca="1">SUM($AW64,W26,-X26)</f>
        <v>4.3076923076923066</v>
      </c>
      <c r="Y64" s="78">
        <f ca="1">SUM($AW64,X26,-Y26)</f>
        <v>4.3076923076923066</v>
      </c>
      <c r="Z64" s="78">
        <f ca="1">SUM($AW64,Y26,-Z26)</f>
        <v>0.3076923076923066</v>
      </c>
      <c r="AA64" s="78">
        <f ca="1">SUM($AW64,Z26,-AA26)</f>
        <v>0.3076923076923066</v>
      </c>
      <c r="AB64" s="78">
        <f ca="1">SUM($AW64,AA26,-AB26)</f>
        <v>1.3076923076923066</v>
      </c>
      <c r="AC64" s="78">
        <f ca="1">SUM($AW64,AB26,-AC26)</f>
        <v>-0.6923076923076934</v>
      </c>
      <c r="AD64" s="78">
        <f ca="1">SUM($AW64,AC26,-AD26)</f>
        <v>-0.6923076923076934</v>
      </c>
      <c r="AE64" s="78">
        <f ca="1">SUM($AW64,AD26,-AE26)</f>
        <v>-0.6923076923076934</v>
      </c>
      <c r="AF64" s="78">
        <f ca="1">SUM($AW64,AE26,-AF26)</f>
        <v>-0.6923076923076934</v>
      </c>
      <c r="AG64" s="78">
        <f ca="1">SUM($AW64,AF26,-AG26)</f>
        <v>-1.6923076923076934</v>
      </c>
      <c r="AH64" s="78">
        <f ca="1">SUM($AW64,AG26,-AH26)</f>
        <v>0.3076923076923066</v>
      </c>
      <c r="AI64" s="78">
        <f ca="1">SUM($AW64,AH26,-AI26)</f>
        <v>0.3076923076923066</v>
      </c>
      <c r="AJ64" s="78">
        <f ca="1">SUM($AW64,AI26,-AJ26)</f>
        <v>0.3076923076923066</v>
      </c>
      <c r="AK64" s="78">
        <f ca="1">SUM($AW64,AJ26,-AK26)</f>
        <v>0.3076923076923066</v>
      </c>
      <c r="AL64" s="78">
        <f ca="1">SUM($AW64,AK26,-AL26)</f>
        <v>1.3076923076923066</v>
      </c>
      <c r="AM64" s="78">
        <f ca="1">SUM($AW64,AL26,-AM26)</f>
        <v>1.3076923076923066</v>
      </c>
      <c r="AN64" s="78">
        <f ca="1">SUM($AW64,AM26,-AN26)</f>
        <v>-1.6923076923076934</v>
      </c>
      <c r="AO64" s="78">
        <f ca="1">SUM($AW64,AN26,-AO26)</f>
        <v>-3.6923076923076934</v>
      </c>
      <c r="AP64" s="78">
        <f ca="1">SUM($AW64,AO26,-AP26)</f>
        <v>-4.6923076923076934</v>
      </c>
      <c r="AQ64" s="78">
        <f ca="1">SUM($AW64,AP26,-AQ26)</f>
        <v>-6.6923076923076934</v>
      </c>
      <c r="AR64" s="78">
        <f ca="1">SUM($AW64,AQ26,-AR26)</f>
        <v>-6.6923076923076934</v>
      </c>
      <c r="AS64" s="78">
        <f ca="1">SUM($AW64,AR26,-AS26)</f>
        <v>-11.692307692307693</v>
      </c>
      <c r="AT64" s="78">
        <f ca="1">SUM($AW64,AS26,-AT26)</f>
        <v>-5.6923076923076934</v>
      </c>
      <c r="AU64" s="78">
        <f ca="1">SUM($AW64,AT26,-AU26)</f>
        <v>-4.6923076923076916</v>
      </c>
      <c r="AV64" s="78">
        <f ca="1">SUM($AW64,AU26,-AV26)</f>
        <v>-10.692307692307692</v>
      </c>
      <c r="AW64" s="78">
        <f ca="1">PRODUCT(-H26,1/39)</f>
        <v>-0.69230769230769229</v>
      </c>
      <c r="AY64" s="1">
        <f ca="1">'Lane 10'!CO26</f>
        <v>27.866666666666667</v>
      </c>
      <c r="BE64" s="27"/>
    </row>
    <row r="65" spans="4:57" s="1" customFormat="1" ht="69.95" customHeight="1">
      <c r="D65" s="28">
        <v>9</v>
      </c>
      <c r="H65" s="4"/>
      <c r="I65" s="2"/>
      <c r="J65" s="78">
        <f ca="1">PRODUCT(-H27,1/39)</f>
        <v>-0.5641025641025641</v>
      </c>
      <c r="K65" s="78">
        <f ca="1">SUM($AW65,J27,-K27)</f>
        <v>-3.5641025641025639</v>
      </c>
      <c r="L65" s="78">
        <f ca="1">SUM($AW65,K27,-L27)</f>
        <v>0.43589743589743613</v>
      </c>
      <c r="M65" s="78">
        <f ca="1">SUM($AW65,L27,-M27)</f>
        <v>-0.5641025641025641</v>
      </c>
      <c r="N65" s="78">
        <f ca="1">SUM($AW65,M27,-N27)</f>
        <v>-1.5641025641025641</v>
      </c>
      <c r="O65" s="78">
        <f ca="1">SUM($AW65,N27,-O27)</f>
        <v>-1.5641025641025639</v>
      </c>
      <c r="P65" s="78">
        <f ca="1">SUM($AW65,O27,-P27)</f>
        <v>-0.56410256410256387</v>
      </c>
      <c r="Q65" s="78">
        <f ca="1">SUM($AW65,P27,-Q27)</f>
        <v>-1.5641025641025639</v>
      </c>
      <c r="R65" s="78">
        <f ca="1">SUM($AW65,Q27,-R27)</f>
        <v>-1.5641025641025639</v>
      </c>
      <c r="S65" s="78">
        <f ca="1">SUM($AW65,R27,-S27)</f>
        <v>1.4358974358974361</v>
      </c>
      <c r="T65" s="78">
        <f ca="1">SUM($AW65,S27,-T27)</f>
        <v>-0.56410256410256387</v>
      </c>
      <c r="U65" s="78">
        <f ca="1">SUM($AW65,T27,-U27)</f>
        <v>0.43589743589743613</v>
      </c>
      <c r="V65" s="78">
        <f ca="1">SUM($AW65,U27,-V27)</f>
        <v>1.4358974358974361</v>
      </c>
      <c r="W65" s="78">
        <f ca="1">SUM($AW65,V27,-W27)</f>
        <v>0.4358974358974359</v>
      </c>
      <c r="X65" s="78">
        <f ca="1">SUM($AW65,W27,-X27)</f>
        <v>1.4358974358974359</v>
      </c>
      <c r="Y65" s="78">
        <f ca="1">SUM($AW65,X27,-Y27)</f>
        <v>0.43589743589743613</v>
      </c>
      <c r="Z65" s="78">
        <f ca="1">SUM($AW65,Y27,-Z27)</f>
        <v>0.43589743589743613</v>
      </c>
      <c r="AA65" s="78">
        <f ca="1">SUM($AW65,Z27,-AA27)</f>
        <v>-0.56410256410256387</v>
      </c>
      <c r="AB65" s="78">
        <f ca="1">SUM($AW65,AA27,-AB27)</f>
        <v>1.4358974358974361</v>
      </c>
      <c r="AC65" s="78">
        <f ca="1">SUM($AW65,AB27,-AC27)</f>
        <v>-0.56410256410256387</v>
      </c>
      <c r="AD65" s="78">
        <f ca="1">SUM($AW65,AC27,-AD27)</f>
        <v>-0.56410256410256387</v>
      </c>
      <c r="AE65" s="78">
        <f ca="1">SUM($AW65,AD27,-AE27)</f>
        <v>1.4358974358974361</v>
      </c>
      <c r="AF65" s="78">
        <f ca="1">SUM($AW65,AE27,-AF27)</f>
        <v>-0.56410256410256387</v>
      </c>
      <c r="AG65" s="78">
        <f ca="1">SUM($AW65,AF27,-AG27)</f>
        <v>-0.56410256410256387</v>
      </c>
      <c r="AH65" s="78">
        <f ca="1">SUM($AW65,AG27,-AH27)</f>
        <v>-0.56410256410256387</v>
      </c>
      <c r="AI65" s="78">
        <f ca="1">SUM($AW65,AH27,-AI27)</f>
        <v>-1.5641025641025639</v>
      </c>
      <c r="AJ65" s="78">
        <f ca="1">SUM($AW65,AI27,-AJ27)</f>
        <v>-0.56410256410256387</v>
      </c>
      <c r="AK65" s="78">
        <f ca="1">SUM($AW65,AJ27,-AK27)</f>
        <v>-1.5641025641025639</v>
      </c>
      <c r="AL65" s="78">
        <f ca="1">SUM($AW65,AK27,-AL27)</f>
        <v>-0.56410256410256387</v>
      </c>
      <c r="AM65" s="78">
        <f ca="1">SUM($AW65,AL27,-AM27)</f>
        <v>-1.5641025641025639</v>
      </c>
      <c r="AN65" s="78">
        <f ca="1">SUM($AW65,AM27,-AN27)</f>
        <v>-2.5641025641025639</v>
      </c>
      <c r="AO65" s="78">
        <f ca="1">SUM($AW65,AN27,-AO27)</f>
        <v>-1.5641025641025639</v>
      </c>
      <c r="AP65" s="78">
        <f ca="1">SUM($AW65,AO27,-AP27)</f>
        <v>-0.56410256410256387</v>
      </c>
      <c r="AQ65" s="78">
        <f ca="1">SUM($AW65,AP27,-AQ27)</f>
        <v>-1.5641025641025639</v>
      </c>
      <c r="AR65" s="78">
        <f ca="1">SUM($AW65,AQ27,-AR27)</f>
        <v>-0.5641025641025641</v>
      </c>
      <c r="AS65" s="78">
        <f ca="1">SUM($AW65,AR27,-AS27)</f>
        <v>-0.5641025641025641</v>
      </c>
      <c r="AT65" s="78">
        <f ca="1">SUM($AW65,AS27,-AT27)</f>
        <v>-0.5641025641025641</v>
      </c>
      <c r="AU65" s="78">
        <f ca="1">SUM($AW65,AT27,-AU27)</f>
        <v>-0.5641025641025641</v>
      </c>
      <c r="AV65" s="78">
        <f ca="1">SUM($AW65,AU27,-AV27)</f>
        <v>-1.5641025641025641</v>
      </c>
      <c r="AW65" s="78">
        <f ca="1">PRODUCT(-H27,1/39)</f>
        <v>-0.5641025641025641</v>
      </c>
      <c r="AY65" s="1">
        <f ca="1">'Lane 10'!CO27</f>
        <v>3.9200000000000004</v>
      </c>
      <c r="BE65" s="27"/>
    </row>
    <row r="66" spans="4:57" s="1" customFormat="1" ht="69.95" customHeight="1">
      <c r="D66" s="28">
        <v>7</v>
      </c>
      <c r="H66" s="4"/>
      <c r="I66" s="2"/>
      <c r="J66" s="78">
        <f ca="1">PRODUCT(-H28,1/39)</f>
        <v>0.23076923076923075</v>
      </c>
      <c r="K66" s="78">
        <f ca="1">SUM($AW66,J28,-K28)</f>
        <v>0.23076923076923075</v>
      </c>
      <c r="L66" s="78">
        <f ca="1">SUM($AW66,K28,-L28)</f>
        <v>1.2307692307692308</v>
      </c>
      <c r="M66" s="78">
        <f ca="1">SUM($AW66,L28,-M28)</f>
        <v>1.2307692307692308</v>
      </c>
      <c r="N66" s="78">
        <f ca="1">SUM($AW66,M28,-N28)</f>
        <v>2.2307692307692308</v>
      </c>
      <c r="O66" s="78">
        <f ca="1">SUM($AW66,N28,-O28)</f>
        <v>3.2307692307692308</v>
      </c>
      <c r="P66" s="78">
        <f ca="1">SUM($AW66,O28,-P28)</f>
        <v>3.2307692307692308</v>
      </c>
      <c r="Q66" s="78">
        <f ca="1">SUM($AW66,P28,-Q28)</f>
        <v>4.23076923076923</v>
      </c>
      <c r="R66" s="78">
        <f ca="1">SUM($AW66,Q28,-R28)</f>
        <v>5.23076923076923</v>
      </c>
      <c r="S66" s="78">
        <f ca="1">SUM($AW66,R28,-S28)</f>
        <v>6.23076923076923</v>
      </c>
      <c r="T66" s="78">
        <f ca="1">SUM($AW66,S28,-T28)</f>
        <v>6.23076923076923</v>
      </c>
      <c r="U66" s="78">
        <f ca="1">SUM($AW66,T28,-U28)</f>
        <v>7.23076923076923</v>
      </c>
      <c r="V66" s="78">
        <f ca="1">SUM($AW66,U28,-V28)</f>
        <v>6.2307692307692335</v>
      </c>
      <c r="W66" s="78">
        <f ca="1">SUM($AW66,V28,-W28)</f>
        <v>7.2307692307692335</v>
      </c>
      <c r="X66" s="78">
        <f ca="1">SUM($AW66,W28,-X28)</f>
        <v>6.2307692307692335</v>
      </c>
      <c r="Y66" s="78">
        <f ca="1">SUM($AW66,X28,-Y28)</f>
        <v>6.2307692307692335</v>
      </c>
      <c r="Z66" s="78">
        <f ca="1">SUM($AW66,Y28,-Z28)</f>
        <v>2.2307692307692335</v>
      </c>
      <c r="AA66" s="78">
        <f ca="1">SUM($AW66,Z28,-AA28)</f>
        <v>3.2307692307692264</v>
      </c>
      <c r="AB66" s="78">
        <f ca="1">SUM($AW66,AA28,-AB28)</f>
        <v>3.2307692307692264</v>
      </c>
      <c r="AC66" s="78">
        <f ca="1">SUM($AW66,AB28,-AC28)</f>
        <v>-0.7692307692307736</v>
      </c>
      <c r="AD66" s="78">
        <f ca="1">SUM($AW66,AC28,-AD28)</f>
        <v>1.2307692307692264</v>
      </c>
      <c r="AE66" s="78">
        <f ca="1">SUM($AW66,AD28,-AE28)</f>
        <v>1.2307692307692264</v>
      </c>
      <c r="AF66" s="78">
        <f ca="1">SUM($AW66,AE28,-AF28)</f>
        <v>-0.7692307692307736</v>
      </c>
      <c r="AG66" s="78">
        <f ca="1">SUM($AW66,AF28,-AG28)</f>
        <v>-1.7692307692307736</v>
      </c>
      <c r="AH66" s="78">
        <f ca="1">SUM($AW66,AG28,-AH28)</f>
        <v>-1.7692307692307736</v>
      </c>
      <c r="AI66" s="78">
        <f ca="1">SUM($AW66,AH28,-AI28)</f>
        <v>-1.7692307692307736</v>
      </c>
      <c r="AJ66" s="78">
        <f ca="1">SUM($AW66,AI28,-AJ28)</f>
        <v>-1.7692307692307736</v>
      </c>
      <c r="AK66" s="78">
        <f ca="1">SUM($AW66,AJ28,-AK28)</f>
        <v>-0.7692307692307665</v>
      </c>
      <c r="AL66" s="78">
        <f ca="1">SUM($AW66,AK28,-AL28)</f>
        <v>-0.7692307692307665</v>
      </c>
      <c r="AM66" s="78">
        <f ca="1">SUM($AW66,AL28,-AM28)</f>
        <v>-1.7692307692307665</v>
      </c>
      <c r="AN66" s="78">
        <f ca="1">SUM($AW66,AM28,-AN28)</f>
        <v>-2.7692307692307665</v>
      </c>
      <c r="AO66" s="78">
        <f ca="1">SUM($AW66,AN28,-AO28)</f>
        <v>-5.7692307692307665</v>
      </c>
      <c r="AP66" s="78">
        <f ca="1">SUM($AW66,AO28,-AP28)</f>
        <v>-5.7692307692307665</v>
      </c>
      <c r="AQ66" s="78">
        <f ca="1">SUM($AW66,AP28,-AQ28)</f>
        <v>-7.7692307692307665</v>
      </c>
      <c r="AR66" s="78">
        <f ca="1">SUM($AW66,AQ28,-AR28)</f>
        <v>-7.7692307692307665</v>
      </c>
      <c r="AS66" s="78">
        <f ca="1">SUM($AW66,AR28,-AS28)</f>
        <v>-8.76923076923077</v>
      </c>
      <c r="AT66" s="78">
        <f ca="1">SUM($AW66,AS28,-AT28)</f>
        <v>-5.76923076923077</v>
      </c>
      <c r="AU66" s="78">
        <f ca="1">SUM($AW66,AT28,-AU28)</f>
        <v>-5.76923076923077</v>
      </c>
      <c r="AV66" s="78">
        <f ca="1">SUM($AW66,AU28,-AV28)</f>
        <v>-6.7692307692307692</v>
      </c>
      <c r="AW66" s="78">
        <f ca="1">PRODUCT(-H28,1/39)</f>
        <v>0.23076923076923075</v>
      </c>
      <c r="AY66" s="1">
        <f ca="1">'Lane 10'!CO28</f>
        <v>41.28</v>
      </c>
      <c r="BE66" s="27"/>
    </row>
    <row r="67" spans="4:57" s="1" customFormat="1" ht="69.95" customHeight="1">
      <c r="D67" s="28">
        <v>5</v>
      </c>
      <c r="H67" s="4"/>
      <c r="I67" s="2"/>
      <c r="J67" s="78">
        <f ca="1">PRODUCT(-H29,1/39)</f>
        <v>-0.5641025641025641</v>
      </c>
      <c r="K67" s="78">
        <f ca="1">SUM($AW67,J29,-K29)</f>
        <v>-3.5641025641025639</v>
      </c>
      <c r="L67" s="78">
        <f ca="1">SUM($AW67,K29,-L29)</f>
        <v>0.43589743589743613</v>
      </c>
      <c r="M67" s="78">
        <f ca="1">SUM($AW67,L29,-M29)</f>
        <v>-0.5641025641025641</v>
      </c>
      <c r="N67" s="78">
        <f ca="1">SUM($AW67,M29,-N29)</f>
        <v>-1.5641025641025641</v>
      </c>
      <c r="O67" s="78">
        <f ca="1">SUM($AW67,N29,-O29)</f>
        <v>-1.5641025641025639</v>
      </c>
      <c r="P67" s="78">
        <f ca="1">SUM($AW67,O29,-P29)</f>
        <v>-0.56410256410256387</v>
      </c>
      <c r="Q67" s="78">
        <f ca="1">SUM($AW67,P29,-Q29)</f>
        <v>-1.5641025641025639</v>
      </c>
      <c r="R67" s="78">
        <f ca="1">SUM($AW67,Q29,-R29)</f>
        <v>-1.5641025641025639</v>
      </c>
      <c r="S67" s="78">
        <f ca="1">SUM($AW67,R29,-S29)</f>
        <v>1.4358974358974361</v>
      </c>
      <c r="T67" s="78">
        <f ca="1">SUM($AW67,S29,-T29)</f>
        <v>-0.56410256410256387</v>
      </c>
      <c r="U67" s="78">
        <f ca="1">SUM($AW67,T29,-U29)</f>
        <v>0.43589743589743613</v>
      </c>
      <c r="V67" s="78">
        <f ca="1">SUM($AW67,U29,-V29)</f>
        <v>1.4358974358974361</v>
      </c>
      <c r="W67" s="78">
        <f ca="1">SUM($AW67,V29,-W29)</f>
        <v>0.4358974358974359</v>
      </c>
      <c r="X67" s="78">
        <f ca="1">SUM($AW67,W29,-X29)</f>
        <v>1.4358974358974359</v>
      </c>
      <c r="Y67" s="78">
        <f ca="1">SUM($AW67,X29,-Y29)</f>
        <v>0.43589743589743613</v>
      </c>
      <c r="Z67" s="78">
        <f ca="1">SUM($AW67,Y29,-Z29)</f>
        <v>0.43589743589743613</v>
      </c>
      <c r="AA67" s="78">
        <f ca="1">SUM($AW67,Z29,-AA29)</f>
        <v>-0.56410256410256387</v>
      </c>
      <c r="AB67" s="78">
        <f ca="1">SUM($AW67,AA29,-AB29)</f>
        <v>1.4358974358974361</v>
      </c>
      <c r="AC67" s="78">
        <f ca="1">SUM($AW67,AB29,-AC29)</f>
        <v>-0.56410256410256387</v>
      </c>
      <c r="AD67" s="78">
        <f ca="1">SUM($AW67,AC29,-AD29)</f>
        <v>-0.56410256410256387</v>
      </c>
      <c r="AE67" s="78">
        <f ca="1">SUM($AW67,AD29,-AE29)</f>
        <v>1.4358974358974361</v>
      </c>
      <c r="AF67" s="78">
        <f ca="1">SUM($AW67,AE29,-AF29)</f>
        <v>-0.56410256410256387</v>
      </c>
      <c r="AG67" s="78">
        <f ca="1">SUM($AW67,AF29,-AG29)</f>
        <v>-0.56410256410256387</v>
      </c>
      <c r="AH67" s="78">
        <f ca="1">SUM($AW67,AG29,-AH29)</f>
        <v>-0.56410256410256387</v>
      </c>
      <c r="AI67" s="78">
        <f ca="1">SUM($AW67,AH29,-AI29)</f>
        <v>-1.5641025641025639</v>
      </c>
      <c r="AJ67" s="78">
        <f ca="1">SUM($AW67,AI29,-AJ29)</f>
        <v>-0.56410256410256387</v>
      </c>
      <c r="AK67" s="78">
        <f ca="1">SUM($AW67,AJ29,-AK29)</f>
        <v>-1.5641025641025639</v>
      </c>
      <c r="AL67" s="78">
        <f ca="1">SUM($AW67,AK29,-AL29)</f>
        <v>-0.56410256410256387</v>
      </c>
      <c r="AM67" s="78">
        <f ca="1">SUM($AW67,AL29,-AM29)</f>
        <v>-1.5641025641025639</v>
      </c>
      <c r="AN67" s="78">
        <f ca="1">SUM($AW67,AM29,-AN29)</f>
        <v>-2.5641025641025639</v>
      </c>
      <c r="AO67" s="78">
        <f ca="1">SUM($AW67,AN29,-AO29)</f>
        <v>-1.5641025641025639</v>
      </c>
      <c r="AP67" s="78">
        <f ca="1">SUM($AW67,AO29,-AP29)</f>
        <v>-0.56410256410256387</v>
      </c>
      <c r="AQ67" s="78">
        <f ca="1">SUM($AW67,AP29,-AQ29)</f>
        <v>-1.5641025641025639</v>
      </c>
      <c r="AR67" s="78">
        <f ca="1">SUM($AW67,AQ29,-AR29)</f>
        <v>-0.5641025641025641</v>
      </c>
      <c r="AS67" s="78">
        <f ca="1">SUM($AW67,AR29,-AS29)</f>
        <v>-0.5641025641025641</v>
      </c>
      <c r="AT67" s="78">
        <f ca="1">SUM($AW67,AS29,-AT29)</f>
        <v>-0.5641025641025641</v>
      </c>
      <c r="AU67" s="78">
        <f ca="1">SUM($AW67,AT29,-AU29)</f>
        <v>-0.5641025641025641</v>
      </c>
      <c r="AV67" s="78">
        <f ca="1">SUM($AW67,AU29,-AV29)</f>
        <v>-1.5641025641025641</v>
      </c>
      <c r="AW67" s="78">
        <f ca="1">PRODUCT(-H29,1/39)</f>
        <v>-0.5641025641025641</v>
      </c>
      <c r="AY67" s="1">
        <f ca="1">'Lane 10'!CO29</f>
        <v>3.9200000000000004</v>
      </c>
      <c r="BE67" s="27"/>
    </row>
    <row r="68" spans="4:57" s="1" customFormat="1" ht="69.95" customHeight="1">
      <c r="D68" s="28">
        <v>3</v>
      </c>
      <c r="H68" s="4"/>
      <c r="I68" s="2"/>
      <c r="J68" s="78">
        <f ca="1">PRODUCT(-H30,1/39)</f>
        <v>0.02564102564102564</v>
      </c>
      <c r="K68" s="78">
        <f ca="1">SUM($AW68,J30,-K30)</f>
        <v>0.02564102564102564</v>
      </c>
      <c r="L68" s="78">
        <f ca="1">SUM($AW68,K30,-L30)</f>
        <v>0.02564102564102564</v>
      </c>
      <c r="M68" s="78">
        <f ca="1">SUM($AW68,L30,-M30)</f>
        <v>1.0256410256410256</v>
      </c>
      <c r="N68" s="78">
        <f ca="1">SUM($AW68,M30,-N30)</f>
        <v>1.0256410256410256</v>
      </c>
      <c r="O68" s="78">
        <f ca="1">SUM($AW68,N30,-O30)</f>
        <v>0.02564102564102555</v>
      </c>
      <c r="P68" s="78">
        <f ca="1">SUM($AW68,O30,-P30)</f>
        <v>3.0256410256410256</v>
      </c>
      <c r="Q68" s="78">
        <f ca="1">SUM($AW68,P30,-Q30)</f>
        <v>1.0256410256410256</v>
      </c>
      <c r="R68" s="78">
        <f ca="1">SUM($AW68,Q30,-R30)</f>
        <v>2.0256410256410256</v>
      </c>
      <c r="S68" s="78">
        <f ca="1">SUM($AW68,R30,-S30)</f>
        <v>4.0256410256410256</v>
      </c>
      <c r="T68" s="78">
        <f ca="1">SUM($AW68,S30,-T30)</f>
        <v>2.0256410256410256</v>
      </c>
      <c r="U68" s="78">
        <f ca="1">SUM($AW68,T30,-U30)</f>
        <v>3.0256410256410256</v>
      </c>
      <c r="V68" s="78">
        <f ca="1">SUM($AW68,U30,-V30)</f>
        <v>3.0256410256410256</v>
      </c>
      <c r="W68" s="78">
        <f ca="1">SUM($AW68,V30,-W30)</f>
        <v>4.0256410256410256</v>
      </c>
      <c r="X68" s="78">
        <f ca="1">SUM($AW68,W30,-X30)</f>
        <v>4.0256410256410256</v>
      </c>
      <c r="Y68" s="78">
        <f ca="1">SUM($AW68,X30,-Y30)</f>
        <v>3.0256410256410256</v>
      </c>
      <c r="Z68" s="78">
        <f ca="1">SUM($AW68,Y30,-Z30)</f>
        <v>3.0256410256410256</v>
      </c>
      <c r="AA68" s="78">
        <f ca="1">SUM($AW68,Z30,-AA30)</f>
        <v>2.0256410256410291</v>
      </c>
      <c r="AB68" s="78">
        <f ca="1">SUM($AW68,AA30,-AB30)</f>
        <v>2.0256410256410291</v>
      </c>
      <c r="AC68" s="78">
        <f ca="1">SUM($AW68,AB30,-AC30)</f>
        <v>1.0256410256410291</v>
      </c>
      <c r="AD68" s="78">
        <f ca="1">SUM($AW68,AC30,-AD30)</f>
        <v>1.0256410256410291</v>
      </c>
      <c r="AE68" s="78">
        <f ca="1">SUM($AW68,AD30,-AE30)</f>
        <v>1.0256410256410291</v>
      </c>
      <c r="AF68" s="78">
        <f ca="1">SUM($AW68,AE30,-AF30)</f>
        <v>-0.9743589743589709</v>
      </c>
      <c r="AG68" s="78">
        <f ca="1">SUM($AW68,AF30,-AG30)</f>
        <v>-0.9743589743589709</v>
      </c>
      <c r="AH68" s="78">
        <f ca="1">SUM($AW68,AG30,-AH30)</f>
        <v>-0.9743589743589709</v>
      </c>
      <c r="AI68" s="78">
        <f ca="1">SUM($AW68,AH30,-AI30)</f>
        <v>-2.9743589743589709</v>
      </c>
      <c r="AJ68" s="78">
        <f ca="1">SUM($AW68,AI30,-AJ30)</f>
        <v>-1.9743589743589709</v>
      </c>
      <c r="AK68" s="78">
        <f ca="1">SUM($AW68,AJ30,-AK30)</f>
        <v>-1.9743589743589709</v>
      </c>
      <c r="AL68" s="78">
        <f ca="1">SUM($AW68,AK30,-AL30)</f>
        <v>-1.9743589743589745</v>
      </c>
      <c r="AM68" s="78">
        <f ca="1">SUM($AW68,AL30,-AM30)</f>
        <v>-1.9743589743589745</v>
      </c>
      <c r="AN68" s="78">
        <f ca="1">SUM($AW68,AM30,-AN30)</f>
        <v>-2.9743589743589744</v>
      </c>
      <c r="AO68" s="78">
        <f ca="1">SUM($AW68,AN30,-AO30)</f>
        <v>-2.9743589743589744</v>
      </c>
      <c r="AP68" s="78">
        <f ca="1">SUM($AW68,AO30,-AP30)</f>
        <v>-1.9743589743589745</v>
      </c>
      <c r="AQ68" s="78">
        <f ca="1">SUM($AW68,AP30,-AQ30)</f>
        <v>-3.9743589743589744</v>
      </c>
      <c r="AR68" s="78">
        <f ca="1">SUM($AW68,AQ30,-AR30)</f>
        <v>-2.9743589743589744</v>
      </c>
      <c r="AS68" s="78">
        <f ca="1">SUM($AW68,AR30,-AS30)</f>
        <v>-4.9743589743589744</v>
      </c>
      <c r="AT68" s="78">
        <f ca="1">SUM($AW68,AS30,-AT30)</f>
        <v>-1.9743589743589745</v>
      </c>
      <c r="AU68" s="78">
        <f ca="1">SUM($AW68,AT30,-AU30)</f>
        <v>-1.9743589743589745</v>
      </c>
      <c r="AV68" s="78">
        <f ca="1">SUM($AW68,AU30,-AV30)</f>
        <v>-2.9743589743589744</v>
      </c>
      <c r="AW68" s="78">
        <f ca="1">PRODUCT(-H30,1/39)</f>
        <v>0.02564102564102564</v>
      </c>
      <c r="AY68" s="1">
        <f ca="1">'Lane 10'!CO30</f>
        <v>20.666666666666668</v>
      </c>
      <c r="BE68" s="27"/>
    </row>
    <row r="69" spans="4:57" s="1" customFormat="1" ht="69" customHeight="1">
      <c r="D69" s="28">
        <v>1</v>
      </c>
      <c r="H69" s="4"/>
      <c r="I69" s="2"/>
      <c r="J69" s="78">
        <f ca="1">PRODUCT(-H31,1/39)</f>
        <v>0.76923076923076916</v>
      </c>
      <c r="K69" s="78">
        <f ca="1">SUM($AW69,J31,-K31)</f>
        <v>-2.2307692307692308</v>
      </c>
      <c r="L69" s="78">
        <f ca="1">SUM($AW69,K31,-L31)</f>
        <v>-0.23076923076923084</v>
      </c>
      <c r="M69" s="78">
        <f ca="1">SUM($AW69,L31,-M31)</f>
        <v>-1.2307692307692308</v>
      </c>
      <c r="N69" s="78">
        <f ca="1">SUM($AW69,M31,-N31)</f>
        <v>-2.2307692307692308</v>
      </c>
      <c r="O69" s="78">
        <f ca="1">SUM($AW69,N31,-O31)</f>
        <v>-2.23076923076923</v>
      </c>
      <c r="P69" s="78">
        <f ca="1">SUM($AW69,O31,-P31)</f>
        <v>0.76923076923077</v>
      </c>
      <c r="Q69" s="78">
        <f ca="1">SUM($AW69,P31,-Q31)</f>
        <v>-0.23076923076922995</v>
      </c>
      <c r="R69" s="78">
        <f ca="1">SUM($AW69,Q31,-R31)</f>
        <v>0.76923076923077</v>
      </c>
      <c r="S69" s="78">
        <f ca="1">SUM($AW69,R31,-S31)</f>
        <v>2.76923076923077</v>
      </c>
      <c r="T69" s="78">
        <f ca="1">SUM($AW69,S31,-T31)</f>
        <v>2.76923076923077</v>
      </c>
      <c r="U69" s="78">
        <f ca="1">SUM($AW69,T31,-U31)</f>
        <v>4.76923076923077</v>
      </c>
      <c r="V69" s="78">
        <f ca="1">SUM($AW69,U31,-V31)</f>
        <v>3.7692307692307692</v>
      </c>
      <c r="W69" s="78">
        <f ca="1">SUM($AW69,V31,-W31)</f>
        <v>5.7692307692307692</v>
      </c>
      <c r="X69" s="78">
        <f ca="1">SUM($AW69,W31,-X31)</f>
        <v>7.7692307692307692</v>
      </c>
      <c r="Y69" s="78">
        <f ca="1">SUM($AW69,X31,-Y31)</f>
        <v>6.76923076923077</v>
      </c>
      <c r="Z69" s="78">
        <f ca="1">SUM($AW69,Y31,-Z31)</f>
        <v>5.76923076923077</v>
      </c>
      <c r="AA69" s="78">
        <f ca="1">SUM($AW69,Z31,-AA31)</f>
        <v>7.76923076923077</v>
      </c>
      <c r="AB69" s="78">
        <f ca="1">SUM($AW69,AA31,-AB31)</f>
        <v>5.76923076923077</v>
      </c>
      <c r="AC69" s="78">
        <f ca="1">SUM($AW69,AB31,-AC31)</f>
        <v>2.7692307692307665</v>
      </c>
      <c r="AD69" s="78">
        <f ca="1">SUM($AW69,AC31,-AD31)</f>
        <v>2.7692307692307665</v>
      </c>
      <c r="AE69" s="78">
        <f ca="1">SUM($AW69,AD31,-AE31)</f>
        <v>1.7692307692307665</v>
      </c>
      <c r="AF69" s="78">
        <f ca="1">SUM($AW69,AE31,-AF31)</f>
        <v>1.7692307692307665</v>
      </c>
      <c r="AG69" s="78">
        <f ca="1">SUM($AW69,AF31,-AG31)</f>
        <v>-0.2307692307692335</v>
      </c>
      <c r="AH69" s="78">
        <f ca="1">SUM($AW69,AG31,-AH31)</f>
        <v>-0.2307692307692335</v>
      </c>
      <c r="AI69" s="78">
        <f ca="1">SUM($AW69,AH31,-AI31)</f>
        <v>0.7692307692307665</v>
      </c>
      <c r="AJ69" s="78">
        <f ca="1">SUM($AW69,AI31,-AJ31)</f>
        <v>-2.2307692307692335</v>
      </c>
      <c r="AK69" s="78">
        <f ca="1">SUM($AW69,AJ31,-AK31)</f>
        <v>-0.2307692307692335</v>
      </c>
      <c r="AL69" s="78">
        <f ca="1">SUM($AW69,AK31,-AL31)</f>
        <v>-3.2307692307692335</v>
      </c>
      <c r="AM69" s="78">
        <f ca="1">SUM($AW69,AL31,-AM31)</f>
        <v>-1.23076923076923</v>
      </c>
      <c r="AN69" s="78">
        <f ca="1">SUM($AW69,AM31,-AN31)</f>
        <v>-1.23076923076923</v>
      </c>
      <c r="AO69" s="78">
        <f ca="1">SUM($AW69,AN31,-AO31)</f>
        <v>-3.23076923076923</v>
      </c>
      <c r="AP69" s="78">
        <f ca="1">SUM($AW69,AO31,-AP31)</f>
        <v>-1.23076923076923</v>
      </c>
      <c r="AQ69" s="78">
        <f ca="1">SUM($AW69,AP31,-AQ31)</f>
        <v>-1.23076923076923</v>
      </c>
      <c r="AR69" s="78">
        <f ca="1">SUM($AW69,AQ31,-AR31)</f>
        <v>-2.23076923076923</v>
      </c>
      <c r="AS69" s="78">
        <f ca="1">SUM($AW69,AR31,-AS31)</f>
        <v>-3.23076923076923</v>
      </c>
      <c r="AT69" s="78">
        <f ca="1">SUM($AW69,AS31,-AT31)</f>
        <v>-1.23076923076923</v>
      </c>
      <c r="AU69" s="78">
        <f ca="1">SUM($AW69,AT31,-AU31)</f>
        <v>-0.23076923076923084</v>
      </c>
      <c r="AV69" s="78">
        <f ca="1">SUM($AW69,AU31,-AV31)</f>
        <v>-6.2307692307692308</v>
      </c>
      <c r="AW69" s="78">
        <f ca="1">PRODUCT(-H31,1/39)</f>
        <v>0.76923076923076916</v>
      </c>
      <c r="AY69" s="1">
        <f ca="1">'Lane 10'!CO31</f>
        <v>18.986666666666668</v>
      </c>
      <c r="BA69" s="37" t="s">
        <v>52</v>
      </c>
      <c r="BE69" s="27"/>
    </row>
    <row r="70" spans="4:57" s="1" customFormat="1" ht="34.5" customHeight="1">
      <c r="D70" s="32"/>
      <c r="H70" s="4" t="s">
        <v>48</v>
      </c>
      <c r="I70" s="2"/>
      <c r="J70" s="78">
        <f ca="1">SUM(J40:J69)</f>
        <v>-4.1282051282051277</v>
      </c>
      <c r="K70" s="78">
        <f ca="1">SUM(K40:K69)</f>
        <v>-51.12820512820511</v>
      </c>
      <c r="L70" s="78">
        <f ca="1">SUM(L40:L69)</f>
        <v>17.871794871794876</v>
      </c>
      <c r="M70" s="78">
        <f ca="1">SUM(M40:M69)</f>
        <v>25.871794871794858</v>
      </c>
      <c r="N70" s="78">
        <f ca="1">SUM(N40:N69)</f>
        <v>13.871794871794865</v>
      </c>
      <c r="O70" s="78">
        <f ca="1">SUM(O40:O69)</f>
        <v>9.8717948717948811</v>
      </c>
      <c r="P70" s="78">
        <f ca="1">SUM(P40:P69)</f>
        <v>40.871794871794904</v>
      </c>
      <c r="Q70" s="78">
        <f ca="1">SUM(Q40:Q69)</f>
        <v>10.871794871794879</v>
      </c>
      <c r="R70" s="78">
        <f ca="1">SUM(R40:R69)</f>
        <v>21.871794871794883</v>
      </c>
      <c r="S70" s="78">
        <f ca="1">SUM(S40:S69)</f>
        <v>91.871794871794862</v>
      </c>
      <c r="T70" s="78">
        <f ca="1">SUM(T40:T69)</f>
        <v>44.871794871794876</v>
      </c>
      <c r="U70" s="78">
        <f ca="1">SUM(U40:U69)</f>
        <v>55.87179487179489</v>
      </c>
      <c r="V70" s="78">
        <f ca="1">SUM(V40:V69)</f>
        <v>63.871794871794883</v>
      </c>
      <c r="W70" s="78">
        <f ca="1">SUM(W40:W69)</f>
        <v>53.871794871794869</v>
      </c>
      <c r="X70" s="78">
        <f ca="1">SUM(X40:X69)</f>
        <v>57.871794871794869</v>
      </c>
      <c r="Y70" s="78">
        <f ca="1">SUM(Y40:Y69)</f>
        <v>43.871794871794876</v>
      </c>
      <c r="Z70" s="78">
        <f ca="1">SUM(Z40:Z69)</f>
        <v>19.871794871794862</v>
      </c>
      <c r="AA70" s="78">
        <f ca="1">SUM(AA40:AA69)</f>
        <v>18.871794871794854</v>
      </c>
      <c r="AB70" s="78">
        <f ca="1">SUM(AB40:AB69)</f>
        <v>31.871794871794851</v>
      </c>
      <c r="AC70" s="78">
        <f ca="1">SUM(AC40:AC69)</f>
        <v>-9.1282051282051526</v>
      </c>
      <c r="AD70" s="78">
        <f ca="1">SUM(AD40:AD69)</f>
        <v>-0.12820512820515617</v>
      </c>
      <c r="AE70" s="78">
        <f ca="1">SUM(AE40:AE69)</f>
        <v>23.871794871794847</v>
      </c>
      <c r="AF70" s="78">
        <f ca="1">SUM(AF40:AF69)</f>
        <v>-15.12820512820516</v>
      </c>
      <c r="AG70" s="78">
        <f ca="1">SUM(AG40:AG69)</f>
        <v>-20.128205128205153</v>
      </c>
      <c r="AH70" s="78">
        <f ca="1">SUM(AH40:AH69)</f>
        <v>-16.128205128205153</v>
      </c>
      <c r="AI70" s="78">
        <f ca="1">SUM(AI40:AI69)</f>
        <v>-28.128205128205153</v>
      </c>
      <c r="AJ70" s="78">
        <f ca="1">SUM(AJ40:AJ69)</f>
        <v>-24.128205128205146</v>
      </c>
      <c r="AK70" s="78">
        <f ca="1">SUM(AK40:AK69)</f>
        <v>-45.128205128205124</v>
      </c>
      <c r="AL70" s="78">
        <f ca="1">SUM(AL40:AL69)</f>
        <v>-43.128205128205131</v>
      </c>
      <c r="AM70" s="78">
        <f ca="1">SUM(AM40:AM69)</f>
        <v>-46.128205128205124</v>
      </c>
      <c r="AN70" s="78">
        <f ca="1">SUM(AN40:AN69)</f>
        <v>-99.128205128205138</v>
      </c>
      <c r="AO70" s="78">
        <f ca="1">SUM(AO40:AO69)</f>
        <v>-98.128205128205138</v>
      </c>
      <c r="AP70" s="78">
        <f ca="1">SUM(AP40:AP69)</f>
        <v>-45.12820512820511</v>
      </c>
      <c r="AQ70" s="78">
        <f ca="1">SUM(AQ40:AQ69)</f>
        <v>-77.12820512820511</v>
      </c>
      <c r="AR70" s="78">
        <f ca="1">SUM(AR40:AR69)</f>
        <v>-38.128205128205124</v>
      </c>
      <c r="AS70" s="78">
        <f ca="1">SUM(AS40:AS69)</f>
        <v>-50.128205128205124</v>
      </c>
      <c r="AT70" s="78">
        <f ca="1">SUM(AT40:AT69)</f>
        <v>-34.128205128205124</v>
      </c>
      <c r="AU70" s="78">
        <f ca="1">SUM(AU40:AU69)</f>
        <v>-23.128205128205128</v>
      </c>
      <c r="AV70" s="78">
        <f ca="1">SUM(AV40:AV69)</f>
        <v>-41.128205128205131</v>
      </c>
      <c r="AW70" s="78">
        <f ca="1">SUM(AW40:AW69)</f>
        <v>-4.1282051282051277</v>
      </c>
      <c r="AY70" s="1">
        <f ca="1">PRODUCT(SUM(AY40:AY69),1/30)</f>
        <v>15.192444444444448</v>
      </c>
      <c r="AZ70" s="6" t="s">
        <v>49</v>
      </c>
      <c r="BA70" s="8" t="s">
        <v>51</v>
      </c>
      <c r="BB70" s="38" t="s">
        <v>63</v>
      </c>
      <c r="BE70" s="27"/>
    </row>
    <row r="71" spans="4:57" s="1" customFormat="1" ht="20.25">
      <c r="D71" s="49"/>
      <c r="H71" s="50" t="s">
        <v>49</v>
      </c>
      <c r="I71" s="51"/>
      <c r="J71" s="79">
        <f ca="1">PRODUCT(J70,1/18)</f>
        <v>-0.2293447293447293</v>
      </c>
      <c r="K71" s="79">
        <f ca="1">PRODUCT(K70,1/18)</f>
        <v>-2.8404558404558391</v>
      </c>
      <c r="L71" s="79">
        <f ca="1">PRODUCT(L70,1/18)</f>
        <v>0.992877492877493</v>
      </c>
      <c r="M71" s="79">
        <f ca="1">PRODUCT(M70,1/18)</f>
        <v>1.4373219373219366</v>
      </c>
      <c r="N71" s="79">
        <f ca="1">PRODUCT(N70,1/18)</f>
        <v>0.77065527065527029</v>
      </c>
      <c r="O71" s="79">
        <f ca="1">PRODUCT(O70,1/18)</f>
        <v>0.548433048433049</v>
      </c>
      <c r="P71" s="79">
        <f ca="1">PRODUCT(P70,1/18)</f>
        <v>2.2706552706552725</v>
      </c>
      <c r="Q71" s="79">
        <f ca="1">PRODUCT(Q70,1/18)</f>
        <v>0.60398860398860432</v>
      </c>
      <c r="R71" s="79">
        <f ca="1">PRODUCT(R70,1/18)</f>
        <v>1.2150997150997156</v>
      </c>
      <c r="S71" s="79">
        <f ca="1">PRODUCT(S70,1/18)</f>
        <v>5.1039886039886033</v>
      </c>
      <c r="T71" s="79">
        <f ca="1">PRODUCT(T70,1/18)</f>
        <v>2.4928774928774931</v>
      </c>
      <c r="U71" s="79">
        <f ca="1">PRODUCT(U70,1/18)</f>
        <v>3.1039886039886047</v>
      </c>
      <c r="V71" s="79">
        <f ca="1">PRODUCT(V70,1/18)</f>
        <v>3.5484330484330489</v>
      </c>
      <c r="W71" s="79">
        <f ca="1">PRODUCT(W70,1/18)</f>
        <v>2.9928774928774926</v>
      </c>
      <c r="X71" s="79">
        <f ca="1">PRODUCT(X70,1/18)</f>
        <v>3.2150997150997149</v>
      </c>
      <c r="Y71" s="79">
        <f ca="1">PRODUCT(Y70,1/18)</f>
        <v>2.4373219373219372</v>
      </c>
      <c r="Z71" s="79">
        <f ca="1">PRODUCT(Z70,1/18)</f>
        <v>1.1039886039886033</v>
      </c>
      <c r="AA71" s="79">
        <f ca="1">PRODUCT(AA70,1/18)</f>
        <v>1.0484330484330475</v>
      </c>
      <c r="AB71" s="79">
        <f ca="1">PRODUCT(AB70,1/18)</f>
        <v>1.7706552706552694</v>
      </c>
      <c r="AC71" s="79">
        <f ca="1">PRODUCT(AC70,1/18)</f>
        <v>-0.5071225071225085</v>
      </c>
      <c r="AD71" s="79">
        <f ca="1">PRODUCT(AD70,1/18)</f>
        <v>-0.0071225071225086761</v>
      </c>
      <c r="AE71" s="79">
        <f ca="1">PRODUCT(AE70,1/18)</f>
        <v>1.3262108262108248</v>
      </c>
      <c r="AF71" s="79">
        <f ca="1">PRODUCT(AF70,1/18)</f>
        <v>-0.84045584045584221</v>
      </c>
      <c r="AG71" s="79">
        <f ca="1">PRODUCT(AG70,1/18)</f>
        <v>-1.1182336182336194</v>
      </c>
      <c r="AH71" s="79">
        <f ca="1">PRODUCT(AH70,1/18)</f>
        <v>-0.89601139601139734</v>
      </c>
      <c r="AI71" s="79">
        <f ca="1">PRODUCT(AI70,1/18)</f>
        <v>-1.5626780626780639</v>
      </c>
      <c r="AJ71" s="79">
        <f ca="1">PRODUCT(AJ70,1/18)</f>
        <v>-1.3404558404558413</v>
      </c>
      <c r="AK71" s="79">
        <f ca="1">PRODUCT(AK70,1/18)</f>
        <v>-2.5071225071225069</v>
      </c>
      <c r="AL71" s="79">
        <f ca="1">PRODUCT(AL70,1/18)</f>
        <v>-2.3960113960113962</v>
      </c>
      <c r="AM71" s="79">
        <f ca="1">PRODUCT(AM70,1/18)</f>
        <v>-2.5626780626780623</v>
      </c>
      <c r="AN71" s="79">
        <f ca="1">PRODUCT(AN70,1/18)</f>
        <v>-5.5071225071225074</v>
      </c>
      <c r="AO71" s="79">
        <f ca="1">PRODUCT(AO70,1/18)</f>
        <v>-5.451566951566952</v>
      </c>
      <c r="AP71" s="79">
        <f ca="1">PRODUCT(AP70,1/18)</f>
        <v>-2.5071225071225061</v>
      </c>
      <c r="AQ71" s="79">
        <f ca="1">PRODUCT(AQ70,1/18)</f>
        <v>-4.2849002849002833</v>
      </c>
      <c r="AR71" s="79">
        <f ca="1">PRODUCT(AR70,1/18)</f>
        <v>-2.1182336182336181</v>
      </c>
      <c r="AS71" s="79">
        <f ca="1">PRODUCT(AS70,1/18)</f>
        <v>-2.7849002849002846</v>
      </c>
      <c r="AT71" s="79">
        <f ca="1">PRODUCT(AT70,1/18)</f>
        <v>-1.8960113960113958</v>
      </c>
      <c r="AU71" s="79">
        <f ca="1">PRODUCT(AU70,1/18)</f>
        <v>-1.2849002849002849</v>
      </c>
      <c r="AV71" s="79">
        <f ca="1">PRODUCT(AV70,1/18)</f>
        <v>-2.2849002849002851</v>
      </c>
      <c r="AW71" s="79">
        <f ca="1">PRODUCT(AW70,1/18)</f>
        <v>-0.2293447293447293</v>
      </c>
      <c r="BA71" s="8"/>
      <c r="BB71" s="20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BC71" s="1" t="str">
        <f ca="1">IF(BA71&lt;2.33,"A+",IF(BA71&lt;2.667,"A",IF(BA71&lt;3,"A-",IF(BA71&lt;3.334,"B+",IF(BA71&lt;3.667,"B",IF(BA71&lt;4,"B-",IF(BA71&lt;4.334,"C+",IF(BA71&gt;=4.334,""))))))))</f>
        <v>A+</v>
      </c>
      <c r="BD71" s="1" t="str">
        <f ca="1">IF(BA71&lt;=4.333,"",IF(BA71&lt;5,"C-",IF(BA71&lt;5.334,"D+",IF(BA71&lt;5.67,"D",IF(BA71&lt;6,"D-",IF(BA71&gt;=6,"F"))))))</f>
        <v/>
      </c>
      <c r="BE71" s="27"/>
    </row>
    <row r="72" spans="4:57" s="1" customFormat="1" ht="20.25">
      <c r="D72" s="55"/>
      <c r="E72" s="47"/>
      <c r="F72" s="47"/>
      <c r="G72" s="47"/>
      <c r="H72" s="56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BB72" s="20"/>
      <c r="BE72" s="27"/>
    </row>
    <row r="73" spans="5:70" s="1" customFormat="1" ht="21.95" customHeight="1">
      <c r="E73" s="55"/>
      <c r="F73" s="47"/>
      <c r="G73" s="47"/>
      <c r="J73" s="62">
        <v>13</v>
      </c>
      <c r="K73" s="62">
        <v>13</v>
      </c>
      <c r="L73" s="62">
        <v>12</v>
      </c>
      <c r="M73" s="62">
        <v>17</v>
      </c>
      <c r="N73" s="62">
        <v>17</v>
      </c>
      <c r="O73" s="95">
        <v>17</v>
      </c>
      <c r="P73" s="62">
        <v>24</v>
      </c>
      <c r="Q73" s="62">
        <v>23</v>
      </c>
      <c r="R73" s="62">
        <v>23</v>
      </c>
      <c r="S73" s="62">
        <v>27</v>
      </c>
      <c r="T73" s="62">
        <v>28</v>
      </c>
      <c r="U73" s="62">
        <v>28</v>
      </c>
      <c r="V73" s="62">
        <v>34</v>
      </c>
      <c r="W73" s="62">
        <v>34</v>
      </c>
      <c r="X73" s="62">
        <v>34</v>
      </c>
      <c r="Y73" s="75"/>
      <c r="Z73" s="75"/>
      <c r="AA73" s="126" t="s">
        <v>64</v>
      </c>
      <c r="AB73" s="89"/>
      <c r="AC73" s="89"/>
      <c r="AD73" s="89"/>
      <c r="AE73" s="89"/>
      <c r="AF73" s="90"/>
      <c r="AG73" s="90"/>
      <c r="AH73" s="90"/>
      <c r="AI73" s="62">
        <v>34</v>
      </c>
      <c r="AJ73" s="62">
        <v>34</v>
      </c>
      <c r="AK73" s="62">
        <v>34</v>
      </c>
      <c r="AL73" s="62">
        <v>28</v>
      </c>
      <c r="AM73" s="62">
        <v>28</v>
      </c>
      <c r="AN73" s="62">
        <v>27</v>
      </c>
      <c r="AO73" s="62">
        <v>23</v>
      </c>
      <c r="AP73" s="62">
        <v>23</v>
      </c>
      <c r="AQ73" s="62">
        <v>24</v>
      </c>
      <c r="AR73" s="62">
        <v>17</v>
      </c>
      <c r="AS73" s="62">
        <v>17</v>
      </c>
      <c r="AT73" s="62">
        <v>17</v>
      </c>
      <c r="AU73" s="62">
        <v>12</v>
      </c>
      <c r="AV73" s="62">
        <v>13</v>
      </c>
      <c r="AW73" s="62">
        <v>13</v>
      </c>
      <c r="AX73" s="72" t="s">
        <v>111</v>
      </c>
      <c r="AZ73" s="72"/>
      <c r="BA73" s="71">
        <f ca="1">PRODUCT(AY70,0.1)</f>
        <v>1.5192444444444448</v>
      </c>
      <c r="BB73" s="20" t="str">
        <f ca="1">IF(BC73="",BD73,BC73)</f>
        <v>C</v>
      </c>
      <c r="BC73" s="1" t="str">
        <f ca="1">IF(BA73&lt;0.777,"A+",IF(BA73&lt;0.888,"A",IF(BA73&lt;1,"A-",IF(BA73&lt;1.111,"B+",IF(BA73&lt;1.222,"B",IF(BA73&lt;1.333,"B-",IF(BA73&lt;1.444,"C+",IF(BA73&gt;=1.444,""))))))))</f>
        <v/>
      </c>
      <c r="BD73" s="1" t="str">
        <f ca="1">IF(BA73&lt;1.444,"",IF(BA73&lt;1.555,"C",IF(BA73&lt;1.666,"C-",IF(BA73&lt;1.777,"D+",IF(BA73&lt;1.888,"D",IF(BA73&lt;1.999,"D-",IF(BA73&gt;=2,"F")))))))</f>
        <v>C</v>
      </c>
      <c r="BE73" s="27" t="str">
        <f ca="1">IF(BB73="A+",1,"")</f>
        <v/>
      </c>
      <c r="BF73" s="1" t="str">
        <f ca="1">IF(BB73="A",2,"")</f>
        <v/>
      </c>
      <c r="BG73" s="1" t="str">
        <f ca="1">IF(BB73="A-",3,"")</f>
        <v/>
      </c>
      <c r="BH73" s="1" t="str">
        <f ca="1">IF(BB73="B+",4,"")</f>
        <v/>
      </c>
      <c r="BI73" s="1" t="str">
        <f ca="1">IF(BB73="B",5,"")</f>
        <v/>
      </c>
      <c r="BJ73" s="1" t="str">
        <f ca="1">IF(BB73="B-",6,"")</f>
        <v/>
      </c>
      <c r="BK73" s="1" t="str">
        <f ca="1">IF(BB73="C+",7,"")</f>
        <v/>
      </c>
      <c r="BL73" s="1">
        <f ca="1">IF(BB73="C",8,"")</f>
        <v>8</v>
      </c>
      <c r="BM73" s="1" t="str">
        <f ca="1">IF(BB73="C-",9,"")</f>
        <v/>
      </c>
      <c r="BN73" s="1" t="str">
        <f ca="1">IF(BB73="D+",10,"")</f>
        <v/>
      </c>
      <c r="BO73" s="1" t="str">
        <f ca="1">IF(BB73="D",11,"")</f>
        <v/>
      </c>
      <c r="BP73" s="1" t="str">
        <f ca="1">IF(BB73="D-",12,"")</f>
        <v/>
      </c>
      <c r="BQ73" s="1" t="str">
        <f ca="1">IF(BB73="F",13,"")</f>
        <v/>
      </c>
      <c r="BR73" s="1">
        <f ca="1">SUM(BE73:BQ73)</f>
        <v>8</v>
      </c>
    </row>
    <row r="74" spans="5:70" s="1" customFormat="1" ht="21.95" customHeight="1">
      <c r="E74" s="55"/>
      <c r="F74" s="47"/>
      <c r="G74" s="47"/>
      <c r="J74" s="64">
        <v>4</v>
      </c>
      <c r="K74" s="64">
        <v>11</v>
      </c>
      <c r="L74" s="64">
        <v>15</v>
      </c>
      <c r="M74" s="64">
        <v>10</v>
      </c>
      <c r="N74" s="64">
        <v>15</v>
      </c>
      <c r="O74" s="96">
        <v>20</v>
      </c>
      <c r="P74" s="64">
        <v>11</v>
      </c>
      <c r="Q74" s="64">
        <v>15</v>
      </c>
      <c r="R74" s="64">
        <v>19</v>
      </c>
      <c r="S74" s="64">
        <v>10</v>
      </c>
      <c r="T74" s="64">
        <v>15</v>
      </c>
      <c r="U74" s="64">
        <v>20</v>
      </c>
      <c r="V74" s="64">
        <v>15</v>
      </c>
      <c r="W74" s="64">
        <v>18</v>
      </c>
      <c r="X74" s="64">
        <v>24</v>
      </c>
      <c r="Y74" s="76"/>
      <c r="Z74" s="76"/>
      <c r="AA74" s="126" t="s">
        <v>65</v>
      </c>
      <c r="AB74" s="89"/>
      <c r="AC74" s="89"/>
      <c r="AD74" s="89"/>
      <c r="AE74" s="89"/>
      <c r="AF74" s="90"/>
      <c r="AG74" s="90"/>
      <c r="AH74" s="90"/>
      <c r="AI74" s="64">
        <v>24</v>
      </c>
      <c r="AJ74" s="64">
        <v>18</v>
      </c>
      <c r="AK74" s="64">
        <v>15</v>
      </c>
      <c r="AL74" s="64">
        <v>20</v>
      </c>
      <c r="AM74" s="64">
        <v>15</v>
      </c>
      <c r="AN74" s="64">
        <v>10</v>
      </c>
      <c r="AO74" s="64">
        <v>19</v>
      </c>
      <c r="AP74" s="64">
        <v>15</v>
      </c>
      <c r="AQ74" s="64">
        <v>11</v>
      </c>
      <c r="AR74" s="64">
        <v>20</v>
      </c>
      <c r="AS74" s="64">
        <v>15</v>
      </c>
      <c r="AT74" s="64">
        <v>10</v>
      </c>
      <c r="AU74" s="64">
        <v>15</v>
      </c>
      <c r="AV74" s="64">
        <v>11</v>
      </c>
      <c r="AW74" s="64">
        <v>4</v>
      </c>
      <c r="AX74" s="6" t="s">
        <v>109</v>
      </c>
      <c r="AZ74" s="72"/>
      <c r="BA74" s="71">
        <f ca="1">PRODUCT(SQRT(I35^2),0.00294)</f>
        <v>0.83195826000000006</v>
      </c>
      <c r="BB74" s="20" t="str">
        <f ca="1">IF(BC74="",BD74,BC74)</f>
        <v>A</v>
      </c>
      <c r="BC74" s="1" t="str">
        <f ca="1">IF(BA74&lt;0.777,"A+",IF(BA74&lt;0.888,"A",IF(BA74&lt;1,"A-",IF(BA74&lt;1.111,"B+",IF(BA74&lt;1.222,"B",IF(BA74&lt;1.333,"B-",IF(BA74&lt;1.444,"C+",IF(BA74&gt;=1.444,""))))))))</f>
        <v>A</v>
      </c>
      <c r="BD74" s="1" t="str">
        <f ca="1">IF(BA74&lt;1.444,"",IF(BA74&lt;1.555,"C",IF(BA74&lt;1.666,"C-",IF(BA74&lt;1.777,"D+",IF(BA74&lt;1.888,"D",IF(BA74&lt;1.999,"D-",IF(BA74&gt;=2,"F")))))))</f>
        <v/>
      </c>
      <c r="BE74" s="27" t="str">
        <f ca="1">IF(BB74="A+",1,"")</f>
        <v/>
      </c>
      <c r="BF74" s="1">
        <f ca="1">IF(BB74="A",2,"")</f>
        <v>2</v>
      </c>
      <c r="BG74" s="1" t="str">
        <f ca="1">IF(BB74="A-",3,"")</f>
        <v/>
      </c>
      <c r="BH74" s="1" t="str">
        <f ca="1">IF(BB74="B+",4,"")</f>
        <v/>
      </c>
      <c r="BI74" s="1" t="str">
        <f ca="1">IF(BB74="B",5,"")</f>
        <v/>
      </c>
      <c r="BJ74" s="1" t="str">
        <f ca="1">IF(BB74="B-",6,"")</f>
        <v/>
      </c>
      <c r="BK74" s="1" t="str">
        <f ca="1">IF(BB74="C+",7,"")</f>
        <v/>
      </c>
      <c r="BL74" s="1" t="str">
        <f ca="1">IF(BB74="C",8,"")</f>
        <v/>
      </c>
      <c r="BM74" s="1" t="str">
        <f ca="1">IF(BB74="C-",9,"")</f>
        <v/>
      </c>
      <c r="BN74" s="1" t="str">
        <f ca="1">IF(BB74="D+",10,"")</f>
        <v/>
      </c>
      <c r="BO74" s="1" t="str">
        <f ca="1">IF(BB74="D",11,"")</f>
        <v/>
      </c>
      <c r="BP74" s="1" t="str">
        <f ca="1">IF(BB74="D-",12,"")</f>
        <v/>
      </c>
      <c r="BQ74" s="1" t="str">
        <f ca="1">IF(BB74="F",13,"")</f>
        <v/>
      </c>
      <c r="BR74" s="1">
        <f ca="1">SUM(BE74:BQ74)</f>
        <v>2</v>
      </c>
    </row>
    <row r="75" spans="5:70" s="27" customFormat="1" ht="21.95" customHeight="1">
      <c r="E75" s="55"/>
      <c r="F75" s="47"/>
      <c r="G75" s="47"/>
      <c r="H75" s="1"/>
      <c r="I75" s="1"/>
      <c r="J75" s="67" t="s">
        <v>70</v>
      </c>
      <c r="K75" s="67" t="s">
        <v>112</v>
      </c>
      <c r="L75" s="67" t="s">
        <v>115</v>
      </c>
      <c r="M75" s="67" t="s">
        <v>124</v>
      </c>
      <c r="N75" s="66" t="s">
        <v>116</v>
      </c>
      <c r="O75" s="66" t="s">
        <v>117</v>
      </c>
      <c r="P75" s="66" t="s">
        <v>118</v>
      </c>
      <c r="Q75" s="66" t="s">
        <v>119</v>
      </c>
      <c r="R75" s="66" t="s">
        <v>113</v>
      </c>
      <c r="S75" s="66" t="s">
        <v>114</v>
      </c>
      <c r="T75" s="66" t="s">
        <v>123</v>
      </c>
      <c r="U75" s="66" t="s">
        <v>120</v>
      </c>
      <c r="V75" s="66" t="s">
        <v>69</v>
      </c>
      <c r="W75" s="66" t="s">
        <v>121</v>
      </c>
      <c r="X75" s="66" t="s">
        <v>122</v>
      </c>
      <c r="Y75" s="21"/>
      <c r="Z75" s="21"/>
      <c r="AA75" s="127" t="s">
        <v>66</v>
      </c>
      <c r="AB75" s="91"/>
      <c r="AC75" s="91"/>
      <c r="AD75" s="91"/>
      <c r="AE75" s="91"/>
      <c r="AF75" s="92"/>
      <c r="AG75" s="92"/>
      <c r="AH75" s="92"/>
      <c r="AI75" s="66" t="s">
        <v>122</v>
      </c>
      <c r="AJ75" s="66" t="s">
        <v>121</v>
      </c>
      <c r="AK75" s="66" t="s">
        <v>69</v>
      </c>
      <c r="AL75" s="66" t="s">
        <v>120</v>
      </c>
      <c r="AM75" s="66" t="s">
        <v>123</v>
      </c>
      <c r="AN75" s="66" t="s">
        <v>114</v>
      </c>
      <c r="AO75" s="66" t="s">
        <v>113</v>
      </c>
      <c r="AP75" s="66" t="s">
        <v>119</v>
      </c>
      <c r="AQ75" s="66" t="s">
        <v>118</v>
      </c>
      <c r="AR75" s="66" t="s">
        <v>117</v>
      </c>
      <c r="AS75" s="66" t="s">
        <v>116</v>
      </c>
      <c r="AT75" s="67" t="s">
        <v>124</v>
      </c>
      <c r="AU75" s="66" t="s">
        <v>115</v>
      </c>
      <c r="AV75" s="67" t="s">
        <v>112</v>
      </c>
      <c r="AW75" s="66" t="s">
        <v>70</v>
      </c>
      <c r="AX75" s="39" t="s">
        <v>110</v>
      </c>
      <c r="AZ75" s="73"/>
      <c r="BA75" s="71">
        <f ca="1">PRODUCT(SQRT(H36^2),0.05)</f>
        <v>0.44722222222222224</v>
      </c>
      <c r="BB75" s="40" t="str">
        <f ca="1">IF(BC75="",BD75,BC75)</f>
        <v>A+</v>
      </c>
      <c r="BC75" s="27" t="str">
        <f ca="1">IF(BA75&lt;0.777,"A+",IF(BA75&lt;0.888,"A",IF(BA75&lt;1,"A-",IF(BA75&lt;1.111,"B+",IF(BA75&lt;1.222,"B",IF(BA75&lt;1.333,"B-",IF(BA75&lt;1.444,"C+",IF(BA75&gt;=1.444,""))))))))</f>
        <v>A+</v>
      </c>
      <c r="BD75" s="27" t="str">
        <f ca="1">IF(BA75&lt;1.444,"",IF(BA75&lt;1.555,"C",IF(BA75&lt;1.666,"C-",IF(BA75&lt;1.777,"D+",IF(BA75&lt;1.888,"D",IF(BA75&lt;1.999,"D-",IF(BA75&gt;=2,"F")))))))</f>
        <v/>
      </c>
      <c r="BE75" s="27">
        <f ca="1">IF(BB75="A+",1,"")</f>
        <v>1</v>
      </c>
      <c r="BF75" s="27" t="str">
        <f ca="1">IF(BB75="A",2,"")</f>
        <v/>
      </c>
      <c r="BG75" s="27" t="str">
        <f ca="1">IF(BB75="A-",3,"")</f>
        <v/>
      </c>
      <c r="BH75" s="27" t="str">
        <f ca="1">IF(BB75="B+",4,"")</f>
        <v/>
      </c>
      <c r="BI75" s="27" t="str">
        <f ca="1">IF(BB75="B",5,"")</f>
        <v/>
      </c>
      <c r="BJ75" s="27" t="str">
        <f ca="1">IF(BB75="B-",6,"")</f>
        <v/>
      </c>
      <c r="BK75" s="27" t="str">
        <f ca="1">IF(BB75="C+",7,"")</f>
        <v/>
      </c>
      <c r="BL75" s="27" t="str">
        <f ca="1">IF(BB75="C",8,"")</f>
        <v/>
      </c>
      <c r="BM75" s="27" t="str">
        <f ca="1">IF(BB75="C-",9,"")</f>
        <v/>
      </c>
      <c r="BN75" s="27" t="str">
        <f ca="1">IF(BB75="D+",10,"")</f>
        <v/>
      </c>
      <c r="BO75" s="27" t="str">
        <f ca="1">IF(BB75="D",11,"")</f>
        <v/>
      </c>
      <c r="BP75" s="27" t="str">
        <f ca="1">IF(BB75="D-",12,"")</f>
        <v/>
      </c>
      <c r="BQ75" s="27" t="str">
        <f ca="1">IF(BB75="F",13,"")</f>
        <v/>
      </c>
      <c r="BR75" s="27">
        <f ca="1">SUM(BE75:BQ75)</f>
        <v>1</v>
      </c>
    </row>
    <row r="76" spans="5:57" s="1" customFormat="1" ht="21.95" customHeight="1">
      <c r="E76" s="55"/>
      <c r="F76" s="47"/>
      <c r="G76" s="47"/>
      <c r="J76" s="68"/>
      <c r="K76" s="68"/>
      <c r="L76" s="68"/>
      <c r="M76" s="99"/>
      <c r="N76" s="68"/>
      <c r="O76" s="97"/>
      <c r="P76" s="68"/>
      <c r="Q76" s="68"/>
      <c r="R76" s="68"/>
      <c r="S76" s="68"/>
      <c r="T76" s="68"/>
      <c r="U76" s="68"/>
      <c r="V76" s="68"/>
      <c r="W76" s="68"/>
      <c r="X76" s="68"/>
      <c r="Y76" s="75"/>
      <c r="Z76" s="75"/>
      <c r="AA76" s="126" t="s">
        <v>67</v>
      </c>
      <c r="AB76" s="89"/>
      <c r="AC76" s="89"/>
      <c r="AD76" s="89"/>
      <c r="AE76" s="89"/>
      <c r="AF76" s="90"/>
      <c r="AG76" s="90"/>
      <c r="AH76" s="90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BE76" s="27"/>
    </row>
    <row r="77" spans="5:70" s="1" customFormat="1" ht="21.95" customHeight="1">
      <c r="E77" s="59"/>
      <c r="F77" s="48"/>
      <c r="G77" s="48"/>
      <c r="H77" s="27"/>
      <c r="I77" s="27"/>
      <c r="J77" s="61">
        <f ca="1">'Lane 10'!$V$79</f>
        <v>17.13673846153846</v>
      </c>
      <c r="K77" s="61">
        <f ca="1">'Lane 10'!$W$79</f>
        <v>19.356538461538463</v>
      </c>
      <c r="L77" s="61">
        <f ca="1">'Lane 10'!$X$79</f>
        <v>19.14753846153846</v>
      </c>
      <c r="M77" s="100">
        <f ca="1">'Lane 10'!Z79</f>
        <v>19.003410256410255</v>
      </c>
      <c r="N77" s="61">
        <f ca="1">'Lane 10'!AA79</f>
        <v>19.290538461538461</v>
      </c>
      <c r="O77" s="98">
        <f ca="1">'Lane 10'!AB79</f>
        <v>17.10153846153846</v>
      </c>
      <c r="P77" s="61">
        <f ca="1">'Lane 10'!$AD$79</f>
        <v>18.815596153846155</v>
      </c>
      <c r="Q77" s="61">
        <f ca="1">'Lane 10'!$AE$79</f>
        <v>18.58653846153846</v>
      </c>
      <c r="R77" s="61">
        <f ca="1">'Lane 10'!$AF$79</f>
        <v>17.948538461538462</v>
      </c>
      <c r="S77" s="61">
        <f ca="1">'Lane 10'!AH79</f>
        <v>18.698738461538461</v>
      </c>
      <c r="T77" s="61">
        <f ca="1">'Lane 10'!AI79</f>
        <v>18.22353846153846</v>
      </c>
      <c r="U77" s="61">
        <f ca="1">'Lane 10'!AJ79</f>
        <v>17.25553846153846</v>
      </c>
      <c r="V77" s="61">
        <f ca="1">'Lane 10'!$AL$79</f>
        <v>18.346738461538461</v>
      </c>
      <c r="W77" s="61">
        <f ca="1">'Lane 10'!$AM$79</f>
        <v>17.666938461538461</v>
      </c>
      <c r="X77" s="61">
        <f ca="1">'Lane 10'!$AN$79</f>
        <v>17.156538461538464</v>
      </c>
      <c r="Y77" s="77"/>
      <c r="Z77" s="77"/>
      <c r="AA77" s="128" t="s">
        <v>68</v>
      </c>
      <c r="AB77" s="93"/>
      <c r="AC77" s="93"/>
      <c r="AD77" s="93"/>
      <c r="AE77" s="93"/>
      <c r="AF77" s="94"/>
      <c r="AG77" s="94"/>
      <c r="AH77" s="94"/>
      <c r="AI77" s="61">
        <f ca="1">'Lane 10'!$BF$79</f>
        <v>15.292461538461538</v>
      </c>
      <c r="AJ77" s="61">
        <f ca="1">'Lane 10'!$BG$79</f>
        <v>16.419764102564102</v>
      </c>
      <c r="AK77" s="61">
        <f ca="1">'Lane 10'!$BH$79</f>
        <v>17.496861538461538</v>
      </c>
      <c r="AL77" s="61">
        <f ca="1">'Lane 10'!BJ79</f>
        <v>15.765461538461539</v>
      </c>
      <c r="AM77" s="61">
        <f ca="1">'Lane 10'!BK79</f>
        <v>16.999661538461538</v>
      </c>
      <c r="AN77" s="61">
        <f ca="1">'Lane 10'!BL79</f>
        <v>17.804861538461537</v>
      </c>
      <c r="AO77" s="61">
        <f ca="1">'Lane 10'!$BN$79</f>
        <v>16.02946153846154</v>
      </c>
      <c r="AP77" s="61">
        <f ca="1">'Lane 10'!$BO$79</f>
        <v>17.174923461538462</v>
      </c>
      <c r="AQ77" s="61">
        <f ca="1">'Lane 10'!$BP$79</f>
        <v>17.694861538461538</v>
      </c>
      <c r="AR77" s="61">
        <f ca="1">'Lane 10'!BR79</f>
        <v>16.194461538461539</v>
      </c>
      <c r="AS77" s="61">
        <f ca="1">'Lane 10'!BS79</f>
        <v>17.393461538461537</v>
      </c>
      <c r="AT77" s="61">
        <f ca="1">'Lane 10'!BT79</f>
        <v>17.691589743589745</v>
      </c>
      <c r="AU77" s="61">
        <f ca="1">'Lane 10'!$BV$79</f>
        <v>17.074461538461538</v>
      </c>
      <c r="AV77" s="61">
        <f ca="1">'Lane 10'!$BW$79</f>
        <v>18.207461538461541</v>
      </c>
      <c r="AW77" s="61">
        <f ca="1">'Lane 10'!$BX$79</f>
        <v>18.473661538461538</v>
      </c>
      <c r="BE77" s="27"/>
      <c r="BR77" s="1">
        <f ca="1">PRODUCT((3*BR73)+BR74+BR75,1/5)</f>
        <v>5.4</v>
      </c>
    </row>
    <row r="78" spans="4:57" s="1" customFormat="1" ht="12.75">
      <c r="D78" s="55"/>
      <c r="E78" s="47"/>
      <c r="F78" s="47"/>
      <c r="G78" s="47"/>
      <c r="H78" s="56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BE78" s="27"/>
    </row>
    <row r="79" spans="4:57" s="1" customFormat="1" ht="12.75">
      <c r="D79" s="55"/>
      <c r="E79" s="47"/>
      <c r="F79" s="47"/>
      <c r="G79" s="47"/>
      <c r="H79" s="56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BE79" s="27"/>
    </row>
    <row r="80" spans="4:57" s="1" customFormat="1" ht="12.75">
      <c r="D80" s="52"/>
      <c r="H80" s="53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BE80" s="27"/>
    </row>
    <row r="81" spans="6:6" s="1" customFormat="1" ht="12.75">
      <c r="F81" s="27"/>
    </row>
    <row r="82" spans="6:6" s="1" customFormat="1" ht="12.75">
      <c r="F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customHeight="1">
      <c r="F104" s="27"/>
    </row>
    <row r="105" spans="6:57" customHeight="1">
      <c r="F105" s="27"/>
      <c r="H105"/>
      <c r="BE105"/>
    </row>
    <row r="106" spans="6:57" customHeight="1">
      <c r="F106" s="27"/>
      <c r="H106"/>
      <c r="BE106"/>
    </row>
    <row r="107" spans="6:57" customHeight="1">
      <c r="F107" s="27"/>
      <c r="H107"/>
      <c r="BE107"/>
    </row>
    <row r="108" spans="6:57" customHeight="1">
      <c r="F108" s="27"/>
      <c r="H108"/>
      <c r="BE108"/>
    </row>
    <row r="109" spans="6:57" customHeight="1">
      <c r="F109" s="27"/>
      <c r="H109"/>
      <c r="BE109"/>
    </row>
    <row r="110" spans="6:57" customHeight="1">
      <c r="F110" s="27"/>
      <c r="H110"/>
      <c r="BE110"/>
    </row>
    <row r="111" spans="6:57" customHeight="1">
      <c r="F111" s="27"/>
      <c r="H111"/>
      <c r="BE111"/>
    </row>
    <row r="112" spans="6:57" customHeight="1">
      <c r="F112" s="27"/>
      <c r="H112"/>
      <c r="BE112"/>
    </row>
    <row r="113" spans="6:57" customHeight="1">
      <c r="F113" s="27"/>
      <c r="H113"/>
      <c r="BE113"/>
    </row>
    <row r="114" spans="6:57" customHeight="1">
      <c r="F114" s="27"/>
      <c r="H114"/>
      <c r="BE114"/>
    </row>
    <row r="115" spans="6:57" customHeight="1">
      <c r="F115" s="27"/>
      <c r="H115"/>
      <c r="BE115"/>
    </row>
  </sheetData>
  <mergeCells count="5">
    <mergeCell ref="AA73:AF73"/>
    <mergeCell ref="AA74:AF74"/>
    <mergeCell ref="AA75:AF75"/>
    <mergeCell ref="AA76:AF76"/>
    <mergeCell ref="AA77:AF77"/>
  </mergeCells>
  <conditionalFormatting sqref="J78:AW80 AW37:AW38 AE36:AK38 AD37:AD38 AM36:AO38 AL37:AL38 AQ36:AQ38 AP37:AP38 AS36:AV38 AR37:AR38 J36:AC38 J32:AX35 J116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39:AW68 AD40:AD68 J39:AC68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31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39:AW68 K39:AC68 AD40:AD68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39:AW68 J39:AC68 AD40:AD68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40:AW68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40:AW68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0:AW69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22" orientation="portrait"/>
  <headerFooter scaleWithDoc="1" alignWithMargins="0" differentFirst="0" differentOddEven="0"/>
  <ignoredErrors>
    <ignoredError sqref="M75 J75:K75 AV75:AW75 AT75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Q30" sqref="Q30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A7" view="normal" workbookViewId="0">
      <selection pane="topLeft" activeCell="X45" sqref="X45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32"/>
  <sheetViews>
    <sheetView topLeftCell="A2" view="normal" workbookViewId="0">
      <selection pane="topLeft" activeCell="C17" sqref="C17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</v>
      </c>
      <c r="B2" s="22">
        <v>0</v>
      </c>
      <c r="C2">
        <f ca="1">'Lane 10'!K2 +TiltZ</f>
        <v>1.5</v>
      </c>
      <c r="D2">
        <f ca="1">'Lane 10'!M2 +TiltZ+(TiltBoard*Board)</f>
        <v>4.4230769230769234</v>
      </c>
      <c r="E2">
        <f ca="1">'Lane 10'!O2 +TiltZ+(TiltBoard*Board)</f>
        <v>3.3461538461538463</v>
      </c>
      <c r="F2">
        <f ca="1">'Lane 10'!Q2 +TiltZ+(TiltBoard*Board)</f>
        <v>3.2692307692307692</v>
      </c>
      <c r="G2">
        <f ca="1">'Lane 10'!S2 +TiltZ+(TiltBoard*Board)</f>
        <v>4.1923076923076925</v>
      </c>
      <c r="H2">
        <f ca="1">'Lane 10'!U2 +TiltZ+(TiltBoard*Board)</f>
        <v>5.115384615384615</v>
      </c>
      <c r="I2">
        <f ca="1">'Lane 10'!W2 +TiltZ+(TiltBoard*Board)</f>
        <v>5.0384615384615383</v>
      </c>
      <c r="J2">
        <f ca="1">'Lane 10'!Y2 +TiltZ+(TiltBoard*Board)</f>
        <v>5.9615384615384617</v>
      </c>
      <c r="K2">
        <f ca="1">'Lane 10'!AA2 +TiltZ+(TiltBoard*Board)</f>
        <v>6.884615384615385</v>
      </c>
      <c r="L2">
        <f ca="1">'Lane 10'!AC2 +TiltZ+(TiltBoard*Board)</f>
        <v>4.8076923076923075</v>
      </c>
      <c r="M2">
        <f ca="1">'Lane 10'!AE2 +TiltZ+(TiltBoard*Board)</f>
        <v>4.7307692307692308</v>
      </c>
      <c r="N2">
        <f ca="1">'Lane 10'!AG2 +TiltZ+(TiltBoard*Board)</f>
        <v>3.6538461538461537</v>
      </c>
      <c r="O2">
        <f ca="1">'Lane 10'!AI2 +TiltZ+(TiltBoard*Board)</f>
        <v>1.5769230769230769</v>
      </c>
      <c r="P2">
        <f ca="1">'Lane 10'!AK2 +TiltZ+(TiltBoard*Board)</f>
        <v>0.5</v>
      </c>
      <c r="Q2">
        <f ca="1">'Lane 10'!AM2 +TiltZ+(TiltBoard*Board)</f>
        <v>-1.5769230769230771</v>
      </c>
      <c r="R2">
        <f ca="1">'Lane 10'!AO2 +TiltZ+(TiltBoard*Board)</f>
        <v>-2.6538461538461542</v>
      </c>
      <c r="S2">
        <f ca="1">'Lane 10'!AQ2 +TiltZ+(TiltBoard*Board)</f>
        <v>-3.7307692307692308</v>
      </c>
      <c r="T2">
        <f ca="1">'Lane 10'!AS2 +TiltZ+(TiltBoard*Board)</f>
        <v>-3.8076923076923075</v>
      </c>
      <c r="U2">
        <f ca="1">'Lane 10'!AU2 +TiltZ+(TiltBoard*Board)</f>
        <v>-5.884615384615385</v>
      </c>
      <c r="V2">
        <f ca="1">'Lane 10'!AW2 +TiltZ+(TiltBoard*Board)</f>
        <v>-5.9615384615384617</v>
      </c>
      <c r="W2">
        <f ca="1">'Lane 10'!AY2 +TiltZ+(TiltBoard*Board)</f>
        <v>-6.0384615384615383</v>
      </c>
      <c r="X2">
        <f ca="1">'Lane 10'!BA2 +TiltZ+(TiltBoard*Board)</f>
        <v>-8.115384615384615</v>
      </c>
      <c r="Y2">
        <f ca="1">'Lane 10'!BC2 +TiltZ+(TiltBoard*Board)</f>
        <v>-8.1923076923076934</v>
      </c>
      <c r="Z2">
        <f ca="1">'Lane 10'!BE2 +TiltZ+(TiltBoard*Board)</f>
        <v>-8.26923076923077</v>
      </c>
      <c r="AA2">
        <f ca="1">'Lane 10'!BG2 +TiltZ+(TiltBoard*Board)</f>
        <v>-8.3461538461538467</v>
      </c>
      <c r="AB2">
        <f ca="1">'Lane 10'!BI2 +TiltZ+(TiltBoard*Board)</f>
        <v>-7.4230769230769234</v>
      </c>
      <c r="AC2">
        <f ca="1">'Lane 10'!BK2 +TiltZ+(TiltBoard*Board)</f>
        <v>-7.5</v>
      </c>
      <c r="AD2">
        <f ca="1">'Lane 10'!BM2 +TiltZ+(TiltBoard*Board)</f>
        <v>-6.5769230769230766</v>
      </c>
      <c r="AE2">
        <f ca="1">'Lane 10'!BO2 +TiltZ+(TiltBoard*Board)</f>
        <v>-6.6538461538461542</v>
      </c>
      <c r="AF2">
        <f ca="1">'Lane 10'!BQ2 +TiltZ+(TiltBoard*Board)</f>
        <v>-5.7307692307692308</v>
      </c>
      <c r="AG2">
        <f ca="1">'Lane 10'!BS2 +TiltZ+(TiltBoard*Board)</f>
        <v>-3.8076923076923079</v>
      </c>
      <c r="AH2">
        <f ca="1">'Lane 10'!BU2 +TiltZ+(TiltBoard*Board)</f>
        <v>-2.8846153846153846</v>
      </c>
      <c r="AI2">
        <f ca="1">'Lane 10'!BW2 +TiltZ+(TiltBoard*Board)</f>
        <v>-2.9615384615384617</v>
      </c>
      <c r="AJ2">
        <f ca="1">'Lane 10'!BY2 +TiltZ+(TiltBoard*Board)</f>
        <v>-2.0384615384615388</v>
      </c>
      <c r="AK2">
        <f ca="1">'Lane 10'!CA2 +TiltZ+(TiltBoard*Board)</f>
        <v>-2.1153846153846154</v>
      </c>
      <c r="AL2">
        <f ca="1">'Lane 10'!CC2 +TiltZ+(TiltBoard*Board)</f>
        <v>-2.1923076923076925</v>
      </c>
      <c r="AM2">
        <f ca="1">'Lane 10'!CE2 +TiltZ+(TiltBoard*Board)</f>
        <v>-2.2692307692307692</v>
      </c>
      <c r="AN2">
        <f ca="1">'Lane 10'!CG2 +TiltZ+(TiltBoard*Board)</f>
        <v>-2.3461538461538463</v>
      </c>
      <c r="AO2">
        <f ca="1">'Lane 10'!CI2 +TiltFact</f>
        <v>-1.5</v>
      </c>
      <c r="AP2">
        <v>0</v>
      </c>
      <c r="AQ2" s="27">
        <f ca="1">'Lane 10'!H2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2">
        <v>57</v>
      </c>
      <c r="B3" s="22">
        <v>0</v>
      </c>
      <c r="C3">
        <f ca="1">'Lane 10'!K3 +TiltZ</f>
        <v>-11</v>
      </c>
      <c r="D3">
        <f ca="1">'Lane 10'!M3 +TiltZ+(TiltBoard*Board)</f>
        <v>-9.4358974358974361</v>
      </c>
      <c r="E3">
        <f ca="1">'Lane 10'!O3 +TiltZ+(TiltBoard*Board)</f>
        <v>-8.8717948717948722</v>
      </c>
      <c r="F3">
        <f ca="1">'Lane 10'!Q3 +TiltZ+(TiltBoard*Board)</f>
        <v>-9.3076923076923084</v>
      </c>
      <c r="G3">
        <f ca="1">'Lane 10'!S3 +TiltZ+(TiltBoard*Board)</f>
        <v>-9.7435897435897445</v>
      </c>
      <c r="H3">
        <f ca="1">'Lane 10'!U3 +TiltZ+(TiltBoard*Board)</f>
        <v>-10.179487179487179</v>
      </c>
      <c r="I3">
        <f ca="1">'Lane 10'!W3 +TiltZ+(TiltBoard*Board)</f>
        <v>-11.615384615384615</v>
      </c>
      <c r="J3">
        <f ca="1">'Lane 10'!Y3 +TiltZ+(TiltBoard*Board)</f>
        <v>-12.051282051282051</v>
      </c>
      <c r="K3">
        <f ca="1">'Lane 10'!AA3 +TiltZ+(TiltBoard*Board)</f>
        <v>-14.487179487179487</v>
      </c>
      <c r="L3">
        <f ca="1">'Lane 10'!AC3 +TiltZ+(TiltBoard*Board)</f>
        <v>-18.923076923076923</v>
      </c>
      <c r="M3">
        <f ca="1">'Lane 10'!AE3 +TiltZ+(TiltBoard*Board)</f>
        <v>-22.358974358974358</v>
      </c>
      <c r="N3">
        <f ca="1">'Lane 10'!AG3 +TiltZ+(TiltBoard*Board)</f>
        <v>-23.794871794871796</v>
      </c>
      <c r="O3">
        <f ca="1">'Lane 10'!AI3 +TiltZ+(TiltBoard*Board)</f>
        <v>-24.23076923076923</v>
      </c>
      <c r="P3">
        <f ca="1">'Lane 10'!AK3 +TiltZ+(TiltBoard*Board)</f>
        <v>-25.666666666666668</v>
      </c>
      <c r="Q3">
        <f ca="1">'Lane 10'!AM3 +TiltZ+(TiltBoard*Board)</f>
        <v>-24.102564102564102</v>
      </c>
      <c r="R3">
        <f ca="1">'Lane 10'!AO3 +TiltZ+(TiltBoard*Board)</f>
        <v>-22.53846153846154</v>
      </c>
      <c r="S3">
        <f ca="1">'Lane 10'!AQ3 +TiltZ+(TiltBoard*Board)</f>
        <v>-20.974358974358974</v>
      </c>
      <c r="T3">
        <f ca="1">'Lane 10'!AS3 +TiltZ+(TiltBoard*Board)</f>
        <v>-20.410256410256409</v>
      </c>
      <c r="U3">
        <f ca="1">'Lane 10'!AU3 +TiltZ+(TiltBoard*Board)</f>
        <v>-18.846153846153847</v>
      </c>
      <c r="V3">
        <f ca="1">'Lane 10'!AW3 +TiltZ+(TiltBoard*Board)</f>
        <v>-17.282051282051285</v>
      </c>
      <c r="W3">
        <f ca="1">'Lane 10'!AY3 +TiltZ+(TiltBoard*Board)</f>
        <v>-15.717948717948719</v>
      </c>
      <c r="X3">
        <f ca="1">'Lane 10'!BA3 +TiltZ+(TiltBoard*Board)</f>
        <v>-15.153846153846153</v>
      </c>
      <c r="Y3">
        <f ca="1">'Lane 10'!BC3 +TiltZ+(TiltBoard*Board)</f>
        <v>-13.589743589743589</v>
      </c>
      <c r="Z3">
        <f ca="1">'Lane 10'!BE3 +TiltZ+(TiltBoard*Board)</f>
        <v>-13.025641025641026</v>
      </c>
      <c r="AA3">
        <f ca="1">'Lane 10'!BG3 +TiltZ+(TiltBoard*Board)</f>
        <v>-12.461538461538462</v>
      </c>
      <c r="AB3">
        <f ca="1">'Lane 10'!BI3 +TiltZ+(TiltBoard*Board)</f>
        <v>-12.897435897435898</v>
      </c>
      <c r="AC3">
        <f ca="1">'Lane 10'!BK3 +TiltZ+(TiltBoard*Board)</f>
        <v>-13.333333333333334</v>
      </c>
      <c r="AD3">
        <f ca="1">'Lane 10'!BM3 +TiltZ+(TiltBoard*Board)</f>
        <v>-9.76923076923077</v>
      </c>
      <c r="AE3">
        <f ca="1">'Lane 10'!BO3 +TiltZ+(TiltBoard*Board)</f>
        <v>-8.2051282051282044</v>
      </c>
      <c r="AF3">
        <f ca="1">'Lane 10'!BQ3 +TiltZ+(TiltBoard*Board)</f>
        <v>-6.6410256410256423</v>
      </c>
      <c r="AG3">
        <f ca="1">'Lane 10'!BS3 +TiltZ+(TiltBoard*Board)</f>
        <v>-2.0769230769230766</v>
      </c>
      <c r="AH3">
        <f ca="1">'Lane 10'!BU3 +TiltZ+(TiltBoard*Board)</f>
        <v>2.4871794871794854</v>
      </c>
      <c r="AI3">
        <f ca="1">'Lane 10'!BW3 +TiltZ+(TiltBoard*Board)</f>
        <v>5.0512820512820511</v>
      </c>
      <c r="AJ3">
        <f ca="1">'Lane 10'!BY3 +TiltZ+(TiltBoard*Board)</f>
        <v>7.6153846153846168</v>
      </c>
      <c r="AK3">
        <f ca="1">'Lane 10'!CA3 +TiltZ+(TiltBoard*Board)</f>
        <v>8.1794871794871788</v>
      </c>
      <c r="AL3">
        <f ca="1">'Lane 10'!CC3 +TiltZ+(TiltBoard*Board)</f>
        <v>8.7435897435897445</v>
      </c>
      <c r="AM3">
        <f ca="1">'Lane 10'!CE3 +TiltZ+(TiltBoard*Board)</f>
        <v>9.3076923076923066</v>
      </c>
      <c r="AN3">
        <f ca="1">'Lane 10'!CG3 +TiltZ+(TiltBoard*Board)</f>
        <v>9.8717948717948722</v>
      </c>
      <c r="AO3">
        <f ca="1">'Lane 10'!CI3 +TiltFact</f>
        <v>11</v>
      </c>
      <c r="AP3">
        <v>0</v>
      </c>
      <c r="AQ3" s="27">
        <f ca="1">'Lane 10'!H3</f>
        <v>22</v>
      </c>
      <c r="AR3">
        <f ca="1">Tilt/2</f>
        <v>11</v>
      </c>
      <c r="AS3">
        <f ca="1">TiltFact*-1</f>
        <v>-11</v>
      </c>
      <c r="AT3">
        <f ca="1">Tilt/39</f>
        <v>0.5641025641025641</v>
      </c>
    </row>
    <row r="4" spans="1:46">
      <c r="A4" s="11">
        <v>55</v>
      </c>
      <c r="B4" s="22">
        <v>0</v>
      </c>
      <c r="C4">
        <f ca="1">'Lane 10'!K4 +TiltZ</f>
        <v>-11.5</v>
      </c>
      <c r="D4">
        <f ca="1">'Lane 10'!M4 +TiltZ+(TiltBoard*Board)</f>
        <v>-9.91025641025641</v>
      </c>
      <c r="E4">
        <f ca="1">'Lane 10'!O4 +TiltZ+(TiltBoard*Board)</f>
        <v>-8.3205128205128212</v>
      </c>
      <c r="F4">
        <f ca="1">'Lane 10'!Q4 +TiltZ+(TiltBoard*Board)</f>
        <v>-6.7307692307692308</v>
      </c>
      <c r="G4">
        <f ca="1">'Lane 10'!S4 +TiltZ+(TiltBoard*Board)</f>
        <v>-4.1410256410256405</v>
      </c>
      <c r="H4">
        <f ca="1">'Lane 10'!U4 +TiltZ+(TiltBoard*Board)</f>
        <v>-1.5512820512820511</v>
      </c>
      <c r="I4">
        <f ca="1">'Lane 10'!W4 +TiltZ+(TiltBoard*Board)</f>
        <v>-0.96153846153846168</v>
      </c>
      <c r="J4">
        <f ca="1">'Lane 10'!Y4 +TiltZ+(TiltBoard*Board)</f>
        <v>1.6282051282051286</v>
      </c>
      <c r="K4">
        <f ca="1">'Lane 10'!AA4 +TiltZ+(TiltBoard*Board)</f>
        <v>3.2179487179487181</v>
      </c>
      <c r="L4">
        <f ca="1">'Lane 10'!AC4 +TiltZ+(TiltBoard*Board)</f>
        <v>2.8076923076923075</v>
      </c>
      <c r="M4">
        <f ca="1">'Lane 10'!AE4 +TiltZ+(TiltBoard*Board)</f>
        <v>3.3974358974358978</v>
      </c>
      <c r="N4">
        <f ca="1">'Lane 10'!AG4 +TiltZ+(TiltBoard*Board)</f>
        <v>2.9871794871794872</v>
      </c>
      <c r="O4">
        <f ca="1">'Lane 10'!AI4 +TiltZ+(TiltBoard*Board)</f>
        <v>2.5769230769230766</v>
      </c>
      <c r="P4">
        <f ca="1">'Lane 10'!AK4 +TiltZ+(TiltBoard*Board)</f>
        <v>2.166666666666667</v>
      </c>
      <c r="Q4">
        <f ca="1">'Lane 10'!AM4 +TiltZ+(TiltBoard*Board)</f>
        <v>0.75641025641025728</v>
      </c>
      <c r="R4">
        <f ca="1">'Lane 10'!AO4 +TiltZ+(TiltBoard*Board)</f>
        <v>0.3461538461538467</v>
      </c>
      <c r="S4">
        <f ca="1">'Lane 10'!AQ4 +TiltZ+(TiltBoard*Board)</f>
        <v>0.93589743589743613</v>
      </c>
      <c r="T4">
        <f ca="1">'Lane 10'!AS4 +TiltZ+(TiltBoard*Board)</f>
        <v>1.5256410256410256</v>
      </c>
      <c r="U4">
        <f ca="1">'Lane 10'!AU4 +TiltZ+(TiltBoard*Board)</f>
        <v>1.115384615384615</v>
      </c>
      <c r="V4">
        <f ca="1">'Lane 10'!AW4 +TiltZ+(TiltBoard*Board)</f>
        <v>1.7051282051282062</v>
      </c>
      <c r="W4">
        <f ca="1">'Lane 10'!AY4 +TiltZ+(TiltBoard*Board)</f>
        <v>2.2948717948717956</v>
      </c>
      <c r="X4">
        <f ca="1">'Lane 10'!BA4 +TiltZ+(TiltBoard*Board)</f>
        <v>1.884615384615385</v>
      </c>
      <c r="Y4">
        <f ca="1">'Lane 10'!BC4 +TiltZ+(TiltBoard*Board)</f>
        <v>2.4743589743589744</v>
      </c>
      <c r="Z4">
        <f ca="1">'Lane 10'!BE4 +TiltZ+(TiltBoard*Board)</f>
        <v>3.0641025641025639</v>
      </c>
      <c r="AA4">
        <f ca="1">'Lane 10'!BG4 +TiltZ+(TiltBoard*Board)</f>
        <v>4.6538461538461533</v>
      </c>
      <c r="AB4">
        <f ca="1">'Lane 10'!BI4 +TiltZ+(TiltBoard*Board)</f>
        <v>5.2435897435897445</v>
      </c>
      <c r="AC4">
        <f ca="1">'Lane 10'!BK4 +TiltZ+(TiltBoard*Board)</f>
        <v>5.8333333333333339</v>
      </c>
      <c r="AD4">
        <f ca="1">'Lane 10'!BM4 +TiltZ+(TiltBoard*Board)</f>
        <v>7.4230769230769234</v>
      </c>
      <c r="AE4">
        <f ca="1">'Lane 10'!BO4 +TiltZ+(TiltBoard*Board)</f>
        <v>8.0128205128205146</v>
      </c>
      <c r="AF4">
        <f ca="1">'Lane 10'!BQ4 +TiltZ+(TiltBoard*Board)</f>
        <v>7.6025641025641022</v>
      </c>
      <c r="AG4">
        <f ca="1">'Lane 10'!BS4 +TiltZ+(TiltBoard*Board)</f>
        <v>9.1923076923076934</v>
      </c>
      <c r="AH4">
        <f ca="1">'Lane 10'!BU4 +TiltZ+(TiltBoard*Board)</f>
        <v>10.782051282051281</v>
      </c>
      <c r="AI4">
        <f ca="1">'Lane 10'!BW4 +TiltZ+(TiltBoard*Board)</f>
        <v>10.371794871794872</v>
      </c>
      <c r="AJ4">
        <f ca="1">'Lane 10'!BY4 +TiltZ+(TiltBoard*Board)</f>
        <v>9.9615384615384635</v>
      </c>
      <c r="AK4">
        <f ca="1">'Lane 10'!CA4 +TiltZ+(TiltBoard*Board)</f>
        <v>10.551282051282051</v>
      </c>
      <c r="AL4">
        <f ca="1">'Lane 10'!CC4 +TiltZ+(TiltBoard*Board)</f>
        <v>9.1410256410256423</v>
      </c>
      <c r="AM4">
        <f ca="1">'Lane 10'!CE4 +TiltZ+(TiltBoard*Board)</f>
        <v>9.73076923076923</v>
      </c>
      <c r="AN4">
        <f ca="1">'Lane 10'!CG4 +TiltZ+(TiltBoard*Board)</f>
        <v>9.3205128205128212</v>
      </c>
      <c r="AO4">
        <f ca="1">'Lane 10'!CJ4 +TiltFact</f>
        <v>11.5</v>
      </c>
      <c r="AP4">
        <v>0</v>
      </c>
      <c r="AQ4">
        <f ca="1">'Lane 10'!H4</f>
        <v>23</v>
      </c>
      <c r="AR4">
        <f ca="1">Tilt/2</f>
        <v>11.5</v>
      </c>
      <c r="AS4">
        <f ca="1">TiltFact*-1</f>
        <v>-11.5</v>
      </c>
      <c r="AT4">
        <f ca="1">Tilt/39</f>
        <v>0.58974358974358976</v>
      </c>
    </row>
    <row r="5" spans="1:46">
      <c r="A5" s="11">
        <v>53</v>
      </c>
      <c r="B5" s="22">
        <v>0</v>
      </c>
      <c r="C5">
        <f ca="1">'Lane 10'!K5 +TiltZ</f>
        <v>15</v>
      </c>
      <c r="D5">
        <f ca="1">'Lane 10'!M5 +TiltZ+(TiltBoard*Board)</f>
        <v>16.23076923076923</v>
      </c>
      <c r="E5">
        <f ca="1">'Lane 10'!O5 +TiltZ+(TiltBoard*Board)</f>
        <v>16.46153846153846</v>
      </c>
      <c r="F5">
        <f ca="1">'Lane 10'!Q5 +TiltZ+(TiltBoard*Board)</f>
        <v>17.692307692307693</v>
      </c>
      <c r="G5">
        <f ca="1">'Lane 10'!S5 +TiltZ+(TiltBoard*Board)</f>
        <v>18.923076923076923</v>
      </c>
      <c r="H5">
        <f ca="1">'Lane 10'!U5 +TiltZ+(TiltBoard*Board)</f>
        <v>21.153846153846153</v>
      </c>
      <c r="I5">
        <f ca="1">'Lane 10'!W5 +TiltZ+(TiltBoard*Board)</f>
        <v>21.384615384615383</v>
      </c>
      <c r="J5">
        <f ca="1">'Lane 10'!Y5 +TiltZ+(TiltBoard*Board)</f>
        <v>22.615384615384613</v>
      </c>
      <c r="K5">
        <f ca="1">'Lane 10'!AA5 +TiltZ+(TiltBoard*Board)</f>
        <v>23.846153846153847</v>
      </c>
      <c r="L5">
        <f ca="1">'Lane 10'!AC5 +TiltZ+(TiltBoard*Board)</f>
        <v>23.076923076923077</v>
      </c>
      <c r="M5">
        <f ca="1">'Lane 10'!AE5 +TiltZ+(TiltBoard*Board)</f>
        <v>25.307692307692307</v>
      </c>
      <c r="N5">
        <f ca="1">'Lane 10'!AG5 +TiltZ+(TiltBoard*Board)</f>
        <v>26.53846153846154</v>
      </c>
      <c r="O5">
        <f ca="1">'Lane 10'!AI5 +TiltZ+(TiltBoard*Board)</f>
        <v>27.769230769230766</v>
      </c>
      <c r="P5">
        <f ca="1">'Lane 10'!AK5 +TiltZ+(TiltBoard*Board)</f>
        <v>29</v>
      </c>
      <c r="Q5">
        <f ca="1">'Lane 10'!AM5 +TiltZ+(TiltBoard*Board)</f>
        <v>30.23076923076923</v>
      </c>
      <c r="R5">
        <f ca="1">'Lane 10'!AO5 +TiltZ+(TiltBoard*Board)</f>
        <v>31.46153846153846</v>
      </c>
      <c r="S5">
        <f ca="1">'Lane 10'!AQ5 +TiltZ+(TiltBoard*Board)</f>
        <v>32.692307692307693</v>
      </c>
      <c r="T5">
        <f ca="1">'Lane 10'!AS5 +TiltZ+(TiltBoard*Board)</f>
        <v>35.92307692307692</v>
      </c>
      <c r="U5">
        <f ca="1">'Lane 10'!AU5 +TiltZ+(TiltBoard*Board)</f>
        <v>39.153846153846153</v>
      </c>
      <c r="V5">
        <f ca="1">'Lane 10'!AW5 +TiltZ+(TiltBoard*Board)</f>
        <v>42.384615384615387</v>
      </c>
      <c r="W5">
        <f ca="1">'Lane 10'!AY5 +TiltZ+(TiltBoard*Board)</f>
        <v>37.615384615384613</v>
      </c>
      <c r="X5">
        <f ca="1">'Lane 10'!BA5 +TiltZ+(TiltBoard*Board)</f>
        <v>33.846153846153847</v>
      </c>
      <c r="Y5">
        <f ca="1">'Lane 10'!BC5 +TiltZ+(TiltBoard*Board)</f>
        <v>30.076923076923077</v>
      </c>
      <c r="Z5">
        <f ca="1">'Lane 10'!BE5 +TiltZ+(TiltBoard*Board)</f>
        <v>26.307692307692307</v>
      </c>
      <c r="AA5">
        <f ca="1">'Lane 10'!BG5 +TiltZ+(TiltBoard*Board)</f>
        <v>21.538461538461537</v>
      </c>
      <c r="AB5">
        <f ca="1">'Lane 10'!BI5 +TiltZ+(TiltBoard*Board)</f>
        <v>16.769230769230766</v>
      </c>
      <c r="AC5">
        <f ca="1">'Lane 10'!BK5 +TiltZ+(TiltBoard*Board)</f>
        <v>14</v>
      </c>
      <c r="AD5">
        <f ca="1">'Lane 10'!BM5 +TiltZ+(TiltBoard*Board)</f>
        <v>9.23076923076923</v>
      </c>
      <c r="AE5">
        <f ca="1">'Lane 10'!BO5 +TiltZ+(TiltBoard*Board)</f>
        <v>5.46153846153846</v>
      </c>
      <c r="AF5">
        <f ca="1">'Lane 10'!BQ5 +TiltZ+(TiltBoard*Board)</f>
        <v>3.69230769230769</v>
      </c>
      <c r="AG5">
        <f ca="1">'Lane 10'!BS5 +TiltZ+(TiltBoard*Board)</f>
        <v>2.9230769230769234</v>
      </c>
      <c r="AH5">
        <f ca="1">'Lane 10'!BU5 +TiltZ+(TiltBoard*Board)</f>
        <v>2.1538461538461533</v>
      </c>
      <c r="AI5">
        <f ca="1">'Lane 10'!BW5 +TiltZ+(TiltBoard*Board)</f>
        <v>-0.61538461538461675</v>
      </c>
      <c r="AJ5">
        <f ca="1">'Lane 10'!BY5 +TiltZ+(TiltBoard*Board)</f>
        <v>-1.3846153846153868</v>
      </c>
      <c r="AK5">
        <f ca="1">'Lane 10'!CA5 +TiltZ+(TiltBoard*Board)</f>
        <v>-5.1538461538461569</v>
      </c>
      <c r="AL5">
        <f ca="1">'Lane 10'!CC5 +TiltZ+(TiltBoard*Board)</f>
        <v>-7.9230769230769234</v>
      </c>
      <c r="AM5">
        <f ca="1">'Lane 10'!CE5 +TiltZ+(TiltBoard*Board)</f>
        <v>-11.692307692307693</v>
      </c>
      <c r="AN5">
        <f ca="1">'Lane 10'!CG5 +TiltZ+(TiltBoard*Board)</f>
        <v>-13.461538461538464</v>
      </c>
      <c r="AO5">
        <f ca="1">'Lane 10'!CJ5 +TiltFact</f>
        <v>-15</v>
      </c>
      <c r="AP5">
        <v>0</v>
      </c>
      <c r="AQ5">
        <f ca="1">'Lane 10'!H5</f>
        <v>-30</v>
      </c>
      <c r="AR5">
        <f ca="1">Tilt/2</f>
        <v>-15</v>
      </c>
      <c r="AS5">
        <f ca="1">TiltFact*-1</f>
        <v>15</v>
      </c>
      <c r="AT5">
        <f ca="1">Tilt/39</f>
        <v>-0.76923076923076927</v>
      </c>
    </row>
    <row r="6" spans="1:46">
      <c r="A6" s="11">
        <v>51</v>
      </c>
      <c r="B6" s="22">
        <v>0</v>
      </c>
      <c r="C6">
        <f ca="1">'Lane 10'!K6 +TiltZ</f>
        <v>-11</v>
      </c>
      <c r="D6">
        <f ca="1">'Lane 10'!M6 +TiltZ+(TiltBoard*Board)</f>
        <v>-9.4358974358974361</v>
      </c>
      <c r="E6">
        <f ca="1">'Lane 10'!O6 +TiltZ+(TiltBoard*Board)</f>
        <v>-12.871794871794872</v>
      </c>
      <c r="F6">
        <f ca="1">'Lane 10'!Q6 +TiltZ+(TiltBoard*Board)</f>
        <v>-18.307692307692307</v>
      </c>
      <c r="G6">
        <f ca="1">'Lane 10'!S6 +TiltZ+(TiltBoard*Board)</f>
        <v>-25.743589743589744</v>
      </c>
      <c r="H6">
        <f ca="1">'Lane 10'!U6 +TiltZ+(TiltBoard*Board)</f>
        <v>-33.179487179487182</v>
      </c>
      <c r="I6">
        <f ca="1">'Lane 10'!W6 +TiltZ+(TiltBoard*Board)</f>
        <v>-37.615384615384613</v>
      </c>
      <c r="J6">
        <f ca="1">'Lane 10'!Y6 +TiltZ+(TiltBoard*Board)</f>
        <v>-41.051282051282051</v>
      </c>
      <c r="K6">
        <f ca="1">'Lane 10'!AA6 +TiltZ+(TiltBoard*Board)</f>
        <v>-43.487179487179489</v>
      </c>
      <c r="L6">
        <f ca="1">'Lane 10'!AC6 +TiltZ+(TiltBoard*Board)</f>
        <v>-44.92307692307692</v>
      </c>
      <c r="M6">
        <f ca="1">'Lane 10'!AE6 +TiltZ+(TiltBoard*Board)</f>
        <v>-47.358974358974358</v>
      </c>
      <c r="N6">
        <f ca="1">'Lane 10'!AG6 +TiltZ+(TiltBoard*Board)</f>
        <v>-48.794871794871796</v>
      </c>
      <c r="O6">
        <f ca="1">'Lane 10'!AI6 +TiltZ+(TiltBoard*Board)</f>
        <v>-53.230769230769234</v>
      </c>
      <c r="P6">
        <f ca="1">'Lane 10'!AK6 +TiltZ+(TiltBoard*Board)</f>
        <v>-56.666666666666664</v>
      </c>
      <c r="Q6">
        <f ca="1">'Lane 10'!AM6 +TiltZ+(TiltBoard*Board)</f>
        <v>-61.1025641025641</v>
      </c>
      <c r="R6">
        <f ca="1">'Lane 10'!AO6 +TiltZ+(TiltBoard*Board)</f>
        <v>-65.538461538461533</v>
      </c>
      <c r="S6">
        <f ca="1">'Lane 10'!AQ6 +TiltZ+(TiltBoard*Board)</f>
        <v>-69.974358974358978</v>
      </c>
      <c r="T6">
        <f ca="1">'Lane 10'!AS6 +TiltZ+(TiltBoard*Board)</f>
        <v>-71.410256410256409</v>
      </c>
      <c r="U6">
        <f ca="1">'Lane 10'!AU6 +TiltZ+(TiltBoard*Board)</f>
        <v>-72.84615384615384</v>
      </c>
      <c r="V6">
        <f ca="1">'Lane 10'!AW6 +TiltZ+(TiltBoard*Board)</f>
        <v>-75.282051282051285</v>
      </c>
      <c r="W6">
        <f ca="1">'Lane 10'!AY6 +TiltZ+(TiltBoard*Board)</f>
        <v>-74.717948717948715</v>
      </c>
      <c r="X6">
        <f ca="1">'Lane 10'!BA6 +TiltZ+(TiltBoard*Board)</f>
        <v>-73.15384615384616</v>
      </c>
      <c r="Y6">
        <f ca="1">'Lane 10'!BC6 +TiltZ+(TiltBoard*Board)</f>
        <v>-71.589743589743591</v>
      </c>
      <c r="Z6">
        <f ca="1">'Lane 10'!BE6 +TiltZ+(TiltBoard*Board)</f>
        <v>-67.025641025641022</v>
      </c>
      <c r="AA6">
        <f ca="1">'Lane 10'!BG6 +TiltZ+(TiltBoard*Board)</f>
        <v>-63.46153846153846</v>
      </c>
      <c r="AB6">
        <f ca="1">'Lane 10'!BI6 +TiltZ+(TiltBoard*Board)</f>
        <v>-57.8974358974359</v>
      </c>
      <c r="AC6">
        <f ca="1">'Lane 10'!BK6 +TiltZ+(TiltBoard*Board)</f>
        <v>-52.333333333333336</v>
      </c>
      <c r="AD6">
        <f ca="1">'Lane 10'!BM6 +TiltZ+(TiltBoard*Board)</f>
        <v>-46.769230769230774</v>
      </c>
      <c r="AE6">
        <f ca="1">'Lane 10'!BO6 +TiltZ+(TiltBoard*Board)</f>
        <v>-36.205128205128204</v>
      </c>
      <c r="AF6">
        <f ca="1">'Lane 10'!BQ6 +TiltZ+(TiltBoard*Board)</f>
        <v>-29.641025641025642</v>
      </c>
      <c r="AG6">
        <f ca="1">'Lane 10'!BS6 +TiltZ+(TiltBoard*Board)</f>
        <v>-20.076923076923077</v>
      </c>
      <c r="AH6">
        <f ca="1">'Lane 10'!BU6 +TiltZ+(TiltBoard*Board)</f>
        <v>-8.5128205128205146</v>
      </c>
      <c r="AI6">
        <f ca="1">'Lane 10'!BW6 +TiltZ+(TiltBoard*Board)</f>
        <v>-2.9487179487179489</v>
      </c>
      <c r="AJ6">
        <f ca="1">'Lane 10'!BY6 +TiltZ+(TiltBoard*Board)</f>
        <v>2.6153846153846168</v>
      </c>
      <c r="AK6">
        <f ca="1">'Lane 10'!CA6 +TiltZ+(TiltBoard*Board)</f>
        <v>6.1794871794871788</v>
      </c>
      <c r="AL6">
        <f ca="1">'Lane 10'!CC6 +TiltZ+(TiltBoard*Board)</f>
        <v>9.7435897435897445</v>
      </c>
      <c r="AM6">
        <f ca="1">'Lane 10'!CE6 +TiltZ+(TiltBoard*Board)</f>
        <v>11.307692307692307</v>
      </c>
      <c r="AN6">
        <f ca="1">'Lane 10'!CG6 +TiltZ+(TiltBoard*Board)</f>
        <v>12.871794871794872</v>
      </c>
      <c r="AO6">
        <f ca="1">'Lane 10'!CI6 +TiltFact</f>
        <v>11</v>
      </c>
      <c r="AP6">
        <v>0</v>
      </c>
      <c r="AQ6">
        <f ca="1">'Lane 10'!H6</f>
        <v>22</v>
      </c>
      <c r="AR6">
        <f ca="1">Tilt/2</f>
        <v>11</v>
      </c>
      <c r="AS6">
        <f ca="1">TiltFact*-1</f>
        <v>-11</v>
      </c>
      <c r="AT6">
        <f ca="1">Tilt/39</f>
        <v>0.5641025641025641</v>
      </c>
    </row>
    <row r="7" spans="1:46">
      <c r="A7" s="11">
        <v>49</v>
      </c>
      <c r="B7" s="22">
        <v>0</v>
      </c>
      <c r="C7">
        <f ca="1">'Lane 10'!K7 +TiltZ</f>
        <v>-1</v>
      </c>
      <c r="D7">
        <f ca="1">'Lane 10'!M7 +TiltZ+(TiltBoard*Board)</f>
        <v>1.0512820512820513</v>
      </c>
      <c r="E7">
        <f ca="1">'Lane 10'!O7 +TiltZ+(TiltBoard*Board)</f>
        <v>1.1025641025641026</v>
      </c>
      <c r="F7">
        <f ca="1">'Lane 10'!Q7 +TiltZ+(TiltBoard*Board)</f>
        <v>3.1538461538461537</v>
      </c>
      <c r="G7">
        <f ca="1">'Lane 10'!S7 +TiltZ+(TiltBoard*Board)</f>
        <v>3.2051282051282053</v>
      </c>
      <c r="H7">
        <f ca="1">'Lane 10'!U7 +TiltZ+(TiltBoard*Board)</f>
        <v>5.2564102564102564</v>
      </c>
      <c r="I7">
        <f ca="1">'Lane 10'!W7 +TiltZ+(TiltBoard*Board)</f>
        <v>5.3076923076923075</v>
      </c>
      <c r="J7">
        <f ca="1">'Lane 10'!Y7 +TiltZ+(TiltBoard*Board)</f>
        <v>6.3589743589743586</v>
      </c>
      <c r="K7">
        <f ca="1">'Lane 10'!AA7 +TiltZ+(TiltBoard*Board)</f>
        <v>7.4102564102564106</v>
      </c>
      <c r="L7">
        <f ca="1">'Lane 10'!AC7 +TiltZ+(TiltBoard*Board)</f>
        <v>6.4615384615384617</v>
      </c>
      <c r="M7">
        <f ca="1">'Lane 10'!AE7 +TiltZ+(TiltBoard*Board)</f>
        <v>7.5128205128205128</v>
      </c>
      <c r="N7">
        <f ca="1">'Lane 10'!AG7 +TiltZ+(TiltBoard*Board)</f>
        <v>7.5641025641025639</v>
      </c>
      <c r="O7">
        <f ca="1">'Lane 10'!AI7 +TiltZ+(TiltBoard*Board)</f>
        <v>7.615384615384615</v>
      </c>
      <c r="P7">
        <f ca="1">'Lane 10'!AK7 +TiltZ+(TiltBoard*Board)</f>
        <v>7.666666666666667</v>
      </c>
      <c r="Q7">
        <f ca="1">'Lane 10'!AM7 +TiltZ+(TiltBoard*Board)</f>
        <v>6.7179487179487181</v>
      </c>
      <c r="R7">
        <f ca="1">'Lane 10'!AO7 +TiltZ+(TiltBoard*Board)</f>
        <v>5.7692307692307692</v>
      </c>
      <c r="S7">
        <f ca="1">'Lane 10'!AQ7 +TiltZ+(TiltBoard*Board)</f>
        <v>6.82051282051282</v>
      </c>
      <c r="T7">
        <f ca="1">'Lane 10'!AS7 +TiltZ+(TiltBoard*Board)</f>
        <v>5.8717948717948723</v>
      </c>
      <c r="U7">
        <f ca="1">'Lane 10'!AU7 +TiltZ+(TiltBoard*Board)</f>
        <v>4.9230769230769234</v>
      </c>
      <c r="V7">
        <f ca="1">'Lane 10'!AW7 +TiltZ+(TiltBoard*Board)</f>
        <v>5.9743589743589744</v>
      </c>
      <c r="W7">
        <f ca="1">'Lane 10'!AY7 +TiltZ+(TiltBoard*Board)</f>
        <v>6.0256410256410256</v>
      </c>
      <c r="X7">
        <f ca="1">'Lane 10'!BA7 +TiltZ+(TiltBoard*Board)</f>
        <v>5.0769230769230766</v>
      </c>
      <c r="Y7">
        <f ca="1">'Lane 10'!BC7 +TiltZ+(TiltBoard*Board)</f>
        <v>6.1282051282051277</v>
      </c>
      <c r="Z7">
        <f ca="1">'Lane 10'!BE7 +TiltZ+(TiltBoard*Board)</f>
        <v>6.17948717948718</v>
      </c>
      <c r="AA7">
        <f ca="1">'Lane 10'!BG7 +TiltZ+(TiltBoard*Board)</f>
        <v>6.2307692307692308</v>
      </c>
      <c r="AB7">
        <f ca="1">'Lane 10'!BI7 +TiltZ+(TiltBoard*Board)</f>
        <v>7.2820512820512819</v>
      </c>
      <c r="AC7">
        <f ca="1">'Lane 10'!BK7 +TiltZ+(TiltBoard*Board)</f>
        <v>7.333333333333333</v>
      </c>
      <c r="AD7">
        <f ca="1">'Lane 10'!BM7 +TiltZ+(TiltBoard*Board)</f>
        <v>8.384615384615385</v>
      </c>
      <c r="AE7">
        <f ca="1">'Lane 10'!BO7 +TiltZ+(TiltBoard*Board)</f>
        <v>8.4358974358974361</v>
      </c>
      <c r="AF7">
        <f ca="1">'Lane 10'!BQ7 +TiltZ+(TiltBoard*Board)</f>
        <v>7.4871794871794872</v>
      </c>
      <c r="AG7">
        <f ca="1">'Lane 10'!BS7 +TiltZ+(TiltBoard*Board)</f>
        <v>8.5384615384615383</v>
      </c>
      <c r="AH7">
        <f ca="1">'Lane 10'!BU7 +TiltZ+(TiltBoard*Board)</f>
        <v>7.5897435897435894</v>
      </c>
      <c r="AI7">
        <f ca="1">'Lane 10'!BW7 +TiltZ+(TiltBoard*Board)</f>
        <v>6.6410256410256405</v>
      </c>
      <c r="AJ7">
        <f ca="1">'Lane 10'!BY7 +TiltZ+(TiltBoard*Board)</f>
        <v>6.6923076923076925</v>
      </c>
      <c r="AK7">
        <f ca="1">'Lane 10'!CA7 +TiltZ+(TiltBoard*Board)</f>
        <v>4.7435897435897436</v>
      </c>
      <c r="AL7">
        <f ca="1">'Lane 10'!CC7 +TiltZ+(TiltBoard*Board)</f>
        <v>2.7948717948717947</v>
      </c>
      <c r="AM7">
        <f ca="1">'Lane 10'!CE7 +TiltZ+(TiltBoard*Board)</f>
        <v>1.846153846153846</v>
      </c>
      <c r="AN7">
        <f ca="1">'Lane 10'!CG7 +TiltZ+(TiltBoard*Board)</f>
        <v>0.89743589743589736</v>
      </c>
      <c r="AO7">
        <f ca="1">'Lane 10'!CJ7 +TiltFact</f>
        <v>1</v>
      </c>
      <c r="AP7">
        <v>0</v>
      </c>
      <c r="AQ7">
        <f ca="1">'Lane 10'!H7</f>
        <v>2</v>
      </c>
      <c r="AR7">
        <f ca="1">Tilt/2</f>
        <v>1</v>
      </c>
      <c r="AS7">
        <f ca="1">TiltFact*-1</f>
        <v>-1</v>
      </c>
      <c r="AT7">
        <f ca="1">Tilt/39</f>
        <v>0.05128205128205128</v>
      </c>
    </row>
    <row r="8" spans="1:46">
      <c r="A8" s="11">
        <v>47</v>
      </c>
      <c r="B8" s="22">
        <v>0</v>
      </c>
      <c r="C8">
        <f ca="1">'Lane 10'!K8 +TiltZ</f>
        <v>-11</v>
      </c>
      <c r="D8">
        <f ca="1">'Lane 10'!M8 +TiltZ+(TiltBoard*Board)</f>
        <v>-7.4358974358974361</v>
      </c>
      <c r="E8">
        <f ca="1">'Lane 10'!O8 +TiltZ+(TiltBoard*Board)</f>
        <v>-7.8717948717948722</v>
      </c>
      <c r="F8">
        <f ca="1">'Lane 10'!Q8 +TiltZ+(TiltBoard*Board)</f>
        <v>-7.3076923076923075</v>
      </c>
      <c r="G8">
        <f ca="1">'Lane 10'!S8 +TiltZ+(TiltBoard*Board)</f>
        <v>-5.7435897435897436</v>
      </c>
      <c r="H8">
        <f ca="1">'Lane 10'!U8 +TiltZ+(TiltBoard*Board)</f>
        <v>-4.17948717948718</v>
      </c>
      <c r="I8">
        <f ca="1">'Lane 10'!W8 +TiltZ+(TiltBoard*Board)</f>
        <v>-3.6153846153846154</v>
      </c>
      <c r="J8">
        <f ca="1">'Lane 10'!Y8 +TiltZ+(TiltBoard*Board)</f>
        <v>-2.0512820512820511</v>
      </c>
      <c r="K8">
        <f ca="1">'Lane 10'!AA8 +TiltZ+(TiltBoard*Board)</f>
        <v>-0.48717948717948723</v>
      </c>
      <c r="L8">
        <f ca="1">'Lane 10'!AC8 +TiltZ+(TiltBoard*Board)</f>
        <v>-1.9230769230769234</v>
      </c>
      <c r="M8">
        <f ca="1">'Lane 10'!AE8 +TiltZ+(TiltBoard*Board)</f>
        <v>-1.3589743589743595</v>
      </c>
      <c r="N8">
        <f ca="1">'Lane 10'!AG8 +TiltZ+(TiltBoard*Board)</f>
        <v>-1.7948717948717947</v>
      </c>
      <c r="O8">
        <f ca="1">'Lane 10'!AI8 +TiltZ+(TiltBoard*Board)</f>
        <v>-3.2307692307692308</v>
      </c>
      <c r="P8">
        <f ca="1">'Lane 10'!AK8 +TiltZ+(TiltBoard*Board)</f>
        <v>-3.666666666666667</v>
      </c>
      <c r="Q8">
        <f ca="1">'Lane 10'!AM8 +TiltZ+(TiltBoard*Board)</f>
        <v>-5.1025641025641022</v>
      </c>
      <c r="R8">
        <f ca="1">'Lane 10'!AO8 +TiltZ+(TiltBoard*Board)</f>
        <v>-5.5384615384615383</v>
      </c>
      <c r="S8">
        <f ca="1">'Lane 10'!AQ8 +TiltZ+(TiltBoard*Board)</f>
        <v>-5.9743589743589744</v>
      </c>
      <c r="T8">
        <f ca="1">'Lane 10'!AS8 +TiltZ+(TiltBoard*Board)</f>
        <v>-5.4102564102564106</v>
      </c>
      <c r="U8">
        <f ca="1">'Lane 10'!AU8 +TiltZ+(TiltBoard*Board)</f>
        <v>-6.8461538461538467</v>
      </c>
      <c r="V8">
        <f ca="1">'Lane 10'!AW8 +TiltZ+(TiltBoard*Board)</f>
        <v>-6.2820512820512828</v>
      </c>
      <c r="W8">
        <f ca="1">'Lane 10'!AY8 +TiltZ+(TiltBoard*Board)</f>
        <v>-5.717948717948719</v>
      </c>
      <c r="X8">
        <f ca="1">'Lane 10'!BA8 +TiltZ+(TiltBoard*Board)</f>
        <v>-7.1538461538461533</v>
      </c>
      <c r="Y8">
        <f ca="1">'Lane 10'!BC8 +TiltZ+(TiltBoard*Board)</f>
        <v>-6.5897435897435894</v>
      </c>
      <c r="Z8">
        <f ca="1">'Lane 10'!BE8 +TiltZ+(TiltBoard*Board)</f>
        <v>-6.0256410256410256</v>
      </c>
      <c r="AA8">
        <f ca="1">'Lane 10'!BG8 +TiltZ+(TiltBoard*Board)</f>
        <v>-5.4615384615384617</v>
      </c>
      <c r="AB8">
        <f ca="1">'Lane 10'!BI8 +TiltZ+(TiltBoard*Board)</f>
        <v>-3.8974358974358978</v>
      </c>
      <c r="AC8">
        <f ca="1">'Lane 10'!BK8 +TiltZ+(TiltBoard*Board)</f>
        <v>-3.3333333333333339</v>
      </c>
      <c r="AD8">
        <f ca="1">'Lane 10'!BM8 +TiltZ+(TiltBoard*Board)</f>
        <v>-1.76923076923077</v>
      </c>
      <c r="AE8">
        <f ca="1">'Lane 10'!BO8 +TiltZ+(TiltBoard*Board)</f>
        <v>-1.2051282051282044</v>
      </c>
      <c r="AF8">
        <f ca="1">'Lane 10'!BQ8 +TiltZ+(TiltBoard*Board)</f>
        <v>0.3589743589743577</v>
      </c>
      <c r="AG8">
        <f ca="1">'Lane 10'!BS8 +TiltZ+(TiltBoard*Board)</f>
        <v>2.9230769230769234</v>
      </c>
      <c r="AH8">
        <f ca="1">'Lane 10'!BU8 +TiltZ+(TiltBoard*Board)</f>
        <v>4.4871794871794854</v>
      </c>
      <c r="AI8">
        <f ca="1">'Lane 10'!BW8 +TiltZ+(TiltBoard*Board)</f>
        <v>5.0512820512820511</v>
      </c>
      <c r="AJ8">
        <f ca="1">'Lane 10'!BY8 +TiltZ+(TiltBoard*Board)</f>
        <v>6.6153846153846168</v>
      </c>
      <c r="AK8">
        <f ca="1">'Lane 10'!CA8 +TiltZ+(TiltBoard*Board)</f>
        <v>7.1794871794871788</v>
      </c>
      <c r="AL8">
        <f ca="1">'Lane 10'!CC8 +TiltZ+(TiltBoard*Board)</f>
        <v>7.7435897435897445</v>
      </c>
      <c r="AM8">
        <f ca="1">'Lane 10'!CE8 +TiltZ+(TiltBoard*Board)</f>
        <v>8.3076923076923066</v>
      </c>
      <c r="AN8">
        <f ca="1">'Lane 10'!CG8 +TiltZ+(TiltBoard*Board)</f>
        <v>8.8717948717948722</v>
      </c>
      <c r="AO8">
        <f ca="1">'Lane 10'!CI8 +TiltFact</f>
        <v>11</v>
      </c>
      <c r="AP8">
        <v>0</v>
      </c>
      <c r="AQ8">
        <f ca="1">'Lane 10'!H8</f>
        <v>22</v>
      </c>
      <c r="AR8">
        <f ca="1">Tilt/2</f>
        <v>11</v>
      </c>
      <c r="AS8">
        <f ca="1">TiltFact*-1</f>
        <v>-11</v>
      </c>
      <c r="AT8">
        <f ca="1">Tilt/39</f>
        <v>0.5641025641025641</v>
      </c>
    </row>
    <row r="9" spans="1:46">
      <c r="A9" s="11">
        <v>45</v>
      </c>
      <c r="B9" s="22">
        <v>0</v>
      </c>
      <c r="C9">
        <f ca="1">'Lane 10'!K9 +TiltZ</f>
        <v>3</v>
      </c>
      <c r="D9">
        <f ca="1">'Lane 10'!M9 +TiltZ+(TiltBoard*Board)</f>
        <v>3.8461538461538463</v>
      </c>
      <c r="E9">
        <f ca="1">'Lane 10'!O9 +TiltZ+(TiltBoard*Board)</f>
        <v>4.6923076923076925</v>
      </c>
      <c r="F9">
        <f ca="1">'Lane 10'!Q9 +TiltZ+(TiltBoard*Board)</f>
        <v>6.5384615384615383</v>
      </c>
      <c r="G9">
        <f ca="1">'Lane 10'!S9 +TiltZ+(TiltBoard*Board)</f>
        <v>8.384615384615385</v>
      </c>
      <c r="H9">
        <f ca="1">'Lane 10'!U9 +TiltZ+(TiltBoard*Board)</f>
        <v>10.23076923076923</v>
      </c>
      <c r="I9">
        <f ca="1">'Lane 10'!W9 +TiltZ+(TiltBoard*Board)</f>
        <v>10.076923076923077</v>
      </c>
      <c r="J9">
        <f ca="1">'Lane 10'!Y9 +TiltZ+(TiltBoard*Board)</f>
        <v>10.923076923076923</v>
      </c>
      <c r="K9">
        <f ca="1">'Lane 10'!AA9 +TiltZ+(TiltBoard*Board)</f>
        <v>11.76923076923077</v>
      </c>
      <c r="L9">
        <f ca="1">'Lane 10'!AC9 +TiltZ+(TiltBoard*Board)</f>
        <v>10.615384615384615</v>
      </c>
      <c r="M9">
        <f ca="1">'Lane 10'!AE9 +TiltZ+(TiltBoard*Board)</f>
        <v>10.461538461538462</v>
      </c>
      <c r="N9">
        <f ca="1">'Lane 10'!AG9 +TiltZ+(TiltBoard*Board)</f>
        <v>9.3076923076923066</v>
      </c>
      <c r="O9">
        <f ca="1">'Lane 10'!AI9 +TiltZ+(TiltBoard*Board)</f>
        <v>9.1538461538461533</v>
      </c>
      <c r="P9">
        <f ca="1">'Lane 10'!AK9 +TiltZ+(TiltBoard*Board)</f>
        <v>8</v>
      </c>
      <c r="Q9">
        <f ca="1">'Lane 10'!AM9 +TiltZ+(TiltBoard*Board)</f>
        <v>7.8461538461538458</v>
      </c>
      <c r="R9">
        <f ca="1">'Lane 10'!AO9 +TiltZ+(TiltBoard*Board)</f>
        <v>6.6923076923076916</v>
      </c>
      <c r="S9">
        <f ca="1">'Lane 10'!AQ9 +TiltZ+(TiltBoard*Board)</f>
        <v>6.5384615384615383</v>
      </c>
      <c r="T9">
        <f ca="1">'Lane 10'!AS9 +TiltZ+(TiltBoard*Board)</f>
        <v>6.384615384615385</v>
      </c>
      <c r="U9">
        <f ca="1">'Lane 10'!AU9 +TiltZ+(TiltBoard*Board)</f>
        <v>5.2307692307692308</v>
      </c>
      <c r="V9">
        <f ca="1">'Lane 10'!AW9 +TiltZ+(TiltBoard*Board)</f>
        <v>6.0769230769230766</v>
      </c>
      <c r="W9">
        <f ca="1">'Lane 10'!AY9 +TiltZ+(TiltBoard*Board)</f>
        <v>4.9230769230769234</v>
      </c>
      <c r="X9">
        <f ca="1">'Lane 10'!BA9 +TiltZ+(TiltBoard*Board)</f>
        <v>4.7692307692307692</v>
      </c>
      <c r="Y9">
        <f ca="1">'Lane 10'!BC9 +TiltZ+(TiltBoard*Board)</f>
        <v>4.615384615384615</v>
      </c>
      <c r="Z9">
        <f ca="1">'Lane 10'!BE9 +TiltZ+(TiltBoard*Board)</f>
        <v>4.4615384615384617</v>
      </c>
      <c r="AA9">
        <f ca="1">'Lane 10'!BG9 +TiltZ+(TiltBoard*Board)</f>
        <v>4.3076923076923075</v>
      </c>
      <c r="AB9">
        <f ca="1">'Lane 10'!BI9 +TiltZ+(TiltBoard*Board)</f>
        <v>4.1538461538461533</v>
      </c>
      <c r="AC9">
        <f ca="1">'Lane 10'!BK9 +TiltZ+(TiltBoard*Board)</f>
        <v>4</v>
      </c>
      <c r="AD9">
        <f ca="1">'Lane 10'!BM9 +TiltZ+(TiltBoard*Board)</f>
        <v>3.8461538461538458</v>
      </c>
      <c r="AE9">
        <f ca="1">'Lane 10'!BO9 +TiltZ+(TiltBoard*Board)</f>
        <v>3.6923076923076916</v>
      </c>
      <c r="AF9">
        <f ca="1">'Lane 10'!BQ9 +TiltZ+(TiltBoard*Board)</f>
        <v>2.5384615384615383</v>
      </c>
      <c r="AG9">
        <f ca="1">'Lane 10'!BS9 +TiltZ+(TiltBoard*Board)</f>
        <v>3.3846153846153841</v>
      </c>
      <c r="AH9">
        <f ca="1">'Lane 10'!BU9 +TiltZ+(TiltBoard*Board)</f>
        <v>3.2307692307692308</v>
      </c>
      <c r="AI9">
        <f ca="1">'Lane 10'!BW9 +TiltZ+(TiltBoard*Board)</f>
        <v>1.0769230769230767</v>
      </c>
      <c r="AJ9">
        <f ca="1">'Lane 10'!BY9 +TiltZ+(TiltBoard*Board)</f>
        <v>0.92307692307692246</v>
      </c>
      <c r="AK9">
        <f ca="1">'Lane 10'!CA9 +TiltZ+(TiltBoard*Board)</f>
        <v>-0.23076923076923084</v>
      </c>
      <c r="AL9">
        <f ca="1">'Lane 10'!CC9 +TiltZ+(TiltBoard*Board)</f>
        <v>-1.384615384615385</v>
      </c>
      <c r="AM9">
        <f ca="1">'Lane 10'!CE9 +TiltZ+(TiltBoard*Board)</f>
        <v>-2.5384615384615383</v>
      </c>
      <c r="AN9">
        <f ca="1">'Lane 10'!CG9 +TiltZ+(TiltBoard*Board)</f>
        <v>-3.6923076923076925</v>
      </c>
      <c r="AO9">
        <f ca="1">'Lane 10'!CJ9 +TiltFact</f>
        <v>-3</v>
      </c>
      <c r="AP9">
        <v>0</v>
      </c>
      <c r="AQ9">
        <f ca="1">'Lane 10'!H9</f>
        <v>-6</v>
      </c>
      <c r="AR9">
        <f ca="1">Tilt/2</f>
        <v>-3</v>
      </c>
      <c r="AS9">
        <f ca="1">TiltFact*-1</f>
        <v>3</v>
      </c>
      <c r="AT9">
        <f ca="1">Tilt/39</f>
        <v>-0.15384615384615386</v>
      </c>
    </row>
    <row r="10" spans="1:46">
      <c r="A10" s="11">
        <v>43</v>
      </c>
      <c r="B10" s="22">
        <v>0</v>
      </c>
      <c r="C10">
        <f ca="1">'Lane 10'!K10 +TiltZ</f>
        <v>-11</v>
      </c>
      <c r="D10">
        <f ca="1">'Lane 10'!M10 +TiltZ+(TiltBoard*Board)</f>
        <v>-10.435897435897436</v>
      </c>
      <c r="E10">
        <f ca="1">'Lane 10'!O10 +TiltZ+(TiltBoard*Board)</f>
        <v>-17.871794871794872</v>
      </c>
      <c r="F10">
        <f ca="1">'Lane 10'!Q10 +TiltZ+(TiltBoard*Board)</f>
        <v>-33.307692307692307</v>
      </c>
      <c r="G10">
        <f ca="1">'Lane 10'!S10 +TiltZ+(TiltBoard*Board)</f>
        <v>-43.743589743589744</v>
      </c>
      <c r="H10">
        <f ca="1">'Lane 10'!U10 +TiltZ+(TiltBoard*Board)</f>
        <v>-56.179487179487182</v>
      </c>
      <c r="I10">
        <f ca="1">'Lane 10'!W10 +TiltZ+(TiltBoard*Board)</f>
        <v>-63.615384615384613</v>
      </c>
      <c r="J10">
        <f ca="1">'Lane 10'!Y10 +TiltZ+(TiltBoard*Board)</f>
        <v>-70.051282051282044</v>
      </c>
      <c r="K10">
        <f ca="1">'Lane 10'!AA10 +TiltZ+(TiltBoard*Board)</f>
        <v>-75.487179487179489</v>
      </c>
      <c r="L10">
        <f ca="1">'Lane 10'!AC10 +TiltZ+(TiltBoard*Board)</f>
        <v>-83.92307692307692</v>
      </c>
      <c r="M10">
        <f ca="1">'Lane 10'!AE10 +TiltZ+(TiltBoard*Board)</f>
        <v>-86.358974358974365</v>
      </c>
      <c r="N10">
        <f ca="1">'Lane 10'!AG10 +TiltZ+(TiltBoard*Board)</f>
        <v>-91.7948717948718</v>
      </c>
      <c r="O10">
        <f ca="1">'Lane 10'!AI10 +TiltZ+(TiltBoard*Board)</f>
        <v>-97.230769230769226</v>
      </c>
      <c r="P10">
        <f ca="1">'Lane 10'!AK10 +TiltZ+(TiltBoard*Board)</f>
        <v>-98.666666666666671</v>
      </c>
      <c r="Q10">
        <f ca="1">'Lane 10'!AM10 +TiltZ+(TiltBoard*Board)</f>
        <v>-102.1025641025641</v>
      </c>
      <c r="R10">
        <f ca="1">'Lane 10'!AO10 +TiltZ+(TiltBoard*Board)</f>
        <v>-104.53846153846153</v>
      </c>
      <c r="S10">
        <f ca="1">'Lane 10'!AQ10 +TiltZ+(TiltBoard*Board)</f>
        <v>-103.97435897435898</v>
      </c>
      <c r="T10">
        <f ca="1">'Lane 10'!AS10 +TiltZ+(TiltBoard*Board)</f>
        <v>-105.41025641025641</v>
      </c>
      <c r="U10">
        <f ca="1">'Lane 10'!AU10 +TiltZ+(TiltBoard*Board)</f>
        <v>-104.84615384615384</v>
      </c>
      <c r="V10">
        <f ca="1">'Lane 10'!AW10 +TiltZ+(TiltBoard*Board)</f>
        <v>-103.28205128205129</v>
      </c>
      <c r="W10">
        <f ca="1">'Lane 10'!AY10 +TiltZ+(TiltBoard*Board)</f>
        <v>-100.71794871794872</v>
      </c>
      <c r="X10">
        <f ca="1">'Lane 10'!BA10 +TiltZ+(TiltBoard*Board)</f>
        <v>-98.15384615384616</v>
      </c>
      <c r="Y10">
        <f ca="1">'Lane 10'!BC10 +TiltZ+(TiltBoard*Board)</f>
        <v>-92.589743589743591</v>
      </c>
      <c r="Z10">
        <f ca="1">'Lane 10'!BE10 +TiltZ+(TiltBoard*Board)</f>
        <v>-88.025641025641022</v>
      </c>
      <c r="AA10">
        <f ca="1">'Lane 10'!BG10 +TiltZ+(TiltBoard*Board)</f>
        <v>-83.461538461538467</v>
      </c>
      <c r="AB10">
        <f ca="1">'Lane 10'!BI10 +TiltZ+(TiltBoard*Board)</f>
        <v>-78.8974358974359</v>
      </c>
      <c r="AC10">
        <f ca="1">'Lane 10'!BK10 +TiltZ+(TiltBoard*Board)</f>
        <v>-74.333333333333329</v>
      </c>
      <c r="AD10">
        <f ca="1">'Lane 10'!BM10 +TiltZ+(TiltBoard*Board)</f>
        <v>-69.769230769230774</v>
      </c>
      <c r="AE10">
        <f ca="1">'Lane 10'!BO10 +TiltZ+(TiltBoard*Board)</f>
        <v>-64.2051282051282</v>
      </c>
      <c r="AF10">
        <f ca="1">'Lane 10'!BQ10 +TiltZ+(TiltBoard*Board)</f>
        <v>-54.641025641025642</v>
      </c>
      <c r="AG10">
        <f ca="1">'Lane 10'!BS10 +TiltZ+(TiltBoard*Board)</f>
        <v>-42.07692307692308</v>
      </c>
      <c r="AH10">
        <f ca="1">'Lane 10'!BU10 +TiltZ+(TiltBoard*Board)</f>
        <v>-30.512820512820515</v>
      </c>
      <c r="AI10">
        <f ca="1">'Lane 10'!BW10 +TiltZ+(TiltBoard*Board)</f>
        <v>-21.948717948717949</v>
      </c>
      <c r="AJ10">
        <f ca="1">'Lane 10'!BY10 +TiltZ+(TiltBoard*Board)</f>
        <v>-11.384615384615383</v>
      </c>
      <c r="AK10">
        <f ca="1">'Lane 10'!CA10 +TiltZ+(TiltBoard*Board)</f>
        <v>-2.8205128205128212</v>
      </c>
      <c r="AL10">
        <f ca="1">'Lane 10'!CC10 +TiltZ+(TiltBoard*Board)</f>
        <v>5.7435897435897445</v>
      </c>
      <c r="AM10">
        <f ca="1">'Lane 10'!CE10 +TiltZ+(TiltBoard*Board)</f>
        <v>12.307692307692307</v>
      </c>
      <c r="AN10">
        <f ca="1">'Lane 10'!CG10 +TiltZ+(TiltBoard*Board)</f>
        <v>16.871794871794872</v>
      </c>
      <c r="AO10">
        <f ca="1">'Lane 10'!CI10 +TiltFact</f>
        <v>11</v>
      </c>
      <c r="AP10">
        <v>0</v>
      </c>
      <c r="AQ10">
        <f ca="1">'Lane 10'!H10</f>
        <v>22</v>
      </c>
      <c r="AR10">
        <f ca="1">Tilt/2</f>
        <v>11</v>
      </c>
      <c r="AS10">
        <f ca="1">TiltFact*-1</f>
        <v>-11</v>
      </c>
      <c r="AT10">
        <f ca="1">Tilt/39</f>
        <v>0.5641025641025641</v>
      </c>
    </row>
    <row r="11" spans="1:46">
      <c r="A11" s="11">
        <v>41</v>
      </c>
      <c r="B11" s="22">
        <v>0</v>
      </c>
      <c r="C11">
        <f ca="1">'Lane 10'!K11 +TiltZ</f>
        <v>1</v>
      </c>
      <c r="D11">
        <f ca="1">'Lane 10'!M11 +TiltZ+(TiltBoard*Board)</f>
        <v>2.9487179487179489</v>
      </c>
      <c r="E11">
        <f ca="1">'Lane 10'!O11 +TiltZ+(TiltBoard*Board)</f>
        <v>2.8974358974358974</v>
      </c>
      <c r="F11">
        <f ca="1">'Lane 10'!Q11 +TiltZ+(TiltBoard*Board)</f>
        <v>4.8461538461538458</v>
      </c>
      <c r="G11">
        <f ca="1">'Lane 10'!S11 +TiltZ+(TiltBoard*Board)</f>
        <v>6.7948717948717947</v>
      </c>
      <c r="H11">
        <f ca="1">'Lane 10'!U11 +TiltZ+(TiltBoard*Board)</f>
        <v>8.7435897435897445</v>
      </c>
      <c r="I11">
        <f ca="1">'Lane 10'!W11 +TiltZ+(TiltBoard*Board)</f>
        <v>7.6923076923076925</v>
      </c>
      <c r="J11">
        <f ca="1">'Lane 10'!Y11 +TiltZ+(TiltBoard*Board)</f>
        <v>8.64102564102564</v>
      </c>
      <c r="K11">
        <f ca="1">'Lane 10'!AA11 +TiltZ+(TiltBoard*Board)</f>
        <v>8.58974358974359</v>
      </c>
      <c r="L11">
        <f ca="1">'Lane 10'!AC11 +TiltZ+(TiltBoard*Board)</f>
        <v>6.5384615384615383</v>
      </c>
      <c r="M11">
        <f ca="1">'Lane 10'!AE11 +TiltZ+(TiltBoard*Board)</f>
        <v>5.4871794871794872</v>
      </c>
      <c r="N11">
        <f ca="1">'Lane 10'!AG11 +TiltZ+(TiltBoard*Board)</f>
        <v>4.4358974358974361</v>
      </c>
      <c r="O11">
        <f ca="1">'Lane 10'!AI11 +TiltZ+(TiltBoard*Board)</f>
        <v>3.3846153846153846</v>
      </c>
      <c r="P11">
        <f ca="1">'Lane 10'!AK11 +TiltZ+(TiltBoard*Board)</f>
        <v>3.3333333333333335</v>
      </c>
      <c r="Q11">
        <f ca="1">'Lane 10'!AM11 +TiltZ+(TiltBoard*Board)</f>
        <v>3.2820512820512819</v>
      </c>
      <c r="R11">
        <f ca="1">'Lane 10'!AO11 +TiltZ+(TiltBoard*Board)</f>
        <v>3.2307692307692308</v>
      </c>
      <c r="S11">
        <f ca="1">'Lane 10'!AQ11 +TiltZ+(TiltBoard*Board)</f>
        <v>3.1794871794871797</v>
      </c>
      <c r="T11">
        <f ca="1">'Lane 10'!AS11 +TiltZ+(TiltBoard*Board)</f>
        <v>3.1282051282051282</v>
      </c>
      <c r="U11">
        <f ca="1">'Lane 10'!AU11 +TiltZ+(TiltBoard*Board)</f>
        <v>3.0769230769230771</v>
      </c>
      <c r="V11">
        <f ca="1">'Lane 10'!AW11 +TiltZ+(TiltBoard*Board)</f>
        <v>3.0256410256410256</v>
      </c>
      <c r="W11">
        <f ca="1">'Lane 10'!AY11 +TiltZ+(TiltBoard*Board)</f>
        <v>2.9743589743589744</v>
      </c>
      <c r="X11">
        <f ca="1">'Lane 10'!BA11 +TiltZ+(TiltBoard*Board)</f>
        <v>1.9230769230769231</v>
      </c>
      <c r="Y11">
        <f ca="1">'Lane 10'!BC11 +TiltZ+(TiltBoard*Board)</f>
        <v>0.87179487179487181</v>
      </c>
      <c r="Z11">
        <f ca="1">'Lane 10'!BE11 +TiltZ+(TiltBoard*Board)</f>
        <v>0.82051282051282048</v>
      </c>
      <c r="AA11">
        <f ca="1">'Lane 10'!BG11 +TiltZ+(TiltBoard*Board)</f>
        <v>0.76923076923076916</v>
      </c>
      <c r="AB11">
        <f ca="1">'Lane 10'!BI11 +TiltZ+(TiltBoard*Board)</f>
        <v>-0.28205128205128194</v>
      </c>
      <c r="AC11">
        <f ca="1">'Lane 10'!BK11 +TiltZ+(TiltBoard*Board)</f>
        <v>-0.33333333333333326</v>
      </c>
      <c r="AD11">
        <f ca="1">'Lane 10'!BM11 +TiltZ+(TiltBoard*Board)</f>
        <v>0.61538461538461542</v>
      </c>
      <c r="AE11">
        <f ca="1">'Lane 10'!BO11 +TiltZ+(TiltBoard*Board)</f>
        <v>0.5641025641025641</v>
      </c>
      <c r="AF11">
        <f ca="1">'Lane 10'!BQ11 +TiltZ+(TiltBoard*Board)</f>
        <v>-0.48717948717948723</v>
      </c>
      <c r="AG11">
        <f ca="1">'Lane 10'!BS11 +TiltZ+(TiltBoard*Board)</f>
        <v>0.46153846153846168</v>
      </c>
      <c r="AH11">
        <f ca="1">'Lane 10'!BU11 +TiltZ+(TiltBoard*Board)</f>
        <v>0.41025641025641035</v>
      </c>
      <c r="AI11">
        <f ca="1">'Lane 10'!BW11 +TiltZ+(TiltBoard*Board)</f>
        <v>-0.641025641025641</v>
      </c>
      <c r="AJ11">
        <f ca="1">'Lane 10'!BY11 +TiltZ+(TiltBoard*Board)</f>
        <v>-0.69230769230769229</v>
      </c>
      <c r="AK11">
        <f ca="1">'Lane 10'!CA11 +TiltZ+(TiltBoard*Board)</f>
        <v>-1.7435897435897436</v>
      </c>
      <c r="AL11">
        <f ca="1">'Lane 10'!CC11 +TiltZ+(TiltBoard*Board)</f>
        <v>-2.7948717948717947</v>
      </c>
      <c r="AM11">
        <f ca="1">'Lane 10'!CE11 +TiltZ+(TiltBoard*Board)</f>
        <v>-2.8461538461538458</v>
      </c>
      <c r="AN11">
        <f ca="1">'Lane 10'!CG11 +TiltZ+(TiltBoard*Board)</f>
        <v>-2.8974358974358974</v>
      </c>
      <c r="AO11">
        <f ca="1">'Lane 10'!CJ11 +TiltFact</f>
        <v>-1</v>
      </c>
      <c r="AP11">
        <v>0</v>
      </c>
      <c r="AQ11">
        <f ca="1">'Lane 10'!H11</f>
        <v>-2</v>
      </c>
      <c r="AR11">
        <f ca="1">Tilt/2</f>
        <v>-1</v>
      </c>
      <c r="AS11">
        <f ca="1">TiltFact*-1</f>
        <v>1</v>
      </c>
      <c r="AT11">
        <f ca="1">Tilt/39</f>
        <v>-0.05128205128205128</v>
      </c>
    </row>
    <row r="12" spans="1:46">
      <c r="A12" s="11">
        <v>39</v>
      </c>
      <c r="B12" s="22">
        <v>0</v>
      </c>
      <c r="C12">
        <f ca="1">'Lane 10'!K12 +TiltZ</f>
        <v>-0.5</v>
      </c>
      <c r="D12">
        <f ca="1">'Lane 10'!M12 +TiltZ+(TiltBoard*Board)</f>
        <v>1.5256410256410256</v>
      </c>
      <c r="E12">
        <f ca="1">'Lane 10'!O12 +TiltZ+(TiltBoard*Board)</f>
        <v>2.5512820512820511</v>
      </c>
      <c r="F12">
        <f ca="1">'Lane 10'!Q12 +TiltZ+(TiltBoard*Board)</f>
        <v>2.5769230769230771</v>
      </c>
      <c r="G12">
        <f ca="1">'Lane 10'!S12 +TiltZ+(TiltBoard*Board)</f>
        <v>2.6025641025641026</v>
      </c>
      <c r="H12">
        <f ca="1">'Lane 10'!U12 +TiltZ+(TiltBoard*Board)</f>
        <v>4.6282051282051277</v>
      </c>
      <c r="I12">
        <f ca="1">'Lane 10'!W12 +TiltZ+(TiltBoard*Board)</f>
        <v>4.6538461538461542</v>
      </c>
      <c r="J12">
        <f ca="1">'Lane 10'!Y12 +TiltZ+(TiltBoard*Board)</f>
        <v>4.67948717948718</v>
      </c>
      <c r="K12">
        <f ca="1">'Lane 10'!AA12 +TiltZ+(TiltBoard*Board)</f>
        <v>5.7051282051282053</v>
      </c>
      <c r="L12">
        <f ca="1">'Lane 10'!AC12 +TiltZ+(TiltBoard*Board)</f>
        <v>2.7307692307692308</v>
      </c>
      <c r="M12">
        <f ca="1">'Lane 10'!AE12 +TiltZ+(TiltBoard*Board)</f>
        <v>0.75641025641025639</v>
      </c>
      <c r="N12">
        <f ca="1">'Lane 10'!AG12 +TiltZ+(TiltBoard*Board)</f>
        <v>0.782051282051282</v>
      </c>
      <c r="O12">
        <f ca="1">'Lane 10'!AI12 +TiltZ+(TiltBoard*Board)</f>
        <v>0.80769230769230771</v>
      </c>
      <c r="P12">
        <f ca="1">'Lane 10'!AK12 +TiltZ+(TiltBoard*Board)</f>
        <v>-0.16666666666666669</v>
      </c>
      <c r="Q12">
        <f ca="1">'Lane 10'!AM12 +TiltZ+(TiltBoard*Board)</f>
        <v>0.858974358974359</v>
      </c>
      <c r="R12">
        <f ca="1">'Lane 10'!AO12 +TiltZ+(TiltBoard*Board)</f>
        <v>2.8846153846153846</v>
      </c>
      <c r="S12">
        <f ca="1">'Lane 10'!AQ12 +TiltZ+(TiltBoard*Board)</f>
        <v>4.9102564102564106</v>
      </c>
      <c r="T12">
        <f ca="1">'Lane 10'!AS12 +TiltZ+(TiltBoard*Board)</f>
        <v>5.9358974358974361</v>
      </c>
      <c r="U12">
        <f ca="1">'Lane 10'!AU12 +TiltZ+(TiltBoard*Board)</f>
        <v>5.9615384615384617</v>
      </c>
      <c r="V12">
        <f ca="1">'Lane 10'!AW12 +TiltZ+(TiltBoard*Board)</f>
        <v>6.9871794871794872</v>
      </c>
      <c r="W12">
        <f ca="1">'Lane 10'!AY12 +TiltZ+(TiltBoard*Board)</f>
        <v>6.0128205128205128</v>
      </c>
      <c r="X12">
        <f ca="1">'Lane 10'!BA12 +TiltZ+(TiltBoard*Board)</f>
        <v>5.0384615384615383</v>
      </c>
      <c r="Y12">
        <f ca="1">'Lane 10'!BC12 +TiltZ+(TiltBoard*Board)</f>
        <v>4.0641025641025639</v>
      </c>
      <c r="Z12">
        <f ca="1">'Lane 10'!BE12 +TiltZ+(TiltBoard*Board)</f>
        <v>3.08974358974359</v>
      </c>
      <c r="AA12">
        <f ca="1">'Lane 10'!BG12 +TiltZ+(TiltBoard*Board)</f>
        <v>3.1153846153846154</v>
      </c>
      <c r="AB12">
        <f ca="1">'Lane 10'!BI12 +TiltZ+(TiltBoard*Board)</f>
        <v>3.141025641025641</v>
      </c>
      <c r="AC12">
        <f ca="1">'Lane 10'!BK12 +TiltZ+(TiltBoard*Board)</f>
        <v>4.166666666666667</v>
      </c>
      <c r="AD12">
        <f ca="1">'Lane 10'!BM12 +TiltZ+(TiltBoard*Board)</f>
        <v>3.1923076923076925</v>
      </c>
      <c r="AE12">
        <f ca="1">'Lane 10'!BO12 +TiltZ+(TiltBoard*Board)</f>
        <v>5.2179487179487181</v>
      </c>
      <c r="AF12">
        <f ca="1">'Lane 10'!BQ12 +TiltZ+(TiltBoard*Board)</f>
        <v>4.2435897435897436</v>
      </c>
      <c r="AG12">
        <f ca="1">'Lane 10'!BS12 +TiltZ+(TiltBoard*Board)</f>
        <v>5.2692307692307692</v>
      </c>
      <c r="AH12">
        <f ca="1">'Lane 10'!BU12 +TiltZ+(TiltBoard*Board)</f>
        <v>6.2948717948717947</v>
      </c>
      <c r="AI12">
        <f ca="1">'Lane 10'!BW12 +TiltZ+(TiltBoard*Board)</f>
        <v>5.32051282051282</v>
      </c>
      <c r="AJ12">
        <f ca="1">'Lane 10'!BY12 +TiltZ+(TiltBoard*Board)</f>
        <v>5.3461538461538458</v>
      </c>
      <c r="AK12">
        <f ca="1">'Lane 10'!CA12 +TiltZ+(TiltBoard*Board)</f>
        <v>3.3717948717948718</v>
      </c>
      <c r="AL12">
        <f ca="1">'Lane 10'!CC12 +TiltZ+(TiltBoard*Board)</f>
        <v>2.3974358974358974</v>
      </c>
      <c r="AM12">
        <f ca="1">'Lane 10'!CE12 +TiltZ+(TiltBoard*Board)</f>
        <v>1.4230769230769229</v>
      </c>
      <c r="AN12">
        <f ca="1">'Lane 10'!CG12 +TiltZ+(TiltBoard*Board)</f>
        <v>0.44871794871794868</v>
      </c>
      <c r="AO12">
        <f ca="1">'Lane 10'!CJ12 +TiltFact</f>
        <v>0.5</v>
      </c>
      <c r="AP12">
        <v>0</v>
      </c>
      <c r="AQ12">
        <f ca="1">'Lane 10'!H12</f>
        <v>1</v>
      </c>
      <c r="AR12">
        <f ca="1">Tilt/2</f>
        <v>0.5</v>
      </c>
      <c r="AS12">
        <f ca="1">TiltFact*-1</f>
        <v>-0.5</v>
      </c>
      <c r="AT12">
        <f ca="1">Tilt/39</f>
        <v>0.02564102564102564</v>
      </c>
    </row>
    <row r="13" spans="1:46">
      <c r="A13" s="11">
        <v>37</v>
      </c>
      <c r="B13" s="22">
        <v>0</v>
      </c>
      <c r="C13">
        <f ca="1">'Lane 10'!K13 +TiltZ</f>
        <v>-11</v>
      </c>
      <c r="D13">
        <f ca="1">'Lane 10'!M13 +TiltZ+(TiltBoard*Board)</f>
        <v>-7.4358974358974361</v>
      </c>
      <c r="E13">
        <f ca="1">'Lane 10'!O13 +TiltZ+(TiltBoard*Board)</f>
        <v>-7.8717948717948722</v>
      </c>
      <c r="F13">
        <f ca="1">'Lane 10'!Q13 +TiltZ+(TiltBoard*Board)</f>
        <v>-7.3076923076923075</v>
      </c>
      <c r="G13">
        <f ca="1">'Lane 10'!S13 +TiltZ+(TiltBoard*Board)</f>
        <v>-5.7435897435897436</v>
      </c>
      <c r="H13">
        <f ca="1">'Lane 10'!U13 +TiltZ+(TiltBoard*Board)</f>
        <v>-4.17948717948718</v>
      </c>
      <c r="I13">
        <f ca="1">'Lane 10'!W13 +TiltZ+(TiltBoard*Board)</f>
        <v>-3.6153846153846154</v>
      </c>
      <c r="J13">
        <f ca="1">'Lane 10'!Y13 +TiltZ+(TiltBoard*Board)</f>
        <v>-2.0512820512820511</v>
      </c>
      <c r="K13">
        <f ca="1">'Lane 10'!AA13 +TiltZ+(TiltBoard*Board)</f>
        <v>-0.48717948717948723</v>
      </c>
      <c r="L13">
        <f ca="1">'Lane 10'!AC13 +TiltZ+(TiltBoard*Board)</f>
        <v>-1.9230769230769234</v>
      </c>
      <c r="M13">
        <f ca="1">'Lane 10'!AE13 +TiltZ+(TiltBoard*Board)</f>
        <v>-1.3589743589743595</v>
      </c>
      <c r="N13">
        <f ca="1">'Lane 10'!AG13 +TiltZ+(TiltBoard*Board)</f>
        <v>-1.7948717948717947</v>
      </c>
      <c r="O13">
        <f ca="1">'Lane 10'!AI13 +TiltZ+(TiltBoard*Board)</f>
        <v>-3.2307692307692308</v>
      </c>
      <c r="P13">
        <f ca="1">'Lane 10'!AK13 +TiltZ+(TiltBoard*Board)</f>
        <v>-3.666666666666667</v>
      </c>
      <c r="Q13">
        <f ca="1">'Lane 10'!AM13 +TiltZ+(TiltBoard*Board)</f>
        <v>-5.1025641025641022</v>
      </c>
      <c r="R13">
        <f ca="1">'Lane 10'!AO13 +TiltZ+(TiltBoard*Board)</f>
        <v>-5.5384615384615383</v>
      </c>
      <c r="S13">
        <f ca="1">'Lane 10'!AQ13 +TiltZ+(TiltBoard*Board)</f>
        <v>-5.9743589743589744</v>
      </c>
      <c r="T13">
        <f ca="1">'Lane 10'!AS13 +TiltZ+(TiltBoard*Board)</f>
        <v>-5.4102564102564106</v>
      </c>
      <c r="U13">
        <f ca="1">'Lane 10'!AU13 +TiltZ+(TiltBoard*Board)</f>
        <v>-6.8461538461538467</v>
      </c>
      <c r="V13">
        <f ca="1">'Lane 10'!AW13 +TiltZ+(TiltBoard*Board)</f>
        <v>-6.2820512820512828</v>
      </c>
      <c r="W13">
        <f ca="1">'Lane 10'!AY13 +TiltZ+(TiltBoard*Board)</f>
        <v>-5.717948717948719</v>
      </c>
      <c r="X13">
        <f ca="1">'Lane 10'!BA13 +TiltZ+(TiltBoard*Board)</f>
        <v>-7.1538461538461533</v>
      </c>
      <c r="Y13">
        <f ca="1">'Lane 10'!BC13 +TiltZ+(TiltBoard*Board)</f>
        <v>-6.5897435897435894</v>
      </c>
      <c r="Z13">
        <f ca="1">'Lane 10'!BE13 +TiltZ+(TiltBoard*Board)</f>
        <v>-6.0256410256410256</v>
      </c>
      <c r="AA13">
        <f ca="1">'Lane 10'!BG13 +TiltZ+(TiltBoard*Board)</f>
        <v>-5.4615384615384617</v>
      </c>
      <c r="AB13">
        <f ca="1">'Lane 10'!BI13 +TiltZ+(TiltBoard*Board)</f>
        <v>-3.8974358974358978</v>
      </c>
      <c r="AC13">
        <f ca="1">'Lane 10'!BK13 +TiltZ+(TiltBoard*Board)</f>
        <v>-3.3333333333333339</v>
      </c>
      <c r="AD13">
        <f ca="1">'Lane 10'!BM13 +TiltZ+(TiltBoard*Board)</f>
        <v>-1.76923076923077</v>
      </c>
      <c r="AE13">
        <f ca="1">'Lane 10'!BO13 +TiltZ+(TiltBoard*Board)</f>
        <v>-1.2051282051282044</v>
      </c>
      <c r="AF13">
        <f ca="1">'Lane 10'!BQ13 +TiltZ+(TiltBoard*Board)</f>
        <v>0.3589743589743577</v>
      </c>
      <c r="AG13">
        <f ca="1">'Lane 10'!BS13 +TiltZ+(TiltBoard*Board)</f>
        <v>2.9230769230769234</v>
      </c>
      <c r="AH13">
        <f ca="1">'Lane 10'!BU13 +TiltZ+(TiltBoard*Board)</f>
        <v>4.4871794871794854</v>
      </c>
      <c r="AI13">
        <f ca="1">'Lane 10'!BW13 +TiltZ+(TiltBoard*Board)</f>
        <v>5.0512820512820511</v>
      </c>
      <c r="AJ13">
        <f ca="1">'Lane 10'!BY13 +TiltZ+(TiltBoard*Board)</f>
        <v>6.6153846153846168</v>
      </c>
      <c r="AK13">
        <f ca="1">'Lane 10'!CA13 +TiltZ+(TiltBoard*Board)</f>
        <v>7.1794871794871788</v>
      </c>
      <c r="AL13">
        <f ca="1">'Lane 10'!CC13 +TiltZ+(TiltBoard*Board)</f>
        <v>7.7435897435897445</v>
      </c>
      <c r="AM13">
        <f ca="1">'Lane 10'!CE13 +TiltZ+(TiltBoard*Board)</f>
        <v>8.3076923076923066</v>
      </c>
      <c r="AN13">
        <f ca="1">'Lane 10'!CG13 +TiltZ+(TiltBoard*Board)</f>
        <v>8.8717948717948722</v>
      </c>
      <c r="AO13">
        <f ca="1">'Lane 10'!CI13 +TiltFact</f>
        <v>11</v>
      </c>
      <c r="AP13">
        <v>0</v>
      </c>
      <c r="AQ13">
        <f ca="1">'Lane 10'!H13</f>
        <v>22</v>
      </c>
      <c r="AR13">
        <f ca="1">Tilt/2</f>
        <v>11</v>
      </c>
      <c r="AS13">
        <f ca="1">TiltFact*-1</f>
        <v>-11</v>
      </c>
      <c r="AT13">
        <f ca="1">Tilt/39</f>
        <v>0.5641025641025641</v>
      </c>
    </row>
    <row r="14" spans="1:46">
      <c r="A14" s="11">
        <v>35</v>
      </c>
      <c r="B14" s="22">
        <v>0</v>
      </c>
      <c r="C14">
        <f ca="1">'Lane 10'!K14 +TiltZ</f>
        <v>14.5</v>
      </c>
      <c r="D14">
        <f ca="1">'Lane 10'!M14 +TiltZ+(TiltBoard*Board)</f>
        <v>14.756410256410256</v>
      </c>
      <c r="E14">
        <f ca="1">'Lane 10'!O14 +TiltZ+(TiltBoard*Board)</f>
        <v>14.012820512820513</v>
      </c>
      <c r="F14">
        <f ca="1">'Lane 10'!Q14 +TiltZ+(TiltBoard*Board)</f>
        <v>13.26923076923077</v>
      </c>
      <c r="G14">
        <f ca="1">'Lane 10'!S14 +TiltZ+(TiltBoard*Board)</f>
        <v>12.525641025641026</v>
      </c>
      <c r="H14">
        <f ca="1">'Lane 10'!U14 +TiltZ+(TiltBoard*Board)</f>
        <v>13.782051282051281</v>
      </c>
      <c r="I14">
        <f ca="1">'Lane 10'!W14 +TiltZ+(TiltBoard*Board)</f>
        <v>12.038461538461538</v>
      </c>
      <c r="J14">
        <f ca="1">'Lane 10'!Y14 +TiltZ+(TiltBoard*Board)</f>
        <v>13.294871794871796</v>
      </c>
      <c r="K14">
        <f ca="1">'Lane 10'!AA14 +TiltZ+(TiltBoard*Board)</f>
        <v>13.551282051282051</v>
      </c>
      <c r="L14">
        <f ca="1">'Lane 10'!AC14 +TiltZ+(TiltBoard*Board)</f>
        <v>11.807692307692307</v>
      </c>
      <c r="M14">
        <f ca="1">'Lane 10'!AE14 +TiltZ+(TiltBoard*Board)</f>
        <v>12.064102564102564</v>
      </c>
      <c r="N14">
        <f ca="1">'Lane 10'!AG14 +TiltZ+(TiltBoard*Board)</f>
        <v>10.320512820512821</v>
      </c>
      <c r="O14">
        <f ca="1">'Lane 10'!AI14 +TiltZ+(TiltBoard*Board)</f>
        <v>9.5769230769230766</v>
      </c>
      <c r="P14">
        <f ca="1">'Lane 10'!AK14 +TiltZ+(TiltBoard*Board)</f>
        <v>7.8333333333333321</v>
      </c>
      <c r="Q14">
        <f ca="1">'Lane 10'!AM14 +TiltZ+(TiltBoard*Board)</f>
        <v>7.0897435897435894</v>
      </c>
      <c r="R14">
        <f ca="1">'Lane 10'!AO14 +TiltZ+(TiltBoard*Board)</f>
        <v>5.3461538461538467</v>
      </c>
      <c r="S14">
        <f ca="1">'Lane 10'!AQ14 +TiltZ+(TiltBoard*Board)</f>
        <v>4.6025641025641022</v>
      </c>
      <c r="T14">
        <f ca="1">'Lane 10'!AS14 +TiltZ+(TiltBoard*Board)</f>
        <v>2.8589743589743577</v>
      </c>
      <c r="U14">
        <f ca="1">'Lane 10'!AU14 +TiltZ+(TiltBoard*Board)</f>
        <v>2.115384615384615</v>
      </c>
      <c r="V14">
        <f ca="1">'Lane 10'!AW14 +TiltZ+(TiltBoard*Board)</f>
        <v>1.3717948717948723</v>
      </c>
      <c r="W14">
        <f ca="1">'Lane 10'!AY14 +TiltZ+(TiltBoard*Board)</f>
        <v>0.62820512820512775</v>
      </c>
      <c r="X14">
        <f ca="1">'Lane 10'!BA14 +TiltZ+(TiltBoard*Board)</f>
        <v>-1.1153846153846168</v>
      </c>
      <c r="Y14">
        <f ca="1">'Lane 10'!BC14 +TiltZ+(TiltBoard*Board)</f>
        <v>-1.8589743589743577</v>
      </c>
      <c r="Z14">
        <f ca="1">'Lane 10'!BE14 +TiltZ+(TiltBoard*Board)</f>
        <v>-3.6025641025641022</v>
      </c>
      <c r="AA14">
        <f ca="1">'Lane 10'!BG14 +TiltZ+(TiltBoard*Board)</f>
        <v>-4.3461538461538467</v>
      </c>
      <c r="AB14">
        <f ca="1">'Lane 10'!BI14 +TiltZ+(TiltBoard*Board)</f>
        <v>-4.0897435897435912</v>
      </c>
      <c r="AC14">
        <f ca="1">'Lane 10'!BK14 +TiltZ+(TiltBoard*Board)</f>
        <v>-4.8333333333333357</v>
      </c>
      <c r="AD14">
        <f ca="1">'Lane 10'!BM14 +TiltZ+(TiltBoard*Board)</f>
        <v>-5.5769230769230766</v>
      </c>
      <c r="AE14">
        <f ca="1">'Lane 10'!BO14 +TiltZ+(TiltBoard*Board)</f>
        <v>-6.3205128205128212</v>
      </c>
      <c r="AF14">
        <f ca="1">'Lane 10'!BQ14 +TiltZ+(TiltBoard*Board)</f>
        <v>-7.0641025641025657</v>
      </c>
      <c r="AG14">
        <f ca="1">'Lane 10'!BS14 +TiltZ+(TiltBoard*Board)</f>
        <v>-6.8076923076923066</v>
      </c>
      <c r="AH14">
        <f ca="1">'Lane 10'!BU14 +TiltZ+(TiltBoard*Board)</f>
        <v>-7.5512820512820511</v>
      </c>
      <c r="AI14">
        <f ca="1">'Lane 10'!BW14 +TiltZ+(TiltBoard*Board)</f>
        <v>-9.2948717948717956</v>
      </c>
      <c r="AJ14">
        <f ca="1">'Lane 10'!BY14 +TiltZ+(TiltBoard*Board)</f>
        <v>-9.03846153846154</v>
      </c>
      <c r="AK14">
        <f ca="1">'Lane 10'!CA14 +TiltZ+(TiltBoard*Board)</f>
        <v>-10.782051282051285</v>
      </c>
      <c r="AL14">
        <f ca="1">'Lane 10'!CC14 +TiltZ+(TiltBoard*Board)</f>
        <v>-11.525641025641026</v>
      </c>
      <c r="AM14">
        <f ca="1">'Lane 10'!CE14 +TiltZ+(TiltBoard*Board)</f>
        <v>-12.26923076923077</v>
      </c>
      <c r="AN14">
        <f ca="1">'Lane 10'!CG14 +TiltZ+(TiltBoard*Board)</f>
        <v>-14.012820512820515</v>
      </c>
      <c r="AO14">
        <f ca="1">'Lane 10'!CJ14 +TiltFact</f>
        <v>-14.5</v>
      </c>
      <c r="AP14">
        <v>0</v>
      </c>
      <c r="AQ14">
        <f ca="1">'Lane 10'!H14</f>
        <v>-29</v>
      </c>
      <c r="AR14">
        <f ca="1">Tilt/2</f>
        <v>-14.5</v>
      </c>
      <c r="AS14">
        <f ca="1">TiltFact*-1</f>
        <v>14.5</v>
      </c>
      <c r="AT14">
        <f ca="1">Tilt/39</f>
        <v>-0.74358974358974361</v>
      </c>
    </row>
    <row r="15" spans="1:46">
      <c r="A15" s="11">
        <v>33</v>
      </c>
      <c r="B15" s="22">
        <v>0</v>
      </c>
      <c r="C15">
        <f ca="1">'Lane 10'!K15 +TiltZ</f>
        <v>-11</v>
      </c>
      <c r="D15">
        <f ca="1">'Lane 10'!M15 +TiltZ+(TiltBoard*Board)</f>
        <v>-10.435897435897436</v>
      </c>
      <c r="E15">
        <f ca="1">'Lane 10'!O15 +TiltZ+(TiltBoard*Board)</f>
        <v>-17.871794871794872</v>
      </c>
      <c r="F15">
        <f ca="1">'Lane 10'!Q15 +TiltZ+(TiltBoard*Board)</f>
        <v>-33.307692307692307</v>
      </c>
      <c r="G15">
        <f ca="1">'Lane 10'!S15 +TiltZ+(TiltBoard*Board)</f>
        <v>-43.743589743589744</v>
      </c>
      <c r="H15">
        <f ca="1">'Lane 10'!U15 +TiltZ+(TiltBoard*Board)</f>
        <v>-56.179487179487182</v>
      </c>
      <c r="I15">
        <f ca="1">'Lane 10'!W15 +TiltZ+(TiltBoard*Board)</f>
        <v>-63.615384615384613</v>
      </c>
      <c r="J15">
        <f ca="1">'Lane 10'!Y15 +TiltZ+(TiltBoard*Board)</f>
        <v>-70.051282051282044</v>
      </c>
      <c r="K15">
        <f ca="1">'Lane 10'!AA15 +TiltZ+(TiltBoard*Board)</f>
        <v>-75.487179487179489</v>
      </c>
      <c r="L15">
        <f ca="1">'Lane 10'!AC15 +TiltZ+(TiltBoard*Board)</f>
        <v>-83.92307692307692</v>
      </c>
      <c r="M15">
        <f ca="1">'Lane 10'!AE15 +TiltZ+(TiltBoard*Board)</f>
        <v>-86.358974358974365</v>
      </c>
      <c r="N15">
        <f ca="1">'Lane 10'!AG15 +TiltZ+(TiltBoard*Board)</f>
        <v>-91.7948717948718</v>
      </c>
      <c r="O15">
        <f ca="1">'Lane 10'!AI15 +TiltZ+(TiltBoard*Board)</f>
        <v>-97.230769230769226</v>
      </c>
      <c r="P15">
        <f ca="1">'Lane 10'!AK15 +TiltZ+(TiltBoard*Board)</f>
        <v>-98.666666666666671</v>
      </c>
      <c r="Q15">
        <f ca="1">'Lane 10'!AM15 +TiltZ+(TiltBoard*Board)</f>
        <v>-102.1025641025641</v>
      </c>
      <c r="R15">
        <f ca="1">'Lane 10'!AO15 +TiltZ+(TiltBoard*Board)</f>
        <v>-104.53846153846153</v>
      </c>
      <c r="S15">
        <f ca="1">'Lane 10'!AQ15 +TiltZ+(TiltBoard*Board)</f>
        <v>-103.97435897435898</v>
      </c>
      <c r="T15">
        <f ca="1">'Lane 10'!AS15 +TiltZ+(TiltBoard*Board)</f>
        <v>-105.41025641025641</v>
      </c>
      <c r="U15">
        <f ca="1">'Lane 10'!AU15 +TiltZ+(TiltBoard*Board)</f>
        <v>-104.84615384615384</v>
      </c>
      <c r="V15">
        <f ca="1">'Lane 10'!AW15 +TiltZ+(TiltBoard*Board)</f>
        <v>-103.28205128205129</v>
      </c>
      <c r="W15">
        <f ca="1">'Lane 10'!AY15 +TiltZ+(TiltBoard*Board)</f>
        <v>-100.71794871794872</v>
      </c>
      <c r="X15">
        <f ca="1">'Lane 10'!BA15 +TiltZ+(TiltBoard*Board)</f>
        <v>-98.15384615384616</v>
      </c>
      <c r="Y15">
        <f ca="1">'Lane 10'!BC15 +TiltZ+(TiltBoard*Board)</f>
        <v>-92.589743589743591</v>
      </c>
      <c r="Z15">
        <f ca="1">'Lane 10'!BE15 +TiltZ+(TiltBoard*Board)</f>
        <v>-88.025641025641022</v>
      </c>
      <c r="AA15">
        <f ca="1">'Lane 10'!BG15 +TiltZ+(TiltBoard*Board)</f>
        <v>-83.461538461538467</v>
      </c>
      <c r="AB15">
        <f ca="1">'Lane 10'!BI15 +TiltZ+(TiltBoard*Board)</f>
        <v>-78.8974358974359</v>
      </c>
      <c r="AC15">
        <f ca="1">'Lane 10'!BK15 +TiltZ+(TiltBoard*Board)</f>
        <v>-74.333333333333329</v>
      </c>
      <c r="AD15">
        <f ca="1">'Lane 10'!BM15 +TiltZ+(TiltBoard*Board)</f>
        <v>-69.769230769230774</v>
      </c>
      <c r="AE15">
        <f ca="1">'Lane 10'!BO15 +TiltZ+(TiltBoard*Board)</f>
        <v>-64.2051282051282</v>
      </c>
      <c r="AF15">
        <f ca="1">'Lane 10'!BQ15 +TiltZ+(TiltBoard*Board)</f>
        <v>-54.641025641025642</v>
      </c>
      <c r="AG15">
        <f ca="1">'Lane 10'!BS15 +TiltZ+(TiltBoard*Board)</f>
        <v>-42.07692307692308</v>
      </c>
      <c r="AH15">
        <f ca="1">'Lane 10'!BU15 +TiltZ+(TiltBoard*Board)</f>
        <v>-30.512820512820515</v>
      </c>
      <c r="AI15">
        <f ca="1">'Lane 10'!BW15 +TiltZ+(TiltBoard*Board)</f>
        <v>-21.948717948717949</v>
      </c>
      <c r="AJ15">
        <f ca="1">'Lane 10'!BY15 +TiltZ+(TiltBoard*Board)</f>
        <v>-11.384615384615383</v>
      </c>
      <c r="AK15">
        <f ca="1">'Lane 10'!CA15 +TiltZ+(TiltBoard*Board)</f>
        <v>-2.8205128205128212</v>
      </c>
      <c r="AL15">
        <f ca="1">'Lane 10'!CC15 +TiltZ+(TiltBoard*Board)</f>
        <v>5.7435897435897445</v>
      </c>
      <c r="AM15">
        <f ca="1">'Lane 10'!CE15 +TiltZ+(TiltBoard*Board)</f>
        <v>12.307692307692307</v>
      </c>
      <c r="AN15">
        <f ca="1">'Lane 10'!CG15 +TiltZ+(TiltBoard*Board)</f>
        <v>16.871794871794872</v>
      </c>
      <c r="AO15">
        <f ca="1">'Lane 10'!CI15 +TiltFact</f>
        <v>11</v>
      </c>
      <c r="AP15">
        <v>0</v>
      </c>
      <c r="AQ15">
        <f ca="1">'Lane 10'!H15</f>
        <v>22</v>
      </c>
      <c r="AR15">
        <f ca="1">Tilt/2</f>
        <v>11</v>
      </c>
      <c r="AS15">
        <f ca="1">TiltFact*-1</f>
        <v>-11</v>
      </c>
      <c r="AT15">
        <f ca="1">Tilt/39</f>
        <v>0.5641025641025641</v>
      </c>
    </row>
    <row r="16" spans="1:46">
      <c r="A16" s="11">
        <v>31</v>
      </c>
      <c r="B16" s="22">
        <v>0</v>
      </c>
      <c r="C16">
        <f ca="1">'Lane 10'!K16 +TiltZ</f>
        <v>3.5</v>
      </c>
      <c r="D16">
        <f ca="1">'Lane 10'!M16 +TiltZ+(TiltBoard*Board)</f>
        <v>4.32051282051282</v>
      </c>
      <c r="E16">
        <f ca="1">'Lane 10'!O16 +TiltZ+(TiltBoard*Board)</f>
        <v>6.1410256410256414</v>
      </c>
      <c r="F16">
        <f ca="1">'Lane 10'!Q16 +TiltZ+(TiltBoard*Board)</f>
        <v>5.9615384615384617</v>
      </c>
      <c r="G16">
        <f ca="1">'Lane 10'!S16 +TiltZ+(TiltBoard*Board)</f>
        <v>6.7820512820512819</v>
      </c>
      <c r="H16">
        <f ca="1">'Lane 10'!U16 +TiltZ+(TiltBoard*Board)</f>
        <v>8.6025641025641022</v>
      </c>
      <c r="I16">
        <f ca="1">'Lane 10'!W16 +TiltZ+(TiltBoard*Board)</f>
        <v>7.4230769230769234</v>
      </c>
      <c r="J16">
        <f ca="1">'Lane 10'!Y16 +TiltZ+(TiltBoard*Board)</f>
        <v>7.2435897435897436</v>
      </c>
      <c r="K16">
        <f ca="1">'Lane 10'!AA16 +TiltZ+(TiltBoard*Board)</f>
        <v>7.0641025641025639</v>
      </c>
      <c r="L16">
        <f ca="1">'Lane 10'!AC16 +TiltZ+(TiltBoard*Board)</f>
        <v>4.884615384615385</v>
      </c>
      <c r="M16">
        <f ca="1">'Lane 10'!AE16 +TiltZ+(TiltBoard*Board)</f>
        <v>3.7051282051282053</v>
      </c>
      <c r="N16">
        <f ca="1">'Lane 10'!AG16 +TiltZ+(TiltBoard*Board)</f>
        <v>1.5256410256410256</v>
      </c>
      <c r="O16">
        <f ca="1">'Lane 10'!AI16 +TiltZ+(TiltBoard*Board)</f>
        <v>-0.65384615384615374</v>
      </c>
      <c r="P16">
        <f ca="1">'Lane 10'!AK16 +TiltZ+(TiltBoard*Board)</f>
        <v>-1.8333333333333335</v>
      </c>
      <c r="Q16">
        <f ca="1">'Lane 10'!AM16 +TiltZ+(TiltBoard*Board)</f>
        <v>-4.0128205128205128</v>
      </c>
      <c r="R16">
        <f ca="1">'Lane 10'!AO16 +TiltZ+(TiltBoard*Board)</f>
        <v>-5.1923076923076925</v>
      </c>
      <c r="S16">
        <f ca="1">'Lane 10'!AQ16 +TiltZ+(TiltBoard*Board)</f>
        <v>-5.3717948717948723</v>
      </c>
      <c r="T16">
        <f ca="1">'Lane 10'!AS16 +TiltZ+(TiltBoard*Board)</f>
        <v>-5.5512820512820511</v>
      </c>
      <c r="U16">
        <f ca="1">'Lane 10'!AU16 +TiltZ+(TiltBoard*Board)</f>
        <v>-5.7307692307692308</v>
      </c>
      <c r="V16">
        <f ca="1">'Lane 10'!AW16 +TiltZ+(TiltBoard*Board)</f>
        <v>-4.9102564102564106</v>
      </c>
      <c r="W16">
        <f ca="1">'Lane 10'!AY16 +TiltZ+(TiltBoard*Board)</f>
        <v>-5.0897435897435894</v>
      </c>
      <c r="X16">
        <f ca="1">'Lane 10'!BA16 +TiltZ+(TiltBoard*Board)</f>
        <v>-5.2692307692307692</v>
      </c>
      <c r="Y16">
        <f ca="1">'Lane 10'!BC16 +TiltZ+(TiltBoard*Board)</f>
        <v>-5.4487179487179489</v>
      </c>
      <c r="Z16">
        <f ca="1">'Lane 10'!BE16 +TiltZ+(TiltBoard*Board)</f>
        <v>-5.6282051282051286</v>
      </c>
      <c r="AA16">
        <f ca="1">'Lane 10'!BG16 +TiltZ+(TiltBoard*Board)</f>
        <v>-5.8076923076923075</v>
      </c>
      <c r="AB16">
        <f ca="1">'Lane 10'!BI16 +TiltZ+(TiltBoard*Board)</f>
        <v>-4.9871794871794872</v>
      </c>
      <c r="AC16">
        <f ca="1">'Lane 10'!BK16 +TiltZ+(TiltBoard*Board)</f>
        <v>-4.166666666666667</v>
      </c>
      <c r="AD16">
        <f ca="1">'Lane 10'!BM16 +TiltZ+(TiltBoard*Board)</f>
        <v>-4.3461538461538458</v>
      </c>
      <c r="AE16">
        <f ca="1">'Lane 10'!BO16 +TiltZ+(TiltBoard*Board)</f>
        <v>-2.5256410256410256</v>
      </c>
      <c r="AF16">
        <f ca="1">'Lane 10'!BQ16 +TiltZ+(TiltBoard*Board)</f>
        <v>-2.7051282051282053</v>
      </c>
      <c r="AG16">
        <f ca="1">'Lane 10'!BS16 +TiltZ+(TiltBoard*Board)</f>
        <v>0.11538461538461498</v>
      </c>
      <c r="AH16">
        <f ca="1">'Lane 10'!BU16 +TiltZ+(TiltBoard*Board)</f>
        <v>1.9358974358974361</v>
      </c>
      <c r="AI16">
        <f ca="1">'Lane 10'!BW16 +TiltZ+(TiltBoard*Board)</f>
        <v>-0.24358974358974361</v>
      </c>
      <c r="AJ16">
        <f ca="1">'Lane 10'!BY16 +TiltZ+(TiltBoard*Board)</f>
        <v>0.57692307692307665</v>
      </c>
      <c r="AK16">
        <f ca="1">'Lane 10'!CA16 +TiltZ+(TiltBoard*Board)</f>
        <v>-0.6025641025641022</v>
      </c>
      <c r="AL16">
        <f ca="1">'Lane 10'!CC16 +TiltZ+(TiltBoard*Board)</f>
        <v>-2.7820512820512819</v>
      </c>
      <c r="AM16">
        <f ca="1">'Lane 10'!CE16 +TiltZ+(TiltBoard*Board)</f>
        <v>-2.9615384615384617</v>
      </c>
      <c r="AN16">
        <f ca="1">'Lane 10'!CG16 +TiltZ+(TiltBoard*Board)</f>
        <v>-4.1410256410256414</v>
      </c>
      <c r="AO16">
        <f ca="1">'Lane 10'!CJ16 +TiltFact</f>
        <v>-3.5</v>
      </c>
      <c r="AP16">
        <v>0</v>
      </c>
      <c r="AQ16">
        <f ca="1">'Lane 10'!H16</f>
        <v>-7</v>
      </c>
      <c r="AR16">
        <f ca="1">Tilt/2</f>
        <v>-3.5</v>
      </c>
      <c r="AS16">
        <f ca="1">TiltFact*-1</f>
        <v>3.5</v>
      </c>
      <c r="AT16">
        <f ca="1">Tilt/39</f>
        <v>-0.17948717948717949</v>
      </c>
    </row>
    <row r="17" spans="1:46">
      <c r="A17" s="11">
        <v>29</v>
      </c>
      <c r="B17" s="22">
        <v>0</v>
      </c>
      <c r="C17">
        <f ca="1">'Lane 10'!K17 +TiltZ</f>
        <v>-7</v>
      </c>
      <c r="D17">
        <f ca="1">'Lane 10'!M17 +TiltZ+(TiltBoard*Board)</f>
        <v>-5.6410256410256414</v>
      </c>
      <c r="E17">
        <f ca="1">'Lane 10'!O17 +TiltZ+(TiltBoard*Board)</f>
        <v>-5.2820512820512819</v>
      </c>
      <c r="F17">
        <f ca="1">'Lane 10'!Q17 +TiltZ+(TiltBoard*Board)</f>
        <v>-5.9230769230769234</v>
      </c>
      <c r="G17">
        <f ca="1">'Lane 10'!S17 +TiltZ+(TiltBoard*Board)</f>
        <v>-6.5641025641025639</v>
      </c>
      <c r="H17">
        <f ca="1">'Lane 10'!U17 +TiltZ+(TiltBoard*Board)</f>
        <v>-7.2051282051282053</v>
      </c>
      <c r="I17">
        <f ca="1">'Lane 10'!W17 +TiltZ+(TiltBoard*Board)</f>
        <v>-8.8461538461538467</v>
      </c>
      <c r="J17">
        <f ca="1">'Lane 10'!Y17 +TiltZ+(TiltBoard*Board)</f>
        <v>-9.4871794871794872</v>
      </c>
      <c r="K17">
        <f ca="1">'Lane 10'!AA17 +TiltZ+(TiltBoard*Board)</f>
        <v>-12.128205128205128</v>
      </c>
      <c r="L17">
        <f ca="1">'Lane 10'!AC17 +TiltZ+(TiltBoard*Board)</f>
        <v>-16.76923076923077</v>
      </c>
      <c r="M17">
        <f ca="1">'Lane 10'!AE17 +TiltZ+(TiltBoard*Board)</f>
        <v>-20.410256410256409</v>
      </c>
      <c r="N17">
        <f ca="1">'Lane 10'!AG17 +TiltZ+(TiltBoard*Board)</f>
        <v>-22.051282051282051</v>
      </c>
      <c r="O17">
        <f ca="1">'Lane 10'!AI17 +TiltZ+(TiltBoard*Board)</f>
        <v>-22.692307692307693</v>
      </c>
      <c r="P17">
        <f ca="1">'Lane 10'!AK17 +TiltZ+(TiltBoard*Board)</f>
        <v>-24.333333333333332</v>
      </c>
      <c r="Q17">
        <f ca="1">'Lane 10'!AM17 +TiltZ+(TiltBoard*Board)</f>
        <v>-22.974358974358974</v>
      </c>
      <c r="R17">
        <f ca="1">'Lane 10'!AO17 +TiltZ+(TiltBoard*Board)</f>
        <v>-21.615384615384613</v>
      </c>
      <c r="S17">
        <f ca="1">'Lane 10'!AQ17 +TiltZ+(TiltBoard*Board)</f>
        <v>-20.256410256410256</v>
      </c>
      <c r="T17">
        <f ca="1">'Lane 10'!AS17 +TiltZ+(TiltBoard*Board)</f>
        <v>-19.897435897435898</v>
      </c>
      <c r="U17">
        <f ca="1">'Lane 10'!AU17 +TiltZ+(TiltBoard*Board)</f>
        <v>-18.53846153846154</v>
      </c>
      <c r="V17">
        <f ca="1">'Lane 10'!AW17 +TiltZ+(TiltBoard*Board)</f>
        <v>-17.179487179487179</v>
      </c>
      <c r="W17">
        <f ca="1">'Lane 10'!AY17 +TiltZ+(TiltBoard*Board)</f>
        <v>-15.820512820512821</v>
      </c>
      <c r="X17">
        <f ca="1">'Lane 10'!BA17 +TiltZ+(TiltBoard*Board)</f>
        <v>-15.461538461538462</v>
      </c>
      <c r="Y17">
        <f ca="1">'Lane 10'!BC17 +TiltZ+(TiltBoard*Board)</f>
        <v>-14.102564102564102</v>
      </c>
      <c r="Z17">
        <f ca="1">'Lane 10'!BE17 +TiltZ+(TiltBoard*Board)</f>
        <v>-13.743589743589743</v>
      </c>
      <c r="AA17">
        <f ca="1">'Lane 10'!BG17 +TiltZ+(TiltBoard*Board)</f>
        <v>-13.384615384615385</v>
      </c>
      <c r="AB17">
        <f ca="1">'Lane 10'!BI17 +TiltZ+(TiltBoard*Board)</f>
        <v>-14.025641025641026</v>
      </c>
      <c r="AC17">
        <f ca="1">'Lane 10'!BK17 +TiltZ+(TiltBoard*Board)</f>
        <v>-14.666666666666666</v>
      </c>
      <c r="AD17">
        <f ca="1">'Lane 10'!BM17 +TiltZ+(TiltBoard*Board)</f>
        <v>-11.307692307692308</v>
      </c>
      <c r="AE17">
        <f ca="1">'Lane 10'!BO17 +TiltZ+(TiltBoard*Board)</f>
        <v>-9.9487179487179489</v>
      </c>
      <c r="AF17">
        <f ca="1">'Lane 10'!BQ17 +TiltZ+(TiltBoard*Board)</f>
        <v>-8.58974358974359</v>
      </c>
      <c r="AG17">
        <f ca="1">'Lane 10'!BS17 +TiltZ+(TiltBoard*Board)</f>
        <v>-4.23076923076923</v>
      </c>
      <c r="AH17">
        <f ca="1">'Lane 10'!BU17 +TiltZ+(TiltBoard*Board)</f>
        <v>0.12820512820512775</v>
      </c>
      <c r="AI17">
        <f ca="1">'Lane 10'!BW17 +TiltZ+(TiltBoard*Board)</f>
        <v>2.4871794871794872</v>
      </c>
      <c r="AJ17">
        <f ca="1">'Lane 10'!BY17 +TiltZ+(TiltBoard*Board)</f>
        <v>4.8461538461538467</v>
      </c>
      <c r="AK17">
        <f ca="1">'Lane 10'!CA17 +TiltZ+(TiltBoard*Board)</f>
        <v>5.2051282051282044</v>
      </c>
      <c r="AL17">
        <f ca="1">'Lane 10'!CC17 +TiltZ+(TiltBoard*Board)</f>
        <v>5.5641025641025639</v>
      </c>
      <c r="AM17">
        <f ca="1">'Lane 10'!CE17 +TiltZ+(TiltBoard*Board)</f>
        <v>5.9230769230769234</v>
      </c>
      <c r="AN17">
        <f ca="1">'Lane 10'!CG17 +TiltZ+(TiltBoard*Board)</f>
        <v>6.2820512820512828</v>
      </c>
      <c r="AO17">
        <f ca="1">'Lane 10'!CJ17 +TiltFact</f>
        <v>7</v>
      </c>
      <c r="AP17">
        <v>0</v>
      </c>
      <c r="AQ17">
        <f ca="1">'Lane 10'!H17</f>
        <v>14</v>
      </c>
      <c r="AR17">
        <f ca="1">Tilt/2</f>
        <v>7</v>
      </c>
      <c r="AS17">
        <f ca="1">TiltFact*-1</f>
        <v>-7</v>
      </c>
      <c r="AT17">
        <f ca="1">Tilt/39</f>
        <v>0.358974358974359</v>
      </c>
    </row>
    <row r="18" spans="1:46">
      <c r="A18" s="11">
        <v>27</v>
      </c>
      <c r="B18" s="22">
        <v>0</v>
      </c>
      <c r="C18">
        <f ca="1">'Lane 10'!K18 +TiltZ</f>
        <v>-11</v>
      </c>
      <c r="D18">
        <f ca="1">'Lane 10'!M18 +TiltZ+(TiltBoard*Board)</f>
        <v>-7.4358974358974361</v>
      </c>
      <c r="E18">
        <f ca="1">'Lane 10'!O18 +TiltZ+(TiltBoard*Board)</f>
        <v>-7.8717948717948722</v>
      </c>
      <c r="F18">
        <f ca="1">'Lane 10'!Q18 +TiltZ+(TiltBoard*Board)</f>
        <v>-7.3076923076923075</v>
      </c>
      <c r="G18">
        <f ca="1">'Lane 10'!S18 +TiltZ+(TiltBoard*Board)</f>
        <v>-5.7435897435897436</v>
      </c>
      <c r="H18">
        <f ca="1">'Lane 10'!U18 +TiltZ+(TiltBoard*Board)</f>
        <v>-4.17948717948718</v>
      </c>
      <c r="I18">
        <f ca="1">'Lane 10'!W18 +TiltZ+(TiltBoard*Board)</f>
        <v>-3.6153846153846154</v>
      </c>
      <c r="J18">
        <f ca="1">'Lane 10'!Y18 +TiltZ+(TiltBoard*Board)</f>
        <v>-2.0512820512820511</v>
      </c>
      <c r="K18">
        <f ca="1">'Lane 10'!AA18 +TiltZ+(TiltBoard*Board)</f>
        <v>-0.48717948717948723</v>
      </c>
      <c r="L18">
        <f ca="1">'Lane 10'!AC18 +TiltZ+(TiltBoard*Board)</f>
        <v>-1.9230769230769234</v>
      </c>
      <c r="M18">
        <f ca="1">'Lane 10'!AE18 +TiltZ+(TiltBoard*Board)</f>
        <v>-1.3589743589743595</v>
      </c>
      <c r="N18">
        <f ca="1">'Lane 10'!AG18 +TiltZ+(TiltBoard*Board)</f>
        <v>-1.7948717948717947</v>
      </c>
      <c r="O18">
        <f ca="1">'Lane 10'!AI18 +TiltZ+(TiltBoard*Board)</f>
        <v>-3.2307692307692308</v>
      </c>
      <c r="P18">
        <f ca="1">'Lane 10'!AK18 +TiltZ+(TiltBoard*Board)</f>
        <v>-3.666666666666667</v>
      </c>
      <c r="Q18">
        <f ca="1">'Lane 10'!AM18 +TiltZ+(TiltBoard*Board)</f>
        <v>-5.1025641025641022</v>
      </c>
      <c r="R18">
        <f ca="1">'Lane 10'!AO18 +TiltZ+(TiltBoard*Board)</f>
        <v>-5.5384615384615383</v>
      </c>
      <c r="S18">
        <f ca="1">'Lane 10'!AQ18 +TiltZ+(TiltBoard*Board)</f>
        <v>-5.9743589743589744</v>
      </c>
      <c r="T18">
        <f ca="1">'Lane 10'!AS18 +TiltZ+(TiltBoard*Board)</f>
        <v>-5.4102564102564106</v>
      </c>
      <c r="U18">
        <f ca="1">'Lane 10'!AU18 +TiltZ+(TiltBoard*Board)</f>
        <v>-6.8461538461538467</v>
      </c>
      <c r="V18">
        <f ca="1">'Lane 10'!AW18 +TiltZ+(TiltBoard*Board)</f>
        <v>-6.2820512820512828</v>
      </c>
      <c r="W18">
        <f ca="1">'Lane 10'!AY18 +TiltZ+(TiltBoard*Board)</f>
        <v>-5.717948717948719</v>
      </c>
      <c r="X18">
        <f ca="1">'Lane 10'!BA18 +TiltZ+(TiltBoard*Board)</f>
        <v>-7.1538461538461533</v>
      </c>
      <c r="Y18">
        <f ca="1">'Lane 10'!BC18 +TiltZ+(TiltBoard*Board)</f>
        <v>-6.5897435897435894</v>
      </c>
      <c r="Z18">
        <f ca="1">'Lane 10'!BE18 +TiltZ+(TiltBoard*Board)</f>
        <v>-6.0256410256410256</v>
      </c>
      <c r="AA18">
        <f ca="1">'Lane 10'!BG18 +TiltZ+(TiltBoard*Board)</f>
        <v>-5.4615384615384617</v>
      </c>
      <c r="AB18">
        <f ca="1">'Lane 10'!BI18 +TiltZ+(TiltBoard*Board)</f>
        <v>-3.8974358974358978</v>
      </c>
      <c r="AC18">
        <f ca="1">'Lane 10'!BK18 +TiltZ+(TiltBoard*Board)</f>
        <v>-3.3333333333333339</v>
      </c>
      <c r="AD18">
        <f ca="1">'Lane 10'!BM18 +TiltZ+(TiltBoard*Board)</f>
        <v>-1.76923076923077</v>
      </c>
      <c r="AE18">
        <f ca="1">'Lane 10'!BO18 +TiltZ+(TiltBoard*Board)</f>
        <v>-1.2051282051282044</v>
      </c>
      <c r="AF18">
        <f ca="1">'Lane 10'!BQ18 +TiltZ+(TiltBoard*Board)</f>
        <v>0.3589743589743577</v>
      </c>
      <c r="AG18">
        <f ca="1">'Lane 10'!BS18 +TiltZ+(TiltBoard*Board)</f>
        <v>2.9230769230769234</v>
      </c>
      <c r="AH18">
        <f ca="1">'Lane 10'!BU18 +TiltZ+(TiltBoard*Board)</f>
        <v>4.4871794871794854</v>
      </c>
      <c r="AI18">
        <f ca="1">'Lane 10'!BW18 +TiltZ+(TiltBoard*Board)</f>
        <v>5.0512820512820511</v>
      </c>
      <c r="AJ18">
        <f ca="1">'Lane 10'!BY18 +TiltZ+(TiltBoard*Board)</f>
        <v>6.6153846153846168</v>
      </c>
      <c r="AK18">
        <f ca="1">'Lane 10'!CA18 +TiltZ+(TiltBoard*Board)</f>
        <v>7.1794871794871788</v>
      </c>
      <c r="AL18">
        <f ca="1">'Lane 10'!CC18 +TiltZ+(TiltBoard*Board)</f>
        <v>7.7435897435897445</v>
      </c>
      <c r="AM18">
        <f ca="1">'Lane 10'!CE18 +TiltZ+(TiltBoard*Board)</f>
        <v>8.3076923076923066</v>
      </c>
      <c r="AN18">
        <f ca="1">'Lane 10'!CG18 +TiltZ+(TiltBoard*Board)</f>
        <v>8.8717948717948722</v>
      </c>
      <c r="AO18">
        <f ca="1">'Lane 10'!CI18 +TiltFact</f>
        <v>11</v>
      </c>
      <c r="AP18">
        <v>0</v>
      </c>
      <c r="AQ18">
        <f ca="1">'Lane 10'!H18</f>
        <v>22</v>
      </c>
      <c r="AR18">
        <f ca="1">Tilt/2</f>
        <v>11</v>
      </c>
      <c r="AS18">
        <f ca="1">TiltFact*-1</f>
        <v>-11</v>
      </c>
      <c r="AT18">
        <f ca="1">Tilt/39</f>
        <v>0.5641025641025641</v>
      </c>
    </row>
    <row r="19" spans="1:46">
      <c r="A19" s="11">
        <v>25</v>
      </c>
      <c r="B19" s="22">
        <v>0</v>
      </c>
      <c r="C19">
        <f ca="1">'Lane 10'!K19 +TiltZ</f>
        <v>16.5</v>
      </c>
      <c r="D19">
        <f ca="1">'Lane 10'!M19 +TiltZ+(TiltBoard*Board)</f>
        <v>16.653846153846153</v>
      </c>
      <c r="E19">
        <f ca="1">'Lane 10'!O19 +TiltZ+(TiltBoard*Board)</f>
        <v>15.807692307692308</v>
      </c>
      <c r="F19">
        <f ca="1">'Lane 10'!Q19 +TiltZ+(TiltBoard*Board)</f>
        <v>13.961538461538462</v>
      </c>
      <c r="G19">
        <f ca="1">'Lane 10'!S19 +TiltZ+(TiltBoard*Board)</f>
        <v>12.115384615384615</v>
      </c>
      <c r="H19">
        <f ca="1">'Lane 10'!U19 +TiltZ+(TiltBoard*Board)</f>
        <v>10.26923076923077</v>
      </c>
      <c r="I19">
        <f ca="1">'Lane 10'!W19 +TiltZ+(TiltBoard*Board)</f>
        <v>7.4230769230769234</v>
      </c>
      <c r="J19">
        <f ca="1">'Lane 10'!Y19 +TiltZ+(TiltBoard*Board)</f>
        <v>5.5769230769230766</v>
      </c>
      <c r="K19">
        <f ca="1">'Lane 10'!AA19 +TiltZ+(TiltBoard*Board)</f>
        <v>1.7307692307692308</v>
      </c>
      <c r="L19">
        <f ca="1">'Lane 10'!AC19 +TiltZ+(TiltBoard*Board)</f>
        <v>-4.115384615384615</v>
      </c>
      <c r="M19">
        <f ca="1">'Lane 10'!AE19 +TiltZ+(TiltBoard*Board)</f>
        <v>-8.9615384615384617</v>
      </c>
      <c r="N19">
        <f ca="1">'Lane 10'!AG19 +TiltZ+(TiltBoard*Board)</f>
        <v>-11.807692307692308</v>
      </c>
      <c r="O19">
        <f ca="1">'Lane 10'!AI19 +TiltZ+(TiltBoard*Board)</f>
        <v>-13.653846153846153</v>
      </c>
      <c r="P19">
        <f ca="1">'Lane 10'!AK19 +TiltZ+(TiltBoard*Board)</f>
        <v>-16.5</v>
      </c>
      <c r="Q19">
        <f ca="1">'Lane 10'!AM19 +TiltZ+(TiltBoard*Board)</f>
        <v>-16.346153846153847</v>
      </c>
      <c r="R19">
        <f ca="1">'Lane 10'!AO19 +TiltZ+(TiltBoard*Board)</f>
        <v>-16.192307692307693</v>
      </c>
      <c r="S19">
        <f ca="1">'Lane 10'!AQ19 +TiltZ+(TiltBoard*Board)</f>
        <v>-16.03846153846154</v>
      </c>
      <c r="T19">
        <f ca="1">'Lane 10'!AS19 +TiltZ+(TiltBoard*Board)</f>
        <v>-16.884615384615387</v>
      </c>
      <c r="U19">
        <f ca="1">'Lane 10'!AU19 +TiltZ+(TiltBoard*Board)</f>
        <v>-16.73076923076923</v>
      </c>
      <c r="V19">
        <f ca="1">'Lane 10'!AW19 +TiltZ+(TiltBoard*Board)</f>
        <v>-16.576923076923077</v>
      </c>
      <c r="W19">
        <f ca="1">'Lane 10'!AY19 +TiltZ+(TiltBoard*Board)</f>
        <v>-16.423076923076923</v>
      </c>
      <c r="X19">
        <f ca="1">'Lane 10'!BA19 +TiltZ+(TiltBoard*Board)</f>
        <v>-17.26923076923077</v>
      </c>
      <c r="Y19">
        <f ca="1">'Lane 10'!BC19 +TiltZ+(TiltBoard*Board)</f>
        <v>-17.115384615384617</v>
      </c>
      <c r="Z19">
        <f ca="1">'Lane 10'!BE19 +TiltZ+(TiltBoard*Board)</f>
        <v>-17.96153846153846</v>
      </c>
      <c r="AA19">
        <f ca="1">'Lane 10'!BG19 +TiltZ+(TiltBoard*Board)</f>
        <v>-18.807692307692307</v>
      </c>
      <c r="AB19">
        <f ca="1">'Lane 10'!BI19 +TiltZ+(TiltBoard*Board)</f>
        <v>-20.653846153846153</v>
      </c>
      <c r="AC19">
        <f ca="1">'Lane 10'!BK19 +TiltZ+(TiltBoard*Board)</f>
        <v>-22.5</v>
      </c>
      <c r="AD19">
        <f ca="1">'Lane 10'!BM19 +TiltZ+(TiltBoard*Board)</f>
        <v>-20.346153846153847</v>
      </c>
      <c r="AE19">
        <f ca="1">'Lane 10'!BO19 +TiltZ+(TiltBoard*Board)</f>
        <v>-20.192307692307693</v>
      </c>
      <c r="AF19">
        <f ca="1">'Lane 10'!BQ19 +TiltZ+(TiltBoard*Board)</f>
        <v>-20.038461538461537</v>
      </c>
      <c r="AG19">
        <f ca="1">'Lane 10'!BS19 +TiltZ+(TiltBoard*Board)</f>
        <v>-16.884615384615383</v>
      </c>
      <c r="AH19">
        <f ca="1">'Lane 10'!BU19 +TiltZ+(TiltBoard*Board)</f>
        <v>-13.73076923076923</v>
      </c>
      <c r="AI19">
        <f ca="1">'Lane 10'!BW19 +TiltZ+(TiltBoard*Board)</f>
        <v>-12.576923076923077</v>
      </c>
      <c r="AJ19">
        <f ca="1">'Lane 10'!BY19 +TiltZ+(TiltBoard*Board)</f>
        <v>-11.423076923076923</v>
      </c>
      <c r="AK19">
        <f ca="1">'Lane 10'!CA19 +TiltZ+(TiltBoard*Board)</f>
        <v>-12.26923076923077</v>
      </c>
      <c r="AL19">
        <f ca="1">'Lane 10'!CC19 +TiltZ+(TiltBoard*Board)</f>
        <v>-13.115384615384617</v>
      </c>
      <c r="AM19">
        <f ca="1">'Lane 10'!CE19 +TiltZ+(TiltBoard*Board)</f>
        <v>-13.96153846153846</v>
      </c>
      <c r="AN19">
        <f ca="1">'Lane 10'!CG19 +TiltZ+(TiltBoard*Board)</f>
        <v>-14.807692307692307</v>
      </c>
      <c r="AO19">
        <f ca="1">'Lane 10'!CJ19 +TiltFact</f>
        <v>-16.5</v>
      </c>
      <c r="AP19">
        <v>0</v>
      </c>
      <c r="AQ19">
        <f ca="1">'Lane 10'!H19</f>
        <v>-33</v>
      </c>
      <c r="AR19">
        <f ca="1">Tilt/2</f>
        <v>-16.5</v>
      </c>
      <c r="AS19">
        <f ca="1">TiltFact*-1</f>
        <v>16.5</v>
      </c>
      <c r="AT19">
        <f ca="1">Tilt/39</f>
        <v>-0.84615384615384615</v>
      </c>
    </row>
    <row r="20" spans="1:46">
      <c r="A20" s="11">
        <v>23</v>
      </c>
      <c r="B20" s="22">
        <v>0</v>
      </c>
      <c r="C20">
        <f ca="1">'Lane 10'!K20 +TiltZ</f>
        <v>-11</v>
      </c>
      <c r="D20">
        <f ca="1">'Lane 10'!M20 +TiltZ+(TiltBoard*Board)</f>
        <v>-7.4358974358974361</v>
      </c>
      <c r="E20">
        <f ca="1">'Lane 10'!O20 +TiltZ+(TiltBoard*Board)</f>
        <v>-7.8717948717948722</v>
      </c>
      <c r="F20">
        <f ca="1">'Lane 10'!Q20 +TiltZ+(TiltBoard*Board)</f>
        <v>-7.3076923076923075</v>
      </c>
      <c r="G20">
        <f ca="1">'Lane 10'!S20 +TiltZ+(TiltBoard*Board)</f>
        <v>-5.7435897435897436</v>
      </c>
      <c r="H20">
        <f ca="1">'Lane 10'!U20 +TiltZ+(TiltBoard*Board)</f>
        <v>-4.17948717948718</v>
      </c>
      <c r="I20">
        <f ca="1">'Lane 10'!W20 +TiltZ+(TiltBoard*Board)</f>
        <v>-3.6153846153846154</v>
      </c>
      <c r="J20">
        <f ca="1">'Lane 10'!Y20 +TiltZ+(TiltBoard*Board)</f>
        <v>-2.0512820512820511</v>
      </c>
      <c r="K20">
        <f ca="1">'Lane 10'!AA20 +TiltZ+(TiltBoard*Board)</f>
        <v>-0.48717948717948723</v>
      </c>
      <c r="L20">
        <f ca="1">'Lane 10'!AC20 +TiltZ+(TiltBoard*Board)</f>
        <v>-1.9230769230769234</v>
      </c>
      <c r="M20">
        <f ca="1">'Lane 10'!AE20 +TiltZ+(TiltBoard*Board)</f>
        <v>-1.3589743589743595</v>
      </c>
      <c r="N20">
        <f ca="1">'Lane 10'!AG20 +TiltZ+(TiltBoard*Board)</f>
        <v>-1.7948717948717947</v>
      </c>
      <c r="O20">
        <f ca="1">'Lane 10'!AI20 +TiltZ+(TiltBoard*Board)</f>
        <v>-3.2307692307692308</v>
      </c>
      <c r="P20">
        <f ca="1">'Lane 10'!AK20 +TiltZ+(TiltBoard*Board)</f>
        <v>-3.666666666666667</v>
      </c>
      <c r="Q20">
        <f ca="1">'Lane 10'!AM20 +TiltZ+(TiltBoard*Board)</f>
        <v>-5.1025641025641022</v>
      </c>
      <c r="R20">
        <f ca="1">'Lane 10'!AO20 +TiltZ+(TiltBoard*Board)</f>
        <v>-5.5384615384615383</v>
      </c>
      <c r="S20">
        <f ca="1">'Lane 10'!AQ20 +TiltZ+(TiltBoard*Board)</f>
        <v>-5.9743589743589744</v>
      </c>
      <c r="T20">
        <f ca="1">'Lane 10'!AS20 +TiltZ+(TiltBoard*Board)</f>
        <v>-5.4102564102564106</v>
      </c>
      <c r="U20">
        <f ca="1">'Lane 10'!AU20 +TiltZ+(TiltBoard*Board)</f>
        <v>-6.8461538461538467</v>
      </c>
      <c r="V20">
        <f ca="1">'Lane 10'!AW20 +TiltZ+(TiltBoard*Board)</f>
        <v>-6.2820512820512828</v>
      </c>
      <c r="W20">
        <f ca="1">'Lane 10'!AY20 +TiltZ+(TiltBoard*Board)</f>
        <v>-5.717948717948719</v>
      </c>
      <c r="X20">
        <f ca="1">'Lane 10'!BA20 +TiltZ+(TiltBoard*Board)</f>
        <v>-7.1538461538461533</v>
      </c>
      <c r="Y20">
        <f ca="1">'Lane 10'!BC20 +TiltZ+(TiltBoard*Board)</f>
        <v>-6.5897435897435894</v>
      </c>
      <c r="Z20">
        <f ca="1">'Lane 10'!BE20 +TiltZ+(TiltBoard*Board)</f>
        <v>-6.0256410256410256</v>
      </c>
      <c r="AA20">
        <f ca="1">'Lane 10'!BG20 +TiltZ+(TiltBoard*Board)</f>
        <v>-5.4615384615384617</v>
      </c>
      <c r="AB20">
        <f ca="1">'Lane 10'!BI20 +TiltZ+(TiltBoard*Board)</f>
        <v>-3.8974358974358978</v>
      </c>
      <c r="AC20">
        <f ca="1">'Lane 10'!BK20 +TiltZ+(TiltBoard*Board)</f>
        <v>-3.3333333333333339</v>
      </c>
      <c r="AD20">
        <f ca="1">'Lane 10'!BM20 +TiltZ+(TiltBoard*Board)</f>
        <v>-1.76923076923077</v>
      </c>
      <c r="AE20">
        <f ca="1">'Lane 10'!BO20 +TiltZ+(TiltBoard*Board)</f>
        <v>-1.2051282051282044</v>
      </c>
      <c r="AF20">
        <f ca="1">'Lane 10'!BQ20 +TiltZ+(TiltBoard*Board)</f>
        <v>0.3589743589743577</v>
      </c>
      <c r="AG20">
        <f ca="1">'Lane 10'!BS20 +TiltZ+(TiltBoard*Board)</f>
        <v>2.9230769230769234</v>
      </c>
      <c r="AH20">
        <f ca="1">'Lane 10'!BU20 +TiltZ+(TiltBoard*Board)</f>
        <v>4.4871794871794854</v>
      </c>
      <c r="AI20">
        <f ca="1">'Lane 10'!BW20 +TiltZ+(TiltBoard*Board)</f>
        <v>5.0512820512820511</v>
      </c>
      <c r="AJ20">
        <f ca="1">'Lane 10'!BY20 +TiltZ+(TiltBoard*Board)</f>
        <v>6.6153846153846168</v>
      </c>
      <c r="AK20">
        <f ca="1">'Lane 10'!CA20 +TiltZ+(TiltBoard*Board)</f>
        <v>7.1794871794871788</v>
      </c>
      <c r="AL20">
        <f ca="1">'Lane 10'!CC20 +TiltZ+(TiltBoard*Board)</f>
        <v>7.7435897435897445</v>
      </c>
      <c r="AM20">
        <f ca="1">'Lane 10'!CE20 +TiltZ+(TiltBoard*Board)</f>
        <v>8.3076923076923066</v>
      </c>
      <c r="AN20">
        <f ca="1">'Lane 10'!CG20 +TiltZ+(TiltBoard*Board)</f>
        <v>8.8717948717948722</v>
      </c>
      <c r="AO20">
        <f ca="1">'Lane 10'!CI20 +TiltFact</f>
        <v>11</v>
      </c>
      <c r="AP20">
        <v>0</v>
      </c>
      <c r="AQ20">
        <f ca="1">'Lane 10'!H20</f>
        <v>22</v>
      </c>
      <c r="AR20">
        <f ca="1">Tilt/2</f>
        <v>11</v>
      </c>
      <c r="AS20">
        <f ca="1">TiltFact*-1</f>
        <v>-11</v>
      </c>
      <c r="AT20">
        <f ca="1">Tilt/39</f>
        <v>0.5641025641025641</v>
      </c>
    </row>
    <row r="21" spans="1:46">
      <c r="A21" s="11">
        <v>21</v>
      </c>
      <c r="B21" s="22">
        <v>0</v>
      </c>
      <c r="C21">
        <f ca="1">'Lane 10'!K21 +TiltZ</f>
        <v>29</v>
      </c>
      <c r="D21">
        <f ca="1">'Lane 10'!M21 +TiltZ+(TiltBoard*Board)</f>
        <v>28.512820512820511</v>
      </c>
      <c r="E21">
        <f ca="1">'Lane 10'!O21 +TiltZ+(TiltBoard*Board)</f>
        <v>27.025641025641026</v>
      </c>
      <c r="F21">
        <f ca="1">'Lane 10'!Q21 +TiltZ+(TiltBoard*Board)</f>
        <v>24.53846153846154</v>
      </c>
      <c r="G21">
        <f ca="1">'Lane 10'!S21 +TiltZ+(TiltBoard*Board)</f>
        <v>22.051282051282051</v>
      </c>
      <c r="H21">
        <f ca="1">'Lane 10'!U21 +TiltZ+(TiltBoard*Board)</f>
        <v>19.564102564102562</v>
      </c>
      <c r="I21">
        <f ca="1">'Lane 10'!W21 +TiltZ+(TiltBoard*Board)</f>
        <v>16.076923076923077</v>
      </c>
      <c r="J21">
        <f ca="1">'Lane 10'!Y21 +TiltZ+(TiltBoard*Board)</f>
        <v>13.589743589743589</v>
      </c>
      <c r="K21">
        <f ca="1">'Lane 10'!AA21 +TiltZ+(TiltBoard*Board)</f>
        <v>9.1025641025641022</v>
      </c>
      <c r="L21">
        <f ca="1">'Lane 10'!AC21 +TiltZ+(TiltBoard*Board)</f>
        <v>2.615384615384615</v>
      </c>
      <c r="M21">
        <f ca="1">'Lane 10'!AE21 +TiltZ+(TiltBoard*Board)</f>
        <v>-2.8717948717948723</v>
      </c>
      <c r="N21">
        <f ca="1">'Lane 10'!AG21 +TiltZ+(TiltBoard*Board)</f>
        <v>-6.3589743589743577</v>
      </c>
      <c r="O21">
        <f ca="1">'Lane 10'!AI21 +TiltZ+(TiltBoard*Board)</f>
        <v>-8.8461538461538467</v>
      </c>
      <c r="P21">
        <f ca="1">'Lane 10'!AK21 +TiltZ+(TiltBoard*Board)</f>
        <v>-12.333333333333336</v>
      </c>
      <c r="Q21">
        <f ca="1">'Lane 10'!AM21 +TiltZ+(TiltBoard*Board)</f>
        <v>-12.820512820512821</v>
      </c>
      <c r="R21">
        <f ca="1">'Lane 10'!AO21 +TiltZ+(TiltBoard*Board)</f>
        <v>-13.307692307692307</v>
      </c>
      <c r="S21">
        <f ca="1">'Lane 10'!AQ21 +TiltZ+(TiltBoard*Board)</f>
        <v>-13.794871794871796</v>
      </c>
      <c r="T21">
        <f ca="1">'Lane 10'!AS21 +TiltZ+(TiltBoard*Board)</f>
        <v>-15.282051282051285</v>
      </c>
      <c r="U21">
        <f ca="1">'Lane 10'!AU21 +TiltZ+(TiltBoard*Board)</f>
        <v>-15.76923076923077</v>
      </c>
      <c r="V21">
        <f ca="1">'Lane 10'!AW21 +TiltZ+(TiltBoard*Board)</f>
        <v>-16.256410256410255</v>
      </c>
      <c r="W21">
        <f ca="1">'Lane 10'!AY21 +TiltZ+(TiltBoard*Board)</f>
        <v>-16.743589743589745</v>
      </c>
      <c r="X21">
        <f ca="1">'Lane 10'!BA21 +TiltZ+(TiltBoard*Board)</f>
        <v>-18.230769230769234</v>
      </c>
      <c r="Y21">
        <f ca="1">'Lane 10'!BC21 +TiltZ+(TiltBoard*Board)</f>
        <v>-18.717948717948715</v>
      </c>
      <c r="Z21">
        <f ca="1">'Lane 10'!BE21 +TiltZ+(TiltBoard*Board)</f>
        <v>-20.205128205128204</v>
      </c>
      <c r="AA21">
        <f ca="1">'Lane 10'!BG21 +TiltZ+(TiltBoard*Board)</f>
        <v>-21.692307692307693</v>
      </c>
      <c r="AB21">
        <f ca="1">'Lane 10'!BI21 +TiltZ+(TiltBoard*Board)</f>
        <v>-24.179487179487182</v>
      </c>
      <c r="AC21">
        <f ca="1">'Lane 10'!BK21 +TiltZ+(TiltBoard*Board)</f>
        <v>-26.666666666666671</v>
      </c>
      <c r="AD21">
        <f ca="1">'Lane 10'!BM21 +TiltZ+(TiltBoard*Board)</f>
        <v>-25.153846153846153</v>
      </c>
      <c r="AE21">
        <f ca="1">'Lane 10'!BO21 +TiltZ+(TiltBoard*Board)</f>
        <v>-25.641025641025642</v>
      </c>
      <c r="AF21">
        <f ca="1">'Lane 10'!BQ21 +TiltZ+(TiltBoard*Board)</f>
        <v>-26.128205128205131</v>
      </c>
      <c r="AG21">
        <f ca="1">'Lane 10'!BS21 +TiltZ+(TiltBoard*Board)</f>
        <v>-23.615384615384613</v>
      </c>
      <c r="AH21">
        <f ca="1">'Lane 10'!BU21 +TiltZ+(TiltBoard*Board)</f>
        <v>-21.102564102564102</v>
      </c>
      <c r="AI21">
        <f ca="1">'Lane 10'!BW21 +TiltZ+(TiltBoard*Board)</f>
        <v>-20.589743589743591</v>
      </c>
      <c r="AJ21">
        <f ca="1">'Lane 10'!BY21 +TiltZ+(TiltBoard*Board)</f>
        <v>-20.07692307692308</v>
      </c>
      <c r="AK21">
        <f ca="1">'Lane 10'!CA21 +TiltZ+(TiltBoard*Board)</f>
        <v>-21.564102564102569</v>
      </c>
      <c r="AL21">
        <f ca="1">'Lane 10'!CC21 +TiltZ+(TiltBoard*Board)</f>
        <v>-23.051282051282051</v>
      </c>
      <c r="AM21">
        <f ca="1">'Lane 10'!CE21 +TiltZ+(TiltBoard*Board)</f>
        <v>-24.53846153846154</v>
      </c>
      <c r="AN21">
        <f ca="1">'Lane 10'!CG21 +TiltZ+(TiltBoard*Board)</f>
        <v>-26.025641025641029</v>
      </c>
      <c r="AO21">
        <f ca="1">'Lane 10'!CJ21 +TiltFact</f>
        <v>-29</v>
      </c>
      <c r="AP21">
        <v>0</v>
      </c>
      <c r="AQ21">
        <f ca="1">'Lane 10'!H21</f>
        <v>-58</v>
      </c>
      <c r="AR21">
        <f ca="1">Tilt/2</f>
        <v>-29</v>
      </c>
      <c r="AS21">
        <f ca="1">TiltFact*-1</f>
        <v>29</v>
      </c>
      <c r="AT21">
        <f ca="1">Tilt/39</f>
        <v>-1.4871794871794872</v>
      </c>
    </row>
    <row r="22" spans="1:46">
      <c r="A22" s="11">
        <v>19</v>
      </c>
      <c r="B22" s="22">
        <v>0</v>
      </c>
      <c r="C22">
        <f ca="1">'Lane 10'!K22 +TiltZ</f>
        <v>-11</v>
      </c>
      <c r="D22">
        <f ca="1">'Lane 10'!M22 +TiltZ+(TiltBoard*Board)</f>
        <v>-7.4358974358974361</v>
      </c>
      <c r="E22">
        <f ca="1">'Lane 10'!O22 +TiltZ+(TiltBoard*Board)</f>
        <v>-7.8717948717948722</v>
      </c>
      <c r="F22">
        <f ca="1">'Lane 10'!Q22 +TiltZ+(TiltBoard*Board)</f>
        <v>-7.3076923076923075</v>
      </c>
      <c r="G22">
        <f ca="1">'Lane 10'!S22 +TiltZ+(TiltBoard*Board)</f>
        <v>-5.7435897435897436</v>
      </c>
      <c r="H22">
        <f ca="1">'Lane 10'!U22 +TiltZ+(TiltBoard*Board)</f>
        <v>-4.17948717948718</v>
      </c>
      <c r="I22">
        <f ca="1">'Lane 10'!W22 +TiltZ+(TiltBoard*Board)</f>
        <v>-3.6153846153846154</v>
      </c>
      <c r="J22">
        <f ca="1">'Lane 10'!Y22 +TiltZ+(TiltBoard*Board)</f>
        <v>-2.0512820512820511</v>
      </c>
      <c r="K22">
        <f ca="1">'Lane 10'!AA22 +TiltZ+(TiltBoard*Board)</f>
        <v>-0.48717948717948723</v>
      </c>
      <c r="L22">
        <f ca="1">'Lane 10'!AC22 +TiltZ+(TiltBoard*Board)</f>
        <v>-1.9230769230769234</v>
      </c>
      <c r="M22">
        <f ca="1">'Lane 10'!AE22 +TiltZ+(TiltBoard*Board)</f>
        <v>-1.3589743589743595</v>
      </c>
      <c r="N22">
        <f ca="1">'Lane 10'!AG22 +TiltZ+(TiltBoard*Board)</f>
        <v>-1.7948717948717947</v>
      </c>
      <c r="O22">
        <f ca="1">'Lane 10'!AI22 +TiltZ+(TiltBoard*Board)</f>
        <v>-3.2307692307692308</v>
      </c>
      <c r="P22">
        <f ca="1">'Lane 10'!AK22 +TiltZ+(TiltBoard*Board)</f>
        <v>-3.666666666666667</v>
      </c>
      <c r="Q22">
        <f ca="1">'Lane 10'!AM22 +TiltZ+(TiltBoard*Board)</f>
        <v>-5.1025641025641022</v>
      </c>
      <c r="R22">
        <f ca="1">'Lane 10'!AO22 +TiltZ+(TiltBoard*Board)</f>
        <v>-5.5384615384615383</v>
      </c>
      <c r="S22">
        <f ca="1">'Lane 10'!AQ22 +TiltZ+(TiltBoard*Board)</f>
        <v>-5.9743589743589744</v>
      </c>
      <c r="T22">
        <f ca="1">'Lane 10'!AS22 +TiltZ+(TiltBoard*Board)</f>
        <v>-5.4102564102564106</v>
      </c>
      <c r="U22">
        <f ca="1">'Lane 10'!AU22 +TiltZ+(TiltBoard*Board)</f>
        <v>-6.8461538461538467</v>
      </c>
      <c r="V22">
        <f ca="1">'Lane 10'!AW22 +TiltZ+(TiltBoard*Board)</f>
        <v>-6.2820512820512828</v>
      </c>
      <c r="W22">
        <f ca="1">'Lane 10'!AY22 +TiltZ+(TiltBoard*Board)</f>
        <v>-5.717948717948719</v>
      </c>
      <c r="X22">
        <f ca="1">'Lane 10'!BA22 +TiltZ+(TiltBoard*Board)</f>
        <v>-7.1538461538461533</v>
      </c>
      <c r="Y22">
        <f ca="1">'Lane 10'!BC22 +TiltZ+(TiltBoard*Board)</f>
        <v>-6.5897435897435894</v>
      </c>
      <c r="Z22">
        <f ca="1">'Lane 10'!BE22 +TiltZ+(TiltBoard*Board)</f>
        <v>-6.0256410256410256</v>
      </c>
      <c r="AA22">
        <f ca="1">'Lane 10'!BG22 +TiltZ+(TiltBoard*Board)</f>
        <v>-5.4615384615384617</v>
      </c>
      <c r="AB22">
        <f ca="1">'Lane 10'!BI22 +TiltZ+(TiltBoard*Board)</f>
        <v>-3.8974358974358978</v>
      </c>
      <c r="AC22">
        <f ca="1">'Lane 10'!BK22 +TiltZ+(TiltBoard*Board)</f>
        <v>-3.3333333333333339</v>
      </c>
      <c r="AD22">
        <f ca="1">'Lane 10'!BM22 +TiltZ+(TiltBoard*Board)</f>
        <v>-1.76923076923077</v>
      </c>
      <c r="AE22">
        <f ca="1">'Lane 10'!BO22 +TiltZ+(TiltBoard*Board)</f>
        <v>-1.2051282051282044</v>
      </c>
      <c r="AF22">
        <f ca="1">'Lane 10'!BQ22 +TiltZ+(TiltBoard*Board)</f>
        <v>0.3589743589743577</v>
      </c>
      <c r="AG22">
        <f ca="1">'Lane 10'!BS22 +TiltZ+(TiltBoard*Board)</f>
        <v>2.9230769230769234</v>
      </c>
      <c r="AH22">
        <f ca="1">'Lane 10'!BU22 +TiltZ+(TiltBoard*Board)</f>
        <v>4.4871794871794854</v>
      </c>
      <c r="AI22">
        <f ca="1">'Lane 10'!BW22 +TiltZ+(TiltBoard*Board)</f>
        <v>5.0512820512820511</v>
      </c>
      <c r="AJ22">
        <f ca="1">'Lane 10'!BY22 +TiltZ+(TiltBoard*Board)</f>
        <v>6.6153846153846168</v>
      </c>
      <c r="AK22">
        <f ca="1">'Lane 10'!CA22 +TiltZ+(TiltBoard*Board)</f>
        <v>7.1794871794871788</v>
      </c>
      <c r="AL22">
        <f ca="1">'Lane 10'!CC22 +TiltZ+(TiltBoard*Board)</f>
        <v>7.7435897435897445</v>
      </c>
      <c r="AM22">
        <f ca="1">'Lane 10'!CE22 +TiltZ+(TiltBoard*Board)</f>
        <v>8.3076923076923066</v>
      </c>
      <c r="AN22">
        <f ca="1">'Lane 10'!CG22 +TiltZ+(TiltBoard*Board)</f>
        <v>8.8717948717948722</v>
      </c>
      <c r="AO22">
        <f ca="1">'Lane 10'!CI22 +TiltFact</f>
        <v>11</v>
      </c>
      <c r="AP22">
        <v>0</v>
      </c>
      <c r="AQ22">
        <f ca="1">'Lane 10'!H22</f>
        <v>22</v>
      </c>
      <c r="AR22">
        <f ca="1">Tilt/2</f>
        <v>11</v>
      </c>
      <c r="AS22">
        <f ca="1">TiltFact*-1</f>
        <v>-11</v>
      </c>
      <c r="AT22">
        <f ca="1">Tilt/39</f>
        <v>0.5641025641025641</v>
      </c>
    </row>
    <row r="23" spans="1:46">
      <c r="A23" s="11">
        <v>17</v>
      </c>
      <c r="B23" s="22">
        <v>0</v>
      </c>
      <c r="C23">
        <f ca="1">'Lane 10'!K23 +TiltZ</f>
        <v>-5</v>
      </c>
      <c r="D23">
        <f ca="1">'Lane 10'!M23 +TiltZ+(TiltBoard*Board)</f>
        <v>-5.7435897435897436</v>
      </c>
      <c r="E23">
        <f ca="1">'Lane 10'!O23 +TiltZ+(TiltBoard*Board)</f>
        <v>-8.4871794871794872</v>
      </c>
      <c r="F23">
        <f ca="1">'Lane 10'!Q23 +TiltZ+(TiltBoard*Board)</f>
        <v>-11.23076923076923</v>
      </c>
      <c r="G23">
        <f ca="1">'Lane 10'!S23 +TiltZ+(TiltBoard*Board)</f>
        <v>-16.974358974358974</v>
      </c>
      <c r="H23">
        <f ca="1">'Lane 10'!U23 +TiltZ+(TiltBoard*Board)</f>
        <v>-20.717948717948719</v>
      </c>
      <c r="I23">
        <f ca="1">'Lane 10'!W23 +TiltZ+(TiltBoard*Board)</f>
        <v>-25.46153846153846</v>
      </c>
      <c r="J23">
        <f ca="1">'Lane 10'!Y23 +TiltZ+(TiltBoard*Board)</f>
        <v>-30.205128205128204</v>
      </c>
      <c r="K23">
        <f ca="1">'Lane 10'!AA23 +TiltZ+(TiltBoard*Board)</f>
        <v>-33.948717948717949</v>
      </c>
      <c r="L23">
        <f ca="1">'Lane 10'!AC23 +TiltZ+(TiltBoard*Board)</f>
        <v>-39.692307692307693</v>
      </c>
      <c r="M23">
        <f ca="1">'Lane 10'!AE23 +TiltZ+(TiltBoard*Board)</f>
        <v>-44.435897435897438</v>
      </c>
      <c r="N23">
        <f ca="1">'Lane 10'!AG23 +TiltZ+(TiltBoard*Board)</f>
        <v>-48.179487179487182</v>
      </c>
      <c r="O23">
        <f ca="1">'Lane 10'!AI23 +TiltZ+(TiltBoard*Board)</f>
        <v>-52.92307692307692</v>
      </c>
      <c r="P23">
        <f ca="1">'Lane 10'!AK23 +TiltZ+(TiltBoard*Board)</f>
        <v>-56.666666666666664</v>
      </c>
      <c r="Q23">
        <f ca="1">'Lane 10'!AM23 +TiltZ+(TiltBoard*Board)</f>
        <v>-61.410256410256409</v>
      </c>
      <c r="R23">
        <f ca="1">'Lane 10'!AO23 +TiltZ+(TiltBoard*Board)</f>
        <v>-67.15384615384616</v>
      </c>
      <c r="S23">
        <f ca="1">'Lane 10'!AQ23 +TiltZ+(TiltBoard*Board)</f>
        <v>-70.8974358974359</v>
      </c>
      <c r="T23">
        <f ca="1">'Lane 10'!AS23 +TiltZ+(TiltBoard*Board)</f>
        <v>-74.641025641025635</v>
      </c>
      <c r="U23">
        <f ca="1">'Lane 10'!AU23 +TiltZ+(TiltBoard*Board)</f>
        <v>-79.384615384615387</v>
      </c>
      <c r="V23">
        <f ca="1">'Lane 10'!AW23 +TiltZ+(TiltBoard*Board)</f>
        <v>-83.128205128205124</v>
      </c>
      <c r="W23">
        <f ca="1">'Lane 10'!AY23 +TiltZ+(TiltBoard*Board)</f>
        <v>-84.871794871794876</v>
      </c>
      <c r="X23">
        <f ca="1">'Lane 10'!BA23 +TiltZ+(TiltBoard*Board)</f>
        <v>-88.615384615384613</v>
      </c>
      <c r="Y23">
        <f ca="1">'Lane 10'!BC23 +TiltZ+(TiltBoard*Board)</f>
        <v>-90.358974358974365</v>
      </c>
      <c r="Z23">
        <f ca="1">'Lane 10'!BE23 +TiltZ+(TiltBoard*Board)</f>
        <v>-88.1025641025641</v>
      </c>
      <c r="AA23">
        <f ca="1">'Lane 10'!BG23 +TiltZ+(TiltBoard*Board)</f>
        <v>-86.84615384615384</v>
      </c>
      <c r="AB23">
        <f ca="1">'Lane 10'!BI23 +TiltZ+(TiltBoard*Board)</f>
        <v>-82.589743589743591</v>
      </c>
      <c r="AC23">
        <f ca="1">'Lane 10'!BK23 +TiltZ+(TiltBoard*Board)</f>
        <v>-78.333333333333329</v>
      </c>
      <c r="AD23">
        <f ca="1">'Lane 10'!BM23 +TiltZ+(TiltBoard*Board)</f>
        <v>-72.07692307692308</v>
      </c>
      <c r="AE23">
        <f ca="1">'Lane 10'!BO23 +TiltZ+(TiltBoard*Board)</f>
        <v>-64.820512820512818</v>
      </c>
      <c r="AF23">
        <f ca="1">'Lane 10'!BQ23 +TiltZ+(TiltBoard*Board)</f>
        <v>-57.564102564102562</v>
      </c>
      <c r="AG23">
        <f ca="1">'Lane 10'!BS23 +TiltZ+(TiltBoard*Board)</f>
        <v>-48.307692307692307</v>
      </c>
      <c r="AH23">
        <f ca="1">'Lane 10'!BU23 +TiltZ+(TiltBoard*Board)</f>
        <v>-35.051282051282051</v>
      </c>
      <c r="AI23">
        <f ca="1">'Lane 10'!BW23 +TiltZ+(TiltBoard*Board)</f>
        <v>-26.794871794871796</v>
      </c>
      <c r="AJ23">
        <f ca="1">'Lane 10'!BY23 +TiltZ+(TiltBoard*Board)</f>
        <v>-18.53846153846154</v>
      </c>
      <c r="AK23">
        <f ca="1">'Lane 10'!CA23 +TiltZ+(TiltBoard*Board)</f>
        <v>-13.282051282051283</v>
      </c>
      <c r="AL23">
        <f ca="1">'Lane 10'!CC23 +TiltZ+(TiltBoard*Board)</f>
        <v>-5.0256410256410256</v>
      </c>
      <c r="AM23">
        <f ca="1">'Lane 10'!CE23 +TiltZ+(TiltBoard*Board)</f>
        <v>-0.76923076923077</v>
      </c>
      <c r="AN23">
        <f ca="1">'Lane 10'!CG23 +TiltZ+(TiltBoard*Board)</f>
        <v>1.4871794871794855</v>
      </c>
      <c r="AO23">
        <f ca="1">'Lane 10'!CJ23 +TiltFact</f>
        <v>5</v>
      </c>
      <c r="AP23">
        <v>0</v>
      </c>
      <c r="AQ23">
        <f ca="1">'Lane 10'!H23</f>
        <v>10</v>
      </c>
      <c r="AR23">
        <f ca="1">Tilt/2</f>
        <v>5</v>
      </c>
      <c r="AS23">
        <f ca="1">TiltFact*-1</f>
        <v>-5</v>
      </c>
      <c r="AT23">
        <f ca="1">Tilt/39</f>
        <v>0.25641025641025639</v>
      </c>
    </row>
    <row r="24" spans="1:46">
      <c r="A24" s="11">
        <v>15</v>
      </c>
      <c r="B24" s="22">
        <v>0</v>
      </c>
      <c r="C24">
        <f ca="1">'Lane 10'!K24 +TiltZ</f>
        <v>-14</v>
      </c>
      <c r="D24">
        <f ca="1">'Lane 10'!M24 +TiltZ+(TiltBoard*Board)</f>
        <v>-12.282051282051283</v>
      </c>
      <c r="E24">
        <f ca="1">'Lane 10'!O24 +TiltZ+(TiltBoard*Board)</f>
        <v>-9.5641025641025639</v>
      </c>
      <c r="F24">
        <f ca="1">'Lane 10'!Q24 +TiltZ+(TiltBoard*Board)</f>
        <v>-4.8461538461538467</v>
      </c>
      <c r="G24">
        <f ca="1">'Lane 10'!S24 +TiltZ+(TiltBoard*Board)</f>
        <v>-1.1282051282051282</v>
      </c>
      <c r="H24">
        <f ca="1">'Lane 10'!U24 +TiltZ+(TiltBoard*Board)</f>
        <v>1.5897435897435899</v>
      </c>
      <c r="I24">
        <f ca="1">'Lane 10'!W24 +TiltZ+(TiltBoard*Board)</f>
        <v>1.3076923076923075</v>
      </c>
      <c r="J24">
        <f ca="1">'Lane 10'!Y24 +TiltZ+(TiltBoard*Board)</f>
        <v>2.0256410256410256</v>
      </c>
      <c r="K24">
        <f ca="1">'Lane 10'!AA24 +TiltZ+(TiltBoard*Board)</f>
        <v>1.7435897435897436</v>
      </c>
      <c r="L24">
        <f ca="1">'Lane 10'!AC24 +TiltZ+(TiltBoard*Board)</f>
        <v>-1.5384615384615383</v>
      </c>
      <c r="M24">
        <f ca="1">'Lane 10'!AE24 +TiltZ+(TiltBoard*Board)</f>
        <v>-3.8205128205128203</v>
      </c>
      <c r="N24">
        <f ca="1">'Lane 10'!AG24 +TiltZ+(TiltBoard*Board)</f>
        <v>-5.1025641025641022</v>
      </c>
      <c r="O24">
        <f ca="1">'Lane 10'!AI24 +TiltZ+(TiltBoard*Board)</f>
        <v>-10.384615384615385</v>
      </c>
      <c r="P24">
        <f ca="1">'Lane 10'!AK24 +TiltZ+(TiltBoard*Board)</f>
        <v>-13.666666666666666</v>
      </c>
      <c r="Q24">
        <f ca="1">'Lane 10'!AM24 +TiltZ+(TiltBoard*Board)</f>
        <v>-18.948717948717949</v>
      </c>
      <c r="R24">
        <f ca="1">'Lane 10'!AO24 +TiltZ+(TiltBoard*Board)</f>
        <v>-23.23076923076923</v>
      </c>
      <c r="S24">
        <f ca="1">'Lane 10'!AQ24 +TiltZ+(TiltBoard*Board)</f>
        <v>-26.512820512820511</v>
      </c>
      <c r="T24">
        <f ca="1">'Lane 10'!AS24 +TiltZ+(TiltBoard*Board)</f>
        <v>-28.794871794871796</v>
      </c>
      <c r="U24">
        <f ca="1">'Lane 10'!AU24 +TiltZ+(TiltBoard*Board)</f>
        <v>-32.07692307692308</v>
      </c>
      <c r="V24">
        <f ca="1">'Lane 10'!AW24 +TiltZ+(TiltBoard*Board)</f>
        <v>-31.358974358974358</v>
      </c>
      <c r="W24">
        <f ca="1">'Lane 10'!AY24 +TiltZ+(TiltBoard*Board)</f>
        <v>-30.641025641025642</v>
      </c>
      <c r="X24">
        <f ca="1">'Lane 10'!BA24 +TiltZ+(TiltBoard*Board)</f>
        <v>-29.923076923076923</v>
      </c>
      <c r="Y24">
        <f ca="1">'Lane 10'!BC24 +TiltZ+(TiltBoard*Board)</f>
        <v>-28.205128205128204</v>
      </c>
      <c r="Z24">
        <f ca="1">'Lane 10'!BE24 +TiltZ+(TiltBoard*Board)</f>
        <v>-25.487179487179485</v>
      </c>
      <c r="AA24">
        <f ca="1">'Lane 10'!BG24 +TiltZ+(TiltBoard*Board)</f>
        <v>-24.76923076923077</v>
      </c>
      <c r="AB24">
        <f ca="1">'Lane 10'!BI24 +TiltZ+(TiltBoard*Board)</f>
        <v>-24.051282051282051</v>
      </c>
      <c r="AC24">
        <f ca="1">'Lane 10'!BK24 +TiltZ+(TiltBoard*Board)</f>
        <v>-22.333333333333332</v>
      </c>
      <c r="AD24">
        <f ca="1">'Lane 10'!BM24 +TiltZ+(TiltBoard*Board)</f>
        <v>-21.615384615384617</v>
      </c>
      <c r="AE24">
        <f ca="1">'Lane 10'!BO24 +TiltZ+(TiltBoard*Board)</f>
        <v>-18.897435897435898</v>
      </c>
      <c r="AF24">
        <f ca="1">'Lane 10'!BQ24 +TiltZ+(TiltBoard*Board)</f>
        <v>-18.179487179487179</v>
      </c>
      <c r="AG24">
        <f ca="1">'Lane 10'!BS24 +TiltZ+(TiltBoard*Board)</f>
        <v>-16.46153846153846</v>
      </c>
      <c r="AH24">
        <f ca="1">'Lane 10'!BU24 +TiltZ+(TiltBoard*Board)</f>
        <v>-11.743589743589745</v>
      </c>
      <c r="AI24">
        <f ca="1">'Lane 10'!BW24 +TiltZ+(TiltBoard*Board)</f>
        <v>-10.025641025641026</v>
      </c>
      <c r="AJ24">
        <f ca="1">'Lane 10'!BY24 +TiltZ+(TiltBoard*Board)</f>
        <v>-7.3076923076923066</v>
      </c>
      <c r="AK24">
        <f ca="1">'Lane 10'!CA24 +TiltZ+(TiltBoard*Board)</f>
        <v>-5.5897435897435912</v>
      </c>
      <c r="AL24">
        <f ca="1">'Lane 10'!CC24 +TiltZ+(TiltBoard*Board)</f>
        <v>-3.8717948717948723</v>
      </c>
      <c r="AM24">
        <f ca="1">'Lane 10'!CE24 +TiltZ+(TiltBoard*Board)</f>
        <v>0.8461538461538467</v>
      </c>
      <c r="AN24">
        <f ca="1">'Lane 10'!CG24 +TiltZ+(TiltBoard*Board)</f>
        <v>3.5641025641025657</v>
      </c>
      <c r="AO24">
        <f ca="1">'Lane 10'!CJ24 +TiltFact</f>
        <v>14</v>
      </c>
      <c r="AP24">
        <v>0</v>
      </c>
      <c r="AQ24">
        <f ca="1">'Lane 10'!H24</f>
        <v>28</v>
      </c>
      <c r="AR24">
        <f ca="1">Tilt/2</f>
        <v>14</v>
      </c>
      <c r="AS24">
        <f ca="1">TiltFact*-1</f>
        <v>-14</v>
      </c>
      <c r="AT24">
        <f ca="1">Tilt/39</f>
        <v>0.717948717948718</v>
      </c>
    </row>
    <row r="25" spans="1:46">
      <c r="A25" s="11">
        <v>13</v>
      </c>
      <c r="B25" s="22">
        <v>0</v>
      </c>
      <c r="C25">
        <f ca="1">'Lane 10'!K25 +TiltZ</f>
        <v>-11</v>
      </c>
      <c r="D25">
        <f ca="1">'Lane 10'!M25 +TiltZ+(TiltBoard*Board)</f>
        <v>-7.4358974358974361</v>
      </c>
      <c r="E25">
        <f ca="1">'Lane 10'!O25 +TiltZ+(TiltBoard*Board)</f>
        <v>-7.8717948717948722</v>
      </c>
      <c r="F25">
        <f ca="1">'Lane 10'!Q25 +TiltZ+(TiltBoard*Board)</f>
        <v>-7.3076923076923075</v>
      </c>
      <c r="G25">
        <f ca="1">'Lane 10'!S25 +TiltZ+(TiltBoard*Board)</f>
        <v>-5.7435897435897436</v>
      </c>
      <c r="H25">
        <f ca="1">'Lane 10'!U25 +TiltZ+(TiltBoard*Board)</f>
        <v>-4.17948717948718</v>
      </c>
      <c r="I25">
        <f ca="1">'Lane 10'!W25 +TiltZ+(TiltBoard*Board)</f>
        <v>-3.6153846153846154</v>
      </c>
      <c r="J25">
        <f ca="1">'Lane 10'!Y25 +TiltZ+(TiltBoard*Board)</f>
        <v>-2.0512820512820511</v>
      </c>
      <c r="K25">
        <f ca="1">'Lane 10'!AA25 +TiltZ+(TiltBoard*Board)</f>
        <v>-0.48717948717948723</v>
      </c>
      <c r="L25">
        <f ca="1">'Lane 10'!AC25 +TiltZ+(TiltBoard*Board)</f>
        <v>-1.9230769230769234</v>
      </c>
      <c r="M25">
        <f ca="1">'Lane 10'!AE25 +TiltZ+(TiltBoard*Board)</f>
        <v>-1.3589743589743595</v>
      </c>
      <c r="N25">
        <f ca="1">'Lane 10'!AG25 +TiltZ+(TiltBoard*Board)</f>
        <v>-1.7948717948717947</v>
      </c>
      <c r="O25">
        <f ca="1">'Lane 10'!AI25 +TiltZ+(TiltBoard*Board)</f>
        <v>-3.2307692307692308</v>
      </c>
      <c r="P25">
        <f ca="1">'Lane 10'!AK25 +TiltZ+(TiltBoard*Board)</f>
        <v>-3.666666666666667</v>
      </c>
      <c r="Q25">
        <f ca="1">'Lane 10'!AM25 +TiltZ+(TiltBoard*Board)</f>
        <v>-5.1025641025641022</v>
      </c>
      <c r="R25">
        <f ca="1">'Lane 10'!AO25 +TiltZ+(TiltBoard*Board)</f>
        <v>-5.5384615384615383</v>
      </c>
      <c r="S25">
        <f ca="1">'Lane 10'!AQ25 +TiltZ+(TiltBoard*Board)</f>
        <v>-5.9743589743589744</v>
      </c>
      <c r="T25">
        <f ca="1">'Lane 10'!AS25 +TiltZ+(TiltBoard*Board)</f>
        <v>-5.4102564102564106</v>
      </c>
      <c r="U25">
        <f ca="1">'Lane 10'!AU25 +TiltZ+(TiltBoard*Board)</f>
        <v>-6.8461538461538467</v>
      </c>
      <c r="V25">
        <f ca="1">'Lane 10'!AW25 +TiltZ+(TiltBoard*Board)</f>
        <v>-6.2820512820512828</v>
      </c>
      <c r="W25">
        <f ca="1">'Lane 10'!AY25 +TiltZ+(TiltBoard*Board)</f>
        <v>-5.717948717948719</v>
      </c>
      <c r="X25">
        <f ca="1">'Lane 10'!BA25 +TiltZ+(TiltBoard*Board)</f>
        <v>-7.1538461538461533</v>
      </c>
      <c r="Y25">
        <f ca="1">'Lane 10'!BC25 +TiltZ+(TiltBoard*Board)</f>
        <v>-6.5897435897435894</v>
      </c>
      <c r="Z25">
        <f ca="1">'Lane 10'!BE25 +TiltZ+(TiltBoard*Board)</f>
        <v>-6.0256410256410256</v>
      </c>
      <c r="AA25">
        <f ca="1">'Lane 10'!BG25 +TiltZ+(TiltBoard*Board)</f>
        <v>-5.4615384615384617</v>
      </c>
      <c r="AB25">
        <f ca="1">'Lane 10'!BI25 +TiltZ+(TiltBoard*Board)</f>
        <v>-3.8974358974358978</v>
      </c>
      <c r="AC25">
        <f ca="1">'Lane 10'!BK25 +TiltZ+(TiltBoard*Board)</f>
        <v>-3.3333333333333339</v>
      </c>
      <c r="AD25">
        <f ca="1">'Lane 10'!BM25 +TiltZ+(TiltBoard*Board)</f>
        <v>-1.76923076923077</v>
      </c>
      <c r="AE25">
        <f ca="1">'Lane 10'!BO25 +TiltZ+(TiltBoard*Board)</f>
        <v>-1.2051282051282044</v>
      </c>
      <c r="AF25">
        <f ca="1">'Lane 10'!BQ25 +TiltZ+(TiltBoard*Board)</f>
        <v>0.3589743589743577</v>
      </c>
      <c r="AG25">
        <f ca="1">'Lane 10'!BS25 +TiltZ+(TiltBoard*Board)</f>
        <v>2.9230769230769234</v>
      </c>
      <c r="AH25">
        <f ca="1">'Lane 10'!BU25 +TiltZ+(TiltBoard*Board)</f>
        <v>4.4871794871794854</v>
      </c>
      <c r="AI25">
        <f ca="1">'Lane 10'!BW25 +TiltZ+(TiltBoard*Board)</f>
        <v>5.0512820512820511</v>
      </c>
      <c r="AJ25">
        <f ca="1">'Lane 10'!BY25 +TiltZ+(TiltBoard*Board)</f>
        <v>6.6153846153846168</v>
      </c>
      <c r="AK25">
        <f ca="1">'Lane 10'!CA25 +TiltZ+(TiltBoard*Board)</f>
        <v>7.1794871794871788</v>
      </c>
      <c r="AL25">
        <f ca="1">'Lane 10'!CC25 +TiltZ+(TiltBoard*Board)</f>
        <v>7.7435897435897445</v>
      </c>
      <c r="AM25">
        <f ca="1">'Lane 10'!CE25 +TiltZ+(TiltBoard*Board)</f>
        <v>8.3076923076923066</v>
      </c>
      <c r="AN25">
        <f ca="1">'Lane 10'!CG25 +TiltZ+(TiltBoard*Board)</f>
        <v>8.8717948717948722</v>
      </c>
      <c r="AO25">
        <f ca="1">'Lane 10'!CI25 +TiltFact</f>
        <v>11</v>
      </c>
      <c r="AP25">
        <v>0</v>
      </c>
      <c r="AQ25">
        <f ca="1">'Lane 10'!H25</f>
        <v>22</v>
      </c>
      <c r="AR25">
        <f ca="1">Tilt/2</f>
        <v>11</v>
      </c>
      <c r="AS25">
        <f ca="1">TiltFact*-1</f>
        <v>-11</v>
      </c>
      <c r="AT25">
        <f ca="1">Tilt/39</f>
        <v>0.5641025641025641</v>
      </c>
    </row>
    <row r="26" spans="1:46">
      <c r="A26" s="11">
        <v>11</v>
      </c>
      <c r="B26" s="22">
        <v>0</v>
      </c>
      <c r="C26">
        <f ca="1">'Lane 10'!K26 +TiltZ</f>
        <v>-13.5</v>
      </c>
      <c r="D26">
        <f ca="1">'Lane 10'!M26 +TiltZ+(TiltBoard*Board)</f>
        <v>-12.807692307692308</v>
      </c>
      <c r="E26">
        <f ca="1">'Lane 10'!O26 +TiltZ+(TiltBoard*Board)</f>
        <v>-10.115384615384615</v>
      </c>
      <c r="F26">
        <f ca="1">'Lane 10'!Q26 +TiltZ+(TiltBoard*Board)</f>
        <v>-7.4230769230769234</v>
      </c>
      <c r="G26">
        <f ca="1">'Lane 10'!S26 +TiltZ+(TiltBoard*Board)</f>
        <v>-5.7307692307692308</v>
      </c>
      <c r="H26">
        <f ca="1">'Lane 10'!U26 +TiltZ+(TiltBoard*Board)</f>
        <v>-5.0384615384615383</v>
      </c>
      <c r="I26">
        <f ca="1">'Lane 10'!W26 +TiltZ+(TiltBoard*Board)</f>
        <v>-6.3461538461538467</v>
      </c>
      <c r="J26">
        <f ca="1">'Lane 10'!Y26 +TiltZ+(TiltBoard*Board)</f>
        <v>-7.6538461538461542</v>
      </c>
      <c r="K26">
        <f ca="1">'Lane 10'!AA26 +TiltZ+(TiltBoard*Board)</f>
        <v>-9.9615384615384617</v>
      </c>
      <c r="L26">
        <f ca="1">'Lane 10'!AC26 +TiltZ+(TiltBoard*Board)</f>
        <v>-14.26923076923077</v>
      </c>
      <c r="M26">
        <f ca="1">'Lane 10'!AE26 +TiltZ+(TiltBoard*Board)</f>
        <v>-20.576923076923077</v>
      </c>
      <c r="N26">
        <f ca="1">'Lane 10'!AG26 +TiltZ+(TiltBoard*Board)</f>
        <v>-24.884615384615387</v>
      </c>
      <c r="O26">
        <f ca="1">'Lane 10'!AI26 +TiltZ+(TiltBoard*Board)</f>
        <v>-28.192307692307693</v>
      </c>
      <c r="P26">
        <f ca="1">'Lane 10'!AK26 +TiltZ+(TiltBoard*Board)</f>
        <v>-33.5</v>
      </c>
      <c r="Q26">
        <f ca="1">'Lane 10'!AM26 +TiltZ+(TiltBoard*Board)</f>
        <v>-37.807692307692307</v>
      </c>
      <c r="R26">
        <f ca="1">'Lane 10'!AO26 +TiltZ+(TiltBoard*Board)</f>
        <v>-42.115384615384613</v>
      </c>
      <c r="S26">
        <f ca="1">'Lane 10'!AQ26 +TiltZ+(TiltBoard*Board)</f>
        <v>-42.42307692307692</v>
      </c>
      <c r="T26">
        <f ca="1">'Lane 10'!AS26 +TiltZ+(TiltBoard*Board)</f>
        <v>-42.730769230769234</v>
      </c>
      <c r="U26">
        <f ca="1">'Lane 10'!AU26 +TiltZ+(TiltBoard*Board)</f>
        <v>-44.03846153846154</v>
      </c>
      <c r="V26">
        <f ca="1">'Lane 10'!AW26 +TiltZ+(TiltBoard*Board)</f>
        <v>-43.346153846153847</v>
      </c>
      <c r="W26">
        <f ca="1">'Lane 10'!AY26 +TiltZ+(TiltBoard*Board)</f>
        <v>-42.653846153846153</v>
      </c>
      <c r="X26">
        <f ca="1">'Lane 10'!BA26 +TiltZ+(TiltBoard*Board)</f>
        <v>-41.96153846153846</v>
      </c>
      <c r="Y26">
        <f ca="1">'Lane 10'!BC26 +TiltZ+(TiltBoard*Board)</f>
        <v>-41.269230769230774</v>
      </c>
      <c r="Z26">
        <f ca="1">'Lane 10'!BE26 +TiltZ+(TiltBoard*Board)</f>
        <v>-39.57692307692308</v>
      </c>
      <c r="AA26">
        <f ca="1">'Lane 10'!BG26 +TiltZ+(TiltBoard*Board)</f>
        <v>-39.884615384615387</v>
      </c>
      <c r="AB26">
        <f ca="1">'Lane 10'!BI26 +TiltZ+(TiltBoard*Board)</f>
        <v>-40.192307692307693</v>
      </c>
      <c r="AC26">
        <f ca="1">'Lane 10'!BK26 +TiltZ+(TiltBoard*Board)</f>
        <v>-40.5</v>
      </c>
      <c r="AD26">
        <f ca="1">'Lane 10'!BM26 +TiltZ+(TiltBoard*Board)</f>
        <v>-40.807692307692307</v>
      </c>
      <c r="AE26">
        <f ca="1">'Lane 10'!BO26 +TiltZ+(TiltBoard*Board)</f>
        <v>-42.115384615384613</v>
      </c>
      <c r="AF26">
        <f ca="1">'Lane 10'!BQ26 +TiltZ+(TiltBoard*Board)</f>
        <v>-43.42307692307692</v>
      </c>
      <c r="AG26">
        <f ca="1">'Lane 10'!BS26 +TiltZ+(TiltBoard*Board)</f>
        <v>-41.730769230769226</v>
      </c>
      <c r="AH26">
        <f ca="1">'Lane 10'!BU26 +TiltZ+(TiltBoard*Board)</f>
        <v>-38.03846153846154</v>
      </c>
      <c r="AI26">
        <f ca="1">'Lane 10'!BW26 +TiltZ+(TiltBoard*Board)</f>
        <v>-33.346153846153847</v>
      </c>
      <c r="AJ26">
        <f ca="1">'Lane 10'!BY26 +TiltZ+(TiltBoard*Board)</f>
        <v>-26.653846153846153</v>
      </c>
      <c r="AK26">
        <f ca="1">'Lane 10'!CA26 +TiltZ+(TiltBoard*Board)</f>
        <v>-19.961538461538463</v>
      </c>
      <c r="AL26">
        <f ca="1">'Lane 10'!CC26 +TiltZ+(TiltBoard*Board)</f>
        <v>-8.26923076923077</v>
      </c>
      <c r="AM26">
        <f ca="1">'Lane 10'!CE26 +TiltZ+(TiltBoard*Board)</f>
        <v>-2.5769230769230766</v>
      </c>
      <c r="AN26">
        <f ca="1">'Lane 10'!CG26 +TiltZ+(TiltBoard*Board)</f>
        <v>2.1153846153846132</v>
      </c>
      <c r="AO26">
        <f ca="1">'Lane 10'!CJ26 +TiltFact</f>
        <v>13.5</v>
      </c>
      <c r="AP26">
        <v>0</v>
      </c>
      <c r="AQ26">
        <f ca="1">'Lane 10'!H26</f>
        <v>27</v>
      </c>
      <c r="AR26">
        <f ca="1">Tilt/2</f>
        <v>13.5</v>
      </c>
      <c r="AS26">
        <f ca="1">TiltFact*-1</f>
        <v>-13.5</v>
      </c>
      <c r="AT26">
        <f ca="1">Tilt/39</f>
        <v>0.69230769230769229</v>
      </c>
    </row>
    <row r="27" spans="1:46">
      <c r="A27" s="11">
        <v>9</v>
      </c>
      <c r="B27" s="22">
        <v>0</v>
      </c>
      <c r="C27">
        <f ca="1">'Lane 10'!K27 +TiltZ</f>
        <v>-11</v>
      </c>
      <c r="D27">
        <f ca="1">'Lane 10'!M27 +TiltZ+(TiltBoard*Board)</f>
        <v>-7.4358974358974361</v>
      </c>
      <c r="E27">
        <f ca="1">'Lane 10'!O27 +TiltZ+(TiltBoard*Board)</f>
        <v>-7.8717948717948722</v>
      </c>
      <c r="F27">
        <f ca="1">'Lane 10'!Q27 +TiltZ+(TiltBoard*Board)</f>
        <v>-7.3076923076923075</v>
      </c>
      <c r="G27">
        <f ca="1">'Lane 10'!S27 +TiltZ+(TiltBoard*Board)</f>
        <v>-5.7435897435897436</v>
      </c>
      <c r="H27">
        <f ca="1">'Lane 10'!U27 +TiltZ+(TiltBoard*Board)</f>
        <v>-4.17948717948718</v>
      </c>
      <c r="I27">
        <f ca="1">'Lane 10'!W27 +TiltZ+(TiltBoard*Board)</f>
        <v>-3.6153846153846154</v>
      </c>
      <c r="J27">
        <f ca="1">'Lane 10'!Y27 +TiltZ+(TiltBoard*Board)</f>
        <v>-2.0512820512820511</v>
      </c>
      <c r="K27">
        <f ca="1">'Lane 10'!AA27 +TiltZ+(TiltBoard*Board)</f>
        <v>-0.48717948717948723</v>
      </c>
      <c r="L27">
        <f ca="1">'Lane 10'!AC27 +TiltZ+(TiltBoard*Board)</f>
        <v>-1.9230769230769234</v>
      </c>
      <c r="M27">
        <f ca="1">'Lane 10'!AE27 +TiltZ+(TiltBoard*Board)</f>
        <v>-1.3589743589743595</v>
      </c>
      <c r="N27">
        <f ca="1">'Lane 10'!AG27 +TiltZ+(TiltBoard*Board)</f>
        <v>-1.7948717948717947</v>
      </c>
      <c r="O27">
        <f ca="1">'Lane 10'!AI27 +TiltZ+(TiltBoard*Board)</f>
        <v>-3.2307692307692308</v>
      </c>
      <c r="P27">
        <f ca="1">'Lane 10'!AK27 +TiltZ+(TiltBoard*Board)</f>
        <v>-3.666666666666667</v>
      </c>
      <c r="Q27">
        <f ca="1">'Lane 10'!AM27 +TiltZ+(TiltBoard*Board)</f>
        <v>-5.1025641025641022</v>
      </c>
      <c r="R27">
        <f ca="1">'Lane 10'!AO27 +TiltZ+(TiltBoard*Board)</f>
        <v>-5.5384615384615383</v>
      </c>
      <c r="S27">
        <f ca="1">'Lane 10'!AQ27 +TiltZ+(TiltBoard*Board)</f>
        <v>-5.9743589743589744</v>
      </c>
      <c r="T27">
        <f ca="1">'Lane 10'!AS27 +TiltZ+(TiltBoard*Board)</f>
        <v>-5.4102564102564106</v>
      </c>
      <c r="U27">
        <f ca="1">'Lane 10'!AU27 +TiltZ+(TiltBoard*Board)</f>
        <v>-6.8461538461538467</v>
      </c>
      <c r="V27">
        <f ca="1">'Lane 10'!AW27 +TiltZ+(TiltBoard*Board)</f>
        <v>-6.2820512820512828</v>
      </c>
      <c r="W27">
        <f ca="1">'Lane 10'!AY27 +TiltZ+(TiltBoard*Board)</f>
        <v>-5.717948717948719</v>
      </c>
      <c r="X27">
        <f ca="1">'Lane 10'!BA27 +TiltZ+(TiltBoard*Board)</f>
        <v>-7.1538461538461533</v>
      </c>
      <c r="Y27">
        <f ca="1">'Lane 10'!BC27 +TiltZ+(TiltBoard*Board)</f>
        <v>-6.5897435897435894</v>
      </c>
      <c r="Z27">
        <f ca="1">'Lane 10'!BE27 +TiltZ+(TiltBoard*Board)</f>
        <v>-6.0256410256410256</v>
      </c>
      <c r="AA27">
        <f ca="1">'Lane 10'!BG27 +TiltZ+(TiltBoard*Board)</f>
        <v>-5.4615384615384617</v>
      </c>
      <c r="AB27">
        <f ca="1">'Lane 10'!BI27 +TiltZ+(TiltBoard*Board)</f>
        <v>-3.8974358974358978</v>
      </c>
      <c r="AC27">
        <f ca="1">'Lane 10'!BK27 +TiltZ+(TiltBoard*Board)</f>
        <v>-3.3333333333333339</v>
      </c>
      <c r="AD27">
        <f ca="1">'Lane 10'!BM27 +TiltZ+(TiltBoard*Board)</f>
        <v>-1.76923076923077</v>
      </c>
      <c r="AE27">
        <f ca="1">'Lane 10'!BO27 +TiltZ+(TiltBoard*Board)</f>
        <v>-1.2051282051282044</v>
      </c>
      <c r="AF27">
        <f ca="1">'Lane 10'!BQ27 +TiltZ+(TiltBoard*Board)</f>
        <v>0.3589743589743577</v>
      </c>
      <c r="AG27">
        <f ca="1">'Lane 10'!BS27 +TiltZ+(TiltBoard*Board)</f>
        <v>2.9230769230769234</v>
      </c>
      <c r="AH27">
        <f ca="1">'Lane 10'!BU27 +TiltZ+(TiltBoard*Board)</f>
        <v>4.4871794871794854</v>
      </c>
      <c r="AI27">
        <f ca="1">'Lane 10'!BW27 +TiltZ+(TiltBoard*Board)</f>
        <v>5.0512820512820511</v>
      </c>
      <c r="AJ27">
        <f ca="1">'Lane 10'!BY27 +TiltZ+(TiltBoard*Board)</f>
        <v>6.6153846153846168</v>
      </c>
      <c r="AK27">
        <f ca="1">'Lane 10'!CA27 +TiltZ+(TiltBoard*Board)</f>
        <v>7.1794871794871788</v>
      </c>
      <c r="AL27">
        <f ca="1">'Lane 10'!CC27 +TiltZ+(TiltBoard*Board)</f>
        <v>7.7435897435897445</v>
      </c>
      <c r="AM27">
        <f ca="1">'Lane 10'!CE27 +TiltZ+(TiltBoard*Board)</f>
        <v>8.3076923076923066</v>
      </c>
      <c r="AN27">
        <f ca="1">'Lane 10'!CG27 +TiltZ+(TiltBoard*Board)</f>
        <v>8.8717948717948722</v>
      </c>
      <c r="AO27">
        <f ca="1">'Lane 10'!CI27 +TiltFact</f>
        <v>11</v>
      </c>
      <c r="AP27">
        <v>0</v>
      </c>
      <c r="AQ27">
        <f ca="1">'Lane 10'!H27</f>
        <v>22</v>
      </c>
      <c r="AR27">
        <f ca="1">Tilt/2</f>
        <v>11</v>
      </c>
      <c r="AS27">
        <f ca="1">TiltFact*-1</f>
        <v>-11</v>
      </c>
      <c r="AT27">
        <f ca="1">Tilt/39</f>
        <v>0.5641025641025641</v>
      </c>
    </row>
    <row r="28" spans="1:46">
      <c r="A28" s="11">
        <v>7</v>
      </c>
      <c r="B28" s="22">
        <v>0</v>
      </c>
      <c r="C28">
        <f ca="1">'Lane 10'!K28 +TiltZ</f>
        <v>4.5</v>
      </c>
      <c r="D28">
        <f ca="1">'Lane 10'!M28 +TiltZ+(TiltBoard*Board)</f>
        <v>4.2692307692307692</v>
      </c>
      <c r="E28">
        <f ca="1">'Lane 10'!O28 +TiltZ+(TiltBoard*Board)</f>
        <v>3.0384615384615383</v>
      </c>
      <c r="F28">
        <f ca="1">'Lane 10'!Q28 +TiltZ+(TiltBoard*Board)</f>
        <v>1.8076923076923077</v>
      </c>
      <c r="G28">
        <f ca="1">'Lane 10'!S28 +TiltZ+(TiltBoard*Board)</f>
        <v>-0.42307692307692313</v>
      </c>
      <c r="H28">
        <f ca="1">'Lane 10'!U28 +TiltZ+(TiltBoard*Board)</f>
        <v>-3.6538461538461542</v>
      </c>
      <c r="I28">
        <f ca="1">'Lane 10'!W28 +TiltZ+(TiltBoard*Board)</f>
        <v>-6.884615384615385</v>
      </c>
      <c r="J28">
        <f ca="1">'Lane 10'!Y28 +TiltZ+(TiltBoard*Board)</f>
        <v>-11.115384615384615</v>
      </c>
      <c r="K28">
        <f ca="1">'Lane 10'!AA28 +TiltZ+(TiltBoard*Board)</f>
        <v>-16.346153846153847</v>
      </c>
      <c r="L28">
        <f ca="1">'Lane 10'!AC28 +TiltZ+(TiltBoard*Board)</f>
        <v>-22.576923076923077</v>
      </c>
      <c r="M28">
        <f ca="1">'Lane 10'!AE28 +TiltZ+(TiltBoard*Board)</f>
        <v>-28.807692307692307</v>
      </c>
      <c r="N28">
        <f ca="1">'Lane 10'!AG28 +TiltZ+(TiltBoard*Board)</f>
        <v>-36.03846153846154</v>
      </c>
      <c r="O28">
        <f ca="1">'Lane 10'!AI28 +TiltZ+(TiltBoard*Board)</f>
        <v>-42.269230769230766</v>
      </c>
      <c r="P28">
        <f ca="1">'Lane 10'!AK28 +TiltZ+(TiltBoard*Board)</f>
        <v>-49.5</v>
      </c>
      <c r="Q28">
        <f ca="1">'Lane 10'!AM28 +TiltZ+(TiltBoard*Board)</f>
        <v>-55.730769230769234</v>
      </c>
      <c r="R28">
        <f ca="1">'Lane 10'!AO28 +TiltZ+(TiltBoard*Board)</f>
        <v>-61.96153846153846</v>
      </c>
      <c r="S28">
        <f ca="1">'Lane 10'!AQ28 +TiltZ+(TiltBoard*Board)</f>
        <v>-64.1923076923077</v>
      </c>
      <c r="T28">
        <f ca="1">'Lane 10'!AS28 +TiltZ+(TiltBoard*Board)</f>
        <v>-67.42307692307692</v>
      </c>
      <c r="U28">
        <f ca="1">'Lane 10'!AU28 +TiltZ+(TiltBoard*Board)</f>
        <v>-70.65384615384616</v>
      </c>
      <c r="V28">
        <f ca="1">'Lane 10'!AW28 +TiltZ+(TiltBoard*Board)</f>
        <v>-69.884615384615387</v>
      </c>
      <c r="W28">
        <f ca="1">'Lane 10'!AY28 +TiltZ+(TiltBoard*Board)</f>
        <v>-71.115384615384613</v>
      </c>
      <c r="X28">
        <f ca="1">'Lane 10'!BA28 +TiltZ+(TiltBoard*Board)</f>
        <v>-72.34615384615384</v>
      </c>
      <c r="Y28">
        <f ca="1">'Lane 10'!BC28 +TiltZ+(TiltBoard*Board)</f>
        <v>-71.57692307692308</v>
      </c>
      <c r="Z28">
        <f ca="1">'Lane 10'!BE28 +TiltZ+(TiltBoard*Board)</f>
        <v>-69.8076923076923</v>
      </c>
      <c r="AA28">
        <f ca="1">'Lane 10'!BG28 +TiltZ+(TiltBoard*Board)</f>
        <v>-68.038461538461533</v>
      </c>
      <c r="AB28">
        <f ca="1">'Lane 10'!BI28 +TiltZ+(TiltBoard*Board)</f>
        <v>-66.269230769230774</v>
      </c>
      <c r="AC28">
        <f ca="1">'Lane 10'!BK28 +TiltZ+(TiltBoard*Board)</f>
        <v>-64.5</v>
      </c>
      <c r="AD28">
        <f ca="1">'Lane 10'!BM28 +TiltZ+(TiltBoard*Board)</f>
        <v>-63.730769230769234</v>
      </c>
      <c r="AE28">
        <f ca="1">'Lane 10'!BO28 +TiltZ+(TiltBoard*Board)</f>
        <v>-62.96153846153846</v>
      </c>
      <c r="AF28">
        <f ca="1">'Lane 10'!BQ28 +TiltZ+(TiltBoard*Board)</f>
        <v>-61.192307692307693</v>
      </c>
      <c r="AG28">
        <f ca="1">'Lane 10'!BS28 +TiltZ+(TiltBoard*Board)</f>
        <v>-58.42307692307692</v>
      </c>
      <c r="AH28">
        <f ca="1">'Lane 10'!BU28 +TiltZ+(TiltBoard*Board)</f>
        <v>-52.653846153846153</v>
      </c>
      <c r="AI28">
        <f ca="1">'Lane 10'!BW28 +TiltZ+(TiltBoard*Board)</f>
        <v>-46.884615384615387</v>
      </c>
      <c r="AJ28">
        <f ca="1">'Lane 10'!BY28 +TiltZ+(TiltBoard*Board)</f>
        <v>-39.115384615384613</v>
      </c>
      <c r="AK28">
        <f ca="1">'Lane 10'!CA28 +TiltZ+(TiltBoard*Board)</f>
        <v>-31.346153846153847</v>
      </c>
      <c r="AL28">
        <f ca="1">'Lane 10'!CC28 +TiltZ+(TiltBoard*Board)</f>
        <v>-22.576923076923077</v>
      </c>
      <c r="AM28">
        <f ca="1">'Lane 10'!CE28 +TiltZ+(TiltBoard*Board)</f>
        <v>-16.807692307692307</v>
      </c>
      <c r="AN28">
        <f ca="1">'Lane 10'!CG28 +TiltZ+(TiltBoard*Board)</f>
        <v>-11.038461538461538</v>
      </c>
      <c r="AO28">
        <f ca="1">'Lane 10'!CJ28 +TiltFact</f>
        <v>-4.5</v>
      </c>
      <c r="AP28">
        <v>0</v>
      </c>
      <c r="AQ28">
        <f ca="1">'Lane 10'!H28</f>
        <v>-9</v>
      </c>
      <c r="AR28">
        <f ca="1">Tilt/2</f>
        <v>-4.5</v>
      </c>
      <c r="AS28">
        <f ca="1">TiltFact*-1</f>
        <v>4.5</v>
      </c>
      <c r="AT28">
        <f ca="1">Tilt/39</f>
        <v>-0.23076923076923078</v>
      </c>
    </row>
    <row r="29" spans="1:46">
      <c r="A29" s="11">
        <v>5</v>
      </c>
      <c r="B29" s="22">
        <v>0</v>
      </c>
      <c r="C29">
        <f ca="1">'Lane 10'!K29 +TiltZ</f>
        <v>-11</v>
      </c>
      <c r="D29">
        <f ca="1">'Lane 10'!M29 +TiltZ+(TiltBoard*Board)</f>
        <v>-7.4358974358974361</v>
      </c>
      <c r="E29">
        <f ca="1">'Lane 10'!O29 +TiltZ+(TiltBoard*Board)</f>
        <v>-7.8717948717948722</v>
      </c>
      <c r="F29">
        <f ca="1">'Lane 10'!Q29 +TiltZ+(TiltBoard*Board)</f>
        <v>-7.3076923076923075</v>
      </c>
      <c r="G29">
        <f ca="1">'Lane 10'!S29 +TiltZ+(TiltBoard*Board)</f>
        <v>-5.7435897435897436</v>
      </c>
      <c r="H29">
        <f ca="1">'Lane 10'!U29 +TiltZ+(TiltBoard*Board)</f>
        <v>-4.17948717948718</v>
      </c>
      <c r="I29">
        <f ca="1">'Lane 10'!W29 +TiltZ+(TiltBoard*Board)</f>
        <v>-3.6153846153846154</v>
      </c>
      <c r="J29">
        <f ca="1">'Lane 10'!Y29 +TiltZ+(TiltBoard*Board)</f>
        <v>-2.0512820512820511</v>
      </c>
      <c r="K29">
        <f ca="1">'Lane 10'!AA29 +TiltZ+(TiltBoard*Board)</f>
        <v>-0.48717948717948723</v>
      </c>
      <c r="L29">
        <f ca="1">'Lane 10'!AC29 +TiltZ+(TiltBoard*Board)</f>
        <v>-1.9230769230769234</v>
      </c>
      <c r="M29">
        <f ca="1">'Lane 10'!AE29 +TiltZ+(TiltBoard*Board)</f>
        <v>-1.3589743589743595</v>
      </c>
      <c r="N29">
        <f ca="1">'Lane 10'!AG29 +TiltZ+(TiltBoard*Board)</f>
        <v>-1.7948717948717947</v>
      </c>
      <c r="O29">
        <f ca="1">'Lane 10'!AI29 +TiltZ+(TiltBoard*Board)</f>
        <v>-3.2307692307692308</v>
      </c>
      <c r="P29">
        <f ca="1">'Lane 10'!AK29 +TiltZ+(TiltBoard*Board)</f>
        <v>-3.666666666666667</v>
      </c>
      <c r="Q29">
        <f ca="1">'Lane 10'!AM29 +TiltZ+(TiltBoard*Board)</f>
        <v>-5.1025641025641022</v>
      </c>
      <c r="R29">
        <f ca="1">'Lane 10'!AO29 +TiltZ+(TiltBoard*Board)</f>
        <v>-5.5384615384615383</v>
      </c>
      <c r="S29">
        <f ca="1">'Lane 10'!AQ29 +TiltZ+(TiltBoard*Board)</f>
        <v>-5.9743589743589744</v>
      </c>
      <c r="T29">
        <f ca="1">'Lane 10'!AS29 +TiltZ+(TiltBoard*Board)</f>
        <v>-5.4102564102564106</v>
      </c>
      <c r="U29">
        <f ca="1">'Lane 10'!AU29 +TiltZ+(TiltBoard*Board)</f>
        <v>-6.8461538461538467</v>
      </c>
      <c r="V29">
        <f ca="1">'Lane 10'!AW29 +TiltZ+(TiltBoard*Board)</f>
        <v>-6.2820512820512828</v>
      </c>
      <c r="W29">
        <f ca="1">'Lane 10'!AY29 +TiltZ+(TiltBoard*Board)</f>
        <v>-5.717948717948719</v>
      </c>
      <c r="X29">
        <f ca="1">'Lane 10'!BA29 +TiltZ+(TiltBoard*Board)</f>
        <v>-7.1538461538461533</v>
      </c>
      <c r="Y29">
        <f ca="1">'Lane 10'!BC29 +TiltZ+(TiltBoard*Board)</f>
        <v>-6.5897435897435894</v>
      </c>
      <c r="Z29">
        <f ca="1">'Lane 10'!BE29 +TiltZ+(TiltBoard*Board)</f>
        <v>-6.0256410256410256</v>
      </c>
      <c r="AA29">
        <f ca="1">'Lane 10'!BG29 +TiltZ+(TiltBoard*Board)</f>
        <v>-5.4615384615384617</v>
      </c>
      <c r="AB29">
        <f ca="1">'Lane 10'!BI29 +TiltZ+(TiltBoard*Board)</f>
        <v>-3.8974358974358978</v>
      </c>
      <c r="AC29">
        <f ca="1">'Lane 10'!BK29 +TiltZ+(TiltBoard*Board)</f>
        <v>-3.3333333333333339</v>
      </c>
      <c r="AD29">
        <f ca="1">'Lane 10'!BM29 +TiltZ+(TiltBoard*Board)</f>
        <v>-1.76923076923077</v>
      </c>
      <c r="AE29">
        <f ca="1">'Lane 10'!BO29 +TiltZ+(TiltBoard*Board)</f>
        <v>-1.2051282051282044</v>
      </c>
      <c r="AF29">
        <f ca="1">'Lane 10'!BQ29 +TiltZ+(TiltBoard*Board)</f>
        <v>0.3589743589743577</v>
      </c>
      <c r="AG29">
        <f ca="1">'Lane 10'!BS29 +TiltZ+(TiltBoard*Board)</f>
        <v>2.9230769230769234</v>
      </c>
      <c r="AH29">
        <f ca="1">'Lane 10'!BU29 +TiltZ+(TiltBoard*Board)</f>
        <v>4.4871794871794854</v>
      </c>
      <c r="AI29">
        <f ca="1">'Lane 10'!BW29 +TiltZ+(TiltBoard*Board)</f>
        <v>5.0512820512820511</v>
      </c>
      <c r="AJ29">
        <f ca="1">'Lane 10'!BY29 +TiltZ+(TiltBoard*Board)</f>
        <v>6.6153846153846168</v>
      </c>
      <c r="AK29">
        <f ca="1">'Lane 10'!CA29 +TiltZ+(TiltBoard*Board)</f>
        <v>7.1794871794871788</v>
      </c>
      <c r="AL29">
        <f ca="1">'Lane 10'!CC29 +TiltZ+(TiltBoard*Board)</f>
        <v>7.7435897435897445</v>
      </c>
      <c r="AM29">
        <f ca="1">'Lane 10'!CE29 +TiltZ+(TiltBoard*Board)</f>
        <v>8.3076923076923066</v>
      </c>
      <c r="AN29">
        <f ca="1">'Lane 10'!CG29 +TiltZ+(TiltBoard*Board)</f>
        <v>8.8717948717948722</v>
      </c>
      <c r="AO29">
        <f ca="1">'Lane 10'!CI29 +TiltFact</f>
        <v>11</v>
      </c>
      <c r="AP29">
        <v>0</v>
      </c>
      <c r="AQ29">
        <f ca="1">'Lane 10'!H29</f>
        <v>22</v>
      </c>
      <c r="AR29">
        <f ca="1">Tilt/2</f>
        <v>11</v>
      </c>
      <c r="AS29">
        <f ca="1">TiltFact*-1</f>
        <v>-11</v>
      </c>
      <c r="AT29">
        <f ca="1">Tilt/39</f>
        <v>0.5641025641025641</v>
      </c>
    </row>
    <row r="30" spans="1:46">
      <c r="A30" s="11">
        <v>3</v>
      </c>
      <c r="B30" s="22">
        <v>0</v>
      </c>
      <c r="C30">
        <f ca="1">'Lane 10'!K30 +TiltZ</f>
        <v>0.5</v>
      </c>
      <c r="D30">
        <f ca="1">'Lane 10'!M30 +TiltZ+(TiltBoard*Board)</f>
        <v>0.47435897435897434</v>
      </c>
      <c r="E30">
        <f ca="1">'Lane 10'!O30 +TiltZ+(TiltBoard*Board)</f>
        <v>0.44871794871794873</v>
      </c>
      <c r="F30">
        <f ca="1">'Lane 10'!Q30 +TiltZ+(TiltBoard*Board)</f>
        <v>-0.57692307692307687</v>
      </c>
      <c r="G30">
        <f ca="1">'Lane 10'!S30 +TiltZ+(TiltBoard*Board)</f>
        <v>-1.6025641025641026</v>
      </c>
      <c r="H30">
        <f ca="1">'Lane 10'!U30 +TiltZ+(TiltBoard*Board)</f>
        <v>-1.6282051282051282</v>
      </c>
      <c r="I30">
        <f ca="1">'Lane 10'!W30 +TiltZ+(TiltBoard*Board)</f>
        <v>-4.6538461538461542</v>
      </c>
      <c r="J30">
        <f ca="1">'Lane 10'!Y30 +TiltZ+(TiltBoard*Board)</f>
        <v>-5.67948717948718</v>
      </c>
      <c r="K30">
        <f ca="1">'Lane 10'!AA30 +TiltZ+(TiltBoard*Board)</f>
        <v>-7.7051282051282053</v>
      </c>
      <c r="L30">
        <f ca="1">'Lane 10'!AC30 +TiltZ+(TiltBoard*Board)</f>
        <v>-11.73076923076923</v>
      </c>
      <c r="M30">
        <f ca="1">'Lane 10'!AE30 +TiltZ+(TiltBoard*Board)</f>
        <v>-13.756410256410256</v>
      </c>
      <c r="N30">
        <f ca="1">'Lane 10'!AG30 +TiltZ+(TiltBoard*Board)</f>
        <v>-16.782051282051281</v>
      </c>
      <c r="O30">
        <f ca="1">'Lane 10'!AI30 +TiltZ+(TiltBoard*Board)</f>
        <v>-19.807692307692307</v>
      </c>
      <c r="P30">
        <f ca="1">'Lane 10'!AK30 +TiltZ+(TiltBoard*Board)</f>
        <v>-23.833333333333332</v>
      </c>
      <c r="Q30">
        <f ca="1">'Lane 10'!AM30 +TiltZ+(TiltBoard*Board)</f>
        <v>-27.858974358974358</v>
      </c>
      <c r="R30">
        <f ca="1">'Lane 10'!AO30 +TiltZ+(TiltBoard*Board)</f>
        <v>-30.884615384615383</v>
      </c>
      <c r="S30">
        <f ca="1">'Lane 10'!AQ30 +TiltZ+(TiltBoard*Board)</f>
        <v>-33.910256410256409</v>
      </c>
      <c r="T30">
        <f ca="1">'Lane 10'!AS30 +TiltZ+(TiltBoard*Board)</f>
        <v>-35.935897435897438</v>
      </c>
      <c r="U30">
        <f ca="1">'Lane 10'!AU30 +TiltZ+(TiltBoard*Board)</f>
        <v>-37.96153846153846</v>
      </c>
      <c r="V30">
        <f ca="1">'Lane 10'!AW30 +TiltZ+(TiltBoard*Board)</f>
        <v>-38.987179487179489</v>
      </c>
      <c r="W30">
        <f ca="1">'Lane 10'!AY30 +TiltZ+(TiltBoard*Board)</f>
        <v>-40.012820512820511</v>
      </c>
      <c r="X30">
        <f ca="1">'Lane 10'!BA30 +TiltZ+(TiltBoard*Board)</f>
        <v>-41.03846153846154</v>
      </c>
      <c r="Y30">
        <f ca="1">'Lane 10'!BC30 +TiltZ+(TiltBoard*Board)</f>
        <v>-40.064102564102562</v>
      </c>
      <c r="Z30">
        <f ca="1">'Lane 10'!BE30 +TiltZ+(TiltBoard*Board)</f>
        <v>-39.089743589743591</v>
      </c>
      <c r="AA30">
        <f ca="1">'Lane 10'!BG30 +TiltZ+(TiltBoard*Board)</f>
        <v>-38.115384615384613</v>
      </c>
      <c r="AB30">
        <f ca="1">'Lane 10'!BI30 +TiltZ+(TiltBoard*Board)</f>
        <v>-35.141025641025642</v>
      </c>
      <c r="AC30">
        <f ca="1">'Lane 10'!BK30 +TiltZ+(TiltBoard*Board)</f>
        <v>-33.166666666666664</v>
      </c>
      <c r="AD30">
        <f ca="1">'Lane 10'!BM30 +TiltZ+(TiltBoard*Board)</f>
        <v>-31.192307692307693</v>
      </c>
      <c r="AE30">
        <f ca="1">'Lane 10'!BO30 +TiltZ+(TiltBoard*Board)</f>
        <v>-29.217948717948719</v>
      </c>
      <c r="AF30">
        <f ca="1">'Lane 10'!BQ30 +TiltZ+(TiltBoard*Board)</f>
        <v>-27.243589743589744</v>
      </c>
      <c r="AG30">
        <f ca="1">'Lane 10'!BS30 +TiltZ+(TiltBoard*Board)</f>
        <v>-24.26923076923077</v>
      </c>
      <c r="AH30">
        <f ca="1">'Lane 10'!BU30 +TiltZ+(TiltBoard*Board)</f>
        <v>-21.294871794871796</v>
      </c>
      <c r="AI30">
        <f ca="1">'Lane 10'!BW30 +TiltZ+(TiltBoard*Board)</f>
        <v>-19.320512820512821</v>
      </c>
      <c r="AJ30">
        <f ca="1">'Lane 10'!BY30 +TiltZ+(TiltBoard*Board)</f>
        <v>-15.346153846153847</v>
      </c>
      <c r="AK30">
        <f ca="1">'Lane 10'!CA30 +TiltZ+(TiltBoard*Board)</f>
        <v>-12.371794871794872</v>
      </c>
      <c r="AL30">
        <f ca="1">'Lane 10'!CC30 +TiltZ+(TiltBoard*Board)</f>
        <v>-7.3974358974358978</v>
      </c>
      <c r="AM30">
        <f ca="1">'Lane 10'!CE30 +TiltZ+(TiltBoard*Board)</f>
        <v>-5.4230769230769234</v>
      </c>
      <c r="AN30">
        <f ca="1">'Lane 10'!CG30 +TiltZ+(TiltBoard*Board)</f>
        <v>-3.4487179487179489</v>
      </c>
      <c r="AO30">
        <f ca="1">'Lane 10'!CJ30 +TiltFact</f>
        <v>-0.5</v>
      </c>
      <c r="AP30">
        <v>0</v>
      </c>
      <c r="AQ30">
        <f ca="1">'Lane 10'!H30</f>
        <v>-1</v>
      </c>
      <c r="AR30">
        <f ca="1">Tilt/2</f>
        <v>-0.5</v>
      </c>
      <c r="AS30">
        <f ca="1">TiltFact*-1</f>
        <v>0.5</v>
      </c>
      <c r="AT30">
        <f ca="1">Tilt/39</f>
        <v>-0.02564102564102564</v>
      </c>
    </row>
    <row r="31" spans="1:46">
      <c r="A31" s="11">
        <v>1</v>
      </c>
      <c r="B31" s="22">
        <v>0</v>
      </c>
      <c r="C31">
        <f ca="1">'Lane 10'!K31 +TiltZ</f>
        <v>15</v>
      </c>
      <c r="D31">
        <f ca="1">'Lane 10'!M31 +TiltZ+(TiltBoard*Board)</f>
        <v>17.23076923076923</v>
      </c>
      <c r="E31">
        <f ca="1">'Lane 10'!O31 +TiltZ+(TiltBoard*Board)</f>
        <v>17.46153846153846</v>
      </c>
      <c r="F31">
        <f ca="1">'Lane 10'!Q31 +TiltZ+(TiltBoard*Board)</f>
        <v>18.692307692307693</v>
      </c>
      <c r="G31">
        <f ca="1">'Lane 10'!S31 +TiltZ+(TiltBoard*Board)</f>
        <v>20.923076923076923</v>
      </c>
      <c r="H31">
        <f ca="1">'Lane 10'!U31 +TiltZ+(TiltBoard*Board)</f>
        <v>23.153846153846153</v>
      </c>
      <c r="I31">
        <f ca="1">'Lane 10'!W31 +TiltZ+(TiltBoard*Board)</f>
        <v>22.384615384615383</v>
      </c>
      <c r="J31">
        <f ca="1">'Lane 10'!Y31 +TiltZ+(TiltBoard*Board)</f>
        <v>22.615384615384613</v>
      </c>
      <c r="K31">
        <f ca="1">'Lane 10'!AA31 +TiltZ+(TiltBoard*Board)</f>
        <v>21.846153846153847</v>
      </c>
      <c r="L31">
        <f ca="1">'Lane 10'!AC31 +TiltZ+(TiltBoard*Board)</f>
        <v>19.076923076923077</v>
      </c>
      <c r="M31">
        <f ca="1">'Lane 10'!AE31 +TiltZ+(TiltBoard*Board)</f>
        <v>16.307692307692307</v>
      </c>
      <c r="N31">
        <f ca="1">'Lane 10'!AG31 +TiltZ+(TiltBoard*Board)</f>
        <v>11.538461538461538</v>
      </c>
      <c r="O31">
        <f ca="1">'Lane 10'!AI31 +TiltZ+(TiltBoard*Board)</f>
        <v>7.7692307692307683</v>
      </c>
      <c r="P31">
        <f ca="1">'Lane 10'!AK31 +TiltZ+(TiltBoard*Board)</f>
        <v>2</v>
      </c>
      <c r="Q31">
        <f ca="1">'Lane 10'!AM31 +TiltZ+(TiltBoard*Board)</f>
        <v>-5.76923076923077</v>
      </c>
      <c r="R31">
        <f ca="1">'Lane 10'!AO31 +TiltZ+(TiltBoard*Board)</f>
        <v>-12.538461538461538</v>
      </c>
      <c r="S31">
        <f ca="1">'Lane 10'!AQ31 +TiltZ+(TiltBoard*Board)</f>
        <v>-18.307692307692307</v>
      </c>
      <c r="T31">
        <f ca="1">'Lane 10'!AS31 +TiltZ+(TiltBoard*Board)</f>
        <v>-26.07692307692308</v>
      </c>
      <c r="U31">
        <f ca="1">'Lane 10'!AU31 +TiltZ+(TiltBoard*Board)</f>
        <v>-31.846153846153847</v>
      </c>
      <c r="V31">
        <f ca="1">'Lane 10'!AW31 +TiltZ+(TiltBoard*Board)</f>
        <v>-34.615384615384613</v>
      </c>
      <c r="W31">
        <f ca="1">'Lane 10'!AY31 +TiltZ+(TiltBoard*Board)</f>
        <v>-37.384615384615387</v>
      </c>
      <c r="X31">
        <f ca="1">'Lane 10'!BA31 +TiltZ+(TiltBoard*Board)</f>
        <v>-39.153846153846153</v>
      </c>
      <c r="Y31">
        <f ca="1">'Lane 10'!BC31 +TiltZ+(TiltBoard*Board)</f>
        <v>-40.92307692307692</v>
      </c>
      <c r="Z31">
        <f ca="1">'Lane 10'!BE31 +TiltZ+(TiltBoard*Board)</f>
        <v>-40.692307692307693</v>
      </c>
      <c r="AA31">
        <f ca="1">'Lane 10'!BG31 +TiltZ+(TiltBoard*Board)</f>
        <v>-40.461538461538467</v>
      </c>
      <c r="AB31">
        <f ca="1">'Lane 10'!BI31 +TiltZ+(TiltBoard*Board)</f>
        <v>-41.230769230769234</v>
      </c>
      <c r="AC31">
        <f ca="1">'Lane 10'!BK31 +TiltZ+(TiltBoard*Board)</f>
        <v>-39</v>
      </c>
      <c r="AD31">
        <f ca="1">'Lane 10'!BM31 +TiltZ+(TiltBoard*Board)</f>
        <v>-38.769230769230774</v>
      </c>
      <c r="AE31">
        <f ca="1">'Lane 10'!BO31 +TiltZ+(TiltBoard*Board)</f>
        <v>-35.53846153846154</v>
      </c>
      <c r="AF31">
        <f ca="1">'Lane 10'!BQ31 +TiltZ+(TiltBoard*Board)</f>
        <v>-34.307692307692307</v>
      </c>
      <c r="AG31">
        <f ca="1">'Lane 10'!BS31 +TiltZ+(TiltBoard*Board)</f>
        <v>-33.07692307692308</v>
      </c>
      <c r="AH31">
        <f ca="1">'Lane 10'!BU31 +TiltZ+(TiltBoard*Board)</f>
        <v>-29.846153846153847</v>
      </c>
      <c r="AI31">
        <f ca="1">'Lane 10'!BW31 +TiltZ+(TiltBoard*Board)</f>
        <v>-28.615384615384617</v>
      </c>
      <c r="AJ31">
        <f ca="1">'Lane 10'!BY31 +TiltZ+(TiltBoard*Board)</f>
        <v>-27.384615384615387</v>
      </c>
      <c r="AK31">
        <f ca="1">'Lane 10'!CA31 +TiltZ+(TiltBoard*Board)</f>
        <v>-25.153846153846157</v>
      </c>
      <c r="AL31">
        <f ca="1">'Lane 10'!CC31 +TiltZ+(TiltBoard*Board)</f>
        <v>-21.923076923076923</v>
      </c>
      <c r="AM31">
        <f ca="1">'Lane 10'!CE31 +TiltZ+(TiltBoard*Board)</f>
        <v>-20.692307692307693</v>
      </c>
      <c r="AN31">
        <f ca="1">'Lane 10'!CG31 +TiltZ+(TiltBoard*Board)</f>
        <v>-20.461538461538463</v>
      </c>
      <c r="AO31">
        <f ca="1">'Lane 10'!CJ31 +TiltFact</f>
        <v>-15</v>
      </c>
      <c r="AP31">
        <v>0</v>
      </c>
      <c r="AQ31">
        <f ca="1">'Lane 10'!H31</f>
        <v>-30</v>
      </c>
      <c r="AR31">
        <f ca="1">Tilt/2</f>
        <v>-15</v>
      </c>
      <c r="AS31">
        <f ca="1">TiltFact*-1</f>
        <v>15</v>
      </c>
      <c r="AT31">
        <f ca="1">Tilt/39</f>
        <v>-0.76923076923076927</v>
      </c>
    </row>
    <row r="32" spans="4:40"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R7" zoomScale="80" view="normal" workbookViewId="0">
      <selection pane="topLeft" activeCell="AG26" sqref="AG26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10'!D41</f>
        <v>Distance</v>
      </c>
      <c r="Y3" s="114">
        <f ca="1">'Lane 10'!E41</f>
        <v>0</v>
      </c>
      <c r="Z3" s="114">
        <f ca="1">'Lane 10'!F41</f>
        <v>0</v>
      </c>
      <c r="AA3" s="114">
        <f ca="1">'Lane 10'!G41</f>
        <v>0</v>
      </c>
      <c r="AB3" s="114">
        <f ca="1">'Lane 10'!H41</f>
        <v>0</v>
      </c>
      <c r="AC3" s="114">
        <f ca="1">'Lane 10'!I41</f>
        <v>0</v>
      </c>
      <c r="AD3" s="114" t="str">
        <f ca="1">'Lane 10'!K41</f>
        <v>L1</v>
      </c>
      <c r="AE3" s="114" t="str">
        <f ca="1">'Lane 10'!L41</f>
        <v>L1.5</v>
      </c>
      <c r="AF3" s="114" t="str">
        <f ca="1">'Lane 10'!M41</f>
        <v>L2</v>
      </c>
      <c r="AG3" s="114" t="str">
        <f ca="1">'Lane 10'!N41</f>
        <v>L2.5</v>
      </c>
      <c r="AH3" s="114" t="str">
        <f ca="1">'Lane 10'!O41</f>
        <v>L3</v>
      </c>
      <c r="AI3" s="114" t="str">
        <f ca="1">'Lane 10'!P41</f>
        <v>L3.5</v>
      </c>
      <c r="AJ3" s="114" t="str">
        <f ca="1">'Lane 10'!Q41</f>
        <v>L4</v>
      </c>
      <c r="AK3" s="114" t="str">
        <f ca="1">'Lane 10'!R41</f>
        <v>L4.5</v>
      </c>
      <c r="AL3" s="114" t="str">
        <f ca="1">'Lane 10'!S41</f>
        <v>L5</v>
      </c>
      <c r="AM3" s="114" t="str">
        <f ca="1">'Lane 10'!T41</f>
        <v>L5.5</v>
      </c>
      <c r="AN3" s="114" t="str">
        <f ca="1">'Lane 10'!U41</f>
        <v>L6</v>
      </c>
      <c r="AO3" s="114" t="str">
        <f ca="1">'Lane 10'!V41</f>
        <v>L6.5</v>
      </c>
      <c r="AP3" s="114" t="str">
        <f ca="1">'Lane 10'!W41</f>
        <v>L7</v>
      </c>
      <c r="AQ3" s="114" t="str">
        <f ca="1">'Lane 10'!X41</f>
        <v>L7.5</v>
      </c>
      <c r="AR3" s="114" t="str">
        <f ca="1">'Lane 10'!Y41</f>
        <v>L8</v>
      </c>
      <c r="AS3" s="114" t="str">
        <f ca="1">'Lane 10'!Z41</f>
        <v>L8.5</v>
      </c>
      <c r="AT3" s="114" t="str">
        <f ca="1">'Lane 10'!AA41</f>
        <v>L9</v>
      </c>
      <c r="AU3" s="114" t="str">
        <f ca="1">'Lane 10'!AB41</f>
        <v>L9.5</v>
      </c>
      <c r="AV3" s="114" t="str">
        <f ca="1">'Lane 10'!AC41</f>
        <v>L10</v>
      </c>
      <c r="AW3" s="114" t="str">
        <f ca="1">'Lane 10'!AD41</f>
        <v>L10.5</v>
      </c>
      <c r="AX3" s="114" t="str">
        <f ca="1">'Lane 10'!AE41</f>
        <v>L11</v>
      </c>
      <c r="AY3" s="114" t="str">
        <f ca="1">'Lane 10'!AF41</f>
        <v>L11.5</v>
      </c>
      <c r="AZ3" s="114" t="str">
        <f ca="1">'Lane 10'!AG41</f>
        <v>L12</v>
      </c>
      <c r="BA3" s="114" t="str">
        <f ca="1">'Lane 10'!AH41</f>
        <v>L12.5</v>
      </c>
      <c r="BB3" s="114" t="str">
        <f ca="1">'Lane 10'!AI41</f>
        <v>L13</v>
      </c>
      <c r="BC3" s="114" t="str">
        <f ca="1">'Lane 10'!AJ41</f>
        <v>L13.5</v>
      </c>
      <c r="BD3" s="114" t="str">
        <f ca="1">'Lane 10'!AK41</f>
        <v>L14</v>
      </c>
      <c r="BE3" s="114" t="str">
        <f ca="1">'Lane 10'!AL41</f>
        <v>L14.5</v>
      </c>
      <c r="BF3" s="114" t="str">
        <f ca="1">'Lane 10'!AM41</f>
        <v>L15</v>
      </c>
      <c r="BG3" s="114" t="str">
        <f ca="1">'Lane 10'!AN41</f>
        <v>L15.5</v>
      </c>
      <c r="BH3" s="114" t="str">
        <f ca="1">'Lane 10'!AO41</f>
        <v>L16</v>
      </c>
      <c r="BI3" s="114" t="str">
        <f ca="1">'Lane 10'!AP41</f>
        <v>L16.5</v>
      </c>
      <c r="BJ3" s="114" t="str">
        <f ca="1">'Lane 10'!AQ41</f>
        <v>L17</v>
      </c>
      <c r="BK3" s="114" t="str">
        <f ca="1">'Lane 10'!AR41</f>
        <v>L17.5</v>
      </c>
      <c r="BL3" s="114" t="str">
        <f ca="1">'Lane 10'!AS41</f>
        <v>L18</v>
      </c>
      <c r="BM3" s="114" t="str">
        <f ca="1">'Lane 10'!AT41</f>
        <v>L18.5</v>
      </c>
      <c r="BN3" s="114" t="str">
        <f ca="1">'Lane 10'!AU41</f>
        <v>L19</v>
      </c>
      <c r="BO3" s="114" t="str">
        <f ca="1">'Lane 10'!AV41</f>
        <v>L19.5</v>
      </c>
      <c r="BP3" s="114">
        <f ca="1">'Lane 10'!AW41</f>
        <v>20</v>
      </c>
      <c r="BQ3" s="114" t="str">
        <f ca="1">'Lane 10'!AX41</f>
        <v>R19.5</v>
      </c>
      <c r="BR3" s="114" t="str">
        <f ca="1">'Lane 10'!AY41</f>
        <v>R19</v>
      </c>
      <c r="BS3" s="114" t="str">
        <f ca="1">'Lane 10'!AZ41</f>
        <v>R18.5</v>
      </c>
      <c r="BT3" s="114" t="str">
        <f ca="1">'Lane 10'!BA41</f>
        <v>R18</v>
      </c>
      <c r="BU3" s="114" t="str">
        <f ca="1">'Lane 10'!BB41</f>
        <v>R17.5</v>
      </c>
      <c r="BV3" s="114" t="str">
        <f ca="1">'Lane 10'!BC41</f>
        <v>R17</v>
      </c>
      <c r="BW3" s="114" t="str">
        <f ca="1">'Lane 10'!BD41</f>
        <v>R16.5</v>
      </c>
      <c r="BX3" s="114" t="str">
        <f ca="1">'Lane 10'!BE41</f>
        <v>R16</v>
      </c>
      <c r="BY3" s="114" t="str">
        <f ca="1">'Lane 10'!BF41</f>
        <v>R15.5</v>
      </c>
      <c r="BZ3" s="114" t="str">
        <f ca="1">'Lane 10'!BG41</f>
        <v>R15</v>
      </c>
      <c r="CA3" s="114" t="str">
        <f ca="1">'Lane 10'!BH41</f>
        <v>R14.5</v>
      </c>
      <c r="CB3" s="114" t="str">
        <f ca="1">'Lane 10'!BI41</f>
        <v>R14</v>
      </c>
      <c r="CC3" s="114" t="str">
        <f ca="1">'Lane 10'!BJ41</f>
        <v>R13.5</v>
      </c>
      <c r="CD3" s="114" t="str">
        <f ca="1">'Lane 10'!BK41</f>
        <v>R13</v>
      </c>
      <c r="CE3" s="114" t="str">
        <f ca="1">'Lane 10'!BL41</f>
        <v>R12.5</v>
      </c>
      <c r="CF3" s="114" t="str">
        <f ca="1">'Lane 10'!BM41</f>
        <v>R12</v>
      </c>
      <c r="CG3" s="114" t="str">
        <f ca="1">'Lane 10'!BN41</f>
        <v>R11.5</v>
      </c>
      <c r="CH3" s="114" t="str">
        <f ca="1">'Lane 10'!BO41</f>
        <v>R11</v>
      </c>
      <c r="CI3" s="114" t="str">
        <f ca="1">'Lane 10'!BP41</f>
        <v>R10.5</v>
      </c>
      <c r="CJ3" s="114" t="str">
        <f ca="1">'Lane 10'!BQ41</f>
        <v>R10</v>
      </c>
      <c r="CK3" s="114" t="str">
        <f ca="1">'Lane 10'!BR41</f>
        <v>R9.5</v>
      </c>
      <c r="CL3" s="114" t="str">
        <f ca="1">'Lane 10'!BS41</f>
        <v>R9</v>
      </c>
      <c r="CM3" s="114" t="str">
        <f ca="1">'Lane 10'!BT41</f>
        <v>R8.5</v>
      </c>
      <c r="CN3" s="114" t="str">
        <f ca="1">'Lane 10'!BU41</f>
        <v>R8</v>
      </c>
      <c r="CO3" s="114" t="str">
        <f ca="1">'Lane 10'!BV41</f>
        <v>R7.5</v>
      </c>
      <c r="CP3" s="114" t="str">
        <f ca="1">'Lane 10'!BW41</f>
        <v>R7</v>
      </c>
      <c r="CQ3" s="114" t="str">
        <f ca="1">'Lane 10'!BX41</f>
        <v>R6.5</v>
      </c>
      <c r="CR3" s="114" t="str">
        <f ca="1">'Lane 10'!BY41</f>
        <v>R6</v>
      </c>
      <c r="CS3" s="114" t="str">
        <f ca="1">'Lane 10'!BZ41</f>
        <v>R5.5</v>
      </c>
      <c r="CT3" s="114" t="str">
        <f ca="1">'Lane 10'!CA41</f>
        <v>R5</v>
      </c>
      <c r="CU3" s="114" t="str">
        <f ca="1">'Lane 10'!CB41</f>
        <v>R4.5</v>
      </c>
      <c r="CV3" s="114" t="str">
        <f ca="1">'Lane 10'!CC41</f>
        <v>R4</v>
      </c>
      <c r="CW3" s="114" t="str">
        <f ca="1">'Lane 10'!CD41</f>
        <v>R3.5</v>
      </c>
      <c r="CX3" s="114" t="str">
        <f ca="1">'Lane 10'!CE41</f>
        <v>R3</v>
      </c>
      <c r="CY3" s="114" t="str">
        <f ca="1">'Lane 10'!CF41</f>
        <v>R2.5</v>
      </c>
      <c r="CZ3" s="114" t="str">
        <f ca="1">'Lane 10'!CG41</f>
        <v>R2</v>
      </c>
      <c r="DA3" s="114" t="str">
        <f ca="1">'Lane 10'!CH41</f>
        <v>R1.5</v>
      </c>
      <c r="DB3" s="114" t="str">
        <f ca="1">'Lane 10'!CI41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10'!D42</f>
        <v>59</v>
      </c>
      <c r="Y4" s="71">
        <f ca="1">'Lane 10'!E42</f>
        <v>0</v>
      </c>
      <c r="Z4" s="71">
        <f ca="1">'Lane 10'!F42</f>
        <v>0</v>
      </c>
      <c r="AA4" s="71">
        <f ca="1">'Lane 10'!G42</f>
        <v>0</v>
      </c>
      <c r="AB4" s="71">
        <f ca="1">'Lane 10'!H42</f>
        <v>0</v>
      </c>
      <c r="AC4" s="71">
        <f ca="1">'Lane 10'!I42</f>
        <v>0</v>
      </c>
      <c r="AD4" s="71">
        <f ca="1">'Lane 10'!K42</f>
        <v>0.038461538461538464</v>
      </c>
      <c r="AE4" s="71">
        <f ca="1">'Lane 10'!L42</f>
        <v>1.0384615384615386</v>
      </c>
      <c r="AF4" s="71">
        <f ca="1">'Lane 10'!M42</f>
        <v>-3.9615384615384617</v>
      </c>
      <c r="AG4" s="71">
        <f ca="1">'Lane 10'!N42</f>
        <v>0.038461538461538325</v>
      </c>
      <c r="AH4" s="71">
        <f ca="1">'Lane 10'!O42</f>
        <v>1.0384615384615383</v>
      </c>
      <c r="AI4" s="71">
        <f ca="1">'Lane 10'!P42</f>
        <v>0.038461538461538325</v>
      </c>
      <c r="AJ4" s="71">
        <f ca="1">'Lane 10'!Q42</f>
        <v>0.038461538461538325</v>
      </c>
      <c r="AK4" s="71">
        <f ca="1">'Lane 10'!R42</f>
        <v>-0.96153846153846168</v>
      </c>
      <c r="AL4" s="71">
        <f ca="1">'Lane 10'!S42</f>
        <v>0.038461538461538325</v>
      </c>
      <c r="AM4" s="71">
        <f ca="1">'Lane 10'!T42</f>
        <v>-0.96153846153846168</v>
      </c>
      <c r="AN4" s="71">
        <f ca="1">'Lane 10'!U42</f>
        <v>0.038461538461538325</v>
      </c>
      <c r="AO4" s="71">
        <f ca="1">'Lane 10'!V42</f>
        <v>0.038461538461538325</v>
      </c>
      <c r="AP4" s="71">
        <f ca="1">'Lane 10'!W42</f>
        <v>0.038461538461538325</v>
      </c>
      <c r="AQ4" s="71">
        <f ca="1">'Lane 10'!X42</f>
        <v>-0.96153846153846168</v>
      </c>
      <c r="AR4" s="71">
        <f ca="1">'Lane 10'!Y42</f>
        <v>0.038461538461538325</v>
      </c>
      <c r="AS4" s="71">
        <f ca="1">'Lane 10'!Z42</f>
        <v>-0.96153846153846168</v>
      </c>
      <c r="AT4" s="71">
        <f ca="1">'Lane 10'!AA42</f>
        <v>0.038461538461538325</v>
      </c>
      <c r="AU4" s="71">
        <f ca="1">'Lane 10'!AB42</f>
        <v>1.0384615384615383</v>
      </c>
      <c r="AV4" s="71">
        <f ca="1">'Lane 10'!AC42</f>
        <v>1.0384615384615383</v>
      </c>
      <c r="AW4" s="71">
        <f ca="1">'Lane 10'!AD42</f>
        <v>0.038461538461538325</v>
      </c>
      <c r="AX4" s="71">
        <f ca="1">'Lane 10'!AE42</f>
        <v>0.038461538461538325</v>
      </c>
      <c r="AY4" s="71">
        <f ca="1">'Lane 10'!AF42</f>
        <v>0.038461538461538325</v>
      </c>
      <c r="AZ4" s="71">
        <f ca="1">'Lane 10'!AG42</f>
        <v>1.0384615384615383</v>
      </c>
      <c r="BA4" s="71">
        <f ca="1">'Lane 10'!AH42</f>
        <v>1.0384615384615383</v>
      </c>
      <c r="BB4" s="71">
        <f ca="1">'Lane 10'!AI42</f>
        <v>1.0384615384615383</v>
      </c>
      <c r="BC4" s="71">
        <f ca="1">'Lane 10'!AJ42</f>
        <v>0.038461538461538547</v>
      </c>
      <c r="BD4" s="71">
        <f ca="1">'Lane 10'!AK42</f>
        <v>1.0384615384615386</v>
      </c>
      <c r="BE4" s="71">
        <f ca="1">'Lane 10'!AL42</f>
        <v>1.0384615384615386</v>
      </c>
      <c r="BF4" s="71">
        <f ca="1">'Lane 10'!AM42</f>
        <v>1.0384615384615383</v>
      </c>
      <c r="BG4" s="71">
        <f ca="1">'Lane 10'!AN42</f>
        <v>0.038461538461538547</v>
      </c>
      <c r="BH4" s="71">
        <f ca="1">'Lane 10'!AO42</f>
        <v>1.0384615384615386</v>
      </c>
      <c r="BI4" s="71">
        <f ca="1">'Lane 10'!AP42</f>
        <v>0.038461538461538325</v>
      </c>
      <c r="BJ4" s="71">
        <f ca="1">'Lane 10'!AQ42</f>
        <v>1.0384615384615383</v>
      </c>
      <c r="BK4" s="71">
        <f ca="1">'Lane 10'!AR42</f>
        <v>0.038461538461538325</v>
      </c>
      <c r="BL4" s="71">
        <f ca="1">'Lane 10'!AS42</f>
        <v>0.038461538461538325</v>
      </c>
      <c r="BM4" s="71">
        <f ca="1">'Lane 10'!AT42</f>
        <v>1.0384615384615383</v>
      </c>
      <c r="BN4" s="71">
        <f ca="1">'Lane 10'!AU42</f>
        <v>1.0384615384615383</v>
      </c>
      <c r="BO4" s="71">
        <f ca="1">'Lane 10'!AV42</f>
        <v>0.038461538461538325</v>
      </c>
      <c r="BP4" s="71">
        <f ca="1">'Lane 10'!AW42</f>
        <v>0.038461538461538325</v>
      </c>
      <c r="BQ4" s="71">
        <f ca="1">'Lane 10'!AX42</f>
        <v>0.038461538461538325</v>
      </c>
      <c r="BR4" s="71">
        <f ca="1">'Lane 10'!AY42</f>
        <v>0.038461538461538325</v>
      </c>
      <c r="BS4" s="71">
        <f ca="1">'Lane 10'!AZ42</f>
        <v>1.0384615384615383</v>
      </c>
      <c r="BT4" s="71">
        <f ca="1">'Lane 10'!BA42</f>
        <v>1.0384615384615383</v>
      </c>
      <c r="BU4" s="71">
        <f ca="1">'Lane 10'!BB42</f>
        <v>0.038461538461538325</v>
      </c>
      <c r="BV4" s="71">
        <f ca="1">'Lane 10'!BC42</f>
        <v>0.038461538461538325</v>
      </c>
      <c r="BW4" s="71">
        <f ca="1">'Lane 10'!BD42</f>
        <v>0.038461538461538325</v>
      </c>
      <c r="BX4" s="71">
        <f ca="1">'Lane 10'!BE42</f>
        <v>0.038461538461538325</v>
      </c>
      <c r="BY4" s="71">
        <f ca="1">'Lane 10'!BF42</f>
        <v>0.038461538461538325</v>
      </c>
      <c r="BZ4" s="71">
        <f ca="1">'Lane 10'!BG42</f>
        <v>0.038461538461538325</v>
      </c>
      <c r="CA4" s="71">
        <f ca="1">'Lane 10'!BH42</f>
        <v>-0.96153846153846168</v>
      </c>
      <c r="CB4" s="71">
        <f ca="1">'Lane 10'!BI42</f>
        <v>0.038461538461538325</v>
      </c>
      <c r="CC4" s="71">
        <f ca="1">'Lane 10'!BJ42</f>
        <v>0.038461538461538325</v>
      </c>
      <c r="CD4" s="71">
        <f ca="1">'Lane 10'!BK42</f>
        <v>0.038461538461538325</v>
      </c>
      <c r="CE4" s="71">
        <f ca="1">'Lane 10'!BL42</f>
        <v>-0.96153846153846168</v>
      </c>
      <c r="CF4" s="71">
        <f ca="1">'Lane 10'!BM42</f>
        <v>0.038461538461538325</v>
      </c>
      <c r="CG4" s="71">
        <f ca="1">'Lane 10'!BN42</f>
        <v>0.038461538461538325</v>
      </c>
      <c r="CH4" s="71">
        <f ca="1">'Lane 10'!BO42</f>
        <v>0.038461538461538325</v>
      </c>
      <c r="CI4" s="71">
        <f ca="1">'Lane 10'!BP42</f>
        <v>-0.96153846153846168</v>
      </c>
      <c r="CJ4" s="71">
        <f ca="1">'Lane 10'!BQ42</f>
        <v>0.038461538461538325</v>
      </c>
      <c r="CK4" s="71">
        <f ca="1">'Lane 10'!BR42</f>
        <v>-0.96153846153846168</v>
      </c>
      <c r="CL4" s="71">
        <f ca="1">'Lane 10'!BS42</f>
        <v>-0.96153846153846168</v>
      </c>
      <c r="CM4" s="71">
        <f ca="1">'Lane 10'!BT42</f>
        <v>0.038461538461538325</v>
      </c>
      <c r="CN4" s="71">
        <f ca="1">'Lane 10'!BU42</f>
        <v>-0.96153846153846168</v>
      </c>
      <c r="CO4" s="71">
        <f ca="1">'Lane 10'!BV42</f>
        <v>0.038461538461538547</v>
      </c>
      <c r="CP4" s="71">
        <f ca="1">'Lane 10'!BW42</f>
        <v>0.038461538461538547</v>
      </c>
      <c r="CQ4" s="71">
        <f ca="1">'Lane 10'!BX42</f>
        <v>-0.96153846153846145</v>
      </c>
      <c r="CR4" s="71">
        <f ca="1">'Lane 10'!BY42</f>
        <v>0.038461538461538436</v>
      </c>
      <c r="CS4" s="71">
        <f ca="1">'Lane 10'!BZ42</f>
        <v>0.038461538461538436</v>
      </c>
      <c r="CT4" s="71">
        <f ca="1">'Lane 10'!CA42</f>
        <v>0.038461538461538436</v>
      </c>
      <c r="CU4" s="71">
        <f ca="1">'Lane 10'!CB42</f>
        <v>0.038461538461538436</v>
      </c>
      <c r="CV4" s="71">
        <f ca="1">'Lane 10'!CC42</f>
        <v>0.038461538461538436</v>
      </c>
      <c r="CW4" s="71">
        <f ca="1">'Lane 10'!CD42</f>
        <v>0.038461538461538436</v>
      </c>
      <c r="CX4" s="71">
        <f ca="1">'Lane 10'!CE42</f>
        <v>0.038461538461538436</v>
      </c>
      <c r="CY4" s="71">
        <f ca="1">'Lane 10'!CF42</f>
        <v>0.038461538461538436</v>
      </c>
      <c r="CZ4" s="71">
        <f ca="1">'Lane 10'!CG42</f>
        <v>0.038461538461538436</v>
      </c>
      <c r="DA4" s="71">
        <f ca="1">'Lane 10'!CH42</f>
        <v>-0.96153846153846156</v>
      </c>
      <c r="DB4" s="71">
        <f ca="1">'Lane 10'!CI42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10'!D44</f>
        <v>55</v>
      </c>
      <c r="Y5" s="71">
        <f ca="1">'Lane 10'!E44</f>
        <v>0</v>
      </c>
      <c r="Z5" s="71">
        <f ca="1">'Lane 10'!F44</f>
        <v>0</v>
      </c>
      <c r="AA5" s="71">
        <f ca="1">'Lane 10'!G44</f>
        <v>0</v>
      </c>
      <c r="AB5" s="71">
        <f ca="1">'Lane 10'!H44</f>
        <v>0</v>
      </c>
      <c r="AC5" s="71">
        <f ca="1">'Lane 10'!I44</f>
        <v>0</v>
      </c>
      <c r="AD5" s="71">
        <f ca="1">'Lane 10'!K44</f>
        <v>-0.29487179487179488</v>
      </c>
      <c r="AE5" s="71">
        <f ca="1">'Lane 10'!L44</f>
        <v>-0.29487179487179488</v>
      </c>
      <c r="AF5" s="71">
        <f ca="1">'Lane 10'!M44</f>
        <v>-1.2948717948717949</v>
      </c>
      <c r="AG5" s="71">
        <f ca="1">'Lane 10'!N44</f>
        <v>-1.2948717948717949</v>
      </c>
      <c r="AH5" s="71">
        <f ca="1">'Lane 10'!O44</f>
        <v>-0.29487179487179493</v>
      </c>
      <c r="AI5" s="71">
        <f ca="1">'Lane 10'!P44</f>
        <v>-0.29487179487179493</v>
      </c>
      <c r="AJ5" s="71">
        <f ca="1">'Lane 10'!Q44</f>
        <v>-1.2948717948717949</v>
      </c>
      <c r="AK5" s="71">
        <f ca="1">'Lane 10'!R44</f>
        <v>-1.2948717948717947</v>
      </c>
      <c r="AL5" s="71">
        <f ca="1">'Lane 10'!S44</f>
        <v>-1.2948717948717947</v>
      </c>
      <c r="AM5" s="71">
        <f ca="1">'Lane 10'!T44</f>
        <v>-1.2948717948717947</v>
      </c>
      <c r="AN5" s="71">
        <f ca="1">'Lane 10'!U44</f>
        <v>-1.2948717948717947</v>
      </c>
      <c r="AO5" s="71">
        <f ca="1">'Lane 10'!V44</f>
        <v>-0.29487179487179471</v>
      </c>
      <c r="AP5" s="71">
        <f ca="1">'Lane 10'!W44</f>
        <v>-0.29487179487179471</v>
      </c>
      <c r="AQ5" s="71">
        <f ca="1">'Lane 10'!X44</f>
        <v>-1.2948717948717947</v>
      </c>
      <c r="AR5" s="71">
        <f ca="1">'Lane 10'!Y44</f>
        <v>-1.2948717948717947</v>
      </c>
      <c r="AS5" s="71">
        <f ca="1">'Lane 10'!Z44</f>
        <v>-1.2948717948717956</v>
      </c>
      <c r="AT5" s="71">
        <f ca="1">'Lane 10'!AA44</f>
        <v>-0.2948717948717956</v>
      </c>
      <c r="AU5" s="71">
        <f ca="1">'Lane 10'!AB44</f>
        <v>-0.2948717948717956</v>
      </c>
      <c r="AV5" s="71">
        <f ca="1">'Lane 10'!AC44</f>
        <v>0.7051282051282044</v>
      </c>
      <c r="AW5" s="71">
        <f ca="1">'Lane 10'!AD44</f>
        <v>-0.2948717948717956</v>
      </c>
      <c r="AX5" s="71">
        <f ca="1">'Lane 10'!AE44</f>
        <v>-0.2948717948717956</v>
      </c>
      <c r="AY5" s="71">
        <f ca="1">'Lane 10'!AF44</f>
        <v>0.7051282051282044</v>
      </c>
      <c r="AZ5" s="71">
        <f ca="1">'Lane 10'!AG44</f>
        <v>-0.29487179487179471</v>
      </c>
      <c r="BA5" s="71">
        <f ca="1">'Lane 10'!AH44</f>
        <v>0.70512820512820529</v>
      </c>
      <c r="BB5" s="71">
        <f ca="1">'Lane 10'!AI44</f>
        <v>-0.29487179487179471</v>
      </c>
      <c r="BC5" s="71">
        <f ca="1">'Lane 10'!AJ44</f>
        <v>0.70512820512820529</v>
      </c>
      <c r="BD5" s="71">
        <f ca="1">'Lane 10'!AK44</f>
        <v>-0.29487179487179471</v>
      </c>
      <c r="BE5" s="71">
        <f ca="1">'Lane 10'!AL44</f>
        <v>0.70512820512820529</v>
      </c>
      <c r="BF5" s="71">
        <f ca="1">'Lane 10'!AM44</f>
        <v>0.70512820512820529</v>
      </c>
      <c r="BG5" s="71">
        <f ca="1">'Lane 10'!AN44</f>
        <v>-0.29487179487179471</v>
      </c>
      <c r="BH5" s="71">
        <f ca="1">'Lane 10'!AO44</f>
        <v>0.70512820512820529</v>
      </c>
      <c r="BI5" s="71">
        <f ca="1">'Lane 10'!AP44</f>
        <v>-0.29487179487179471</v>
      </c>
      <c r="BJ5" s="71">
        <f ca="1">'Lane 10'!AQ44</f>
        <v>-0.29487179487179471</v>
      </c>
      <c r="BK5" s="71">
        <f ca="1">'Lane 10'!AR44</f>
        <v>-0.29487179487179471</v>
      </c>
      <c r="BL5" s="71">
        <f ca="1">'Lane 10'!AS44</f>
        <v>-0.29487179487179471</v>
      </c>
      <c r="BM5" s="71">
        <f ca="1">'Lane 10'!AT44</f>
        <v>0.70512820512820529</v>
      </c>
      <c r="BN5" s="71">
        <f ca="1">'Lane 10'!AU44</f>
        <v>-0.29487179487179493</v>
      </c>
      <c r="BO5" s="71">
        <f ca="1">'Lane 10'!AV44</f>
        <v>-0.29487179487179493</v>
      </c>
      <c r="BP5" s="71">
        <f ca="1">'Lane 10'!AW44</f>
        <v>-0.29487179487179493</v>
      </c>
      <c r="BQ5" s="71">
        <f ca="1">'Lane 10'!AX44</f>
        <v>-0.29487179487179493</v>
      </c>
      <c r="BR5" s="71">
        <f ca="1">'Lane 10'!AY44</f>
        <v>-0.29487179487179493</v>
      </c>
      <c r="BS5" s="71">
        <f ca="1">'Lane 10'!AZ44</f>
        <v>0.70512820512820507</v>
      </c>
      <c r="BT5" s="71">
        <f ca="1">'Lane 10'!BA44</f>
        <v>-0.29487179487179493</v>
      </c>
      <c r="BU5" s="71">
        <f ca="1">'Lane 10'!BB44</f>
        <v>-0.29487179487179493</v>
      </c>
      <c r="BV5" s="71">
        <f ca="1">'Lane 10'!BC44</f>
        <v>-0.29487179487179493</v>
      </c>
      <c r="BW5" s="71">
        <f ca="1">'Lane 10'!BD44</f>
        <v>-0.29487179487179493</v>
      </c>
      <c r="BX5" s="71">
        <f ca="1">'Lane 10'!BE44</f>
        <v>-0.29487179487179493</v>
      </c>
      <c r="BY5" s="71">
        <f ca="1">'Lane 10'!BF44</f>
        <v>-1.2948717948717949</v>
      </c>
      <c r="BZ5" s="71">
        <f ca="1">'Lane 10'!BG44</f>
        <v>-0.29487179487179493</v>
      </c>
      <c r="CA5" s="71">
        <f ca="1">'Lane 10'!BH44</f>
        <v>-0.29487179487179493</v>
      </c>
      <c r="CB5" s="71">
        <f ca="1">'Lane 10'!BI44</f>
        <v>-0.29487179487179493</v>
      </c>
      <c r="CC5" s="71">
        <f ca="1">'Lane 10'!BJ44</f>
        <v>-0.29487179487179493</v>
      </c>
      <c r="CD5" s="71">
        <f ca="1">'Lane 10'!BK44</f>
        <v>-0.29487179487179493</v>
      </c>
      <c r="CE5" s="71">
        <f ca="1">'Lane 10'!BL44</f>
        <v>-1.2948717948717949</v>
      </c>
      <c r="CF5" s="71">
        <f ca="1">'Lane 10'!BM44</f>
        <v>-0.29487179487179471</v>
      </c>
      <c r="CG5" s="71">
        <f ca="1">'Lane 10'!BN44</f>
        <v>-0.29487179487179471</v>
      </c>
      <c r="CH5" s="71">
        <f ca="1">'Lane 10'!BO44</f>
        <v>-0.29487179487179471</v>
      </c>
      <c r="CI5" s="71">
        <f ca="1">'Lane 10'!BP44</f>
        <v>-0.29487179487179471</v>
      </c>
      <c r="CJ5" s="71">
        <f ca="1">'Lane 10'!BQ44</f>
        <v>0.70512820512820529</v>
      </c>
      <c r="CK5" s="71">
        <f ca="1">'Lane 10'!BR44</f>
        <v>-0.29487179487179493</v>
      </c>
      <c r="CL5" s="71">
        <f ca="1">'Lane 10'!BS44</f>
        <v>-1.2948717948717949</v>
      </c>
      <c r="CM5" s="71">
        <f ca="1">'Lane 10'!BT44</f>
        <v>-0.29487179487179471</v>
      </c>
      <c r="CN5" s="71">
        <f ca="1">'Lane 10'!BU44</f>
        <v>-1.2948717948717947</v>
      </c>
      <c r="CO5" s="71">
        <f ca="1">'Lane 10'!BV44</f>
        <v>0.70512820512820529</v>
      </c>
      <c r="CP5" s="71">
        <f ca="1">'Lane 10'!BW44</f>
        <v>-0.29487179487179471</v>
      </c>
      <c r="CQ5" s="71">
        <f ca="1">'Lane 10'!BX44</f>
        <v>0.70512820512820529</v>
      </c>
      <c r="CR5" s="71">
        <f ca="1">'Lane 10'!BY44</f>
        <v>-0.29487179487179493</v>
      </c>
      <c r="CS5" s="71">
        <f ca="1">'Lane 10'!BZ44</f>
        <v>-0.29487179487179493</v>
      </c>
      <c r="CT5" s="71">
        <f ca="1">'Lane 10'!CA44</f>
        <v>-0.29487179487179493</v>
      </c>
      <c r="CU5" s="71">
        <f ca="1">'Lane 10'!CB44</f>
        <v>0.70512820512820507</v>
      </c>
      <c r="CV5" s="71">
        <f ca="1">'Lane 10'!CC44</f>
        <v>0.70512820512820507</v>
      </c>
      <c r="CW5" s="71">
        <f ca="1">'Lane 10'!CD44</f>
        <v>-0.29487179487179488</v>
      </c>
      <c r="CX5" s="71">
        <f ca="1">'Lane 10'!CE44</f>
        <v>-0.29487179487179488</v>
      </c>
      <c r="CY5" s="71">
        <f ca="1">'Lane 10'!CF44</f>
        <v>-0.29487179487179488</v>
      </c>
      <c r="CZ5" s="71">
        <f ca="1">'Lane 10'!CG44</f>
        <v>0.70512820512820507</v>
      </c>
      <c r="DA5" s="71">
        <f ca="1">'Lane 10'!CH44</f>
        <v>-1.2948717948717949</v>
      </c>
      <c r="DB5" s="71">
        <f ca="1">'Lane 10'!CI44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10'!D45</f>
        <v>53</v>
      </c>
      <c r="Y6" s="71">
        <f ca="1">'Lane 10'!E45</f>
        <v>0</v>
      </c>
      <c r="Z6" s="71">
        <f ca="1">'Lane 10'!F45</f>
        <v>0</v>
      </c>
      <c r="AA6" s="71">
        <f ca="1">'Lane 10'!G45</f>
        <v>0</v>
      </c>
      <c r="AB6" s="71">
        <f ca="1">'Lane 10'!H45</f>
        <v>0</v>
      </c>
      <c r="AC6" s="71">
        <f ca="1">'Lane 10'!I45</f>
        <v>0</v>
      </c>
      <c r="AD6" s="71">
        <f ca="1">'Lane 10'!K45</f>
        <v>0.38461538461538458</v>
      </c>
      <c r="AE6" s="71">
        <f ca="1">'Lane 10'!L45</f>
        <v>1.3846153846153846</v>
      </c>
      <c r="AF6" s="71">
        <f ca="1">'Lane 10'!M45</f>
        <v>-2.6153846153846154</v>
      </c>
      <c r="AG6" s="71">
        <f ca="1">'Lane 10'!N45</f>
        <v>-0.61538461538461542</v>
      </c>
      <c r="AH6" s="71">
        <f ca="1">'Lane 10'!O45</f>
        <v>0.38461538461538458</v>
      </c>
      <c r="AI6" s="71">
        <f ca="1">'Lane 10'!P45</f>
        <v>-0.61538461538461542</v>
      </c>
      <c r="AJ6" s="71">
        <f ca="1">'Lane 10'!Q45</f>
        <v>-0.615384615384615</v>
      </c>
      <c r="AK6" s="71">
        <f ca="1">'Lane 10'!R45</f>
        <v>-0.615384615384615</v>
      </c>
      <c r="AL6" s="71">
        <f ca="1">'Lane 10'!S45</f>
        <v>-0.615384615384615</v>
      </c>
      <c r="AM6" s="71">
        <f ca="1">'Lane 10'!T45</f>
        <v>-0.615384615384615</v>
      </c>
      <c r="AN6" s="71">
        <f ca="1">'Lane 10'!U45</f>
        <v>-1.615384615384615</v>
      </c>
      <c r="AO6" s="71">
        <f ca="1">'Lane 10'!V45</f>
        <v>0.384615384615385</v>
      </c>
      <c r="AP6" s="71">
        <f ca="1">'Lane 10'!W45</f>
        <v>-0.615384615384615</v>
      </c>
      <c r="AQ6" s="71">
        <f ca="1">'Lane 10'!X45</f>
        <v>-0.615384615384615</v>
      </c>
      <c r="AR6" s="71">
        <f ca="1">'Lane 10'!Y45</f>
        <v>-0.615384615384615</v>
      </c>
      <c r="AS6" s="71">
        <f ca="1">'Lane 10'!Z45</f>
        <v>-0.615384615384615</v>
      </c>
      <c r="AT6" s="71">
        <f ca="1">'Lane 10'!AA45</f>
        <v>-0.615384615384615</v>
      </c>
      <c r="AU6" s="71">
        <f ca="1">'Lane 10'!AB45</f>
        <v>0.384615384615385</v>
      </c>
      <c r="AV6" s="71">
        <f ca="1">'Lane 10'!AC45</f>
        <v>0.384615384615385</v>
      </c>
      <c r="AW6" s="71">
        <f ca="1">'Lane 10'!AD45</f>
        <v>-1.615384615384615</v>
      </c>
      <c r="AX6" s="71">
        <f ca="1">'Lane 10'!AE45</f>
        <v>-0.61538461538461675</v>
      </c>
      <c r="AY6" s="71">
        <f ca="1">'Lane 10'!AF45</f>
        <v>-0.61538461538461675</v>
      </c>
      <c r="AZ6" s="71">
        <f ca="1">'Lane 10'!AG45</f>
        <v>-0.61538461538461675</v>
      </c>
      <c r="BA6" s="71">
        <f ca="1">'Lane 10'!AH45</f>
        <v>-0.61538461538461675</v>
      </c>
      <c r="BB6" s="71">
        <f ca="1">'Lane 10'!AI45</f>
        <v>-0.61538461538461675</v>
      </c>
      <c r="BC6" s="71">
        <f ca="1">'Lane 10'!AJ45</f>
        <v>-0.61538461538461675</v>
      </c>
      <c r="BD6" s="71">
        <f ca="1">'Lane 10'!AK45</f>
        <v>-0.61538461538461675</v>
      </c>
      <c r="BE6" s="71">
        <f ca="1">'Lane 10'!AL45</f>
        <v>-0.61538461538461675</v>
      </c>
      <c r="BF6" s="71">
        <f ca="1">'Lane 10'!AM45</f>
        <v>-0.61538461538461675</v>
      </c>
      <c r="BG6" s="71">
        <f ca="1">'Lane 10'!AN45</f>
        <v>-0.61538461538461675</v>
      </c>
      <c r="BH6" s="71">
        <f ca="1">'Lane 10'!AO45</f>
        <v>-0.61538461538461675</v>
      </c>
      <c r="BI6" s="71">
        <f ca="1">'Lane 10'!AP45</f>
        <v>-0.61538461538461675</v>
      </c>
      <c r="BJ6" s="71">
        <f ca="1">'Lane 10'!AQ45</f>
        <v>-0.61538461538461675</v>
      </c>
      <c r="BK6" s="71">
        <f ca="1">'Lane 10'!AR45</f>
        <v>-1.6153846153846168</v>
      </c>
      <c r="BL6" s="71">
        <f ca="1">'Lane 10'!AS45</f>
        <v>-1.6153846153846132</v>
      </c>
      <c r="BM6" s="71">
        <f ca="1">'Lane 10'!AT45</f>
        <v>-1.6153846153846132</v>
      </c>
      <c r="BN6" s="71">
        <f ca="1">'Lane 10'!AU45</f>
        <v>-1.6153846153846132</v>
      </c>
      <c r="BO6" s="71">
        <f ca="1">'Lane 10'!AV45</f>
        <v>-1.6153846153846132</v>
      </c>
      <c r="BP6" s="71">
        <f ca="1">'Lane 10'!AW45</f>
        <v>-1.6153846153846132</v>
      </c>
      <c r="BQ6" s="71">
        <f ca="1">'Lane 10'!AX45</f>
        <v>2.3846153846153868</v>
      </c>
      <c r="BR6" s="71">
        <f ca="1">'Lane 10'!AY45</f>
        <v>2.3846153846153868</v>
      </c>
      <c r="BS6" s="71">
        <f ca="1">'Lane 10'!AZ45</f>
        <v>2.3846153846153868</v>
      </c>
      <c r="BT6" s="71">
        <f ca="1">'Lane 10'!BA45</f>
        <v>1.3846153846153868</v>
      </c>
      <c r="BU6" s="71">
        <f ca="1">'Lane 10'!BB45</f>
        <v>1.3846153846153868</v>
      </c>
      <c r="BV6" s="71">
        <f ca="1">'Lane 10'!BC45</f>
        <v>2.3846153846153868</v>
      </c>
      <c r="BW6" s="71">
        <f ca="1">'Lane 10'!BD45</f>
        <v>2.3846153846153868</v>
      </c>
      <c r="BX6" s="71">
        <f ca="1">'Lane 10'!BE45</f>
        <v>1.3846153846153833</v>
      </c>
      <c r="BY6" s="71">
        <f ca="1">'Lane 10'!BF45</f>
        <v>2.3846153846153832</v>
      </c>
      <c r="BZ6" s="71">
        <f ca="1">'Lane 10'!BG45</f>
        <v>2.3846153846153832</v>
      </c>
      <c r="CA6" s="71">
        <f ca="1">'Lane 10'!BH45</f>
        <v>3.3846153846153832</v>
      </c>
      <c r="CB6" s="71">
        <f ca="1">'Lane 10'!BI45</f>
        <v>1.3846153846153833</v>
      </c>
      <c r="CC6" s="71">
        <f ca="1">'Lane 10'!BJ45</f>
        <v>1.3846153846153833</v>
      </c>
      <c r="CD6" s="71">
        <f ca="1">'Lane 10'!BK45</f>
        <v>1.3846153846153833</v>
      </c>
      <c r="CE6" s="71">
        <f ca="1">'Lane 10'!BL45</f>
        <v>2.3846153846153832</v>
      </c>
      <c r="CF6" s="71">
        <f ca="1">'Lane 10'!BM45</f>
        <v>2.3846153846153832</v>
      </c>
      <c r="CG6" s="71">
        <f ca="1">'Lane 10'!BN45</f>
        <v>1.384615384615385</v>
      </c>
      <c r="CH6" s="71">
        <f ca="1">'Lane 10'!BO45</f>
        <v>2.384615384615385</v>
      </c>
      <c r="CI6" s="71">
        <f ca="1">'Lane 10'!BP45</f>
        <v>1.384615384615385</v>
      </c>
      <c r="CJ6" s="71">
        <f ca="1">'Lane 10'!BQ45</f>
        <v>0.384615384615385</v>
      </c>
      <c r="CK6" s="71">
        <f ca="1">'Lane 10'!BR45</f>
        <v>0.384615384615385</v>
      </c>
      <c r="CL6" s="71">
        <f ca="1">'Lane 10'!BS45</f>
        <v>0.384615384615385</v>
      </c>
      <c r="CM6" s="71">
        <f ca="1">'Lane 10'!BT45</f>
        <v>0.384615384615385</v>
      </c>
      <c r="CN6" s="71">
        <f ca="1">'Lane 10'!BU45</f>
        <v>0.384615384615385</v>
      </c>
      <c r="CO6" s="71">
        <f ca="1">'Lane 10'!BV45</f>
        <v>1.384615384615385</v>
      </c>
      <c r="CP6" s="71">
        <f ca="1">'Lane 10'!BW45</f>
        <v>1.384615384615385</v>
      </c>
      <c r="CQ6" s="71">
        <f ca="1">'Lane 10'!BX45</f>
        <v>0.384615384615385</v>
      </c>
      <c r="CR6" s="71">
        <f ca="1">'Lane 10'!BY45</f>
        <v>0.384615384615385</v>
      </c>
      <c r="CS6" s="71">
        <f ca="1">'Lane 10'!BZ45</f>
        <v>1.384615384615385</v>
      </c>
      <c r="CT6" s="71">
        <f ca="1">'Lane 10'!CA45</f>
        <v>2.384615384615385</v>
      </c>
      <c r="CU6" s="71">
        <f ca="1">'Lane 10'!CB45</f>
        <v>1.384615384615385</v>
      </c>
      <c r="CV6" s="71">
        <f ca="1">'Lane 10'!CC45</f>
        <v>1.384615384615385</v>
      </c>
      <c r="CW6" s="71">
        <f ca="1">'Lane 10'!CD45</f>
        <v>2.384615384615385</v>
      </c>
      <c r="CX6" s="71">
        <f ca="1">'Lane 10'!CE45</f>
        <v>1.3846153846153846</v>
      </c>
      <c r="CY6" s="71">
        <f ca="1">'Lane 10'!CF45</f>
        <v>1.3846153846153846</v>
      </c>
      <c r="CZ6" s="71">
        <f ca="1">'Lane 10'!CG45</f>
        <v>0.38461538461538458</v>
      </c>
      <c r="DA6" s="71">
        <f ca="1">'Lane 10'!CH45</f>
        <v>0.38461538461538458</v>
      </c>
      <c r="DB6" s="71">
        <f ca="1">'Lane 10'!CI45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10'!D47</f>
        <v>49</v>
      </c>
      <c r="Y7" s="71">
        <f ca="1">'Lane 10'!E47</f>
        <v>0</v>
      </c>
      <c r="Z7" s="71">
        <f ca="1">'Lane 10'!F47</f>
        <v>0</v>
      </c>
      <c r="AA7" s="71">
        <f ca="1">'Lane 10'!G47</f>
        <v>0</v>
      </c>
      <c r="AB7" s="71">
        <f ca="1">'Lane 10'!H47</f>
        <v>0</v>
      </c>
      <c r="AC7" s="71">
        <f ca="1">'Lane 10'!I47</f>
        <v>0</v>
      </c>
      <c r="AD7" s="71">
        <f ca="1">'Lane 10'!K47</f>
        <v>-0.02564102564102564</v>
      </c>
      <c r="AE7" s="71">
        <f ca="1">'Lane 10'!L47</f>
        <v>-0.02564102564102564</v>
      </c>
      <c r="AF7" s="71">
        <f ca="1">'Lane 10'!M47</f>
        <v>-2.0256410256410256</v>
      </c>
      <c r="AG7" s="71">
        <f ca="1">'Lane 10'!N47</f>
        <v>-0.02564102564102555</v>
      </c>
      <c r="AH7" s="71">
        <f ca="1">'Lane 10'!O47</f>
        <v>-0.02564102564102555</v>
      </c>
      <c r="AI7" s="71">
        <f ca="1">'Lane 10'!P47</f>
        <v>-1.0256410256410256</v>
      </c>
      <c r="AJ7" s="71">
        <f ca="1">'Lane 10'!Q47</f>
        <v>-1.0256410256410256</v>
      </c>
      <c r="AK7" s="71">
        <f ca="1">'Lane 10'!R47</f>
        <v>-0.02564102564102555</v>
      </c>
      <c r="AL7" s="71">
        <f ca="1">'Lane 10'!S47</f>
        <v>-0.02564102564102555</v>
      </c>
      <c r="AM7" s="71">
        <f ca="1">'Lane 10'!T47</f>
        <v>-1.0256410256410256</v>
      </c>
      <c r="AN7" s="71">
        <f ca="1">'Lane 10'!U47</f>
        <v>-1.0256410256410256</v>
      </c>
      <c r="AO7" s="71">
        <f ca="1">'Lane 10'!V47</f>
        <v>-0.02564102564102555</v>
      </c>
      <c r="AP7" s="71">
        <f ca="1">'Lane 10'!W47</f>
        <v>-0.02564102564102555</v>
      </c>
      <c r="AQ7" s="71">
        <f ca="1">'Lane 10'!X47</f>
        <v>-1.0256410256410256</v>
      </c>
      <c r="AR7" s="71">
        <f ca="1">'Lane 10'!Y47</f>
        <v>-0.02564102564102555</v>
      </c>
      <c r="AS7" s="71">
        <f ca="1">'Lane 10'!Z47</f>
        <v>-1.0256410256410256</v>
      </c>
      <c r="AT7" s="71">
        <f ca="1">'Lane 10'!AA47</f>
        <v>-0.02564102564102555</v>
      </c>
      <c r="AU7" s="71">
        <f ca="1">'Lane 10'!AB47</f>
        <v>-0.02564102564102555</v>
      </c>
      <c r="AV7" s="71">
        <f ca="1">'Lane 10'!AC47</f>
        <v>0.97435897435897445</v>
      </c>
      <c r="AW7" s="71">
        <f ca="1">'Lane 10'!AD47</f>
        <v>-0.02564102564102555</v>
      </c>
      <c r="AX7" s="71">
        <f ca="1">'Lane 10'!AE47</f>
        <v>-1.0256410256410256</v>
      </c>
      <c r="AY7" s="71">
        <f ca="1">'Lane 10'!AF47</f>
        <v>-0.02564102564102555</v>
      </c>
      <c r="AZ7" s="71">
        <f ca="1">'Lane 10'!AG47</f>
        <v>-0.02564102564102555</v>
      </c>
      <c r="BA7" s="71">
        <f ca="1">'Lane 10'!AH47</f>
        <v>-0.02564102564102555</v>
      </c>
      <c r="BB7" s="71">
        <f ca="1">'Lane 10'!AI47</f>
        <v>-0.02564102564102555</v>
      </c>
      <c r="BC7" s="71">
        <f ca="1">'Lane 10'!AJ47</f>
        <v>-0.02564102564102555</v>
      </c>
      <c r="BD7" s="71">
        <f ca="1">'Lane 10'!AK47</f>
        <v>-0.02564102564102555</v>
      </c>
      <c r="BE7" s="71">
        <f ca="1">'Lane 10'!AL47</f>
        <v>0.97435897435897445</v>
      </c>
      <c r="BF7" s="71">
        <f ca="1">'Lane 10'!AM47</f>
        <v>-0.02564102564102555</v>
      </c>
      <c r="BG7" s="71">
        <f ca="1">'Lane 10'!AN47</f>
        <v>-0.02564102564102555</v>
      </c>
      <c r="BH7" s="71">
        <f ca="1">'Lane 10'!AO47</f>
        <v>0.97435897435897445</v>
      </c>
      <c r="BI7" s="71">
        <f ca="1">'Lane 10'!AP47</f>
        <v>-1.0256410256410256</v>
      </c>
      <c r="BJ7" s="71">
        <f ca="1">'Lane 10'!AQ47</f>
        <v>-0.02564102564102555</v>
      </c>
      <c r="BK7" s="71">
        <f ca="1">'Lane 10'!AR47</f>
        <v>0.97435897435897445</v>
      </c>
      <c r="BL7" s="71">
        <f ca="1">'Lane 10'!AS47</f>
        <v>-0.02564102564102555</v>
      </c>
      <c r="BM7" s="71">
        <f ca="1">'Lane 10'!AT47</f>
        <v>-0.02564102564102555</v>
      </c>
      <c r="BN7" s="71">
        <f ca="1">'Lane 10'!AU47</f>
        <v>0.97435897435897445</v>
      </c>
      <c r="BO7" s="71">
        <f ca="1">'Lane 10'!AV47</f>
        <v>-0.02564102564102555</v>
      </c>
      <c r="BP7" s="71">
        <f ca="1">'Lane 10'!AW47</f>
        <v>-1.0256410256410256</v>
      </c>
      <c r="BQ7" s="71">
        <f ca="1">'Lane 10'!AX47</f>
        <v>-0.02564102564102555</v>
      </c>
      <c r="BR7" s="71">
        <f ca="1">'Lane 10'!AY47</f>
        <v>-0.02564102564102555</v>
      </c>
      <c r="BS7" s="71">
        <f ca="1">'Lane 10'!AZ47</f>
        <v>0.97435897435897445</v>
      </c>
      <c r="BT7" s="71">
        <f ca="1">'Lane 10'!BA47</f>
        <v>-0.02564102564102555</v>
      </c>
      <c r="BU7" s="71">
        <f ca="1">'Lane 10'!BB47</f>
        <v>-0.02564102564102555</v>
      </c>
      <c r="BV7" s="71">
        <f ca="1">'Lane 10'!BC47</f>
        <v>-1.0256410256410256</v>
      </c>
      <c r="BW7" s="71">
        <f ca="1">'Lane 10'!BD47</f>
        <v>-0.02564102564102555</v>
      </c>
      <c r="BX7" s="71">
        <f ca="1">'Lane 10'!BE47</f>
        <v>-0.02564102564102555</v>
      </c>
      <c r="BY7" s="71">
        <f ca="1">'Lane 10'!BF47</f>
        <v>-0.02564102564102555</v>
      </c>
      <c r="BZ7" s="71">
        <f ca="1">'Lane 10'!BG47</f>
        <v>-0.02564102564102555</v>
      </c>
      <c r="CA7" s="71">
        <f ca="1">'Lane 10'!BH47</f>
        <v>-1.0256410256410256</v>
      </c>
      <c r="CB7" s="71">
        <f ca="1">'Lane 10'!BI47</f>
        <v>-0.02564102564102555</v>
      </c>
      <c r="CC7" s="71">
        <f ca="1">'Lane 10'!BJ47</f>
        <v>-0.02564102564102555</v>
      </c>
      <c r="CD7" s="71">
        <f ca="1">'Lane 10'!BK47</f>
        <v>-0.02564102564102555</v>
      </c>
      <c r="CE7" s="71">
        <f ca="1">'Lane 10'!BL47</f>
        <v>-1.0256410256410256</v>
      </c>
      <c r="CF7" s="71">
        <f ca="1">'Lane 10'!BM47</f>
        <v>-0.02564102564102555</v>
      </c>
      <c r="CG7" s="71">
        <f ca="1">'Lane 10'!BN47</f>
        <v>-0.02564102564102555</v>
      </c>
      <c r="CH7" s="71">
        <f ca="1">'Lane 10'!BO47</f>
        <v>-0.02564102564102555</v>
      </c>
      <c r="CI7" s="71">
        <f ca="1">'Lane 10'!BP47</f>
        <v>-0.02564102564102555</v>
      </c>
      <c r="CJ7" s="71">
        <f ca="1">'Lane 10'!BQ47</f>
        <v>0.97435897435897445</v>
      </c>
      <c r="CK7" s="71">
        <f ca="1">'Lane 10'!BR47</f>
        <v>-0.02564102564102555</v>
      </c>
      <c r="CL7" s="71">
        <f ca="1">'Lane 10'!BS47</f>
        <v>-1.0256410256410256</v>
      </c>
      <c r="CM7" s="71">
        <f ca="1">'Lane 10'!BT47</f>
        <v>-0.02564102564102555</v>
      </c>
      <c r="CN7" s="71">
        <f ca="1">'Lane 10'!BU47</f>
        <v>0.97435897435897445</v>
      </c>
      <c r="CO7" s="71">
        <f ca="1">'Lane 10'!BV47</f>
        <v>0.97435897435897445</v>
      </c>
      <c r="CP7" s="71">
        <f ca="1">'Lane 10'!BW47</f>
        <v>-0.02564102564102555</v>
      </c>
      <c r="CQ7" s="71">
        <f ca="1">'Lane 10'!BX47</f>
        <v>-0.02564102564102555</v>
      </c>
      <c r="CR7" s="71">
        <f ca="1">'Lane 10'!BY47</f>
        <v>-0.02564102564102555</v>
      </c>
      <c r="CS7" s="71">
        <f ca="1">'Lane 10'!BZ47</f>
        <v>0.97435897435897445</v>
      </c>
      <c r="CT7" s="71">
        <f ca="1">'Lane 10'!CA47</f>
        <v>0.97435897435897445</v>
      </c>
      <c r="CU7" s="71">
        <f ca="1">'Lane 10'!CB47</f>
        <v>0.97435897435897445</v>
      </c>
      <c r="CV7" s="71">
        <f ca="1">'Lane 10'!CC47</f>
        <v>0.97435897435897445</v>
      </c>
      <c r="CW7" s="71">
        <f ca="1">'Lane 10'!CD47</f>
        <v>0.97435897435897445</v>
      </c>
      <c r="CX7" s="71">
        <f ca="1">'Lane 10'!CE47</f>
        <v>-0.025641025641025661</v>
      </c>
      <c r="CY7" s="71">
        <f ca="1">'Lane 10'!CF47</f>
        <v>0.97435897435897434</v>
      </c>
      <c r="CZ7" s="71">
        <f ca="1">'Lane 10'!CG47</f>
        <v>-0.02564102564102564</v>
      </c>
      <c r="DA7" s="71">
        <f ca="1">'Lane 10'!CH47</f>
        <v>-0.02564102564102564</v>
      </c>
      <c r="DB7" s="71">
        <f ca="1">'Lane 10'!CI47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10'!D49</f>
        <v>45</v>
      </c>
      <c r="Y8" s="71">
        <f ca="1">'Lane 10'!E49</f>
        <v>0</v>
      </c>
      <c r="Z8" s="71">
        <f ca="1">'Lane 10'!F49</f>
        <v>0</v>
      </c>
      <c r="AA8" s="71">
        <f ca="1">'Lane 10'!G49</f>
        <v>0</v>
      </c>
      <c r="AB8" s="71">
        <f ca="1">'Lane 10'!H49</f>
        <v>0</v>
      </c>
      <c r="AC8" s="71">
        <f ca="1">'Lane 10'!I49</f>
        <v>0</v>
      </c>
      <c r="AD8" s="71">
        <f ca="1">'Lane 10'!K49</f>
        <v>0.076923076923076927</v>
      </c>
      <c r="AE8" s="71">
        <f ca="1">'Lane 10'!L49</f>
        <v>1.0769230769230769</v>
      </c>
      <c r="AF8" s="71">
        <f ca="1">'Lane 10'!M49</f>
        <v>-1.9230769230769231</v>
      </c>
      <c r="AG8" s="71">
        <f ca="1">'Lane 10'!N49</f>
        <v>0.076923076923076872</v>
      </c>
      <c r="AH8" s="71">
        <f ca="1">'Lane 10'!O49</f>
        <v>-0.92307692307692313</v>
      </c>
      <c r="AI8" s="71">
        <f ca="1">'Lane 10'!P49</f>
        <v>-0.92307692307692291</v>
      </c>
      <c r="AJ8" s="71">
        <f ca="1">'Lane 10'!Q49</f>
        <v>-0.92307692307692291</v>
      </c>
      <c r="AK8" s="71">
        <f ca="1">'Lane 10'!R49</f>
        <v>-0.92307692307692335</v>
      </c>
      <c r="AL8" s="71">
        <f ca="1">'Lane 10'!S49</f>
        <v>-0.92307692307692335</v>
      </c>
      <c r="AM8" s="71">
        <f ca="1">'Lane 10'!T49</f>
        <v>-0.92307692307692335</v>
      </c>
      <c r="AN8" s="71">
        <f ca="1">'Lane 10'!U49</f>
        <v>-0.92307692307692335</v>
      </c>
      <c r="AO8" s="71">
        <f ca="1">'Lane 10'!V49</f>
        <v>0.07692307692307665</v>
      </c>
      <c r="AP8" s="71">
        <f ca="1">'Lane 10'!W49</f>
        <v>0.07692307692307665</v>
      </c>
      <c r="AQ8" s="71">
        <f ca="1">'Lane 10'!X49</f>
        <v>0.07692307692307665</v>
      </c>
      <c r="AR8" s="71">
        <f ca="1">'Lane 10'!Y49</f>
        <v>-0.92307692307692335</v>
      </c>
      <c r="AS8" s="71">
        <f ca="1">'Lane 10'!Z49</f>
        <v>-0.92307692307692335</v>
      </c>
      <c r="AT8" s="71">
        <f ca="1">'Lane 10'!AA49</f>
        <v>0.07692307692307665</v>
      </c>
      <c r="AU8" s="71">
        <f ca="1">'Lane 10'!AB49</f>
        <v>1.0769230769230767</v>
      </c>
      <c r="AV8" s="71">
        <f ca="1">'Lane 10'!AC49</f>
        <v>0.07692307692307665</v>
      </c>
      <c r="AW8" s="71">
        <f ca="1">'Lane 10'!AD49</f>
        <v>0.07692307692307665</v>
      </c>
      <c r="AX8" s="71">
        <f ca="1">'Lane 10'!AE49</f>
        <v>0.07692307692307665</v>
      </c>
      <c r="AY8" s="71">
        <f ca="1">'Lane 10'!AF49</f>
        <v>0.07692307692307665</v>
      </c>
      <c r="AZ8" s="71">
        <f ca="1">'Lane 10'!AG49</f>
        <v>1.0769230769230767</v>
      </c>
      <c r="BA8" s="71">
        <f ca="1">'Lane 10'!AH49</f>
        <v>0.07692307692307665</v>
      </c>
      <c r="BB8" s="71">
        <f ca="1">'Lane 10'!AI49</f>
        <v>0.07692307692307665</v>
      </c>
      <c r="BC8" s="71">
        <f ca="1">'Lane 10'!AJ49</f>
        <v>0.07692307692307665</v>
      </c>
      <c r="BD8" s="71">
        <f ca="1">'Lane 10'!AK49</f>
        <v>1.0769230769230767</v>
      </c>
      <c r="BE8" s="71">
        <f ca="1">'Lane 10'!AL49</f>
        <v>0.07692307692307665</v>
      </c>
      <c r="BF8" s="71">
        <f ca="1">'Lane 10'!AM49</f>
        <v>0.07692307692307665</v>
      </c>
      <c r="BG8" s="71">
        <f ca="1">'Lane 10'!AN49</f>
        <v>1.0769230769230767</v>
      </c>
      <c r="BH8" s="71">
        <f ca="1">'Lane 10'!AO49</f>
        <v>0.07692307692307665</v>
      </c>
      <c r="BI8" s="71">
        <f ca="1">'Lane 10'!AP49</f>
        <v>0.07692307692307665</v>
      </c>
      <c r="BJ8" s="71">
        <f ca="1">'Lane 10'!AQ49</f>
        <v>0.07692307692307665</v>
      </c>
      <c r="BK8" s="71">
        <f ca="1">'Lane 10'!AR49</f>
        <v>0.07692307692307665</v>
      </c>
      <c r="BL8" s="71">
        <f ca="1">'Lane 10'!AS49</f>
        <v>0.07692307692307665</v>
      </c>
      <c r="BM8" s="71">
        <f ca="1">'Lane 10'!AT49</f>
        <v>0.07692307692307665</v>
      </c>
      <c r="BN8" s="71">
        <f ca="1">'Lane 10'!AU49</f>
        <v>1.0769230769230767</v>
      </c>
      <c r="BO8" s="71">
        <f ca="1">'Lane 10'!AV49</f>
        <v>0.07692307692307665</v>
      </c>
      <c r="BP8" s="71">
        <f ca="1">'Lane 10'!AW49</f>
        <v>-0.92307692307692335</v>
      </c>
      <c r="BQ8" s="71">
        <f ca="1">'Lane 10'!AX49</f>
        <v>1.0769230769230767</v>
      </c>
      <c r="BR8" s="71">
        <f ca="1">'Lane 10'!AY49</f>
        <v>0.07692307692307665</v>
      </c>
      <c r="BS8" s="71">
        <f ca="1">'Lane 10'!AZ49</f>
        <v>0.07692307692307665</v>
      </c>
      <c r="BT8" s="71">
        <f ca="1">'Lane 10'!BA49</f>
        <v>0.07692307692307665</v>
      </c>
      <c r="BU8" s="71">
        <f ca="1">'Lane 10'!BB49</f>
        <v>0.07692307692307665</v>
      </c>
      <c r="BV8" s="71">
        <f ca="1">'Lane 10'!BC49</f>
        <v>0.07692307692307665</v>
      </c>
      <c r="BW8" s="71">
        <f ca="1">'Lane 10'!BD49</f>
        <v>0.07692307692307665</v>
      </c>
      <c r="BX8" s="71">
        <f ca="1">'Lane 10'!BE49</f>
        <v>0.07692307692307665</v>
      </c>
      <c r="BY8" s="71">
        <f ca="1">'Lane 10'!BF49</f>
        <v>0.07692307692307665</v>
      </c>
      <c r="BZ8" s="71">
        <f ca="1">'Lane 10'!BG49</f>
        <v>0.07692307692307665</v>
      </c>
      <c r="CA8" s="71">
        <f ca="1">'Lane 10'!BH49</f>
        <v>0.07692307692307665</v>
      </c>
      <c r="CB8" s="71">
        <f ca="1">'Lane 10'!BI49</f>
        <v>0.07692307692307665</v>
      </c>
      <c r="CC8" s="71">
        <f ca="1">'Lane 10'!BJ49</f>
        <v>0.07692307692307665</v>
      </c>
      <c r="CD8" s="71">
        <f ca="1">'Lane 10'!BK49</f>
        <v>0.07692307692307665</v>
      </c>
      <c r="CE8" s="71">
        <f ca="1">'Lane 10'!BL49</f>
        <v>0.07692307692307665</v>
      </c>
      <c r="CF8" s="71">
        <f ca="1">'Lane 10'!BM49</f>
        <v>0.07692307692307665</v>
      </c>
      <c r="CG8" s="71">
        <f ca="1">'Lane 10'!BN49</f>
        <v>0.07692307692307665</v>
      </c>
      <c r="CH8" s="71">
        <f ca="1">'Lane 10'!BO49</f>
        <v>0.07692307692307665</v>
      </c>
      <c r="CI8" s="71">
        <f ca="1">'Lane 10'!BP49</f>
        <v>0.07692307692307665</v>
      </c>
      <c r="CJ8" s="71">
        <f ca="1">'Lane 10'!BQ49</f>
        <v>1.0769230769230767</v>
      </c>
      <c r="CK8" s="71">
        <f ca="1">'Lane 10'!BR49</f>
        <v>0.07692307692307665</v>
      </c>
      <c r="CL8" s="71">
        <f ca="1">'Lane 10'!BS49</f>
        <v>-0.92307692307692335</v>
      </c>
      <c r="CM8" s="71">
        <f ca="1">'Lane 10'!BT49</f>
        <v>0.07692307692307665</v>
      </c>
      <c r="CN8" s="71">
        <f ca="1">'Lane 10'!BU49</f>
        <v>0.07692307692307665</v>
      </c>
      <c r="CO8" s="71">
        <f ca="1">'Lane 10'!BV49</f>
        <v>1.0769230769230767</v>
      </c>
      <c r="CP8" s="71">
        <f ca="1">'Lane 10'!BW49</f>
        <v>1.0769230769230767</v>
      </c>
      <c r="CQ8" s="71">
        <f ca="1">'Lane 10'!BX49</f>
        <v>0.0769230769230771</v>
      </c>
      <c r="CR8" s="71">
        <f ca="1">'Lane 10'!BY49</f>
        <v>0.0769230769230771</v>
      </c>
      <c r="CS8" s="71">
        <f ca="1">'Lane 10'!BZ49</f>
        <v>1.0769230769230771</v>
      </c>
      <c r="CT8" s="71">
        <f ca="1">'Lane 10'!CA49</f>
        <v>0.0769230769230771</v>
      </c>
      <c r="CU8" s="71">
        <f ca="1">'Lane 10'!CB49</f>
        <v>0.0769230769230771</v>
      </c>
      <c r="CV8" s="71">
        <f ca="1">'Lane 10'!CC49</f>
        <v>1.0769230769230771</v>
      </c>
      <c r="CW8" s="71">
        <f ca="1">'Lane 10'!CD49</f>
        <v>0.076923076923076872</v>
      </c>
      <c r="CX8" s="71">
        <f ca="1">'Lane 10'!CE49</f>
        <v>1.0769230769230769</v>
      </c>
      <c r="CY8" s="71">
        <f ca="1">'Lane 10'!CF49</f>
        <v>0.076923076923076927</v>
      </c>
      <c r="CZ8" s="71">
        <f ca="1">'Lane 10'!CG49</f>
        <v>1.0769230769230769</v>
      </c>
      <c r="DA8" s="71">
        <f ca="1">'Lane 10'!CH49</f>
        <v>0.076923076923076872</v>
      </c>
      <c r="DB8" s="71">
        <f ca="1">'Lane 10'!CI49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10'!D51</f>
        <v>41</v>
      </c>
      <c r="Y9" s="71">
        <f ca="1">'Lane 10'!E51</f>
        <v>0</v>
      </c>
      <c r="Z9" s="71">
        <f ca="1">'Lane 10'!F51</f>
        <v>0</v>
      </c>
      <c r="AA9" s="71">
        <f ca="1">'Lane 10'!G51</f>
        <v>0</v>
      </c>
      <c r="AB9" s="71">
        <f ca="1">'Lane 10'!H51</f>
        <v>0</v>
      </c>
      <c r="AC9" s="71">
        <f ca="1">'Lane 10'!I51</f>
        <v>0</v>
      </c>
      <c r="AD9" s="71">
        <f ca="1">'Lane 10'!K51</f>
        <v>0.02564102564102564</v>
      </c>
      <c r="AE9" s="71">
        <f ca="1">'Lane 10'!L51</f>
        <v>1.0256410256410256</v>
      </c>
      <c r="AF9" s="71">
        <f ca="1">'Lane 10'!M51</f>
        <v>-2.9743589743589744</v>
      </c>
      <c r="AG9" s="71">
        <f ca="1">'Lane 10'!N51</f>
        <v>0.02564102564102555</v>
      </c>
      <c r="AH9" s="71">
        <f ca="1">'Lane 10'!O51</f>
        <v>0.02564102564102555</v>
      </c>
      <c r="AI9" s="71">
        <f ca="1">'Lane 10'!P51</f>
        <v>-0.97435897435897445</v>
      </c>
      <c r="AJ9" s="71">
        <f ca="1">'Lane 10'!Q51</f>
        <v>-0.97435897435897445</v>
      </c>
      <c r="AK9" s="71">
        <f ca="1">'Lane 10'!R51</f>
        <v>-0.97435897435897445</v>
      </c>
      <c r="AL9" s="71">
        <f ca="1">'Lane 10'!S51</f>
        <v>-0.97435897435897445</v>
      </c>
      <c r="AM9" s="71">
        <f ca="1">'Lane 10'!T51</f>
        <v>-0.97435897435897445</v>
      </c>
      <c r="AN9" s="71">
        <f ca="1">'Lane 10'!U51</f>
        <v>-0.97435897435897445</v>
      </c>
      <c r="AO9" s="71">
        <f ca="1">'Lane 10'!V51</f>
        <v>0.02564102564102555</v>
      </c>
      <c r="AP9" s="71">
        <f ca="1">'Lane 10'!W51</f>
        <v>1.0256410256410256</v>
      </c>
      <c r="AQ9" s="71">
        <f ca="1">'Lane 10'!X51</f>
        <v>-0.97435897435897445</v>
      </c>
      <c r="AR9" s="71">
        <f ca="1">'Lane 10'!Y51</f>
        <v>0.02564102564102555</v>
      </c>
      <c r="AS9" s="71">
        <f ca="1">'Lane 10'!Z51</f>
        <v>0.02564102564102555</v>
      </c>
      <c r="AT9" s="71">
        <f ca="1">'Lane 10'!AA51</f>
        <v>0.02564102564102555</v>
      </c>
      <c r="AU9" s="71">
        <f ca="1">'Lane 10'!AB51</f>
        <v>1.0256410256410256</v>
      </c>
      <c r="AV9" s="71">
        <f ca="1">'Lane 10'!AC51</f>
        <v>1.0256410256410256</v>
      </c>
      <c r="AW9" s="71">
        <f ca="1">'Lane 10'!AD51</f>
        <v>1.0256410256410256</v>
      </c>
      <c r="AX9" s="71">
        <f ca="1">'Lane 10'!AE51</f>
        <v>0.02564102564102555</v>
      </c>
      <c r="AY9" s="71">
        <f ca="1">'Lane 10'!AF51</f>
        <v>0.02564102564102555</v>
      </c>
      <c r="AZ9" s="71">
        <f ca="1">'Lane 10'!AG51</f>
        <v>1.0256410256410256</v>
      </c>
      <c r="BA9" s="71">
        <f ca="1">'Lane 10'!AH51</f>
        <v>0.02564102564102555</v>
      </c>
      <c r="BB9" s="71">
        <f ca="1">'Lane 10'!AI51</f>
        <v>1.0256410256410256</v>
      </c>
      <c r="BC9" s="71">
        <f ca="1">'Lane 10'!AJ51</f>
        <v>0.02564102564102555</v>
      </c>
      <c r="BD9" s="71">
        <f ca="1">'Lane 10'!AK51</f>
        <v>0.02564102564102555</v>
      </c>
      <c r="BE9" s="71">
        <f ca="1">'Lane 10'!AL51</f>
        <v>0.02564102564102555</v>
      </c>
      <c r="BF9" s="71">
        <f ca="1">'Lane 10'!AM51</f>
        <v>0.02564102564102555</v>
      </c>
      <c r="BG9" s="71">
        <f ca="1">'Lane 10'!AN51</f>
        <v>0.02564102564102555</v>
      </c>
      <c r="BH9" s="71">
        <f ca="1">'Lane 10'!AO51</f>
        <v>0.02564102564102555</v>
      </c>
      <c r="BI9" s="71">
        <f ca="1">'Lane 10'!AP51</f>
        <v>0.02564102564102555</v>
      </c>
      <c r="BJ9" s="71">
        <f ca="1">'Lane 10'!AQ51</f>
        <v>0.02564102564102555</v>
      </c>
      <c r="BK9" s="71">
        <f ca="1">'Lane 10'!AR51</f>
        <v>0.02564102564102555</v>
      </c>
      <c r="BL9" s="71">
        <f ca="1">'Lane 10'!AS51</f>
        <v>0.02564102564102555</v>
      </c>
      <c r="BM9" s="71">
        <f ca="1">'Lane 10'!AT51</f>
        <v>0.02564102564102555</v>
      </c>
      <c r="BN9" s="71">
        <f ca="1">'Lane 10'!AU51</f>
        <v>0.02564102564102555</v>
      </c>
      <c r="BO9" s="71">
        <f ca="1">'Lane 10'!AV51</f>
        <v>0.02564102564102555</v>
      </c>
      <c r="BP9" s="71">
        <f ca="1">'Lane 10'!AW51</f>
        <v>0.02564102564102555</v>
      </c>
      <c r="BQ9" s="71">
        <f ca="1">'Lane 10'!AX51</f>
        <v>0.02564102564102555</v>
      </c>
      <c r="BR9" s="71">
        <f ca="1">'Lane 10'!AY51</f>
        <v>0.02564102564102555</v>
      </c>
      <c r="BS9" s="71">
        <f ca="1">'Lane 10'!AZ51</f>
        <v>0.02564102564102555</v>
      </c>
      <c r="BT9" s="71">
        <f ca="1">'Lane 10'!BA51</f>
        <v>1.0256410256410256</v>
      </c>
      <c r="BU9" s="71">
        <f ca="1">'Lane 10'!BB51</f>
        <v>0.02564102564102555</v>
      </c>
      <c r="BV9" s="71">
        <f ca="1">'Lane 10'!BC51</f>
        <v>1.0256410256410256</v>
      </c>
      <c r="BW9" s="71">
        <f ca="1">'Lane 10'!BD51</f>
        <v>0.02564102564102555</v>
      </c>
      <c r="BX9" s="71">
        <f ca="1">'Lane 10'!BE51</f>
        <v>0.02564102564102555</v>
      </c>
      <c r="BY9" s="71">
        <f ca="1">'Lane 10'!BF51</f>
        <v>0.02564102564102555</v>
      </c>
      <c r="BZ9" s="71">
        <f ca="1">'Lane 10'!BG51</f>
        <v>0.02564102564102555</v>
      </c>
      <c r="CA9" s="71">
        <f ca="1">'Lane 10'!BH51</f>
        <v>0.02564102564102555</v>
      </c>
      <c r="CB9" s="71">
        <f ca="1">'Lane 10'!BI51</f>
        <v>1.0256410256410256</v>
      </c>
      <c r="CC9" s="71">
        <f ca="1">'Lane 10'!BJ51</f>
        <v>0.02564102564102564</v>
      </c>
      <c r="CD9" s="71">
        <f ca="1">'Lane 10'!BK51</f>
        <v>0.02564102564102564</v>
      </c>
      <c r="CE9" s="71">
        <f ca="1">'Lane 10'!BL51</f>
        <v>-0.97435897435897434</v>
      </c>
      <c r="CF9" s="71">
        <f ca="1">'Lane 10'!BM51</f>
        <v>0.02564102564102555</v>
      </c>
      <c r="CG9" s="71">
        <f ca="1">'Lane 10'!BN51</f>
        <v>0.02564102564102555</v>
      </c>
      <c r="CH9" s="71">
        <f ca="1">'Lane 10'!BO51</f>
        <v>0.02564102564102555</v>
      </c>
      <c r="CI9" s="71">
        <f ca="1">'Lane 10'!BP51</f>
        <v>0.02564102564102555</v>
      </c>
      <c r="CJ9" s="71">
        <f ca="1">'Lane 10'!BQ51</f>
        <v>1.0256410256410256</v>
      </c>
      <c r="CK9" s="71">
        <f ca="1">'Lane 10'!BR51</f>
        <v>-0.97435897435897434</v>
      </c>
      <c r="CL9" s="71">
        <f ca="1">'Lane 10'!BS51</f>
        <v>0.02564102564102555</v>
      </c>
      <c r="CM9" s="71">
        <f ca="1">'Lane 10'!BT51</f>
        <v>0.02564102564102555</v>
      </c>
      <c r="CN9" s="71">
        <f ca="1">'Lane 10'!BU51</f>
        <v>0.02564102564102555</v>
      </c>
      <c r="CO9" s="71">
        <f ca="1">'Lane 10'!BV51</f>
        <v>0.02564102564102555</v>
      </c>
      <c r="CP9" s="71">
        <f ca="1">'Lane 10'!BW51</f>
        <v>1.0256410256410256</v>
      </c>
      <c r="CQ9" s="71">
        <f ca="1">'Lane 10'!BX51</f>
        <v>0.02564102564102564</v>
      </c>
      <c r="CR9" s="71">
        <f ca="1">'Lane 10'!BY51</f>
        <v>0.02564102564102564</v>
      </c>
      <c r="CS9" s="71">
        <f ca="1">'Lane 10'!BZ51</f>
        <v>0.02564102564102564</v>
      </c>
      <c r="CT9" s="71">
        <f ca="1">'Lane 10'!CA51</f>
        <v>1.0256410256410256</v>
      </c>
      <c r="CU9" s="71">
        <f ca="1">'Lane 10'!CB51</f>
        <v>0.025641025641025661</v>
      </c>
      <c r="CV9" s="71">
        <f ca="1">'Lane 10'!CC51</f>
        <v>1.0256410256410256</v>
      </c>
      <c r="CW9" s="71">
        <f ca="1">'Lane 10'!CD51</f>
        <v>0.02564102564102555</v>
      </c>
      <c r="CX9" s="71">
        <f ca="1">'Lane 10'!CE51</f>
        <v>0.02564102564102555</v>
      </c>
      <c r="CY9" s="71">
        <f ca="1">'Lane 10'!CF51</f>
        <v>-0.97435897435897445</v>
      </c>
      <c r="CZ9" s="71">
        <f ca="1">'Lane 10'!CG51</f>
        <v>1.0256410256410256</v>
      </c>
      <c r="DA9" s="71">
        <f ca="1">'Lane 10'!CH51</f>
        <v>-0.97435897435897445</v>
      </c>
      <c r="DB9" s="71">
        <f ca="1">'Lane 10'!CI51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10'!D52</f>
        <v>39</v>
      </c>
      <c r="Y10" s="71">
        <f ca="1">'Lane 10'!E52</f>
        <v>0</v>
      </c>
      <c r="Z10" s="71">
        <f ca="1">'Lane 10'!F52</f>
        <v>0</v>
      </c>
      <c r="AA10" s="71">
        <f ca="1">'Lane 10'!G52</f>
        <v>0</v>
      </c>
      <c r="AB10" s="71">
        <f ca="1">'Lane 10'!H52</f>
        <v>0</v>
      </c>
      <c r="AC10" s="71">
        <f ca="1">'Lane 10'!I52</f>
        <v>0</v>
      </c>
      <c r="AD10" s="113">
        <f ca="1">'Lane 10'!K52</f>
        <v>-0.01282051282051282</v>
      </c>
      <c r="AE10" s="113">
        <f ca="1">'Lane 10'!L52</f>
        <v>-0.01282051282051282</v>
      </c>
      <c r="AF10" s="113">
        <f ca="1">'Lane 10'!M52</f>
        <v>-2.0128205128205128</v>
      </c>
      <c r="AG10" s="113">
        <f ca="1">'Lane 10'!N52</f>
        <v>-1.0128205128205128</v>
      </c>
      <c r="AH10" s="113">
        <f ca="1">'Lane 10'!O52</f>
        <v>-0.012820512820512775</v>
      </c>
      <c r="AI10" s="113">
        <f ca="1">'Lane 10'!P52</f>
        <v>-0.012820512820512775</v>
      </c>
      <c r="AJ10" s="113">
        <f ca="1">'Lane 10'!Q52</f>
        <v>-0.012820512820512775</v>
      </c>
      <c r="AK10" s="113">
        <f ca="1">'Lane 10'!R52</f>
        <v>-0.012820512820512775</v>
      </c>
      <c r="AL10" s="113">
        <f ca="1">'Lane 10'!S52</f>
        <v>-0.012820512820512775</v>
      </c>
      <c r="AM10" s="113">
        <f ca="1">'Lane 10'!T52</f>
        <v>-1.0128205128205128</v>
      </c>
      <c r="AN10" s="113">
        <f ca="1">'Lane 10'!U52</f>
        <v>-1.0128205128205128</v>
      </c>
      <c r="AO10" s="113">
        <f ca="1">'Lane 10'!V52</f>
        <v>-0.012820512820512775</v>
      </c>
      <c r="AP10" s="113">
        <f ca="1">'Lane 10'!W52</f>
        <v>-0.012820512820512775</v>
      </c>
      <c r="AQ10" s="113">
        <f ca="1">'Lane 10'!X52</f>
        <v>-0.012820512820512775</v>
      </c>
      <c r="AR10" s="113">
        <f ca="1">'Lane 10'!Y52</f>
        <v>-0.012820512820512775</v>
      </c>
      <c r="AS10" s="113">
        <f ca="1">'Lane 10'!Z52</f>
        <v>-0.012820512820512775</v>
      </c>
      <c r="AT10" s="113">
        <f ca="1">'Lane 10'!AA52</f>
        <v>-1.0128205128205128</v>
      </c>
      <c r="AU10" s="113">
        <f ca="1">'Lane 10'!AB52</f>
        <v>1.9871794871794872</v>
      </c>
      <c r="AV10" s="113">
        <f ca="1">'Lane 10'!AC52</f>
        <v>0.98717948717948722</v>
      </c>
      <c r="AW10" s="113">
        <f ca="1">'Lane 10'!AD52</f>
        <v>0.98717948717948722</v>
      </c>
      <c r="AX10" s="113">
        <f ca="1">'Lane 10'!AE52</f>
        <v>0.98717948717948722</v>
      </c>
      <c r="AY10" s="113">
        <f ca="1">'Lane 10'!AF52</f>
        <v>-0.012820512820512775</v>
      </c>
      <c r="AZ10" s="113">
        <f ca="1">'Lane 10'!AG52</f>
        <v>-0.012820512820512775</v>
      </c>
      <c r="BA10" s="113">
        <f ca="1">'Lane 10'!AH52</f>
        <v>-0.012820512820512775</v>
      </c>
      <c r="BB10" s="113">
        <f ca="1">'Lane 10'!AI52</f>
        <v>-0.012820512820512775</v>
      </c>
      <c r="BC10" s="113">
        <f ca="1">'Lane 10'!AJ52</f>
        <v>-0.012820512820512775</v>
      </c>
      <c r="BD10" s="113">
        <f ca="1">'Lane 10'!AK52</f>
        <v>0.98717948717948722</v>
      </c>
      <c r="BE10" s="113">
        <f ca="1">'Lane 10'!AL52</f>
        <v>-0.01282051282051282</v>
      </c>
      <c r="BF10" s="113">
        <f ca="1">'Lane 10'!AM52</f>
        <v>-1.0128205128205128</v>
      </c>
      <c r="BG10" s="113">
        <f ca="1">'Lane 10'!AN52</f>
        <v>-1.0128205128205128</v>
      </c>
      <c r="BH10" s="113">
        <f ca="1">'Lane 10'!AO52</f>
        <v>-1.0128205128205128</v>
      </c>
      <c r="BI10" s="113">
        <f ca="1">'Lane 10'!AP52</f>
        <v>-1.0128205128205128</v>
      </c>
      <c r="BJ10" s="113">
        <f ca="1">'Lane 10'!AQ52</f>
        <v>-1.0128205128205128</v>
      </c>
      <c r="BK10" s="113">
        <f ca="1">'Lane 10'!AR52</f>
        <v>-0.012820512820512775</v>
      </c>
      <c r="BL10" s="113">
        <f ca="1">'Lane 10'!AS52</f>
        <v>-1.0128205128205128</v>
      </c>
      <c r="BM10" s="113">
        <f ca="1">'Lane 10'!AT52</f>
        <v>-0.012820512820512775</v>
      </c>
      <c r="BN10" s="113">
        <f ca="1">'Lane 10'!AU52</f>
        <v>-0.012820512820512775</v>
      </c>
      <c r="BO10" s="113">
        <f ca="1">'Lane 10'!AV52</f>
        <v>-0.012820512820512775</v>
      </c>
      <c r="BP10" s="113">
        <f ca="1">'Lane 10'!AW52</f>
        <v>-1.0128205128205128</v>
      </c>
      <c r="BQ10" s="113">
        <f ca="1">'Lane 10'!AX52</f>
        <v>0.98717948717948722</v>
      </c>
      <c r="BR10" s="113">
        <f ca="1">'Lane 10'!AY52</f>
        <v>-0.012820512820512775</v>
      </c>
      <c r="BS10" s="113">
        <f ca="1">'Lane 10'!AZ52</f>
        <v>0.98717948717948722</v>
      </c>
      <c r="BT10" s="113">
        <f ca="1">'Lane 10'!BA52</f>
        <v>-0.012820512820512775</v>
      </c>
      <c r="BU10" s="113">
        <f ca="1">'Lane 10'!BB52</f>
        <v>0.98717948717948722</v>
      </c>
      <c r="BV10" s="113">
        <f ca="1">'Lane 10'!BC52</f>
        <v>-0.012820512820512775</v>
      </c>
      <c r="BW10" s="113">
        <f ca="1">'Lane 10'!BD52</f>
        <v>0.98717948717948722</v>
      </c>
      <c r="BX10" s="113">
        <f ca="1">'Lane 10'!BE52</f>
        <v>-0.012820512820512775</v>
      </c>
      <c r="BY10" s="113">
        <f ca="1">'Lane 10'!BF52</f>
        <v>-0.012820512820512775</v>
      </c>
      <c r="BZ10" s="113">
        <f ca="1">'Lane 10'!BG52</f>
        <v>-0.012820512820512775</v>
      </c>
      <c r="CA10" s="113">
        <f ca="1">'Lane 10'!BH52</f>
        <v>-0.012820512820512775</v>
      </c>
      <c r="CB10" s="113">
        <f ca="1">'Lane 10'!BI52</f>
        <v>-0.012820512820512775</v>
      </c>
      <c r="CC10" s="113">
        <f ca="1">'Lane 10'!BJ52</f>
        <v>-1.0128205128205128</v>
      </c>
      <c r="CD10" s="113">
        <f ca="1">'Lane 10'!BK52</f>
        <v>-0.012820512820512775</v>
      </c>
      <c r="CE10" s="113">
        <f ca="1">'Lane 10'!BL52</f>
        <v>0.98717948717948722</v>
      </c>
      <c r="CF10" s="113">
        <f ca="1">'Lane 10'!BM52</f>
        <v>-0.012820512820512775</v>
      </c>
      <c r="CG10" s="113">
        <f ca="1">'Lane 10'!BN52</f>
        <v>-1.0128205128205128</v>
      </c>
      <c r="CH10" s="113">
        <f ca="1">'Lane 10'!BO52</f>
        <v>-1.0128205128205128</v>
      </c>
      <c r="CI10" s="113">
        <f ca="1">'Lane 10'!BP52</f>
        <v>-0.012820512820512775</v>
      </c>
      <c r="CJ10" s="113">
        <f ca="1">'Lane 10'!BQ52</f>
        <v>0.98717948717948722</v>
      </c>
      <c r="CK10" s="113">
        <f ca="1">'Lane 10'!BR52</f>
        <v>-0.012820512820512775</v>
      </c>
      <c r="CL10" s="113">
        <f ca="1">'Lane 10'!BS52</f>
        <v>-1.0128205128205128</v>
      </c>
      <c r="CM10" s="113">
        <f ca="1">'Lane 10'!BT52</f>
        <v>-0.012820512820512775</v>
      </c>
      <c r="CN10" s="113">
        <f ca="1">'Lane 10'!BU52</f>
        <v>-1.0128205128205128</v>
      </c>
      <c r="CO10" s="113">
        <f ca="1">'Lane 10'!BV52</f>
        <v>-0.012820512820512775</v>
      </c>
      <c r="CP10" s="113">
        <f ca="1">'Lane 10'!BW52</f>
        <v>0.98717948717948722</v>
      </c>
      <c r="CQ10" s="113">
        <f ca="1">'Lane 10'!BX52</f>
        <v>-0.012820512820512775</v>
      </c>
      <c r="CR10" s="113">
        <f ca="1">'Lane 10'!BY52</f>
        <v>-0.012820512820512775</v>
      </c>
      <c r="CS10" s="113">
        <f ca="1">'Lane 10'!BZ52</f>
        <v>0.98717948717948722</v>
      </c>
      <c r="CT10" s="113">
        <f ca="1">'Lane 10'!CA52</f>
        <v>0.98717948717948722</v>
      </c>
      <c r="CU10" s="113">
        <f ca="1">'Lane 10'!CB52</f>
        <v>0.98717948717948722</v>
      </c>
      <c r="CV10" s="113">
        <f ca="1">'Lane 10'!CC52</f>
        <v>-0.012820512820512775</v>
      </c>
      <c r="CW10" s="113">
        <f ca="1">'Lane 10'!CD52</f>
        <v>0.98717948717948722</v>
      </c>
      <c r="CX10" s="113">
        <f ca="1">'Lane 10'!CE52</f>
        <v>-0.012820512820512775</v>
      </c>
      <c r="CY10" s="113">
        <f ca="1">'Lane 10'!CF52</f>
        <v>0.98717948717948722</v>
      </c>
      <c r="CZ10" s="113">
        <f ca="1">'Lane 10'!CG52</f>
        <v>-0.01282051282051282</v>
      </c>
      <c r="DA10" s="113">
        <f ca="1">'Lane 10'!CH52</f>
        <v>-0.01282051282051282</v>
      </c>
      <c r="DB10" s="113">
        <f ca="1">'Lane 10'!CI52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18.768461538461537</v>
      </c>
      <c r="U11" s="111">
        <f ca="1">Lefty!T11</f>
        <v>16.843824175824174</v>
      </c>
      <c r="X11" s="112">
        <f ca="1">'Lane 10'!D54</f>
        <v>35</v>
      </c>
      <c r="Y11" s="71">
        <f ca="1">'Lane 10'!E54</f>
        <v>0</v>
      </c>
      <c r="Z11" s="71">
        <f ca="1">'Lane 10'!F54</f>
        <v>0</v>
      </c>
      <c r="AA11" s="71">
        <f ca="1">'Lane 10'!G54</f>
        <v>0</v>
      </c>
      <c r="AB11" s="71">
        <f ca="1">'Lane 10'!H54</f>
        <v>0</v>
      </c>
      <c r="AC11" s="71">
        <f ca="1">'Lane 10'!I54</f>
        <v>0</v>
      </c>
      <c r="AD11" s="71">
        <f ca="1">'Lane 10'!K54</f>
        <v>0.37179487179487181</v>
      </c>
      <c r="AE11" s="71">
        <f ca="1">'Lane 10'!L54</f>
        <v>1.3717948717948718</v>
      </c>
      <c r="AF11" s="71">
        <f ca="1">'Lane 10'!M54</f>
        <v>-1.6282051282051282</v>
      </c>
      <c r="AG11" s="71">
        <f ca="1">'Lane 10'!N54</f>
        <v>0.37179487179487181</v>
      </c>
      <c r="AH11" s="71">
        <f ca="1">'Lane 10'!O54</f>
        <v>0.37179487179487181</v>
      </c>
      <c r="AI11" s="71">
        <f ca="1">'Lane 10'!P54</f>
        <v>0.37179487179487181</v>
      </c>
      <c r="AJ11" s="71">
        <f ca="1">'Lane 10'!Q54</f>
        <v>0.37179487179487181</v>
      </c>
      <c r="AK11" s="71">
        <f ca="1">'Lane 10'!R54</f>
        <v>0.37179487179487181</v>
      </c>
      <c r="AL11" s="71">
        <f ca="1">'Lane 10'!S54</f>
        <v>0.37179487179487181</v>
      </c>
      <c r="AM11" s="71">
        <f ca="1">'Lane 10'!T54</f>
        <v>-0.62820512820512819</v>
      </c>
      <c r="AN11" s="71">
        <f ca="1">'Lane 10'!U54</f>
        <v>-0.62820512820512819</v>
      </c>
      <c r="AO11" s="71">
        <f ca="1">'Lane 10'!V54</f>
        <v>1.3717948717948718</v>
      </c>
      <c r="AP11" s="71">
        <f ca="1">'Lane 10'!W54</f>
        <v>0.37179487179487181</v>
      </c>
      <c r="AQ11" s="71">
        <f ca="1">'Lane 10'!X54</f>
        <v>-0.62820512820512819</v>
      </c>
      <c r="AR11" s="71">
        <f ca="1">'Lane 10'!Y54</f>
        <v>-0.62820512820512819</v>
      </c>
      <c r="AS11" s="71">
        <f ca="1">'Lane 10'!Z54</f>
        <v>0.37179487179487225</v>
      </c>
      <c r="AT11" s="71">
        <f ca="1">'Lane 10'!AA54</f>
        <v>-0.62820512820512775</v>
      </c>
      <c r="AU11" s="71">
        <f ca="1">'Lane 10'!AB54</f>
        <v>0.37179487179487225</v>
      </c>
      <c r="AV11" s="71">
        <f ca="1">'Lane 10'!AC54</f>
        <v>1.3717948717948723</v>
      </c>
      <c r="AW11" s="71">
        <f ca="1">'Lane 10'!AD54</f>
        <v>-0.62820512820512775</v>
      </c>
      <c r="AX11" s="71">
        <f ca="1">'Lane 10'!AE54</f>
        <v>0.37179487179487225</v>
      </c>
      <c r="AY11" s="71">
        <f ca="1">'Lane 10'!AF54</f>
        <v>0.37179487179487225</v>
      </c>
      <c r="AZ11" s="71">
        <f ca="1">'Lane 10'!AG54</f>
        <v>1.3717948717948723</v>
      </c>
      <c r="BA11" s="71">
        <f ca="1">'Lane 10'!AH54</f>
        <v>0.37179487179487225</v>
      </c>
      <c r="BB11" s="71">
        <f ca="1">'Lane 10'!AI54</f>
        <v>0.37179487179487225</v>
      </c>
      <c r="BC11" s="71">
        <f ca="1">'Lane 10'!AJ54</f>
        <v>1.3717948717948723</v>
      </c>
      <c r="BD11" s="71">
        <f ca="1">'Lane 10'!AK54</f>
        <v>0.37179487179487181</v>
      </c>
      <c r="BE11" s="71">
        <f ca="1">'Lane 10'!AL54</f>
        <v>0.37179487179487181</v>
      </c>
      <c r="BF11" s="71">
        <f ca="1">'Lane 10'!AM54</f>
        <v>0.37179487179487181</v>
      </c>
      <c r="BG11" s="71">
        <f ca="1">'Lane 10'!AN54</f>
        <v>0.37179487179487181</v>
      </c>
      <c r="BH11" s="71">
        <f ca="1">'Lane 10'!AO54</f>
        <v>1.3717948717948718</v>
      </c>
      <c r="BI11" s="71">
        <f ca="1">'Lane 10'!AP54</f>
        <v>0.37179487179487181</v>
      </c>
      <c r="BJ11" s="71">
        <f ca="1">'Lane 10'!AQ54</f>
        <v>0.37179487179487181</v>
      </c>
      <c r="BK11" s="71">
        <f ca="1">'Lane 10'!AR54</f>
        <v>0.37179487179487181</v>
      </c>
      <c r="BL11" s="71">
        <f ca="1">'Lane 10'!AS54</f>
        <v>1.3717948717948718</v>
      </c>
      <c r="BM11" s="71">
        <f ca="1">'Lane 10'!AT54</f>
        <v>0.37179487179487181</v>
      </c>
      <c r="BN11" s="71">
        <f ca="1">'Lane 10'!AU54</f>
        <v>0.37179487179487181</v>
      </c>
      <c r="BO11" s="71">
        <f ca="1">'Lane 10'!AV54</f>
        <v>0.37179487179487181</v>
      </c>
      <c r="BP11" s="71">
        <f ca="1">'Lane 10'!AW54</f>
        <v>0.37179487179487181</v>
      </c>
      <c r="BQ11" s="71">
        <f ca="1">'Lane 10'!AX54</f>
        <v>0.37179487179487181</v>
      </c>
      <c r="BR11" s="71">
        <f ca="1">'Lane 10'!AY54</f>
        <v>0.37179487179487181</v>
      </c>
      <c r="BS11" s="71">
        <f ca="1">'Lane 10'!AZ54</f>
        <v>0.37179487179487181</v>
      </c>
      <c r="BT11" s="71">
        <f ca="1">'Lane 10'!BA54</f>
        <v>1.3717948717948718</v>
      </c>
      <c r="BU11" s="71">
        <f ca="1">'Lane 10'!BB54</f>
        <v>0.37179487179487181</v>
      </c>
      <c r="BV11" s="71">
        <f ca="1">'Lane 10'!BC54</f>
        <v>0.37179487179487181</v>
      </c>
      <c r="BW11" s="71">
        <f ca="1">'Lane 10'!BD54</f>
        <v>0.37179487179487181</v>
      </c>
      <c r="BX11" s="71">
        <f ca="1">'Lane 10'!BE54</f>
        <v>1.3717948717948718</v>
      </c>
      <c r="BY11" s="71">
        <f ca="1">'Lane 10'!BF54</f>
        <v>0.37179487179487181</v>
      </c>
      <c r="BZ11" s="71">
        <f ca="1">'Lane 10'!BG54</f>
        <v>0.37179487179487181</v>
      </c>
      <c r="CA11" s="71">
        <f ca="1">'Lane 10'!BH54</f>
        <v>-0.62820512820512819</v>
      </c>
      <c r="CB11" s="71">
        <f ca="1">'Lane 10'!BI54</f>
        <v>0.37179487179487181</v>
      </c>
      <c r="CC11" s="71">
        <f ca="1">'Lane 10'!BJ54</f>
        <v>0.37179487179487181</v>
      </c>
      <c r="CD11" s="71">
        <f ca="1">'Lane 10'!BK54</f>
        <v>0.37179487179487181</v>
      </c>
      <c r="CE11" s="71">
        <f ca="1">'Lane 10'!BL54</f>
        <v>0.37179487179487181</v>
      </c>
      <c r="CF11" s="71">
        <f ca="1">'Lane 10'!BM54</f>
        <v>0.37179487179487181</v>
      </c>
      <c r="CG11" s="71">
        <f ca="1">'Lane 10'!BN54</f>
        <v>0.37179487179487181</v>
      </c>
      <c r="CH11" s="71">
        <f ca="1">'Lane 10'!BO54</f>
        <v>0.37179487179487181</v>
      </c>
      <c r="CI11" s="71">
        <f ca="1">'Lane 10'!BP54</f>
        <v>0.37179487179487181</v>
      </c>
      <c r="CJ11" s="71">
        <f ca="1">'Lane 10'!BQ54</f>
        <v>0.37179487179487181</v>
      </c>
      <c r="CK11" s="71">
        <f ca="1">'Lane 10'!BR54</f>
        <v>0.37179487179487181</v>
      </c>
      <c r="CL11" s="71">
        <f ca="1">'Lane 10'!BS54</f>
        <v>-0.62820512820512819</v>
      </c>
      <c r="CM11" s="71">
        <f ca="1">'Lane 10'!BT54</f>
        <v>0.37179487179487181</v>
      </c>
      <c r="CN11" s="71">
        <f ca="1">'Lane 10'!BU54</f>
        <v>0.37179487179487181</v>
      </c>
      <c r="CO11" s="71">
        <f ca="1">'Lane 10'!BV54</f>
        <v>0.37179487179487181</v>
      </c>
      <c r="CP11" s="71">
        <f ca="1">'Lane 10'!BW54</f>
        <v>1.3717948717948718</v>
      </c>
      <c r="CQ11" s="71">
        <f ca="1">'Lane 10'!BX54</f>
        <v>-0.62820512820512819</v>
      </c>
      <c r="CR11" s="71">
        <f ca="1">'Lane 10'!BY54</f>
        <v>0.37179487179487181</v>
      </c>
      <c r="CS11" s="71">
        <f ca="1">'Lane 10'!BZ54</f>
        <v>1.3717948717948718</v>
      </c>
      <c r="CT11" s="71">
        <f ca="1">'Lane 10'!CA54</f>
        <v>0.37179487179487181</v>
      </c>
      <c r="CU11" s="71">
        <f ca="1">'Lane 10'!CB54</f>
        <v>0.37179487179487181</v>
      </c>
      <c r="CV11" s="71">
        <f ca="1">'Lane 10'!CC54</f>
        <v>0.37179487179487181</v>
      </c>
      <c r="CW11" s="71">
        <f ca="1">'Lane 10'!CD54</f>
        <v>0.37179487179487181</v>
      </c>
      <c r="CX11" s="71">
        <f ca="1">'Lane 10'!CE54</f>
        <v>0.37179487179487181</v>
      </c>
      <c r="CY11" s="71">
        <f ca="1">'Lane 10'!CF54</f>
        <v>0.37179487179487181</v>
      </c>
      <c r="CZ11" s="71">
        <f ca="1">'Lane 10'!CG54</f>
        <v>1.3717948717948718</v>
      </c>
      <c r="DA11" s="71">
        <f ca="1">'Lane 10'!CH54</f>
        <v>0.37179487179487181</v>
      </c>
      <c r="DB11" s="71">
        <f ca="1">'Lane 10'!CI54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10'!D56</f>
        <v>31</v>
      </c>
      <c r="Y12" s="71">
        <f ca="1">'Lane 10'!E56</f>
        <v>0</v>
      </c>
      <c r="Z12" s="71">
        <f ca="1">'Lane 10'!F56</f>
        <v>0</v>
      </c>
      <c r="AA12" s="71">
        <f ca="1">'Lane 10'!G56</f>
        <v>0</v>
      </c>
      <c r="AB12" s="71">
        <f ca="1">'Lane 10'!H56</f>
        <v>0</v>
      </c>
      <c r="AC12" s="71">
        <f ca="1">'Lane 10'!I56</f>
        <v>0</v>
      </c>
      <c r="AD12" s="113">
        <f ca="1">'Lane 10'!K56</f>
        <v>0.089743589743589744</v>
      </c>
      <c r="AE12" s="113">
        <f ca="1">'Lane 10'!L56</f>
        <v>1.0897435897435897</v>
      </c>
      <c r="AF12" s="113">
        <f ca="1">'Lane 10'!M56</f>
        <v>-1.9102564102564101</v>
      </c>
      <c r="AG12" s="113">
        <f ca="1">'Lane 10'!N56</f>
        <v>-1.9102564102564104</v>
      </c>
      <c r="AH12" s="113">
        <f ca="1">'Lane 10'!O56</f>
        <v>0.089743589743589869</v>
      </c>
      <c r="AI12" s="113">
        <f ca="1">'Lane 10'!P56</f>
        <v>0.089743589743589869</v>
      </c>
      <c r="AJ12" s="113">
        <f ca="1">'Lane 10'!Q56</f>
        <v>0.089743589743589869</v>
      </c>
      <c r="AK12" s="113">
        <f ca="1">'Lane 10'!R56</f>
        <v>-0.91025641025641013</v>
      </c>
      <c r="AL12" s="113">
        <f ca="1">'Lane 10'!S56</f>
        <v>0.089743589743589425</v>
      </c>
      <c r="AM12" s="113">
        <f ca="1">'Lane 10'!T56</f>
        <v>-0.91025641025641058</v>
      </c>
      <c r="AN12" s="113">
        <f ca="1">'Lane 10'!U56</f>
        <v>-0.91025641025641058</v>
      </c>
      <c r="AO12" s="113">
        <f ca="1">'Lane 10'!V56</f>
        <v>0.089743589743589425</v>
      </c>
      <c r="AP12" s="113">
        <f ca="1">'Lane 10'!W56</f>
        <v>1.0897435897435894</v>
      </c>
      <c r="AQ12" s="113">
        <f ca="1">'Lane 10'!X56</f>
        <v>0.089743589743589425</v>
      </c>
      <c r="AR12" s="113">
        <f ca="1">'Lane 10'!Y56</f>
        <v>0.089743589743589425</v>
      </c>
      <c r="AS12" s="113">
        <f ca="1">'Lane 10'!Z56</f>
        <v>0.089743589743589425</v>
      </c>
      <c r="AT12" s="113">
        <f ca="1">'Lane 10'!AA56</f>
        <v>0.089743589743589425</v>
      </c>
      <c r="AU12" s="113">
        <f ca="1">'Lane 10'!AB56</f>
        <v>1.0897435897435894</v>
      </c>
      <c r="AV12" s="113">
        <f ca="1">'Lane 10'!AC56</f>
        <v>1.0897435897435894</v>
      </c>
      <c r="AW12" s="113">
        <f ca="1">'Lane 10'!AD56</f>
        <v>0.089743589743589869</v>
      </c>
      <c r="AX12" s="113">
        <f ca="1">'Lane 10'!AE56</f>
        <v>1.0897435897435899</v>
      </c>
      <c r="AY12" s="113">
        <f ca="1">'Lane 10'!AF56</f>
        <v>1.0897435897435899</v>
      </c>
      <c r="AZ12" s="113">
        <f ca="1">'Lane 10'!AG56</f>
        <v>1.0897435897435897</v>
      </c>
      <c r="BA12" s="113">
        <f ca="1">'Lane 10'!AH56</f>
        <v>1.0897435897435897</v>
      </c>
      <c r="BB12" s="113">
        <f ca="1">'Lane 10'!AI56</f>
        <v>1.0897435897435899</v>
      </c>
      <c r="BC12" s="113">
        <f ca="1">'Lane 10'!AJ56</f>
        <v>0.089743589743589647</v>
      </c>
      <c r="BD12" s="113">
        <f ca="1">'Lane 10'!AK56</f>
        <v>1.0897435897435897</v>
      </c>
      <c r="BE12" s="113">
        <f ca="1">'Lane 10'!AL56</f>
        <v>1.0897435897435899</v>
      </c>
      <c r="BF12" s="113">
        <f ca="1">'Lane 10'!AM56</f>
        <v>1.0897435897435899</v>
      </c>
      <c r="BG12" s="113">
        <f ca="1">'Lane 10'!AN56</f>
        <v>0.089743589743589425</v>
      </c>
      <c r="BH12" s="113">
        <f ca="1">'Lane 10'!AO56</f>
        <v>1.0897435897435894</v>
      </c>
      <c r="BI12" s="113">
        <f ca="1">'Lane 10'!AP56</f>
        <v>0.089743589743589425</v>
      </c>
      <c r="BJ12" s="113">
        <f ca="1">'Lane 10'!AQ56</f>
        <v>0.089743589743589425</v>
      </c>
      <c r="BK12" s="113">
        <f ca="1">'Lane 10'!AR56</f>
        <v>0.089743589743589425</v>
      </c>
      <c r="BL12" s="113">
        <f ca="1">'Lane 10'!AS56</f>
        <v>0.089743589743589425</v>
      </c>
      <c r="BM12" s="113">
        <f ca="1">'Lane 10'!AT56</f>
        <v>0.089743589743589425</v>
      </c>
      <c r="BN12" s="113">
        <f ca="1">'Lane 10'!AU56</f>
        <v>0.089743589743589425</v>
      </c>
      <c r="BO12" s="113">
        <f ca="1">'Lane 10'!AV56</f>
        <v>-0.91025641025641058</v>
      </c>
      <c r="BP12" s="113">
        <f ca="1">'Lane 10'!AW56</f>
        <v>0.089743589743589425</v>
      </c>
      <c r="BQ12" s="113">
        <f ca="1">'Lane 10'!AX56</f>
        <v>0.089743589743589425</v>
      </c>
      <c r="BR12" s="113">
        <f ca="1">'Lane 10'!AY56</f>
        <v>0.089743589743589425</v>
      </c>
      <c r="BS12" s="113">
        <f ca="1">'Lane 10'!AZ56</f>
        <v>0.089743589743589425</v>
      </c>
      <c r="BT12" s="113">
        <f ca="1">'Lane 10'!BA56</f>
        <v>0.089743589743589425</v>
      </c>
      <c r="BU12" s="113">
        <f ca="1">'Lane 10'!BB56</f>
        <v>0.089743589743589425</v>
      </c>
      <c r="BV12" s="113">
        <f ca="1">'Lane 10'!BC56</f>
        <v>0.089743589743589425</v>
      </c>
      <c r="BW12" s="113">
        <f ca="1">'Lane 10'!BD56</f>
        <v>0.089743589743589425</v>
      </c>
      <c r="BX12" s="113">
        <f ca="1">'Lane 10'!BE56</f>
        <v>0.089743589743589425</v>
      </c>
      <c r="BY12" s="113">
        <f ca="1">'Lane 10'!BF56</f>
        <v>0.089743589743589425</v>
      </c>
      <c r="BZ12" s="113">
        <f ca="1">'Lane 10'!BG56</f>
        <v>0.089743589743589425</v>
      </c>
      <c r="CA12" s="113">
        <f ca="1">'Lane 10'!BH56</f>
        <v>-0.91025641025641058</v>
      </c>
      <c r="CB12" s="113">
        <f ca="1">'Lane 10'!BI56</f>
        <v>0.089743589743589869</v>
      </c>
      <c r="CC12" s="113">
        <f ca="1">'Lane 10'!BJ56</f>
        <v>-0.91025641025641013</v>
      </c>
      <c r="CD12" s="113">
        <f ca="1">'Lane 10'!BK56</f>
        <v>0.089743589743589869</v>
      </c>
      <c r="CE12" s="113">
        <f ca="1">'Lane 10'!BL56</f>
        <v>0.089743589743589869</v>
      </c>
      <c r="CF12" s="113">
        <f ca="1">'Lane 10'!BM56</f>
        <v>0.089743589743589869</v>
      </c>
      <c r="CG12" s="113">
        <f ca="1">'Lane 10'!BN56</f>
        <v>-0.91025641025641013</v>
      </c>
      <c r="CH12" s="113">
        <f ca="1">'Lane 10'!BO56</f>
        <v>-0.91025641025641035</v>
      </c>
      <c r="CI12" s="113">
        <f ca="1">'Lane 10'!BP56</f>
        <v>0.089743589743589758</v>
      </c>
      <c r="CJ12" s="113">
        <f ca="1">'Lane 10'!BQ56</f>
        <v>0.089743589743589758</v>
      </c>
      <c r="CK12" s="113">
        <f ca="1">'Lane 10'!BR56</f>
        <v>-0.91025641025641024</v>
      </c>
      <c r="CL12" s="113">
        <f ca="1">'Lane 10'!BS56</f>
        <v>-1.9102564102564104</v>
      </c>
      <c r="CM12" s="113">
        <f ca="1">'Lane 10'!BT56</f>
        <v>-0.91025641025641013</v>
      </c>
      <c r="CN12" s="113">
        <f ca="1">'Lane 10'!BU56</f>
        <v>-0.91025641025641013</v>
      </c>
      <c r="CO12" s="113">
        <f ca="1">'Lane 10'!BV56</f>
        <v>1.0897435897435894</v>
      </c>
      <c r="CP12" s="113">
        <f ca="1">'Lane 10'!BW56</f>
        <v>1.0897435897435899</v>
      </c>
      <c r="CQ12" s="113">
        <f ca="1">'Lane 10'!BX56</f>
        <v>0.089743589743589869</v>
      </c>
      <c r="CR12" s="113">
        <f ca="1">'Lane 10'!BY56</f>
        <v>-0.91025641025641013</v>
      </c>
      <c r="CS12" s="113">
        <f ca="1">'Lane 10'!BZ56</f>
        <v>1.0897435897435899</v>
      </c>
      <c r="CT12" s="113">
        <f ca="1">'Lane 10'!CA56</f>
        <v>0.089743589743589869</v>
      </c>
      <c r="CU12" s="113">
        <f ca="1">'Lane 10'!CB56</f>
        <v>1.0897435897435899</v>
      </c>
      <c r="CV12" s="113">
        <f ca="1">'Lane 10'!CC56</f>
        <v>1.0897435897435897</v>
      </c>
      <c r="CW12" s="113">
        <f ca="1">'Lane 10'!CD56</f>
        <v>0.089743589743589744</v>
      </c>
      <c r="CX12" s="113">
        <f ca="1">'Lane 10'!CE56</f>
        <v>0.089743589743589744</v>
      </c>
      <c r="CY12" s="113">
        <f ca="1">'Lane 10'!CF56</f>
        <v>0.089743589743589744</v>
      </c>
      <c r="CZ12" s="113">
        <f ca="1">'Lane 10'!CG56</f>
        <v>1.0897435897435897</v>
      </c>
      <c r="DA12" s="113">
        <f ca="1">'Lane 10'!CH56</f>
        <v>0.089743589743589758</v>
      </c>
      <c r="DB12" s="113">
        <f ca="1">'Lane 10'!CI56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18.099032967032969</v>
      </c>
      <c r="U13" s="111">
        <f ca="1">Lefty!T13</f>
        <v>16.714967032967031</v>
      </c>
      <c r="X13" s="112">
        <f ca="1">'Lane 10'!D57</f>
        <v>29</v>
      </c>
      <c r="Y13" s="71">
        <f ca="1">'Lane 10'!E57</f>
        <v>0</v>
      </c>
      <c r="Z13" s="71">
        <f ca="1">'Lane 10'!F57</f>
        <v>0</v>
      </c>
      <c r="AA13" s="71">
        <f ca="1">'Lane 10'!G57</f>
        <v>0</v>
      </c>
      <c r="AB13" s="71">
        <f ca="1">'Lane 10'!H57</f>
        <v>0</v>
      </c>
      <c r="AC13" s="71">
        <f ca="1">'Lane 10'!I57</f>
        <v>0</v>
      </c>
      <c r="AD13" s="71">
        <f ca="1">'Lane 10'!K57</f>
        <v>-0.17948717948717949</v>
      </c>
      <c r="AE13" s="71">
        <f ca="1">'Lane 10'!L57</f>
        <v>0.82051282051282048</v>
      </c>
      <c r="AF13" s="71">
        <f ca="1">'Lane 10'!M57</f>
        <v>-2.1794871794871797</v>
      </c>
      <c r="AG13" s="71">
        <f ca="1">'Lane 10'!N57</f>
        <v>-0.17948717948717952</v>
      </c>
      <c r="AH13" s="71">
        <f ca="1">'Lane 10'!O57</f>
        <v>-0.17948717948717952</v>
      </c>
      <c r="AI13" s="71">
        <f ca="1">'Lane 10'!P57</f>
        <v>-0.17948717948717952</v>
      </c>
      <c r="AJ13" s="71">
        <f ca="1">'Lane 10'!Q57</f>
        <v>0.82051282051282048</v>
      </c>
      <c r="AK13" s="71">
        <f ca="1">'Lane 10'!R57</f>
        <v>-0.17948717948717949</v>
      </c>
      <c r="AL13" s="71">
        <f ca="1">'Lane 10'!S57</f>
        <v>0.82051282051282048</v>
      </c>
      <c r="AM13" s="71">
        <f ca="1">'Lane 10'!T57</f>
        <v>0.82051282051282048</v>
      </c>
      <c r="AN13" s="71">
        <f ca="1">'Lane 10'!U57</f>
        <v>-0.17948717948717929</v>
      </c>
      <c r="AO13" s="71">
        <f ca="1">'Lane 10'!V57</f>
        <v>0.82051282051282071</v>
      </c>
      <c r="AP13" s="71">
        <f ca="1">'Lane 10'!W57</f>
        <v>0.82051282051282071</v>
      </c>
      <c r="AQ13" s="71">
        <f ca="1">'Lane 10'!X57</f>
        <v>0.82051282051282026</v>
      </c>
      <c r="AR13" s="71">
        <f ca="1">'Lane 10'!Y57</f>
        <v>-0.17948717948717974</v>
      </c>
      <c r="AS13" s="71">
        <f ca="1">'Lane 10'!Z57</f>
        <v>1.8205128205128203</v>
      </c>
      <c r="AT13" s="71">
        <f ca="1">'Lane 10'!AA57</f>
        <v>0.82051282051282026</v>
      </c>
      <c r="AU13" s="71">
        <f ca="1">'Lane 10'!AB57</f>
        <v>1.8205128205128212</v>
      </c>
      <c r="AV13" s="71">
        <f ca="1">'Lane 10'!AC57</f>
        <v>2.8205128205128212</v>
      </c>
      <c r="AW13" s="71">
        <f ca="1">'Lane 10'!AD57</f>
        <v>1.8205128205128212</v>
      </c>
      <c r="AX13" s="71">
        <f ca="1">'Lane 10'!AE57</f>
        <v>1.8205128205128212</v>
      </c>
      <c r="AY13" s="71">
        <f ca="1">'Lane 10'!AF57</f>
        <v>0.82051282051282115</v>
      </c>
      <c r="AZ13" s="71">
        <f ca="1">'Lane 10'!AG57</f>
        <v>0.82051282051282115</v>
      </c>
      <c r="BA13" s="71">
        <f ca="1">'Lane 10'!AH57</f>
        <v>-0.17948717948717885</v>
      </c>
      <c r="BB13" s="71">
        <f ca="1">'Lane 10'!AI57</f>
        <v>0.82051282051282115</v>
      </c>
      <c r="BC13" s="71">
        <f ca="1">'Lane 10'!AJ57</f>
        <v>0.82051282051282115</v>
      </c>
      <c r="BD13" s="71">
        <f ca="1">'Lane 10'!AK57</f>
        <v>0.82051282051282115</v>
      </c>
      <c r="BE13" s="71">
        <f ca="1">'Lane 10'!AL57</f>
        <v>-0.17948717948717885</v>
      </c>
      <c r="BF13" s="71">
        <f ca="1">'Lane 10'!AM57</f>
        <v>-1.1794871794871789</v>
      </c>
      <c r="BG13" s="71">
        <f ca="1">'Lane 10'!AN57</f>
        <v>-1.1794871794871789</v>
      </c>
      <c r="BH13" s="71">
        <f ca="1">'Lane 10'!AO57</f>
        <v>-0.17948717948717885</v>
      </c>
      <c r="BI13" s="71">
        <f ca="1">'Lane 10'!AP57</f>
        <v>-0.17948717948717885</v>
      </c>
      <c r="BJ13" s="71">
        <f ca="1">'Lane 10'!AQ57</f>
        <v>-1.1794871794871789</v>
      </c>
      <c r="BK13" s="71">
        <f ca="1">'Lane 10'!AR57</f>
        <v>-0.17948717948717885</v>
      </c>
      <c r="BL13" s="71">
        <f ca="1">'Lane 10'!AS57</f>
        <v>-0.17948717948717885</v>
      </c>
      <c r="BM13" s="71">
        <f ca="1">'Lane 10'!AT57</f>
        <v>-1.1794871794871789</v>
      </c>
      <c r="BN13" s="71">
        <f ca="1">'Lane 10'!AU57</f>
        <v>-0.17948717948717885</v>
      </c>
      <c r="BO13" s="71">
        <f ca="1">'Lane 10'!AV57</f>
        <v>-1.1794871794871789</v>
      </c>
      <c r="BP13" s="71">
        <f ca="1">'Lane 10'!AW57</f>
        <v>-0.17948717948717885</v>
      </c>
      <c r="BQ13" s="71">
        <f ca="1">'Lane 10'!AX57</f>
        <v>-0.17948717948717885</v>
      </c>
      <c r="BR13" s="71">
        <f ca="1">'Lane 10'!AY57</f>
        <v>-1.1794871794871789</v>
      </c>
      <c r="BS13" s="71">
        <f ca="1">'Lane 10'!AZ57</f>
        <v>-0.17948717948717885</v>
      </c>
      <c r="BT13" s="71">
        <f ca="1">'Lane 10'!BA57</f>
        <v>-0.17948717948717885</v>
      </c>
      <c r="BU13" s="71">
        <f ca="1">'Lane 10'!BB57</f>
        <v>-1.1794871794871789</v>
      </c>
      <c r="BV13" s="71">
        <f ca="1">'Lane 10'!BC57</f>
        <v>-0.17948717948717885</v>
      </c>
      <c r="BW13" s="71">
        <f ca="1">'Lane 10'!BD57</f>
        <v>-0.17948717948717885</v>
      </c>
      <c r="BX13" s="71">
        <f ca="1">'Lane 10'!BE57</f>
        <v>-0.17948717948717885</v>
      </c>
      <c r="BY13" s="71">
        <f ca="1">'Lane 10'!BF57</f>
        <v>-0.17948717948717885</v>
      </c>
      <c r="BZ13" s="71">
        <f ca="1">'Lane 10'!BG57</f>
        <v>-0.17948717948717885</v>
      </c>
      <c r="CA13" s="71">
        <f ca="1">'Lane 10'!BH57</f>
        <v>0.82051282051282115</v>
      </c>
      <c r="CB13" s="71">
        <f ca="1">'Lane 10'!BI57</f>
        <v>-0.17948717948717885</v>
      </c>
      <c r="CC13" s="71">
        <f ca="1">'Lane 10'!BJ57</f>
        <v>0.82051282051282115</v>
      </c>
      <c r="CD13" s="71">
        <f ca="1">'Lane 10'!BK57</f>
        <v>-0.17948717948717885</v>
      </c>
      <c r="CE13" s="71">
        <f ca="1">'Lane 10'!BL57</f>
        <v>-2.1794871794871788</v>
      </c>
      <c r="CF13" s="71">
        <f ca="1">'Lane 10'!BM57</f>
        <v>-1.1794871794871789</v>
      </c>
      <c r="CG13" s="71">
        <f ca="1">'Lane 10'!BN57</f>
        <v>-1.1794871794871789</v>
      </c>
      <c r="CH13" s="71">
        <f ca="1">'Lane 10'!BO57</f>
        <v>-0.17948717948717885</v>
      </c>
      <c r="CI13" s="71">
        <f ca="1">'Lane 10'!BP57</f>
        <v>-1.1794871794871789</v>
      </c>
      <c r="CJ13" s="71">
        <f ca="1">'Lane 10'!BQ57</f>
        <v>-0.17948717948717885</v>
      </c>
      <c r="CK13" s="71">
        <f ca="1">'Lane 10'!BR57</f>
        <v>-3.1794871794871788</v>
      </c>
      <c r="CL13" s="71">
        <f ca="1">'Lane 10'!BS57</f>
        <v>-1.1794871794871789</v>
      </c>
      <c r="CM13" s="71">
        <f ca="1">'Lane 10'!BT57</f>
        <v>-2.1794871794871788</v>
      </c>
      <c r="CN13" s="71">
        <f ca="1">'Lane 10'!BU57</f>
        <v>-2.1794871794871797</v>
      </c>
      <c r="CO13" s="71">
        <f ca="1">'Lane 10'!BV57</f>
        <v>-1.1794871794871797</v>
      </c>
      <c r="CP13" s="71">
        <f ca="1">'Lane 10'!BW57</f>
        <v>-1.1794871794871793</v>
      </c>
      <c r="CQ13" s="71">
        <f ca="1">'Lane 10'!BX57</f>
        <v>-1.1794871794871793</v>
      </c>
      <c r="CR13" s="71">
        <f ca="1">'Lane 10'!BY57</f>
        <v>-1.1794871794871795</v>
      </c>
      <c r="CS13" s="71">
        <f ca="1">'Lane 10'!BZ57</f>
        <v>-0.17948717948717949</v>
      </c>
      <c r="CT13" s="71">
        <f ca="1">'Lane 10'!CA57</f>
        <v>-0.17948717948717949</v>
      </c>
      <c r="CU13" s="71">
        <f ca="1">'Lane 10'!CB57</f>
        <v>-0.17948717948717949</v>
      </c>
      <c r="CV13" s="71">
        <f ca="1">'Lane 10'!CC57</f>
        <v>-0.17948717948717949</v>
      </c>
      <c r="CW13" s="71">
        <f ca="1">'Lane 10'!CD57</f>
        <v>-0.17948717948717949</v>
      </c>
      <c r="CX13" s="71">
        <f ca="1">'Lane 10'!CE57</f>
        <v>-0.17948717948717949</v>
      </c>
      <c r="CY13" s="71">
        <f ca="1">'Lane 10'!CF57</f>
        <v>-0.17948717948717949</v>
      </c>
      <c r="CZ13" s="71">
        <f ca="1">'Lane 10'!CG57</f>
        <v>-0.17948717948717949</v>
      </c>
      <c r="DA13" s="71">
        <f ca="1">'Lane 10'!CH57</f>
        <v>-0.17948717948717949</v>
      </c>
      <c r="DB13" s="71">
        <f ca="1">'Lane 10'!CI57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17.646461538461537</v>
      </c>
      <c r="U14" s="111">
        <f ca="1">Lefty!T14</f>
        <v>15.517538461538461</v>
      </c>
      <c r="X14" s="112">
        <f ca="1">'Lane 10'!D59</f>
        <v>25</v>
      </c>
      <c r="Y14" s="71">
        <f ca="1">'Lane 10'!E59</f>
        <v>0</v>
      </c>
      <c r="Z14" s="71">
        <f ca="1">'Lane 10'!F59</f>
        <v>0</v>
      </c>
      <c r="AA14" s="71">
        <f ca="1">'Lane 10'!G59</f>
        <v>0</v>
      </c>
      <c r="AB14" s="71">
        <f ca="1">'Lane 10'!H59</f>
        <v>0</v>
      </c>
      <c r="AC14" s="71">
        <f ca="1">'Lane 10'!I59</f>
        <v>0</v>
      </c>
      <c r="AD14" s="71">
        <f ca="1">'Lane 10'!K59</f>
        <v>0.42307692307692307</v>
      </c>
      <c r="AE14" s="71">
        <f ca="1">'Lane 10'!L59</f>
        <v>1.4230769230769231</v>
      </c>
      <c r="AF14" s="71">
        <f ca="1">'Lane 10'!M59</f>
        <v>-1.5769230769230769</v>
      </c>
      <c r="AG14" s="71">
        <f ca="1">'Lane 10'!N59</f>
        <v>0.42307692307692313</v>
      </c>
      <c r="AH14" s="71">
        <f ca="1">'Lane 10'!O59</f>
        <v>0.42307692307692313</v>
      </c>
      <c r="AI14" s="71">
        <f ca="1">'Lane 10'!P59</f>
        <v>0.42307692307692313</v>
      </c>
      <c r="AJ14" s="71">
        <f ca="1">'Lane 10'!Q59</f>
        <v>1.4230769230769231</v>
      </c>
      <c r="AK14" s="71">
        <f ca="1">'Lane 10'!R59</f>
        <v>0.42307692307692307</v>
      </c>
      <c r="AL14" s="71">
        <f ca="1">'Lane 10'!S59</f>
        <v>1.4230769230769231</v>
      </c>
      <c r="AM14" s="71">
        <f ca="1">'Lane 10'!T59</f>
        <v>1.4230769230769231</v>
      </c>
      <c r="AN14" s="71">
        <f ca="1">'Lane 10'!U59</f>
        <v>0.42307692307692313</v>
      </c>
      <c r="AO14" s="71">
        <f ca="1">'Lane 10'!V59</f>
        <v>1.4230769230769231</v>
      </c>
      <c r="AP14" s="71">
        <f ca="1">'Lane 10'!W59</f>
        <v>1.4230769230769229</v>
      </c>
      <c r="AQ14" s="71">
        <f ca="1">'Lane 10'!X59</f>
        <v>1.4230769230769229</v>
      </c>
      <c r="AR14" s="71">
        <f ca="1">'Lane 10'!Y59</f>
        <v>0.42307692307692335</v>
      </c>
      <c r="AS14" s="71">
        <f ca="1">'Lane 10'!Z59</f>
        <v>2.4230769230769234</v>
      </c>
      <c r="AT14" s="71">
        <f ca="1">'Lane 10'!AA59</f>
        <v>1.4230769230769234</v>
      </c>
      <c r="AU14" s="71">
        <f ca="1">'Lane 10'!AB59</f>
        <v>2.4230769230769234</v>
      </c>
      <c r="AV14" s="71">
        <f ca="1">'Lane 10'!AC59</f>
        <v>3.4230769230769234</v>
      </c>
      <c r="AW14" s="71">
        <f ca="1">'Lane 10'!AD59</f>
        <v>2.4230769230769234</v>
      </c>
      <c r="AX14" s="71">
        <f ca="1">'Lane 10'!AE59</f>
        <v>2.4230769230769234</v>
      </c>
      <c r="AY14" s="71">
        <f ca="1">'Lane 10'!AF59</f>
        <v>1.4230769230769234</v>
      </c>
      <c r="AZ14" s="71">
        <f ca="1">'Lane 10'!AG59</f>
        <v>1.4230769230769234</v>
      </c>
      <c r="BA14" s="71">
        <f ca="1">'Lane 10'!AH59</f>
        <v>0.42307692307692335</v>
      </c>
      <c r="BB14" s="71">
        <f ca="1">'Lane 10'!AI59</f>
        <v>1.4230769230769234</v>
      </c>
      <c r="BC14" s="71">
        <f ca="1">'Lane 10'!AJ59</f>
        <v>1.4230769230769234</v>
      </c>
      <c r="BD14" s="71">
        <f ca="1">'Lane 10'!AK59</f>
        <v>1.4230769230769234</v>
      </c>
      <c r="BE14" s="71">
        <f ca="1">'Lane 10'!AL59</f>
        <v>0.42307692307692335</v>
      </c>
      <c r="BF14" s="71">
        <f ca="1">'Lane 10'!AM59</f>
        <v>-0.57692307692307665</v>
      </c>
      <c r="BG14" s="71">
        <f ca="1">'Lane 10'!AN59</f>
        <v>-0.57692307692307665</v>
      </c>
      <c r="BH14" s="71">
        <f ca="1">'Lane 10'!AO59</f>
        <v>0.42307692307692335</v>
      </c>
      <c r="BI14" s="71">
        <f ca="1">'Lane 10'!AP59</f>
        <v>0.42307692307692335</v>
      </c>
      <c r="BJ14" s="71">
        <f ca="1">'Lane 10'!AQ59</f>
        <v>-0.57692307692307665</v>
      </c>
      <c r="BK14" s="71">
        <f ca="1">'Lane 10'!AR59</f>
        <v>0.42307692307692335</v>
      </c>
      <c r="BL14" s="71">
        <f ca="1">'Lane 10'!AS59</f>
        <v>0.42307692307692335</v>
      </c>
      <c r="BM14" s="71">
        <f ca="1">'Lane 10'!AT59</f>
        <v>-0.57692307692307665</v>
      </c>
      <c r="BN14" s="71">
        <f ca="1">'Lane 10'!AU59</f>
        <v>0.42307692307692335</v>
      </c>
      <c r="BO14" s="71">
        <f ca="1">'Lane 10'!AV59</f>
        <v>-0.57692307692307665</v>
      </c>
      <c r="BP14" s="71">
        <f ca="1">'Lane 10'!AW59</f>
        <v>0.42307692307692335</v>
      </c>
      <c r="BQ14" s="71">
        <f ca="1">'Lane 10'!AX59</f>
        <v>0.42307692307692335</v>
      </c>
      <c r="BR14" s="71">
        <f ca="1">'Lane 10'!AY59</f>
        <v>-0.57692307692307665</v>
      </c>
      <c r="BS14" s="71">
        <f ca="1">'Lane 10'!AZ59</f>
        <v>0.42307692307692335</v>
      </c>
      <c r="BT14" s="71">
        <f ca="1">'Lane 10'!BA59</f>
        <v>0.42307692307692335</v>
      </c>
      <c r="BU14" s="71">
        <f ca="1">'Lane 10'!BB59</f>
        <v>-0.57692307692307665</v>
      </c>
      <c r="BV14" s="71">
        <f ca="1">'Lane 10'!BC59</f>
        <v>0.42307692307692335</v>
      </c>
      <c r="BW14" s="71">
        <f ca="1">'Lane 10'!BD59</f>
        <v>0.42307692307692335</v>
      </c>
      <c r="BX14" s="71">
        <f ca="1">'Lane 10'!BE59</f>
        <v>0.42307692307692335</v>
      </c>
      <c r="BY14" s="71">
        <f ca="1">'Lane 10'!BF59</f>
        <v>0.42307692307692335</v>
      </c>
      <c r="BZ14" s="71">
        <f ca="1">'Lane 10'!BG59</f>
        <v>0.42307692307692335</v>
      </c>
      <c r="CA14" s="71">
        <f ca="1">'Lane 10'!BH59</f>
        <v>1.4230769230769234</v>
      </c>
      <c r="CB14" s="71">
        <f ca="1">'Lane 10'!BI59</f>
        <v>0.42307692307692335</v>
      </c>
      <c r="CC14" s="71">
        <f ca="1">'Lane 10'!BJ59</f>
        <v>1.4230769230769234</v>
      </c>
      <c r="CD14" s="71">
        <f ca="1">'Lane 10'!BK59</f>
        <v>0.42307692307692335</v>
      </c>
      <c r="CE14" s="71">
        <f ca="1">'Lane 10'!BL59</f>
        <v>-1.5769230769230767</v>
      </c>
      <c r="CF14" s="71">
        <f ca="1">'Lane 10'!BM59</f>
        <v>-0.57692307692307665</v>
      </c>
      <c r="CG14" s="71">
        <f ca="1">'Lane 10'!BN59</f>
        <v>-0.57692307692307665</v>
      </c>
      <c r="CH14" s="71">
        <f ca="1">'Lane 10'!BO59</f>
        <v>0.42307692307692335</v>
      </c>
      <c r="CI14" s="71">
        <f ca="1">'Lane 10'!BP59</f>
        <v>-0.57692307692307665</v>
      </c>
      <c r="CJ14" s="71">
        <f ca="1">'Lane 10'!BQ59</f>
        <v>0.42307692307692335</v>
      </c>
      <c r="CK14" s="71">
        <f ca="1">'Lane 10'!BR59</f>
        <v>-2.5769230769230766</v>
      </c>
      <c r="CL14" s="71">
        <f ca="1">'Lane 10'!BS59</f>
        <v>-0.57692307692307665</v>
      </c>
      <c r="CM14" s="71">
        <f ca="1">'Lane 10'!BT59</f>
        <v>-1.5769230769230767</v>
      </c>
      <c r="CN14" s="71">
        <f ca="1">'Lane 10'!BU59</f>
        <v>-1.5769230769230767</v>
      </c>
      <c r="CO14" s="71">
        <f ca="1">'Lane 10'!BV59</f>
        <v>-0.57692307692307709</v>
      </c>
      <c r="CP14" s="71">
        <f ca="1">'Lane 10'!BW59</f>
        <v>-0.57692307692307709</v>
      </c>
      <c r="CQ14" s="71">
        <f ca="1">'Lane 10'!BX59</f>
        <v>-0.57692307692307687</v>
      </c>
      <c r="CR14" s="71">
        <f ca="1">'Lane 10'!BY59</f>
        <v>-0.57692307692307687</v>
      </c>
      <c r="CS14" s="71">
        <f ca="1">'Lane 10'!BZ59</f>
        <v>0.42307692307692307</v>
      </c>
      <c r="CT14" s="71">
        <f ca="1">'Lane 10'!CA59</f>
        <v>0.42307692307692307</v>
      </c>
      <c r="CU14" s="71">
        <f ca="1">'Lane 10'!CB59</f>
        <v>0.42307692307692307</v>
      </c>
      <c r="CV14" s="71">
        <f ca="1">'Lane 10'!CC59</f>
        <v>0.42307692307692307</v>
      </c>
      <c r="CW14" s="71">
        <f ca="1">'Lane 10'!CD59</f>
        <v>0.42307692307692307</v>
      </c>
      <c r="CX14" s="71">
        <f ca="1">'Lane 10'!CE59</f>
        <v>0.42307692307692307</v>
      </c>
      <c r="CY14" s="71">
        <f ca="1">'Lane 10'!CF59</f>
        <v>0.42307692307692307</v>
      </c>
      <c r="CZ14" s="71">
        <f ca="1">'Lane 10'!CG59</f>
        <v>0.42307692307692307</v>
      </c>
      <c r="DA14" s="71">
        <f ca="1">'Lane 10'!CH59</f>
        <v>0.42307692307692307</v>
      </c>
      <c r="DB14" s="71">
        <f ca="1">'Lane 10'!CI59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10'!D61</f>
        <v>21</v>
      </c>
      <c r="Y15" s="71">
        <f ca="1">'Lane 10'!E61</f>
        <v>0</v>
      </c>
      <c r="Z15" s="71">
        <f ca="1">'Lane 10'!F61</f>
        <v>0</v>
      </c>
      <c r="AA15" s="71">
        <f ca="1">'Lane 10'!G61</f>
        <v>0</v>
      </c>
      <c r="AB15" s="71">
        <f ca="1">'Lane 10'!H61</f>
        <v>0</v>
      </c>
      <c r="AC15" s="71">
        <f ca="1">'Lane 10'!I61</f>
        <v>0</v>
      </c>
      <c r="AD15" s="71">
        <f ca="1">'Lane 10'!K61</f>
        <v>0.74358974358974361</v>
      </c>
      <c r="AE15" s="71">
        <f ca="1">'Lane 10'!L61</f>
        <v>1.7435897435897436</v>
      </c>
      <c r="AF15" s="71">
        <f ca="1">'Lane 10'!M61</f>
        <v>-1.2564102564102564</v>
      </c>
      <c r="AG15" s="71">
        <f ca="1">'Lane 10'!N61</f>
        <v>0.74358974358974361</v>
      </c>
      <c r="AH15" s="71">
        <f ca="1">'Lane 10'!O61</f>
        <v>0.74358974358974361</v>
      </c>
      <c r="AI15" s="71">
        <f ca="1">'Lane 10'!P61</f>
        <v>0.74358974358974361</v>
      </c>
      <c r="AJ15" s="71">
        <f ca="1">'Lane 10'!Q61</f>
        <v>1.7435897435897436</v>
      </c>
      <c r="AK15" s="71">
        <f ca="1">'Lane 10'!R61</f>
        <v>0.74358974358974361</v>
      </c>
      <c r="AL15" s="71">
        <f ca="1">'Lane 10'!S61</f>
        <v>1.7435897435897436</v>
      </c>
      <c r="AM15" s="71">
        <f ca="1">'Lane 10'!T61</f>
        <v>1.7435897435897436</v>
      </c>
      <c r="AN15" s="71">
        <f ca="1">'Lane 10'!U61</f>
        <v>0.74358974358974361</v>
      </c>
      <c r="AO15" s="71">
        <f ca="1">'Lane 10'!V61</f>
        <v>1.7435897435897436</v>
      </c>
      <c r="AP15" s="71">
        <f ca="1">'Lane 10'!W61</f>
        <v>1.7435897435897436</v>
      </c>
      <c r="AQ15" s="71">
        <f ca="1">'Lane 10'!X61</f>
        <v>1.7435897435897436</v>
      </c>
      <c r="AR15" s="71">
        <f ca="1">'Lane 10'!Y61</f>
        <v>0.74358974358974361</v>
      </c>
      <c r="AS15" s="71">
        <f ca="1">'Lane 10'!Z61</f>
        <v>2.7435897435897436</v>
      </c>
      <c r="AT15" s="71">
        <f ca="1">'Lane 10'!AA61</f>
        <v>1.7435897435897436</v>
      </c>
      <c r="AU15" s="71">
        <f ca="1">'Lane 10'!AB61</f>
        <v>2.7435897435897436</v>
      </c>
      <c r="AV15" s="71">
        <f ca="1">'Lane 10'!AC61</f>
        <v>3.7435897435897445</v>
      </c>
      <c r="AW15" s="71">
        <f ca="1">'Lane 10'!AD61</f>
        <v>2.7435897435897445</v>
      </c>
      <c r="AX15" s="71">
        <f ca="1">'Lane 10'!AE61</f>
        <v>2.7435897435897445</v>
      </c>
      <c r="AY15" s="71">
        <f ca="1">'Lane 10'!AF61</f>
        <v>1.7435897435897445</v>
      </c>
      <c r="AZ15" s="71">
        <f ca="1">'Lane 10'!AG61</f>
        <v>1.7435897435897445</v>
      </c>
      <c r="BA15" s="71">
        <f ca="1">'Lane 10'!AH61</f>
        <v>0.7435897435897445</v>
      </c>
      <c r="BB15" s="71">
        <f ca="1">'Lane 10'!AI61</f>
        <v>1.7435897435897445</v>
      </c>
      <c r="BC15" s="71">
        <f ca="1">'Lane 10'!AJ61</f>
        <v>1.7435897435897445</v>
      </c>
      <c r="BD15" s="71">
        <f ca="1">'Lane 10'!AK61</f>
        <v>1.7435897435897445</v>
      </c>
      <c r="BE15" s="71">
        <f ca="1">'Lane 10'!AL61</f>
        <v>0.7435897435897445</v>
      </c>
      <c r="BF15" s="71">
        <f ca="1">'Lane 10'!AM61</f>
        <v>-0.2564102564102555</v>
      </c>
      <c r="BG15" s="71">
        <f ca="1">'Lane 10'!AN61</f>
        <v>-0.2564102564102555</v>
      </c>
      <c r="BH15" s="71">
        <f ca="1">'Lane 10'!AO61</f>
        <v>0.7435897435897445</v>
      </c>
      <c r="BI15" s="71">
        <f ca="1">'Lane 10'!AP61</f>
        <v>0.7435897435897445</v>
      </c>
      <c r="BJ15" s="71">
        <f ca="1">'Lane 10'!AQ61</f>
        <v>-0.2564102564102555</v>
      </c>
      <c r="BK15" s="71">
        <f ca="1">'Lane 10'!AR61</f>
        <v>0.7435897435897445</v>
      </c>
      <c r="BL15" s="71">
        <f ca="1">'Lane 10'!AS61</f>
        <v>0.7435897435897445</v>
      </c>
      <c r="BM15" s="71">
        <f ca="1">'Lane 10'!AT61</f>
        <v>-0.2564102564102555</v>
      </c>
      <c r="BN15" s="71">
        <f ca="1">'Lane 10'!AU61</f>
        <v>0.7435897435897445</v>
      </c>
      <c r="BO15" s="71">
        <f ca="1">'Lane 10'!AV61</f>
        <v>-0.2564102564102555</v>
      </c>
      <c r="BP15" s="71">
        <f ca="1">'Lane 10'!AW61</f>
        <v>0.7435897435897445</v>
      </c>
      <c r="BQ15" s="71">
        <f ca="1">'Lane 10'!AX61</f>
        <v>0.7435897435897445</v>
      </c>
      <c r="BR15" s="71">
        <f ca="1">'Lane 10'!AY61</f>
        <v>-0.2564102564102555</v>
      </c>
      <c r="BS15" s="71">
        <f ca="1">'Lane 10'!AZ61</f>
        <v>0.7435897435897445</v>
      </c>
      <c r="BT15" s="71">
        <f ca="1">'Lane 10'!BA61</f>
        <v>0.7435897435897445</v>
      </c>
      <c r="BU15" s="71">
        <f ca="1">'Lane 10'!BB61</f>
        <v>-0.2564102564102555</v>
      </c>
      <c r="BV15" s="71">
        <f ca="1">'Lane 10'!BC61</f>
        <v>0.7435897435897445</v>
      </c>
      <c r="BW15" s="71">
        <f ca="1">'Lane 10'!BD61</f>
        <v>0.7435897435897445</v>
      </c>
      <c r="BX15" s="71">
        <f ca="1">'Lane 10'!BE61</f>
        <v>0.7435897435897445</v>
      </c>
      <c r="BY15" s="71">
        <f ca="1">'Lane 10'!BF61</f>
        <v>0.7435897435897445</v>
      </c>
      <c r="BZ15" s="71">
        <f ca="1">'Lane 10'!BG61</f>
        <v>0.7435897435897445</v>
      </c>
      <c r="CA15" s="71">
        <f ca="1">'Lane 10'!BH61</f>
        <v>1.7435897435897445</v>
      </c>
      <c r="CB15" s="71">
        <f ca="1">'Lane 10'!BI61</f>
        <v>0.7435897435897445</v>
      </c>
      <c r="CC15" s="71">
        <f ca="1">'Lane 10'!BJ61</f>
        <v>1.7435897435897445</v>
      </c>
      <c r="CD15" s="71">
        <f ca="1">'Lane 10'!BK61</f>
        <v>0.7435897435897445</v>
      </c>
      <c r="CE15" s="71">
        <f ca="1">'Lane 10'!BL61</f>
        <v>-1.2564102564102555</v>
      </c>
      <c r="CF15" s="71">
        <f ca="1">'Lane 10'!BM61</f>
        <v>-0.2564102564102555</v>
      </c>
      <c r="CG15" s="71">
        <f ca="1">'Lane 10'!BN61</f>
        <v>-0.2564102564102555</v>
      </c>
      <c r="CH15" s="71">
        <f ca="1">'Lane 10'!BO61</f>
        <v>0.7435897435897445</v>
      </c>
      <c r="CI15" s="71">
        <f ca="1">'Lane 10'!BP61</f>
        <v>-0.2564102564102555</v>
      </c>
      <c r="CJ15" s="71">
        <f ca="1">'Lane 10'!BQ61</f>
        <v>0.7435897435897445</v>
      </c>
      <c r="CK15" s="71">
        <f ca="1">'Lane 10'!BR61</f>
        <v>-2.2564102564102555</v>
      </c>
      <c r="CL15" s="71">
        <f ca="1">'Lane 10'!BS61</f>
        <v>-0.2564102564102555</v>
      </c>
      <c r="CM15" s="71">
        <f ca="1">'Lane 10'!BT61</f>
        <v>-1.2564102564102564</v>
      </c>
      <c r="CN15" s="71">
        <f ca="1">'Lane 10'!BU61</f>
        <v>-1.2564102564102564</v>
      </c>
      <c r="CO15" s="71">
        <f ca="1">'Lane 10'!BV61</f>
        <v>-0.25641025641025639</v>
      </c>
      <c r="CP15" s="71">
        <f ca="1">'Lane 10'!BW61</f>
        <v>-0.25641025641025639</v>
      </c>
      <c r="CQ15" s="71">
        <f ca="1">'Lane 10'!BX61</f>
        <v>-0.25641025641025639</v>
      </c>
      <c r="CR15" s="71">
        <f ca="1">'Lane 10'!BY61</f>
        <v>-0.25641025641025639</v>
      </c>
      <c r="CS15" s="71">
        <f ca="1">'Lane 10'!BZ61</f>
        <v>0.74358974358974361</v>
      </c>
      <c r="CT15" s="71">
        <f ca="1">'Lane 10'!CA61</f>
        <v>0.74358974358974361</v>
      </c>
      <c r="CU15" s="71">
        <f ca="1">'Lane 10'!CB61</f>
        <v>0.74358974358974361</v>
      </c>
      <c r="CV15" s="71">
        <f ca="1">'Lane 10'!CC61</f>
        <v>0.74358974358974361</v>
      </c>
      <c r="CW15" s="71">
        <f ca="1">'Lane 10'!CD61</f>
        <v>0.74358974358974361</v>
      </c>
      <c r="CX15" s="71">
        <f ca="1">'Lane 10'!CE61</f>
        <v>0.74358974358974361</v>
      </c>
      <c r="CY15" s="71">
        <f ca="1">'Lane 10'!CF61</f>
        <v>0.74358974358974361</v>
      </c>
      <c r="CZ15" s="71">
        <f ca="1">'Lane 10'!CG61</f>
        <v>0.74358974358974361</v>
      </c>
      <c r="DA15" s="71">
        <f ca="1">'Lane 10'!CH61</f>
        <v>0.74358974358974361</v>
      </c>
      <c r="DB15" s="71">
        <f ca="1">'Lane 10'!CI61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17.72126153846154</v>
      </c>
      <c r="U16" s="111">
        <f ca="1">Lefty!T16</f>
        <v>17.15653846153846</v>
      </c>
      <c r="X16" s="112">
        <f ca="1">'Lane 10'!D63</f>
        <v>17</v>
      </c>
      <c r="Y16" s="71">
        <f ca="1">'Lane 10'!E63</f>
        <v>0</v>
      </c>
      <c r="Z16" s="71">
        <f ca="1">'Lane 10'!F63</f>
        <v>0</v>
      </c>
      <c r="AA16" s="71">
        <f ca="1">'Lane 10'!G63</f>
        <v>0</v>
      </c>
      <c r="AB16" s="71">
        <f ca="1">'Lane 10'!H63</f>
        <v>0</v>
      </c>
      <c r="AC16" s="71">
        <f ca="1">'Lane 10'!I63</f>
        <v>0</v>
      </c>
      <c r="AD16" s="113">
        <f ca="1">'Lane 10'!K63</f>
        <v>-0.12820512820512819</v>
      </c>
      <c r="AE16" s="113">
        <f ca="1">'Lane 10'!L63</f>
        <v>0.87179487179487181</v>
      </c>
      <c r="AF16" s="113">
        <f ca="1">'Lane 10'!M63</f>
        <v>-0.12820512820512819</v>
      </c>
      <c r="AG16" s="113">
        <f ca="1">'Lane 10'!N63</f>
        <v>0.87179487179487181</v>
      </c>
      <c r="AH16" s="113">
        <f ca="1">'Lane 10'!O63</f>
        <v>1.8717948717948718</v>
      </c>
      <c r="AI16" s="113">
        <f ca="1">'Lane 10'!P63</f>
        <v>-0.12820512820512775</v>
      </c>
      <c r="AJ16" s="113">
        <f ca="1">'Lane 10'!Q63</f>
        <v>2.8717948717948723</v>
      </c>
      <c r="AK16" s="113">
        <f ca="1">'Lane 10'!R63</f>
        <v>2.8717948717948723</v>
      </c>
      <c r="AL16" s="113">
        <f ca="1">'Lane 10'!S63</f>
        <v>2.8717948717948723</v>
      </c>
      <c r="AM16" s="113">
        <f ca="1">'Lane 10'!T63</f>
        <v>0.87179487179487225</v>
      </c>
      <c r="AN16" s="113">
        <f ca="1">'Lane 10'!U63</f>
        <v>2.8717948717948723</v>
      </c>
      <c r="AO16" s="113">
        <f ca="1">'Lane 10'!V63</f>
        <v>2.8717948717948723</v>
      </c>
      <c r="AP16" s="113">
        <f ca="1">'Lane 10'!W63</f>
        <v>1.8717948717948723</v>
      </c>
      <c r="AQ16" s="113">
        <f ca="1">'Lane 10'!X63</f>
        <v>2.8717948717948723</v>
      </c>
      <c r="AR16" s="113">
        <f ca="1">'Lane 10'!Y63</f>
        <v>1.8717948717948723</v>
      </c>
      <c r="AS16" s="113">
        <f ca="1">'Lane 10'!Z63</f>
        <v>1.8717948717948723</v>
      </c>
      <c r="AT16" s="113">
        <f ca="1">'Lane 10'!AA63</f>
        <v>1.8717948717948723</v>
      </c>
      <c r="AU16" s="113">
        <f ca="1">'Lane 10'!AB63</f>
        <v>2.8717948717948723</v>
      </c>
      <c r="AV16" s="113">
        <f ca="1">'Lane 10'!AC63</f>
        <v>2.8717948717948687</v>
      </c>
      <c r="AW16" s="113">
        <f ca="1">'Lane 10'!AD63</f>
        <v>2.8717948717948687</v>
      </c>
      <c r="AX16" s="113">
        <f ca="1">'Lane 10'!AE63</f>
        <v>1.8717948717948687</v>
      </c>
      <c r="AY16" s="113">
        <f ca="1">'Lane 10'!AF63</f>
        <v>1.8717948717948687</v>
      </c>
      <c r="AZ16" s="113">
        <f ca="1">'Lane 10'!AG63</f>
        <v>1.8717948717948687</v>
      </c>
      <c r="BA16" s="113">
        <f ca="1">'Lane 10'!AH63</f>
        <v>1.8717948717948687</v>
      </c>
      <c r="BB16" s="113">
        <f ca="1">'Lane 10'!AI63</f>
        <v>2.8717948717948687</v>
      </c>
      <c r="BC16" s="113">
        <f ca="1">'Lane 10'!AJ63</f>
        <v>1.8717948717948687</v>
      </c>
      <c r="BD16" s="113">
        <f ca="1">'Lane 10'!AK63</f>
        <v>1.8717948717948687</v>
      </c>
      <c r="BE16" s="113">
        <f ca="1">'Lane 10'!AL63</f>
        <v>1.8717948717948687</v>
      </c>
      <c r="BF16" s="113">
        <f ca="1">'Lane 10'!AM63</f>
        <v>2.8717948717948687</v>
      </c>
      <c r="BG16" s="113">
        <f ca="1">'Lane 10'!AN63</f>
        <v>2.8717948717948687</v>
      </c>
      <c r="BH16" s="113">
        <f ca="1">'Lane 10'!AO63</f>
        <v>2.8717948717948687</v>
      </c>
      <c r="BI16" s="113">
        <f ca="1">'Lane 10'!AP63</f>
        <v>1.8717948717948758</v>
      </c>
      <c r="BJ16" s="113">
        <f ca="1">'Lane 10'!AQ63</f>
        <v>1.8717948717948758</v>
      </c>
      <c r="BK16" s="113">
        <f ca="1">'Lane 10'!AR63</f>
        <v>1.8717948717948758</v>
      </c>
      <c r="BL16" s="113">
        <f ca="1">'Lane 10'!AS63</f>
        <v>1.8717948717948758</v>
      </c>
      <c r="BM16" s="113">
        <f ca="1">'Lane 10'!AT63</f>
        <v>2.8717948717948758</v>
      </c>
      <c r="BN16" s="113">
        <f ca="1">'Lane 10'!AU63</f>
        <v>1.8717948717948758</v>
      </c>
      <c r="BO16" s="113">
        <f ca="1">'Lane 10'!AV63</f>
        <v>0.8717948717948758</v>
      </c>
      <c r="BP16" s="113">
        <f ca="1">'Lane 10'!AW63</f>
        <v>2.8717948717948758</v>
      </c>
      <c r="BQ16" s="113">
        <f ca="1">'Lane 10'!AX63</f>
        <v>0.8717948717948758</v>
      </c>
      <c r="BR16" s="113">
        <f ca="1">'Lane 10'!AY63</f>
        <v>0.8717948717948758</v>
      </c>
      <c r="BS16" s="113">
        <f ca="1">'Lane 10'!AZ63</f>
        <v>1.8717948717948758</v>
      </c>
      <c r="BT16" s="113">
        <f ca="1">'Lane 10'!BA63</f>
        <v>1.8717948717948758</v>
      </c>
      <c r="BU16" s="113">
        <f ca="1">'Lane 10'!BB63</f>
        <v>0.8717948717948758</v>
      </c>
      <c r="BV16" s="113">
        <f ca="1">'Lane 10'!BC63</f>
        <v>0.8717948717948758</v>
      </c>
      <c r="BW16" s="113">
        <f ca="1">'Lane 10'!BD63</f>
        <v>-1.1282051282051242</v>
      </c>
      <c r="BX16" s="113">
        <f ca="1">'Lane 10'!BE63</f>
        <v>-1.1282051282051242</v>
      </c>
      <c r="BY16" s="113">
        <f ca="1">'Lane 10'!BF63</f>
        <v>-1.1282051282051242</v>
      </c>
      <c r="BZ16" s="113">
        <f ca="1">'Lane 10'!BG63</f>
        <v>-0.1282051282051242</v>
      </c>
      <c r="CA16" s="113">
        <f ca="1">'Lane 10'!BH63</f>
        <v>-2.1282051282051242</v>
      </c>
      <c r="CB16" s="113">
        <f ca="1">'Lane 10'!BI63</f>
        <v>-2.1282051282051242</v>
      </c>
      <c r="CC16" s="113">
        <f ca="1">'Lane 10'!BJ63</f>
        <v>-2.1282051282051242</v>
      </c>
      <c r="CD16" s="113">
        <f ca="1">'Lane 10'!BK63</f>
        <v>-2.1282051282051242</v>
      </c>
      <c r="CE16" s="113">
        <f ca="1">'Lane 10'!BL63</f>
        <v>-3.1282051282051242</v>
      </c>
      <c r="CF16" s="113">
        <f ca="1">'Lane 10'!BM63</f>
        <v>-3.1282051282051242</v>
      </c>
      <c r="CG16" s="113">
        <f ca="1">'Lane 10'!BN63</f>
        <v>-4.1282051282051242</v>
      </c>
      <c r="CH16" s="113">
        <f ca="1">'Lane 10'!BO63</f>
        <v>-3.1282051282051242</v>
      </c>
      <c r="CI16" s="113">
        <f ca="1">'Lane 10'!BP63</f>
        <v>-4.1282051282051242</v>
      </c>
      <c r="CJ16" s="113">
        <f ca="1">'Lane 10'!BQ63</f>
        <v>-3.1282051282051313</v>
      </c>
      <c r="CK16" s="113">
        <f ca="1">'Lane 10'!BR63</f>
        <v>-5.1282051282051313</v>
      </c>
      <c r="CL16" s="113">
        <f ca="1">'Lane 10'!BS63</f>
        <v>-4.1282051282051313</v>
      </c>
      <c r="CM16" s="113">
        <f ca="1">'Lane 10'!BT63</f>
        <v>-7.1282051282051313</v>
      </c>
      <c r="CN16" s="113">
        <f ca="1">'Lane 10'!BU63</f>
        <v>-6.1282051282051313</v>
      </c>
      <c r="CO16" s="113">
        <f ca="1">'Lane 10'!BV63</f>
        <v>-4.1282051282051313</v>
      </c>
      <c r="CP16" s="113">
        <f ca="1">'Lane 10'!BW63</f>
        <v>-4.1282051282051313</v>
      </c>
      <c r="CQ16" s="113">
        <f ca="1">'Lane 10'!BX63</f>
        <v>-4.1282051282051277</v>
      </c>
      <c r="CR16" s="113">
        <f ca="1">'Lane 10'!BY63</f>
        <v>-4.1282051282051277</v>
      </c>
      <c r="CS16" s="113">
        <f ca="1">'Lane 10'!BZ63</f>
        <v>-2.1282051282051277</v>
      </c>
      <c r="CT16" s="113">
        <f ca="1">'Lane 10'!CA63</f>
        <v>-3.1282051282051277</v>
      </c>
      <c r="CU16" s="113">
        <f ca="1">'Lane 10'!CB63</f>
        <v>-5.1282051282051277</v>
      </c>
      <c r="CV16" s="113">
        <f ca="1">'Lane 10'!CC63</f>
        <v>-3.1282051282051277</v>
      </c>
      <c r="CW16" s="113">
        <f ca="1">'Lane 10'!CD63</f>
        <v>-2.1282051282051277</v>
      </c>
      <c r="CX16" s="113">
        <f ca="1">'Lane 10'!CE63</f>
        <v>-2.1282051282051277</v>
      </c>
      <c r="CY16" s="113">
        <f ca="1">'Lane 10'!CF63</f>
        <v>-1.1282051282051278</v>
      </c>
      <c r="CZ16" s="113">
        <f ca="1">'Lane 10'!CG63</f>
        <v>-1.1282051282051278</v>
      </c>
      <c r="DA16" s="113">
        <f ca="1">'Lane 10'!CH63</f>
        <v>-2.1282051282051282</v>
      </c>
      <c r="DB16" s="113">
        <f ca="1">'Lane 10'!CI63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17.804861538461537</v>
      </c>
      <c r="U17" s="111">
        <f ca="1">Lefty!T17</f>
        <v>16.731938461538462</v>
      </c>
      <c r="X17" s="112">
        <f ca="1">'Lane 10'!D64</f>
        <v>15</v>
      </c>
      <c r="Y17" s="71">
        <f ca="1">'Lane 10'!E64</f>
        <v>0</v>
      </c>
      <c r="Z17" s="71">
        <f ca="1">'Lane 10'!F64</f>
        <v>0</v>
      </c>
      <c r="AA17" s="71">
        <f ca="1">'Lane 10'!G64</f>
        <v>0</v>
      </c>
      <c r="AB17" s="71">
        <f ca="1">'Lane 10'!H64</f>
        <v>0</v>
      </c>
      <c r="AC17" s="71">
        <f ca="1">'Lane 10'!I64</f>
        <v>0</v>
      </c>
      <c r="AD17" s="71">
        <f ca="1">'Lane 10'!K64</f>
        <v>-0.358974358974359</v>
      </c>
      <c r="AE17" s="71">
        <f ca="1">'Lane 10'!L64</f>
        <v>-0.358974358974359</v>
      </c>
      <c r="AF17" s="71">
        <f ca="1">'Lane 10'!M64</f>
        <v>-1.358974358974359</v>
      </c>
      <c r="AG17" s="71">
        <f ca="1">'Lane 10'!N64</f>
        <v>-1.358974358974359</v>
      </c>
      <c r="AH17" s="71">
        <f ca="1">'Lane 10'!O64</f>
        <v>-1.358974358974359</v>
      </c>
      <c r="AI17" s="71">
        <f ca="1">'Lane 10'!P64</f>
        <v>-0.35897435897435903</v>
      </c>
      <c r="AJ17" s="71">
        <f ca="1">'Lane 10'!Q64</f>
        <v>-4.3589743589743595</v>
      </c>
      <c r="AK17" s="71">
        <f ca="1">'Lane 10'!R64</f>
        <v>-2.3589743589743586</v>
      </c>
      <c r="AL17" s="71">
        <f ca="1">'Lane 10'!S64</f>
        <v>-1.3589743589743595</v>
      </c>
      <c r="AM17" s="71">
        <f ca="1">'Lane 10'!T64</f>
        <v>-1.3589743589743595</v>
      </c>
      <c r="AN17" s="71">
        <f ca="1">'Lane 10'!U64</f>
        <v>-1.3589743589743595</v>
      </c>
      <c r="AO17" s="71">
        <f ca="1">'Lane 10'!V64</f>
        <v>-0.35897435897435948</v>
      </c>
      <c r="AP17" s="71">
        <f ca="1">'Lane 10'!W64</f>
        <v>0.64102564102564052</v>
      </c>
      <c r="AQ17" s="71">
        <f ca="1">'Lane 10'!X64</f>
        <v>-0.35897435897435948</v>
      </c>
      <c r="AR17" s="71">
        <f ca="1">'Lane 10'!Y64</f>
        <v>-0.35897435897435948</v>
      </c>
      <c r="AS17" s="71">
        <f ca="1">'Lane 10'!Z64</f>
        <v>-0.35897435897435948</v>
      </c>
      <c r="AT17" s="71">
        <f ca="1">'Lane 10'!AA64</f>
        <v>0.64102564102564052</v>
      </c>
      <c r="AU17" s="71">
        <f ca="1">'Lane 10'!AB64</f>
        <v>1.6410256410256405</v>
      </c>
      <c r="AV17" s="71">
        <f ca="1">'Lane 10'!AC64</f>
        <v>1.6410256410256414</v>
      </c>
      <c r="AW17" s="71">
        <f ca="1">'Lane 10'!AD64</f>
        <v>0.64102564102564141</v>
      </c>
      <c r="AX17" s="71">
        <f ca="1">'Lane 10'!AE64</f>
        <v>1.6410256410256414</v>
      </c>
      <c r="AY17" s="71">
        <f ca="1">'Lane 10'!AF64</f>
        <v>0.641025641025641</v>
      </c>
      <c r="AZ17" s="71">
        <f ca="1">'Lane 10'!AG64</f>
        <v>0.641025641025641</v>
      </c>
      <c r="BA17" s="71">
        <f ca="1">'Lane 10'!AH64</f>
        <v>2.641025641025641</v>
      </c>
      <c r="BB17" s="71">
        <f ca="1">'Lane 10'!AI64</f>
        <v>2.641025641025641</v>
      </c>
      <c r="BC17" s="71">
        <f ca="1">'Lane 10'!AJ64</f>
        <v>1.6410256410256414</v>
      </c>
      <c r="BD17" s="71">
        <f ca="1">'Lane 10'!AK64</f>
        <v>1.6410256410256414</v>
      </c>
      <c r="BE17" s="71">
        <f ca="1">'Lane 10'!AL64</f>
        <v>2.6410256410256405</v>
      </c>
      <c r="BF17" s="71">
        <f ca="1">'Lane 10'!AM64</f>
        <v>2.6410256410256405</v>
      </c>
      <c r="BG17" s="71">
        <f ca="1">'Lane 10'!AN64</f>
        <v>1.6410256410256405</v>
      </c>
      <c r="BH17" s="71">
        <f ca="1">'Lane 10'!AO64</f>
        <v>2.6410256410256423</v>
      </c>
      <c r="BI17" s="71">
        <f ca="1">'Lane 10'!AP64</f>
        <v>1.6410256410256423</v>
      </c>
      <c r="BJ17" s="71">
        <f ca="1">'Lane 10'!AQ64</f>
        <v>1.6410256410256423</v>
      </c>
      <c r="BK17" s="71">
        <f ca="1">'Lane 10'!AR64</f>
        <v>1.6410256410256423</v>
      </c>
      <c r="BL17" s="71">
        <f ca="1">'Lane 10'!AS64</f>
        <v>0.6410256410256423</v>
      </c>
      <c r="BM17" s="71">
        <f ca="1">'Lane 10'!AT64</f>
        <v>2.6410256410256423</v>
      </c>
      <c r="BN17" s="71">
        <f ca="1">'Lane 10'!AU64</f>
        <v>0.6410256410256423</v>
      </c>
      <c r="BO17" s="71">
        <f ca="1">'Lane 10'!AV64</f>
        <v>-0.3589743589743577</v>
      </c>
      <c r="BP17" s="71">
        <f ca="1">'Lane 10'!AW64</f>
        <v>-0.3589743589743577</v>
      </c>
      <c r="BQ17" s="71">
        <f ca="1">'Lane 10'!AX64</f>
        <v>-0.3589743589743577</v>
      </c>
      <c r="BR17" s="71">
        <f ca="1">'Lane 10'!AY64</f>
        <v>-0.3589743589743577</v>
      </c>
      <c r="BS17" s="71">
        <f ca="1">'Lane 10'!AZ64</f>
        <v>-0.3589743589743577</v>
      </c>
      <c r="BT17" s="71">
        <f ca="1">'Lane 10'!BA64</f>
        <v>-0.3589743589743577</v>
      </c>
      <c r="BU17" s="71">
        <f ca="1">'Lane 10'!BB64</f>
        <v>-0.3589743589743577</v>
      </c>
      <c r="BV17" s="71">
        <f ca="1">'Lane 10'!BC64</f>
        <v>-1.3589743589743577</v>
      </c>
      <c r="BW17" s="71">
        <f ca="1">'Lane 10'!BD64</f>
        <v>-1.3589743589743577</v>
      </c>
      <c r="BX17" s="71">
        <f ca="1">'Lane 10'!BE64</f>
        <v>-1.3589743589743577</v>
      </c>
      <c r="BY17" s="71">
        <f ca="1">'Lane 10'!BF64</f>
        <v>-0.3589743589743577</v>
      </c>
      <c r="BZ17" s="71">
        <f ca="1">'Lane 10'!BG64</f>
        <v>-0.3589743589743577</v>
      </c>
      <c r="CA17" s="71">
        <f ca="1">'Lane 10'!BH64</f>
        <v>-0.3589743589743577</v>
      </c>
      <c r="CB17" s="71">
        <f ca="1">'Lane 10'!BI64</f>
        <v>-0.3589743589743577</v>
      </c>
      <c r="CC17" s="71">
        <f ca="1">'Lane 10'!BJ64</f>
        <v>-1.3589743589743577</v>
      </c>
      <c r="CD17" s="71">
        <f ca="1">'Lane 10'!BK64</f>
        <v>-0.3589743589743577</v>
      </c>
      <c r="CE17" s="71">
        <f ca="1">'Lane 10'!BL64</f>
        <v>-0.3589743589743577</v>
      </c>
      <c r="CF17" s="71">
        <f ca="1">'Lane 10'!BM64</f>
        <v>-0.3589743589743577</v>
      </c>
      <c r="CG17" s="71">
        <f ca="1">'Lane 10'!BN64</f>
        <v>-1.3589743589743577</v>
      </c>
      <c r="CH17" s="71">
        <f ca="1">'Lane 10'!BO64</f>
        <v>-1.3589743589743577</v>
      </c>
      <c r="CI17" s="71">
        <f ca="1">'Lane 10'!BP64</f>
        <v>-0.3589743589743577</v>
      </c>
      <c r="CJ17" s="71">
        <f ca="1">'Lane 10'!BQ64</f>
        <v>-0.3589743589743577</v>
      </c>
      <c r="CK17" s="71">
        <f ca="1">'Lane 10'!BR64</f>
        <v>-1.3589743589743577</v>
      </c>
      <c r="CL17" s="71">
        <f ca="1">'Lane 10'!BS64</f>
        <v>-0.3589743589743577</v>
      </c>
      <c r="CM17" s="71">
        <f ca="1">'Lane 10'!BT64</f>
        <v>-2.3589743589743577</v>
      </c>
      <c r="CN17" s="71">
        <f ca="1">'Lane 10'!BU64</f>
        <v>-2.3589743589743577</v>
      </c>
      <c r="CO17" s="71">
        <f ca="1">'Lane 10'!BV64</f>
        <v>-1.3589743589743577</v>
      </c>
      <c r="CP17" s="71">
        <f ca="1">'Lane 10'!BW64</f>
        <v>-0.3589743589743577</v>
      </c>
      <c r="CQ17" s="71">
        <f ca="1">'Lane 10'!BX64</f>
        <v>-1.3589743589743577</v>
      </c>
      <c r="CR17" s="71">
        <f ca="1">'Lane 10'!BY64</f>
        <v>-1.3589743589743577</v>
      </c>
      <c r="CS17" s="71">
        <f ca="1">'Lane 10'!BZ64</f>
        <v>-1.3589743589743577</v>
      </c>
      <c r="CT17" s="71">
        <f ca="1">'Lane 10'!CA64</f>
        <v>-0.3589743589743577</v>
      </c>
      <c r="CU17" s="71">
        <f ca="1">'Lane 10'!CB64</f>
        <v>-1.3589743589743577</v>
      </c>
      <c r="CV17" s="71">
        <f ca="1">'Lane 10'!CC64</f>
        <v>-0.35897435897435948</v>
      </c>
      <c r="CW17" s="71">
        <f ca="1">'Lane 10'!CD64</f>
        <v>-2.3589743589743595</v>
      </c>
      <c r="CX17" s="71">
        <f ca="1">'Lane 10'!CE64</f>
        <v>-2.3589743589743595</v>
      </c>
      <c r="CY17" s="71">
        <f ca="1">'Lane 10'!CF64</f>
        <v>-1.3589743589743595</v>
      </c>
      <c r="CZ17" s="71">
        <f ca="1">'Lane 10'!CG64</f>
        <v>-1.3589743589743595</v>
      </c>
      <c r="DA17" s="71">
        <f ca="1">'Lane 10'!CH64</f>
        <v>-5.3589743589743595</v>
      </c>
      <c r="DB17" s="71">
        <f ca="1">'Lane 10'!CI64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17.976461538461539</v>
      </c>
      <c r="U18" s="111">
        <f ca="1">Lefty!T18</f>
        <v>17.107824175824177</v>
      </c>
      <c r="X18" s="112">
        <f ca="1">'Lane 10'!D66</f>
        <v>11</v>
      </c>
      <c r="Y18" s="71">
        <f ca="1">'Lane 10'!E66</f>
        <v>0</v>
      </c>
      <c r="Z18" s="71">
        <f ca="1">'Lane 10'!F66</f>
        <v>0</v>
      </c>
      <c r="AA18" s="71">
        <f ca="1">'Lane 10'!G66</f>
        <v>0</v>
      </c>
      <c r="AB18" s="71">
        <f ca="1">'Lane 10'!H66</f>
        <v>0</v>
      </c>
      <c r="AC18" s="71">
        <f ca="1">'Lane 10'!I66</f>
        <v>0</v>
      </c>
      <c r="AD18" s="71">
        <f ca="1">'Lane 10'!K66</f>
        <v>-0.34615384615384615</v>
      </c>
      <c r="AE18" s="71">
        <f ca="1">'Lane 10'!L66</f>
        <v>-0.34615384615384615</v>
      </c>
      <c r="AF18" s="71">
        <f ca="1">'Lane 10'!M66</f>
        <v>-0.34615384615384615</v>
      </c>
      <c r="AG18" s="71">
        <f ca="1">'Lane 10'!N66</f>
        <v>-2.3461538461538463</v>
      </c>
      <c r="AH18" s="71">
        <f ca="1">'Lane 10'!O66</f>
        <v>-0.34615384615384626</v>
      </c>
      <c r="AI18" s="71">
        <f ca="1">'Lane 10'!P66</f>
        <v>-0.34615384615384626</v>
      </c>
      <c r="AJ18" s="71">
        <f ca="1">'Lane 10'!Q66</f>
        <v>-2.3461538461538463</v>
      </c>
      <c r="AK18" s="71">
        <f ca="1">'Lane 10'!R66</f>
        <v>-0.34615384615384626</v>
      </c>
      <c r="AL18" s="71">
        <f ca="1">'Lane 10'!S66</f>
        <v>-1.3461538461538463</v>
      </c>
      <c r="AM18" s="71">
        <f ca="1">'Lane 10'!T66</f>
        <v>-0.34615384615384581</v>
      </c>
      <c r="AN18" s="71">
        <f ca="1">'Lane 10'!U66</f>
        <v>-0.34615384615384581</v>
      </c>
      <c r="AO18" s="71">
        <f ca="1">'Lane 10'!V66</f>
        <v>0.65384615384615419</v>
      </c>
      <c r="AP18" s="71">
        <f ca="1">'Lane 10'!W66</f>
        <v>0.65384615384615374</v>
      </c>
      <c r="AQ18" s="71">
        <f ca="1">'Lane 10'!X66</f>
        <v>0.65384615384615374</v>
      </c>
      <c r="AR18" s="71">
        <f ca="1">'Lane 10'!Y66</f>
        <v>0.65384615384615374</v>
      </c>
      <c r="AS18" s="71">
        <f ca="1">'Lane 10'!Z66</f>
        <v>0.65384615384615385</v>
      </c>
      <c r="AT18" s="71">
        <f ca="1">'Lane 10'!AA66</f>
        <v>1.6538461538461537</v>
      </c>
      <c r="AU18" s="71">
        <f ca="1">'Lane 10'!AB66</f>
        <v>1.6538461538461537</v>
      </c>
      <c r="AV18" s="71">
        <f ca="1">'Lane 10'!AC66</f>
        <v>2.6538461538461542</v>
      </c>
      <c r="AW18" s="71">
        <f ca="1">'Lane 10'!AD66</f>
        <v>2.6538461538461542</v>
      </c>
      <c r="AX18" s="71">
        <f ca="1">'Lane 10'!AE66</f>
        <v>3.6538461538461533</v>
      </c>
      <c r="AY18" s="71">
        <f ca="1">'Lane 10'!AF66</f>
        <v>1.6538461538461533</v>
      </c>
      <c r="AZ18" s="71">
        <f ca="1">'Lane 10'!AG66</f>
        <v>2.6538461538461533</v>
      </c>
      <c r="BA18" s="71">
        <f ca="1">'Lane 10'!AH66</f>
        <v>1.6538461538461533</v>
      </c>
      <c r="BB18" s="71">
        <f ca="1">'Lane 10'!AI66</f>
        <v>1.6538461538461533</v>
      </c>
      <c r="BC18" s="71">
        <f ca="1">'Lane 10'!AJ66</f>
        <v>1.6538461538461533</v>
      </c>
      <c r="BD18" s="71">
        <f ca="1">'Lane 10'!AK66</f>
        <v>3.6538461538461533</v>
      </c>
      <c r="BE18" s="71">
        <f ca="1">'Lane 10'!AL66</f>
        <v>1.6538461538461533</v>
      </c>
      <c r="BF18" s="71">
        <f ca="1">'Lane 10'!AM66</f>
        <v>2.6538461538461533</v>
      </c>
      <c r="BG18" s="71">
        <f ca="1">'Lane 10'!AN66</f>
        <v>0.6538461538461533</v>
      </c>
      <c r="BH18" s="71">
        <f ca="1">'Lane 10'!AO66</f>
        <v>3.6538461538461533</v>
      </c>
      <c r="BI18" s="71">
        <f ca="1">'Lane 10'!AP66</f>
        <v>-0.3461538461538467</v>
      </c>
      <c r="BJ18" s="71">
        <f ca="1">'Lane 10'!AQ66</f>
        <v>0.6538461538461533</v>
      </c>
      <c r="BK18" s="71">
        <f ca="1">'Lane 10'!AR66</f>
        <v>-0.3461538461538467</v>
      </c>
      <c r="BL18" s="71">
        <f ca="1">'Lane 10'!AS66</f>
        <v>0.6538461538461533</v>
      </c>
      <c r="BM18" s="71">
        <f ca="1">'Lane 10'!AT66</f>
        <v>0.6538461538461533</v>
      </c>
      <c r="BN18" s="71">
        <f ca="1">'Lane 10'!AU66</f>
        <v>0.6538461538461533</v>
      </c>
      <c r="BO18" s="71">
        <f ca="1">'Lane 10'!AV66</f>
        <v>-0.3461538461538467</v>
      </c>
      <c r="BP18" s="71">
        <f ca="1">'Lane 10'!AW66</f>
        <v>-0.3461538461538467</v>
      </c>
      <c r="BQ18" s="71">
        <f ca="1">'Lane 10'!AX66</f>
        <v>-0.3461538461538467</v>
      </c>
      <c r="BR18" s="71">
        <f ca="1">'Lane 10'!AY66</f>
        <v>-0.3461538461538467</v>
      </c>
      <c r="BS18" s="71">
        <f ca="1">'Lane 10'!AZ66</f>
        <v>-0.3461538461538467</v>
      </c>
      <c r="BT18" s="71">
        <f ca="1">'Lane 10'!BA66</f>
        <v>-0.3461538461538467</v>
      </c>
      <c r="BU18" s="71">
        <f ca="1">'Lane 10'!BB66</f>
        <v>-0.3461538461538467</v>
      </c>
      <c r="BV18" s="71">
        <f ca="1">'Lane 10'!BC66</f>
        <v>-0.3461538461538467</v>
      </c>
      <c r="BW18" s="71">
        <f ca="1">'Lane 10'!BD66</f>
        <v>-1.3461538461538467</v>
      </c>
      <c r="BX18" s="71">
        <f ca="1">'Lane 10'!BE66</f>
        <v>-0.3461538461538467</v>
      </c>
      <c r="BY18" s="71">
        <f ca="1">'Lane 10'!BF66</f>
        <v>-0.3461538461538467</v>
      </c>
      <c r="BZ18" s="71">
        <f ca="1">'Lane 10'!BG66</f>
        <v>0.6538461538461533</v>
      </c>
      <c r="CA18" s="71">
        <f ca="1">'Lane 10'!BH66</f>
        <v>0.6538461538461533</v>
      </c>
      <c r="CB18" s="71">
        <f ca="1">'Lane 10'!BI66</f>
        <v>-0.3461538461538467</v>
      </c>
      <c r="CC18" s="71">
        <f ca="1">'Lane 10'!BJ66</f>
        <v>0.6538461538461533</v>
      </c>
      <c r="CD18" s="71">
        <f ca="1">'Lane 10'!BK66</f>
        <v>-0.3461538461538467</v>
      </c>
      <c r="CE18" s="71">
        <f ca="1">'Lane 10'!BL66</f>
        <v>0.6538461538461533</v>
      </c>
      <c r="CF18" s="71">
        <f ca="1">'Lane 10'!BM66</f>
        <v>-0.3461538461538467</v>
      </c>
      <c r="CG18" s="71">
        <f ca="1">'Lane 10'!BN66</f>
        <v>0.6538461538461533</v>
      </c>
      <c r="CH18" s="71">
        <f ca="1">'Lane 10'!BO66</f>
        <v>0.6538461538461533</v>
      </c>
      <c r="CI18" s="71">
        <f ca="1">'Lane 10'!BP66</f>
        <v>0.6538461538461533</v>
      </c>
      <c r="CJ18" s="71">
        <f ca="1">'Lane 10'!BQ66</f>
        <v>0.6538461538461533</v>
      </c>
      <c r="CK18" s="71">
        <f ca="1">'Lane 10'!BR66</f>
        <v>-0.3461538461538467</v>
      </c>
      <c r="CL18" s="71">
        <f ca="1">'Lane 10'!BS66</f>
        <v>-1.3461538461538467</v>
      </c>
      <c r="CM18" s="71">
        <f ca="1">'Lane 10'!BT66</f>
        <v>-1.3461538461538467</v>
      </c>
      <c r="CN18" s="71">
        <f ca="1">'Lane 10'!BU66</f>
        <v>-2.3461538461538467</v>
      </c>
      <c r="CO18" s="71">
        <f ca="1">'Lane 10'!BV66</f>
        <v>-2.3461538461538467</v>
      </c>
      <c r="CP18" s="71">
        <f ca="1">'Lane 10'!BW66</f>
        <v>-2.3461538461538467</v>
      </c>
      <c r="CQ18" s="71">
        <f ca="1">'Lane 10'!BX66</f>
        <v>-2.3461538461538467</v>
      </c>
      <c r="CR18" s="71">
        <f ca="1">'Lane 10'!BY66</f>
        <v>-4.3461538461538467</v>
      </c>
      <c r="CS18" s="71">
        <f ca="1">'Lane 10'!BZ66</f>
        <v>-3.3461538461538467</v>
      </c>
      <c r="CT18" s="71">
        <f ca="1">'Lane 10'!CA66</f>
        <v>-3.3461538461538467</v>
      </c>
      <c r="CU18" s="71">
        <f ca="1">'Lane 10'!CB66</f>
        <v>-5.3461538461538467</v>
      </c>
      <c r="CV18" s="71">
        <f ca="1">'Lane 10'!CC66</f>
        <v>-6.3461538461538467</v>
      </c>
      <c r="CW18" s="71">
        <f ca="1">'Lane 10'!CD66</f>
        <v>-2.3461538461538467</v>
      </c>
      <c r="CX18" s="71">
        <f ca="1">'Lane 10'!CE66</f>
        <v>-3.3461538461538467</v>
      </c>
      <c r="CY18" s="71">
        <f ca="1">'Lane 10'!CF66</f>
        <v>-2.3461538461538467</v>
      </c>
      <c r="CZ18" s="71">
        <f ca="1">'Lane 10'!CG66</f>
        <v>-2.3461538461538467</v>
      </c>
      <c r="DA18" s="71">
        <f ca="1">'Lane 10'!CH66</f>
        <v>-5.3461538461538467</v>
      </c>
      <c r="DB18" s="71">
        <f ca="1">'Lane 10'!CI66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17.838175824175824</v>
      </c>
      <c r="U19" s="111">
        <f ca="1">Lefty!T19</f>
        <v>16.201895604395606</v>
      </c>
      <c r="X19" s="112">
        <f ca="1">'Lane 10'!D68</f>
        <v>7</v>
      </c>
      <c r="Y19" s="71">
        <f ca="1">'Lane 10'!E68</f>
        <v>0</v>
      </c>
      <c r="Z19" s="71">
        <f ca="1">'Lane 10'!F68</f>
        <v>0</v>
      </c>
      <c r="AA19" s="71">
        <f ca="1">'Lane 10'!G68</f>
        <v>0</v>
      </c>
      <c r="AB19" s="71">
        <f ca="1">'Lane 10'!H68</f>
        <v>0</v>
      </c>
      <c r="AC19" s="71">
        <f ca="1">'Lane 10'!I68</f>
        <v>0</v>
      </c>
      <c r="AD19" s="71">
        <f ca="1">'Lane 10'!K68</f>
        <v>0.11538461538461538</v>
      </c>
      <c r="AE19" s="71">
        <f ca="1">'Lane 10'!L68</f>
        <v>0.11538461538461538</v>
      </c>
      <c r="AF19" s="71">
        <f ca="1">'Lane 10'!M68</f>
        <v>0.11538461538461538</v>
      </c>
      <c r="AG19" s="71">
        <f ca="1">'Lane 10'!N68</f>
        <v>0.11538461538461538</v>
      </c>
      <c r="AH19" s="71">
        <f ca="1">'Lane 10'!O68</f>
        <v>1.1153846153846154</v>
      </c>
      <c r="AI19" s="71">
        <f ca="1">'Lane 10'!P68</f>
        <v>0.11538461538461542</v>
      </c>
      <c r="AJ19" s="71">
        <f ca="1">'Lane 10'!Q68</f>
        <v>1.1153846153846154</v>
      </c>
      <c r="AK19" s="71">
        <f ca="1">'Lane 10'!R68</f>
        <v>1.1153846153846154</v>
      </c>
      <c r="AL19" s="71">
        <f ca="1">'Lane 10'!S68</f>
        <v>1.1153846153846154</v>
      </c>
      <c r="AM19" s="71">
        <f ca="1">'Lane 10'!T68</f>
        <v>1.1153846153846154</v>
      </c>
      <c r="AN19" s="71">
        <f ca="1">'Lane 10'!U68</f>
        <v>2.115384615384615</v>
      </c>
      <c r="AO19" s="71">
        <f ca="1">'Lane 10'!V68</f>
        <v>1.115384615384615</v>
      </c>
      <c r="AP19" s="71">
        <f ca="1">'Lane 10'!W68</f>
        <v>2.115384615384615</v>
      </c>
      <c r="AQ19" s="71">
        <f ca="1">'Lane 10'!X68</f>
        <v>2.115384615384615</v>
      </c>
      <c r="AR19" s="71">
        <f ca="1">'Lane 10'!Y68</f>
        <v>2.115384615384615</v>
      </c>
      <c r="AS19" s="71">
        <f ca="1">'Lane 10'!Z68</f>
        <v>2.115384615384615</v>
      </c>
      <c r="AT19" s="71">
        <f ca="1">'Lane 10'!AA68</f>
        <v>3.115384615384615</v>
      </c>
      <c r="AU19" s="71">
        <f ca="1">'Lane 10'!AB68</f>
        <v>2.1153846153846168</v>
      </c>
      <c r="AV19" s="71">
        <f ca="1">'Lane 10'!AC68</f>
        <v>4.1153846153846168</v>
      </c>
      <c r="AW19" s="71">
        <f ca="1">'Lane 10'!AD68</f>
        <v>3.1153846153846168</v>
      </c>
      <c r="AX19" s="71">
        <f ca="1">'Lane 10'!AE68</f>
        <v>3.1153846153846168</v>
      </c>
      <c r="AY19" s="71">
        <f ca="1">'Lane 10'!AF68</f>
        <v>3.1153846153846168</v>
      </c>
      <c r="AZ19" s="71">
        <f ca="1">'Lane 10'!AG68</f>
        <v>4.1153846153846132</v>
      </c>
      <c r="BA19" s="71">
        <f ca="1">'Lane 10'!AH68</f>
        <v>3.1153846153846132</v>
      </c>
      <c r="BB19" s="71">
        <f ca="1">'Lane 10'!AI68</f>
        <v>3.1153846153846132</v>
      </c>
      <c r="BC19" s="71">
        <f ca="1">'Lane 10'!AJ68</f>
        <v>2.1153846153846132</v>
      </c>
      <c r="BD19" s="71">
        <f ca="1">'Lane 10'!AK68</f>
        <v>5.1153846153846132</v>
      </c>
      <c r="BE19" s="71">
        <f ca="1">'Lane 10'!AL68</f>
        <v>3.1153846153846132</v>
      </c>
      <c r="BF19" s="71">
        <f ca="1">'Lane 10'!AM68</f>
        <v>3.1153846153846132</v>
      </c>
      <c r="BG19" s="71">
        <f ca="1">'Lane 10'!AN68</f>
        <v>3.1153846153846132</v>
      </c>
      <c r="BH19" s="71">
        <f ca="1">'Lane 10'!AO68</f>
        <v>3.1153846153846132</v>
      </c>
      <c r="BI19" s="71">
        <f ca="1">'Lane 10'!AP68</f>
        <v>1.1153846153846132</v>
      </c>
      <c r="BJ19" s="71">
        <f ca="1">'Lane 10'!AQ68</f>
        <v>1.1153846153846132</v>
      </c>
      <c r="BK19" s="71">
        <f ca="1">'Lane 10'!AR68</f>
        <v>1.1153846153846132</v>
      </c>
      <c r="BL19" s="71">
        <f ca="1">'Lane 10'!AS68</f>
        <v>2.1153846153846132</v>
      </c>
      <c r="BM19" s="71">
        <f ca="1">'Lane 10'!AT68</f>
        <v>2.1153846153846132</v>
      </c>
      <c r="BN19" s="71">
        <f ca="1">'Lane 10'!AU68</f>
        <v>1.1153846153846132</v>
      </c>
      <c r="BO19" s="71">
        <f ca="1">'Lane 10'!AV68</f>
        <v>0.1153846153846132</v>
      </c>
      <c r="BP19" s="71">
        <f ca="1">'Lane 10'!AW68</f>
        <v>-0.8846153846153868</v>
      </c>
      <c r="BQ19" s="71">
        <f ca="1">'Lane 10'!AX68</f>
        <v>0.1153846153846132</v>
      </c>
      <c r="BR19" s="71">
        <f ca="1">'Lane 10'!AY68</f>
        <v>1.1153846153846132</v>
      </c>
      <c r="BS19" s="71">
        <f ca="1">'Lane 10'!AZ68</f>
        <v>1.1153846153846132</v>
      </c>
      <c r="BT19" s="71">
        <f ca="1">'Lane 10'!BA68</f>
        <v>0.1153846153846132</v>
      </c>
      <c r="BU19" s="71">
        <f ca="1">'Lane 10'!BB68</f>
        <v>-0.8846153846153868</v>
      </c>
      <c r="BV19" s="71">
        <f ca="1">'Lane 10'!BC68</f>
        <v>0.1153846153846132</v>
      </c>
      <c r="BW19" s="71">
        <f ca="1">'Lane 10'!BD68</f>
        <v>-0.8846153846153868</v>
      </c>
      <c r="BX19" s="71">
        <f ca="1">'Lane 10'!BE68</f>
        <v>-0.8846153846153868</v>
      </c>
      <c r="BY19" s="71">
        <f ca="1">'Lane 10'!BF68</f>
        <v>-0.8846153846153868</v>
      </c>
      <c r="BZ19" s="71">
        <f ca="1">'Lane 10'!BG68</f>
        <v>-0.8846153846153868</v>
      </c>
      <c r="CA19" s="71">
        <f ca="1">'Lane 10'!BH68</f>
        <v>-0.8846153846153868</v>
      </c>
      <c r="CB19" s="71">
        <f ca="1">'Lane 10'!BI68</f>
        <v>-0.8846153846153868</v>
      </c>
      <c r="CC19" s="71">
        <f ca="1">'Lane 10'!BJ68</f>
        <v>-0.8846153846153868</v>
      </c>
      <c r="CD19" s="71">
        <f ca="1">'Lane 10'!BK68</f>
        <v>-0.8846153846153868</v>
      </c>
      <c r="CE19" s="71">
        <f ca="1">'Lane 10'!BL68</f>
        <v>-0.8846153846153868</v>
      </c>
      <c r="CF19" s="71">
        <f ca="1">'Lane 10'!BM68</f>
        <v>0.1153846153846132</v>
      </c>
      <c r="CG19" s="71">
        <f ca="1">'Lane 10'!BN68</f>
        <v>-0.8846153846153868</v>
      </c>
      <c r="CH19" s="71">
        <f ca="1">'Lane 10'!BO68</f>
        <v>0.1153846153846132</v>
      </c>
      <c r="CI19" s="71">
        <f ca="1">'Lane 10'!BP68</f>
        <v>-0.8846153846153868</v>
      </c>
      <c r="CJ19" s="71">
        <f ca="1">'Lane 10'!BQ68</f>
        <v>-0.8846153846153868</v>
      </c>
      <c r="CK19" s="71">
        <f ca="1">'Lane 10'!BR68</f>
        <v>-1.8846153846153868</v>
      </c>
      <c r="CL19" s="71">
        <f ca="1">'Lane 10'!BS68</f>
        <v>-0.8846153846153868</v>
      </c>
      <c r="CM19" s="71">
        <f ca="1">'Lane 10'!BT68</f>
        <v>-2.8846153846153868</v>
      </c>
      <c r="CN19" s="71">
        <f ca="1">'Lane 10'!BU68</f>
        <v>-2.8846153846153868</v>
      </c>
      <c r="CO19" s="71">
        <f ca="1">'Lane 10'!BV68</f>
        <v>-3.8846153846153868</v>
      </c>
      <c r="CP19" s="71">
        <f ca="1">'Lane 10'!BW68</f>
        <v>-1.8846153846153868</v>
      </c>
      <c r="CQ19" s="71">
        <f ca="1">'Lane 10'!BX68</f>
        <v>-3.8846153846153868</v>
      </c>
      <c r="CR19" s="71">
        <f ca="1">'Lane 10'!BY68</f>
        <v>-3.8846153846153868</v>
      </c>
      <c r="CS19" s="71">
        <f ca="1">'Lane 10'!BZ68</f>
        <v>-3.8846153846153868</v>
      </c>
      <c r="CT19" s="71">
        <f ca="1">'Lane 10'!CA68</f>
        <v>-3.8846153846153832</v>
      </c>
      <c r="CU19" s="71">
        <f ca="1">'Lane 10'!CB68</f>
        <v>-5.8846153846153832</v>
      </c>
      <c r="CV19" s="71">
        <f ca="1">'Lane 10'!CC68</f>
        <v>-2.8846153846153832</v>
      </c>
      <c r="CW19" s="71">
        <f ca="1">'Lane 10'!CD68</f>
        <v>-2.8846153846153832</v>
      </c>
      <c r="CX19" s="71">
        <f ca="1">'Lane 10'!CE68</f>
        <v>-2.884615384615385</v>
      </c>
      <c r="CY19" s="71">
        <f ca="1">'Lane 10'!CF68</f>
        <v>-2.884615384615385</v>
      </c>
      <c r="CZ19" s="71">
        <f ca="1">'Lane 10'!CG68</f>
        <v>-2.884615384615385</v>
      </c>
      <c r="DA19" s="71">
        <f ca="1">'Lane 10'!CH68</f>
        <v>-3.884615384615385</v>
      </c>
      <c r="DB19" s="71">
        <f ca="1">'Lane 10'!CI68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10'!D70</f>
        <v>3</v>
      </c>
      <c r="Y20" s="113">
        <f ca="1">'Lane 10'!E70</f>
        <v>0</v>
      </c>
      <c r="Z20" s="113">
        <f ca="1">'Lane 10'!F70</f>
        <v>0</v>
      </c>
      <c r="AA20" s="113">
        <f ca="1">'Lane 10'!G70</f>
        <v>0</v>
      </c>
      <c r="AB20" s="113">
        <f ca="1">'Lane 10'!H70</f>
        <v>0</v>
      </c>
      <c r="AC20" s="113">
        <f ca="1">'Lane 10'!I70</f>
        <v>0</v>
      </c>
      <c r="AD20" s="113">
        <f ca="1">'Lane 10'!K70</f>
        <v>0.01282051282051282</v>
      </c>
      <c r="AE20" s="113">
        <f ca="1">'Lane 10'!L70</f>
        <v>1.0128205128205128</v>
      </c>
      <c r="AF20" s="113">
        <f ca="1">'Lane 10'!M70</f>
        <v>-0.98717948717948722</v>
      </c>
      <c r="AG20" s="113">
        <f ca="1">'Lane 10'!N70</f>
        <v>0.01282051282051282</v>
      </c>
      <c r="AH20" s="113">
        <f ca="1">'Lane 10'!O70</f>
        <v>0.01282051282051282</v>
      </c>
      <c r="AI20" s="113">
        <f ca="1">'Lane 10'!P70</f>
        <v>0.01282051282051282</v>
      </c>
      <c r="AJ20" s="113">
        <f ca="1">'Lane 10'!Q70</f>
        <v>1.0128205128205128</v>
      </c>
      <c r="AK20" s="113">
        <f ca="1">'Lane 10'!R70</f>
        <v>0.012820512820512775</v>
      </c>
      <c r="AL20" s="113">
        <f ca="1">'Lane 10'!S70</f>
        <v>1.0128205128205128</v>
      </c>
      <c r="AM20" s="113">
        <f ca="1">'Lane 10'!T70</f>
        <v>0.012820512820512775</v>
      </c>
      <c r="AN20" s="113">
        <f ca="1">'Lane 10'!U70</f>
        <v>0.012820512820512775</v>
      </c>
      <c r="AO20" s="113">
        <f ca="1">'Lane 10'!V70</f>
        <v>1.0128205128205128</v>
      </c>
      <c r="AP20" s="113">
        <f ca="1">'Lane 10'!W70</f>
        <v>2.0128205128205128</v>
      </c>
      <c r="AQ20" s="113">
        <f ca="1">'Lane 10'!X70</f>
        <v>1.0128205128205128</v>
      </c>
      <c r="AR20" s="113">
        <f ca="1">'Lane 10'!Y70</f>
        <v>0.012820512820512775</v>
      </c>
      <c r="AS20" s="113">
        <f ca="1">'Lane 10'!Z70</f>
        <v>1.0128205128205128</v>
      </c>
      <c r="AT20" s="113">
        <f ca="1">'Lane 10'!AA70</f>
        <v>1.0128205128205128</v>
      </c>
      <c r="AU20" s="113">
        <f ca="1">'Lane 10'!AB70</f>
        <v>2.0128205128205128</v>
      </c>
      <c r="AV20" s="113">
        <f ca="1">'Lane 10'!AC70</f>
        <v>2.0128205128205128</v>
      </c>
      <c r="AW20" s="113">
        <f ca="1">'Lane 10'!AD70</f>
        <v>1.0128205128205128</v>
      </c>
      <c r="AX20" s="113">
        <f ca="1">'Lane 10'!AE70</f>
        <v>1.0128205128205128</v>
      </c>
      <c r="AY20" s="113">
        <f ca="1">'Lane 10'!AF70</f>
        <v>1.0128205128205128</v>
      </c>
      <c r="AZ20" s="113">
        <f ca="1">'Lane 10'!AG70</f>
        <v>2.0128205128205128</v>
      </c>
      <c r="BA20" s="113">
        <f ca="1">'Lane 10'!AH70</f>
        <v>1.0128205128205146</v>
      </c>
      <c r="BB20" s="113">
        <f ca="1">'Lane 10'!AI70</f>
        <v>2.0128205128205146</v>
      </c>
      <c r="BC20" s="113">
        <f ca="1">'Lane 10'!AJ70</f>
        <v>2.0128205128205146</v>
      </c>
      <c r="BD20" s="113">
        <f ca="1">'Lane 10'!AK70</f>
        <v>2.0128205128205146</v>
      </c>
      <c r="BE20" s="113">
        <f ca="1">'Lane 10'!AL70</f>
        <v>2.0128205128205146</v>
      </c>
      <c r="BF20" s="113">
        <f ca="1">'Lane 10'!AM70</f>
        <v>2.0128205128205146</v>
      </c>
      <c r="BG20" s="113">
        <f ca="1">'Lane 10'!AN70</f>
        <v>1.0128205128205146</v>
      </c>
      <c r="BH20" s="113">
        <f ca="1">'Lane 10'!AO70</f>
        <v>2.0128205128205146</v>
      </c>
      <c r="BI20" s="113">
        <f ca="1">'Lane 10'!AP70</f>
        <v>1.0128205128205146</v>
      </c>
      <c r="BJ20" s="113">
        <f ca="1">'Lane 10'!AQ70</f>
        <v>2.0128205128205146</v>
      </c>
      <c r="BK20" s="113">
        <f ca="1">'Lane 10'!AR70</f>
        <v>1.012820512820511</v>
      </c>
      <c r="BL20" s="113">
        <f ca="1">'Lane 10'!AS70</f>
        <v>1.012820512820511</v>
      </c>
      <c r="BM20" s="113">
        <f ca="1">'Lane 10'!AT70</f>
        <v>1.012820512820511</v>
      </c>
      <c r="BN20" s="113">
        <f ca="1">'Lane 10'!AU70</f>
        <v>1.012820512820511</v>
      </c>
      <c r="BO20" s="113">
        <f ca="1">'Lane 10'!AV70</f>
        <v>1.012820512820511</v>
      </c>
      <c r="BP20" s="113">
        <f ca="1">'Lane 10'!AW70</f>
        <v>0.012820512820510999</v>
      </c>
      <c r="BQ20" s="113">
        <f ca="1">'Lane 10'!AX70</f>
        <v>1.012820512820511</v>
      </c>
      <c r="BR20" s="113">
        <f ca="1">'Lane 10'!AY70</f>
        <v>0.012820512820510999</v>
      </c>
      <c r="BS20" s="113">
        <f ca="1">'Lane 10'!AZ70</f>
        <v>1.012820512820511</v>
      </c>
      <c r="BT20" s="113">
        <f ca="1">'Lane 10'!BA70</f>
        <v>0.012820512820510999</v>
      </c>
      <c r="BU20" s="113">
        <f ca="1">'Lane 10'!BB70</f>
        <v>0.012820512820510999</v>
      </c>
      <c r="BV20" s="113">
        <f ca="1">'Lane 10'!BC70</f>
        <v>-0.987179487179489</v>
      </c>
      <c r="BW20" s="113">
        <f ca="1">'Lane 10'!BD70</f>
        <v>0.012820512820510999</v>
      </c>
      <c r="BX20" s="113">
        <f ca="1">'Lane 10'!BE70</f>
        <v>-0.987179487179489</v>
      </c>
      <c r="BY20" s="113">
        <f ca="1">'Lane 10'!BF70</f>
        <v>-0.987179487179489</v>
      </c>
      <c r="BZ20" s="113">
        <f ca="1">'Lane 10'!BG70</f>
        <v>0.012820512820510999</v>
      </c>
      <c r="CA20" s="113">
        <f ca="1">'Lane 10'!BH70</f>
        <v>-1.987179487179489</v>
      </c>
      <c r="CB20" s="113">
        <f ca="1">'Lane 10'!BI70</f>
        <v>-0.987179487179489</v>
      </c>
      <c r="CC20" s="113">
        <f ca="1">'Lane 10'!BJ70</f>
        <v>-0.987179487179489</v>
      </c>
      <c r="CD20" s="113">
        <f ca="1">'Lane 10'!BK70</f>
        <v>-0.987179487179489</v>
      </c>
      <c r="CE20" s="113">
        <f ca="1">'Lane 10'!BL70</f>
        <v>-0.987179487179489</v>
      </c>
      <c r="CF20" s="113">
        <f ca="1">'Lane 10'!BM70</f>
        <v>-0.98717948717948545</v>
      </c>
      <c r="CG20" s="113">
        <f ca="1">'Lane 10'!BN70</f>
        <v>-0.98717948717948545</v>
      </c>
      <c r="CH20" s="113">
        <f ca="1">'Lane 10'!BO70</f>
        <v>-0.98717948717948545</v>
      </c>
      <c r="CI20" s="113">
        <f ca="1">'Lane 10'!BP70</f>
        <v>-0.98717948717948545</v>
      </c>
      <c r="CJ20" s="113">
        <f ca="1">'Lane 10'!BQ70</f>
        <v>-0.98717948717948545</v>
      </c>
      <c r="CK20" s="113">
        <f ca="1">'Lane 10'!BR70</f>
        <v>-1.9871794871794855</v>
      </c>
      <c r="CL20" s="113">
        <f ca="1">'Lane 10'!BS70</f>
        <v>-0.98717948717948545</v>
      </c>
      <c r="CM20" s="113">
        <f ca="1">'Lane 10'!BT70</f>
        <v>-1.9871794871794855</v>
      </c>
      <c r="CN20" s="113">
        <f ca="1">'Lane 10'!BU70</f>
        <v>-0.98717948717948545</v>
      </c>
      <c r="CO20" s="113">
        <f ca="1">'Lane 10'!BV70</f>
        <v>-0.98717948717948545</v>
      </c>
      <c r="CP20" s="113">
        <f ca="1">'Lane 10'!BW70</f>
        <v>-0.98717948717948545</v>
      </c>
      <c r="CQ20" s="113">
        <f ca="1">'Lane 10'!BX70</f>
        <v>-1.9871794871794855</v>
      </c>
      <c r="CR20" s="113">
        <f ca="1">'Lane 10'!BY70</f>
        <v>-1.9871794871794855</v>
      </c>
      <c r="CS20" s="113">
        <f ca="1">'Lane 10'!BZ70</f>
        <v>-1.9871794871794872</v>
      </c>
      <c r="CT20" s="113">
        <f ca="1">'Lane 10'!CA70</f>
        <v>-0.98717948717948722</v>
      </c>
      <c r="CU20" s="113">
        <f ca="1">'Lane 10'!CB70</f>
        <v>-1.9871794871794872</v>
      </c>
      <c r="CV20" s="113">
        <f ca="1">'Lane 10'!CC70</f>
        <v>-2.9871794871794872</v>
      </c>
      <c r="CW20" s="113">
        <f ca="1">'Lane 10'!CD70</f>
        <v>-0.98717948717948722</v>
      </c>
      <c r="CX20" s="113">
        <f ca="1">'Lane 10'!CE70</f>
        <v>-0.98717948717948722</v>
      </c>
      <c r="CY20" s="113">
        <f ca="1">'Lane 10'!CF70</f>
        <v>-0.98717948717948722</v>
      </c>
      <c r="CZ20" s="113">
        <f ca="1">'Lane 10'!CG70</f>
        <v>-0.98717948717948722</v>
      </c>
      <c r="DA20" s="113">
        <f ca="1">'Lane 10'!CH70</f>
        <v>-1.9871794871794872</v>
      </c>
      <c r="DB20" s="113">
        <f ca="1">'Lane 10'!CI70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18.482461538461539</v>
      </c>
      <c r="U21" s="111">
        <f ca="1">Lefty!T21</f>
        <v>17.629538461538463</v>
      </c>
      <c r="X21" s="112">
        <f ca="1">'Lane 10'!D71</f>
        <v>1</v>
      </c>
      <c r="Y21" s="71">
        <f ca="1">'Lane 10'!E71</f>
        <v>0</v>
      </c>
      <c r="Z21" s="71">
        <f ca="1">'Lane 10'!F71</f>
        <v>0</v>
      </c>
      <c r="AA21" s="71">
        <f ca="1">'Lane 10'!G71</f>
        <v>0</v>
      </c>
      <c r="AB21" s="71">
        <f ca="1">'Lane 10'!H71</f>
        <v>0</v>
      </c>
      <c r="AC21" s="71">
        <f ca="1">'Lane 10'!I71</f>
        <v>0</v>
      </c>
      <c r="AD21" s="112">
        <f ca="1">'Lane 10'!K71</f>
        <v>0.38461538461538458</v>
      </c>
      <c r="AE21" s="112">
        <f ca="1">'Lane 10'!L71</f>
        <v>0.38461538461538458</v>
      </c>
      <c r="AF21" s="112">
        <f ca="1">'Lane 10'!M71</f>
        <v>-2.6153846153846154</v>
      </c>
      <c r="AG21" s="112">
        <f ca="1">'Lane 10'!N71</f>
        <v>0.38461538461538458</v>
      </c>
      <c r="AH21" s="112">
        <f ca="1">'Lane 10'!O71</f>
        <v>-0.61538461538461542</v>
      </c>
      <c r="AI21" s="112">
        <f ca="1">'Lane 10'!P71</f>
        <v>-0.615384615384615</v>
      </c>
      <c r="AJ21" s="112">
        <f ca="1">'Lane 10'!Q71</f>
        <v>-0.615384615384615</v>
      </c>
      <c r="AK21" s="112">
        <f ca="1">'Lane 10'!R71</f>
        <v>-1.615384615384615</v>
      </c>
      <c r="AL21" s="112">
        <f ca="1">'Lane 10'!S71</f>
        <v>-0.615384615384615</v>
      </c>
      <c r="AM21" s="112">
        <f ca="1">'Lane 10'!T71</f>
        <v>-0.615384615384615</v>
      </c>
      <c r="AN21" s="112">
        <f ca="1">'Lane 10'!U71</f>
        <v>-1.615384615384615</v>
      </c>
      <c r="AO21" s="112">
        <f ca="1">'Lane 10'!V71</f>
        <v>0.384615384615385</v>
      </c>
      <c r="AP21" s="112">
        <f ca="1">'Lane 10'!W71</f>
        <v>0.384615384615385</v>
      </c>
      <c r="AQ21" s="112">
        <f ca="1">'Lane 10'!X71</f>
        <v>-0.615384615384615</v>
      </c>
      <c r="AR21" s="112">
        <f ca="1">'Lane 10'!Y71</f>
        <v>0.384615384615385</v>
      </c>
      <c r="AS21" s="112">
        <f ca="1">'Lane 10'!Z71</f>
        <v>0.384615384615385</v>
      </c>
      <c r="AT21" s="112">
        <f ca="1">'Lane 10'!AA71</f>
        <v>0.384615384615385</v>
      </c>
      <c r="AU21" s="112">
        <f ca="1">'Lane 10'!AB71</f>
        <v>1.384615384615385</v>
      </c>
      <c r="AV21" s="112">
        <f ca="1">'Lane 10'!AC71</f>
        <v>1.384615384615385</v>
      </c>
      <c r="AW21" s="112">
        <f ca="1">'Lane 10'!AD71</f>
        <v>1.384615384615385</v>
      </c>
      <c r="AX21" s="112">
        <f ca="1">'Lane 10'!AE71</f>
        <v>1.384615384615385</v>
      </c>
      <c r="AY21" s="112">
        <f ca="1">'Lane 10'!AF71</f>
        <v>2.384615384615385</v>
      </c>
      <c r="AZ21" s="112">
        <f ca="1">'Lane 10'!AG71</f>
        <v>2.384615384615385</v>
      </c>
      <c r="BA21" s="112">
        <f ca="1">'Lane 10'!AH71</f>
        <v>2.384615384615385</v>
      </c>
      <c r="BB21" s="112">
        <f ca="1">'Lane 10'!AI71</f>
        <v>1.3846153846153846</v>
      </c>
      <c r="BC21" s="112">
        <f ca="1">'Lane 10'!AJ71</f>
        <v>2.3846153846153846</v>
      </c>
      <c r="BD21" s="112">
        <f ca="1">'Lane 10'!AK71</f>
        <v>3.3846153846153846</v>
      </c>
      <c r="BE21" s="112">
        <f ca="1">'Lane 10'!AL71</f>
        <v>4.384615384615385</v>
      </c>
      <c r="BF21" s="112">
        <f ca="1">'Lane 10'!AM71</f>
        <v>3.384615384615385</v>
      </c>
      <c r="BG21" s="112">
        <f ca="1">'Lane 10'!AN71</f>
        <v>3.384615384615385</v>
      </c>
      <c r="BH21" s="112">
        <f ca="1">'Lane 10'!AO71</f>
        <v>3.384615384615385</v>
      </c>
      <c r="BI21" s="112">
        <f ca="1">'Lane 10'!AP71</f>
        <v>2.384615384615385</v>
      </c>
      <c r="BJ21" s="112">
        <f ca="1">'Lane 10'!AQ71</f>
        <v>3.3846153846153832</v>
      </c>
      <c r="BK21" s="112">
        <f ca="1">'Lane 10'!AR71</f>
        <v>4.3846153846153832</v>
      </c>
      <c r="BL21" s="112">
        <f ca="1">'Lane 10'!AS71</f>
        <v>3.3846153846153832</v>
      </c>
      <c r="BM21" s="112">
        <f ca="1">'Lane 10'!AT71</f>
        <v>2.3846153846153832</v>
      </c>
      <c r="BN21" s="112">
        <f ca="1">'Lane 10'!AU71</f>
        <v>3.3846153846153832</v>
      </c>
      <c r="BO21" s="112">
        <f ca="1">'Lane 10'!AV71</f>
        <v>1.3846153846153868</v>
      </c>
      <c r="BP21" s="112">
        <f ca="1">'Lane 10'!AW71</f>
        <v>1.3846153846153868</v>
      </c>
      <c r="BQ21" s="112">
        <f ca="1">'Lane 10'!AX71</f>
        <v>1.3846153846153868</v>
      </c>
      <c r="BR21" s="112">
        <f ca="1">'Lane 10'!AY71</f>
        <v>1.3846153846153868</v>
      </c>
      <c r="BS21" s="112">
        <f ca="1">'Lane 10'!AZ71</f>
        <v>1.3846153846153868</v>
      </c>
      <c r="BT21" s="112">
        <f ca="1">'Lane 10'!BA71</f>
        <v>0.3846153846153868</v>
      </c>
      <c r="BU21" s="112">
        <f ca="1">'Lane 10'!BB71</f>
        <v>1.3846153846153868</v>
      </c>
      <c r="BV21" s="112">
        <f ca="1">'Lane 10'!BC71</f>
        <v>0.3846153846153868</v>
      </c>
      <c r="BW21" s="112">
        <f ca="1">'Lane 10'!BD71</f>
        <v>-0.6153846153846132</v>
      </c>
      <c r="BX21" s="112">
        <f ca="1">'Lane 10'!BE71</f>
        <v>0.3846153846153868</v>
      </c>
      <c r="BY21" s="112">
        <f ca="1">'Lane 10'!BF71</f>
        <v>0.3846153846153868</v>
      </c>
      <c r="BZ21" s="112">
        <f ca="1">'Lane 10'!BG71</f>
        <v>-0.6153846153846132</v>
      </c>
      <c r="CA21" s="112">
        <f ca="1">'Lane 10'!BH71</f>
        <v>0.3846153846153868</v>
      </c>
      <c r="CB21" s="112">
        <f ca="1">'Lane 10'!BI71</f>
        <v>0.3846153846153868</v>
      </c>
      <c r="CC21" s="112">
        <f ca="1">'Lane 10'!BJ71</f>
        <v>-1.6153846153846132</v>
      </c>
      <c r="CD21" s="112">
        <f ca="1">'Lane 10'!BK71</f>
        <v>-0.6153846153846132</v>
      </c>
      <c r="CE21" s="112">
        <f ca="1">'Lane 10'!BL71</f>
        <v>-0.6153846153846132</v>
      </c>
      <c r="CF21" s="112">
        <f ca="1">'Lane 10'!BM71</f>
        <v>0.3846153846153868</v>
      </c>
      <c r="CG21" s="112">
        <f ca="1">'Lane 10'!BN71</f>
        <v>-1.6153846153846132</v>
      </c>
      <c r="CH21" s="112">
        <f ca="1">'Lane 10'!BO71</f>
        <v>-1.6153846153846168</v>
      </c>
      <c r="CI21" s="112">
        <f ca="1">'Lane 10'!BP71</f>
        <v>-0.61538461538461675</v>
      </c>
      <c r="CJ21" s="112">
        <f ca="1">'Lane 10'!BQ71</f>
        <v>-0.61538461538461675</v>
      </c>
      <c r="CK21" s="112">
        <f ca="1">'Lane 10'!BR71</f>
        <v>-0.61538461538461675</v>
      </c>
      <c r="CL21" s="112">
        <f ca="1">'Lane 10'!BS71</f>
        <v>-0.61538461538461675</v>
      </c>
      <c r="CM21" s="112">
        <f ca="1">'Lane 10'!BT71</f>
        <v>-1.6153846153846168</v>
      </c>
      <c r="CN21" s="112">
        <f ca="1">'Lane 10'!BU71</f>
        <v>-1.6153846153846168</v>
      </c>
      <c r="CO21" s="112">
        <f ca="1">'Lane 10'!BV71</f>
        <v>-0.61538461538461675</v>
      </c>
      <c r="CP21" s="112">
        <f ca="1">'Lane 10'!BW71</f>
        <v>-0.61538461538461675</v>
      </c>
      <c r="CQ21" s="112">
        <f ca="1">'Lane 10'!BX71</f>
        <v>-0.61538461538461675</v>
      </c>
      <c r="CR21" s="112">
        <f ca="1">'Lane 10'!BY71</f>
        <v>-0.61538461538461675</v>
      </c>
      <c r="CS21" s="112">
        <f ca="1">'Lane 10'!BZ71</f>
        <v>-1.6153846153846168</v>
      </c>
      <c r="CT21" s="112">
        <f ca="1">'Lane 10'!CA71</f>
        <v>-0.615384615384615</v>
      </c>
      <c r="CU21" s="112">
        <f ca="1">'Lane 10'!CB71</f>
        <v>-1.615384615384615</v>
      </c>
      <c r="CV21" s="112">
        <f ca="1">'Lane 10'!CC71</f>
        <v>-1.615384615384615</v>
      </c>
      <c r="CW21" s="112">
        <f ca="1">'Lane 10'!CD71</f>
        <v>-0.615384615384615</v>
      </c>
      <c r="CX21" s="112">
        <f ca="1">'Lane 10'!CE71</f>
        <v>-0.615384615384615</v>
      </c>
      <c r="CY21" s="112">
        <f ca="1">'Lane 10'!CF71</f>
        <v>-0.615384615384615</v>
      </c>
      <c r="CZ21" s="112">
        <f ca="1">'Lane 10'!CG71</f>
        <v>0.384615384615385</v>
      </c>
      <c r="DA21" s="112">
        <f ca="1">'Lane 10'!CH71</f>
        <v>-3.615384615384615</v>
      </c>
      <c r="DB21" s="112">
        <f ca="1">'Lane 10'!CI71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18.427461538461539</v>
      </c>
      <c r="U22" s="111">
        <f ca="1">Lefty!T22</f>
        <v>17.552538461538461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17.90606153846154</v>
      </c>
      <c r="U23" s="111">
        <f ca="1">Lefty!T23</f>
        <v>17.493138461538461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18.37246153846154</v>
      </c>
      <c r="U24" s="111">
        <f ca="1">Lefty!T24</f>
        <v>17.10153846153846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18.498175824175824</v>
      </c>
      <c r="U25" s="111">
        <f ca="1">Lefty!T25</f>
        <v>17.50068131868132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18.856461538461538</v>
      </c>
      <c r="U27" s="111">
        <f ca="1">Lefty!T27</f>
        <v>17.651538461538461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18.57046153846154</v>
      </c>
      <c r="U28" s="111">
        <f ca="1">Lefty!T28</f>
        <v>17.651538461538461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18.801461538461538</v>
      </c>
      <c r="U29" s="111">
        <f ca="1">Lefty!T29</f>
        <v>17.332538461538462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18.777261538461538</v>
      </c>
      <c r="U30" s="111">
        <f ca="1">Lefty!T30</f>
        <v>17.684538461538462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17.936861538461539</v>
      </c>
      <c r="U31" s="111">
        <f ca="1">Lefty!T31</f>
        <v>17.391938461538462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17.844461538461537</v>
      </c>
      <c r="U32" s="111">
        <f ca="1">Lefty!T32</f>
        <v>17.371824175824177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18.102175824175823</v>
      </c>
      <c r="U33" s="111">
        <f ca="1">Lefty!T33</f>
        <v>17.125895604395605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19.296461538461539</v>
      </c>
      <c r="U35" s="111">
        <f ca="1">Lefty!T35</f>
        <v>18.17953846153846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19.73646153846154</v>
      </c>
      <c r="U36" s="111">
        <f ca="1">Lefty!T36</f>
        <v>17.959538461538461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18.889461538461539</v>
      </c>
      <c r="U37" s="111">
        <f ca="1">Lefty!T37</f>
        <v>18.080538461538463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19.094061538461538</v>
      </c>
      <c r="U38" s="111">
        <f ca="1">Lefty!T38</f>
        <v>17.75713846153846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18.108461538461537</v>
      </c>
      <c r="U39" s="111">
        <f ca="1">Lefty!T39</f>
        <v>18.02553846153846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17.970175824175826</v>
      </c>
      <c r="U40" s="111">
        <f ca="1">Lefty!T40</f>
        <v>18.028681318681318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19.64846153846154</v>
      </c>
      <c r="U42" s="111">
        <f ca="1">Lefty!T42</f>
        <v>18.245538461538462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19.49446153846154</v>
      </c>
      <c r="U43" s="111">
        <f ca="1">Lefty!T43</f>
        <v>18.37753846153846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19.131461538461537</v>
      </c>
      <c r="U44" s="111">
        <f ca="1">Lefty!T44</f>
        <v>18.058538461538461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18.117261538461538</v>
      </c>
      <c r="U45" s="111">
        <f ca="1">Lefty!T45</f>
        <v>18.47653846153846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18.464861538461538</v>
      </c>
      <c r="U46" s="111">
        <f ca="1">Lefty!T46</f>
        <v>17.52393846153846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18.10846153846154</v>
      </c>
      <c r="U47" s="111">
        <f ca="1">Lefty!T47</f>
        <v>17.899824175824175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17.970175824175826</v>
      </c>
      <c r="U48" s="111">
        <f ca="1">Lefty!T48</f>
        <v>18.115895604395604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19.120461538461541</v>
      </c>
      <c r="U50" s="111">
        <f ca="1">Lefty!T50</f>
        <v>19.235538461538461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19.582461538461537</v>
      </c>
      <c r="U51" s="111">
        <f ca="1">Lefty!T51</f>
        <v>18.443538461538463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19.604461538461539</v>
      </c>
      <c r="U52" s="111">
        <f ca="1">Lefty!T52</f>
        <v>19.015538461538462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19.549461538461539</v>
      </c>
      <c r="U53" s="111">
        <f ca="1">Lefty!T53</f>
        <v>17.81653846153846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18.56606153846154</v>
      </c>
      <c r="U54" s="111">
        <f ca="1">Lefty!T54</f>
        <v>18.68113846153846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18.504461538461538</v>
      </c>
      <c r="U55" s="111">
        <f ca="1">Lefty!T55</f>
        <v>17.893538461538462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18.18932967032967</v>
      </c>
      <c r="U56" s="111">
        <f ca="1">Lefty!T56</f>
        <v>18.337527472527473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17.88296153846154</v>
      </c>
      <c r="U57" s="111">
        <f ca="1">Lefty!T57</f>
        <v>18.575538461538461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19.120461538461537</v>
      </c>
      <c r="U59" s="111">
        <f ca="1">Lefty!T59</f>
        <v>19.103538461538463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18.834461538461539</v>
      </c>
      <c r="U60" s="111">
        <f ca="1">Lefty!T60</f>
        <v>19.103538461538463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18.075461538461539</v>
      </c>
      <c r="U61" s="111">
        <f ca="1">Lefty!T61</f>
        <v>19.114538461538462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18.513261538461538</v>
      </c>
      <c r="U62" s="111">
        <f ca="1">Lefty!T62</f>
        <v>18.608538461538462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18.200861538461538</v>
      </c>
      <c r="U63" s="111">
        <f ca="1">Lefty!T63</f>
        <v>18.975938461538462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17.71246153846154</v>
      </c>
      <c r="U64" s="111">
        <f ca="1">Lefty!T64</f>
        <v>18.559824175824176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17.706175824175826</v>
      </c>
      <c r="U65" s="111">
        <f ca="1">Lefty!T65</f>
        <v>18.775895604395604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18.130461538461539</v>
      </c>
      <c r="U67" s="111">
        <f ca="1">Lefty!T67</f>
        <v>19.367538461538462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17.932461538461538</v>
      </c>
      <c r="U68" s="111">
        <f ca="1">Lefty!T68</f>
        <v>19.367538461538462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17.360461538461539</v>
      </c>
      <c r="U69" s="111">
        <f ca="1">Lefty!T69</f>
        <v>20.335538461538462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18.493461538461538</v>
      </c>
      <c r="U70" s="111">
        <f ca="1">Lefty!T70</f>
        <v>19.40053846153846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17.90606153846154</v>
      </c>
      <c r="U71" s="111">
        <f ca="1">Lefty!T71</f>
        <v>19.473138461538461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18.042461538461538</v>
      </c>
      <c r="U72" s="111">
        <f ca="1">Lefty!T72</f>
        <v>19.081538461538461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17.904175824175823</v>
      </c>
      <c r="U73" s="111">
        <f ca="1">Lefty!T73</f>
        <v>18.688681318681319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18.19096153846154</v>
      </c>
      <c r="U74" s="111">
        <f ca="1">Lefty!T74</f>
        <v>18.927538461538461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17.932461538461538</v>
      </c>
      <c r="U76" s="111">
        <f ca="1">Lefty!T76</f>
        <v>18.971538461538461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17.800461538461537</v>
      </c>
      <c r="U77" s="111">
        <f ca="1">Lefty!T77</f>
        <v>19.433538461538461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17.514461538461539</v>
      </c>
      <c r="U78" s="111">
        <f ca="1">Lefty!T78</f>
        <v>19.895538461538461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17.415461538461539</v>
      </c>
      <c r="U79" s="111">
        <f ca="1">Lefty!T79</f>
        <v>20.038538461538462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18.249261538461539</v>
      </c>
      <c r="U80" s="111">
        <f ca="1">Lefty!T80</f>
        <v>19.40053846153846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18.002861538461538</v>
      </c>
      <c r="U81" s="111">
        <f ca="1">Lefty!T81</f>
        <v>18.909938461538459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17.514461538461539</v>
      </c>
      <c r="U82" s="111">
        <f ca="1">Lefty!T82</f>
        <v>19.021824175824175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17.794175824175824</v>
      </c>
      <c r="U83" s="111">
        <f ca="1">Lefty!T83</f>
        <v>18.951895604395606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17.800461538461537</v>
      </c>
      <c r="U85" s="111">
        <f ca="1">Lefty!T85</f>
        <v>18.905538461538463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17.404461538461536</v>
      </c>
      <c r="U86" s="111">
        <f ca="1">Lefty!T86</f>
        <v>19.367538461538462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17.75646153846154</v>
      </c>
      <c r="U87" s="111">
        <f ca="1">Lefty!T87</f>
        <v>19.14753846153846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17.701461538461537</v>
      </c>
      <c r="U88" s="111">
        <f ca="1">Lefty!T88</f>
        <v>19.664538461538459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17.774061538461538</v>
      </c>
      <c r="U89" s="111">
        <f ca="1">Lefty!T89</f>
        <v>19.473138461538461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17.91046153846154</v>
      </c>
      <c r="U90" s="111">
        <f ca="1">Lefty!T90</f>
        <v>19.14753846153846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17.552175824175823</v>
      </c>
      <c r="U91" s="111">
        <f ca="1">Lefty!T91</f>
        <v>19.106681318681318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17.706961538461538</v>
      </c>
      <c r="U92" s="111">
        <f ca="1">Lefty!T92</f>
        <v>18.83953846153846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17.008461538461539</v>
      </c>
      <c r="U94" s="111">
        <f ca="1">Lefty!T94</f>
        <v>19.367538461538462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17.272461538461538</v>
      </c>
      <c r="U95" s="111">
        <f ca="1">Lefty!T95</f>
        <v>19.697538461538461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17.91046153846154</v>
      </c>
      <c r="U96" s="111">
        <f ca="1">Lefty!T96</f>
        <v>19.235538461538461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17.679461538461538</v>
      </c>
      <c r="U97" s="111">
        <f ca="1">Lefty!T97</f>
        <v>19.510538461538463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17.655261538461538</v>
      </c>
      <c r="U98" s="111">
        <f ca="1">Lefty!T98</f>
        <v>19.070538461538462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17.606861538461537</v>
      </c>
      <c r="U99" s="111">
        <f ca="1">Lefty!T99</f>
        <v>19.041938461538461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17.426461538461538</v>
      </c>
      <c r="U100" s="111">
        <f ca="1">Lefty!T100</f>
        <v>18.603824175824176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17.310175824175822</v>
      </c>
      <c r="U101" s="111">
        <f ca="1">Lefty!T101</f>
        <v>18.709895604395605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16.74446153846154</v>
      </c>
      <c r="U103" s="111">
        <f ca="1">Lefty!T103</f>
        <v>18.17953846153846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17.40446153846154</v>
      </c>
      <c r="U104" s="111">
        <f ca="1">Lefty!T104</f>
        <v>19.631538461538462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16.480461538461537</v>
      </c>
      <c r="U105" s="111">
        <f ca="1">Lefty!T105</f>
        <v>19.235538461538461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17.492461538461537</v>
      </c>
      <c r="U106" s="111">
        <f ca="1">Lefty!T106</f>
        <v>19.279538461538461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17.767461538461539</v>
      </c>
      <c r="U107" s="111">
        <f ca="1">Lefty!T107</f>
        <v>19.004538461538459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17.246061538461539</v>
      </c>
      <c r="U108" s="111">
        <f ca="1">Lefty!T108</f>
        <v>18.549138461538462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17.382461538461538</v>
      </c>
      <c r="U109" s="111">
        <f ca="1">Lefty!T109</f>
        <v>18.575538461538461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17.178175824175824</v>
      </c>
      <c r="U110" s="111">
        <f ca="1">Lefty!T110</f>
        <v>18.292681318681318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17.112961538461537</v>
      </c>
      <c r="U111" s="111">
        <f ca="1">Lefty!T111</f>
        <v>18.43253846153846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16.74446153846154</v>
      </c>
      <c r="U113" s="111">
        <f ca="1">Lefty!T113</f>
        <v>18.707538461538462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16.74446153846154</v>
      </c>
      <c r="U114" s="111">
        <f ca="1">Lefty!T114</f>
        <v>19.30153846153846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16.59046153846154</v>
      </c>
      <c r="U115" s="111">
        <f ca="1">Lefty!T115</f>
        <v>19.367538461538462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16.953461538461539</v>
      </c>
      <c r="U116" s="111">
        <f ca="1">Lefty!T116</f>
        <v>18.78453846153846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16.995261538461538</v>
      </c>
      <c r="U117" s="111">
        <f ca="1">Lefty!T117</f>
        <v>18.872538461538461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16.946861538461537</v>
      </c>
      <c r="U118" s="111">
        <f ca="1">Lefty!T118</f>
        <v>18.469938461538462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16.920461538461538</v>
      </c>
      <c r="U119" s="111">
        <f ca="1">Lefty!T119</f>
        <v>18.097824175824176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17.068175824175825</v>
      </c>
      <c r="U120" s="111">
        <f ca="1">Lefty!T120</f>
        <v>18.049895604395605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16.859961538461537</v>
      </c>
      <c r="U121" s="111">
        <f ca="1">Lefty!T121</f>
        <v>18.157538461538461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17.008461538461539</v>
      </c>
      <c r="U123" s="111">
        <f ca="1">Lefty!T123</f>
        <v>19.103538461538459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17.536461538461538</v>
      </c>
      <c r="U124" s="111">
        <f ca="1">Lefty!T124</f>
        <v>18.047538461538462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17.008461538461539</v>
      </c>
      <c r="U125" s="111">
        <f ca="1">Lefty!T125</f>
        <v>18.311538461538461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16.832461538461537</v>
      </c>
      <c r="U126" s="111">
        <f ca="1">Lefty!T126</f>
        <v>18.355538461538462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16.777461538461537</v>
      </c>
      <c r="U127" s="111">
        <f ca="1">Lefty!T127</f>
        <v>18.410538461538462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16.93806153846154</v>
      </c>
      <c r="U128" s="111">
        <f ca="1">Lefty!T128</f>
        <v>18.153138461538461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16.89846153846154</v>
      </c>
      <c r="U129" s="111">
        <f ca="1">Lefty!T129</f>
        <v>17.71753846153846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16.584175824175823</v>
      </c>
      <c r="U130" s="111">
        <f ca="1">Lefty!T130</f>
        <v>17.709681318681319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16.518961538461539</v>
      </c>
      <c r="U131" s="111">
        <f ca="1">Lefty!T131</f>
        <v>17.71753846153846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16.74446153846154</v>
      </c>
      <c r="U133" s="111">
        <f ca="1">Lefty!T133</f>
        <v>17.651538461538461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16.74446153846154</v>
      </c>
      <c r="U134" s="111">
        <f ca="1">Lefty!T134</f>
        <v>17.783538461538463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16.480461538461537</v>
      </c>
      <c r="U135" s="111">
        <f ca="1">Lefty!T135</f>
        <v>18.37753846153846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16.59046153846154</v>
      </c>
      <c r="U136" s="111">
        <f ca="1">Lefty!T136</f>
        <v>17.981538461538463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16.557461538461538</v>
      </c>
      <c r="U137" s="111">
        <f ca="1">Lefty!T137</f>
        <v>17.926538461538463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16.225261538461538</v>
      </c>
      <c r="U138" s="111">
        <f ca="1">Lefty!T138</f>
        <v>18.080538461538463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16.308861538461539</v>
      </c>
      <c r="U139" s="111">
        <f ca="1">Lefty!T139</f>
        <v>17.787938461538463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16.216461538461537</v>
      </c>
      <c r="U140" s="111">
        <f ca="1">Lefty!T140</f>
        <v>17.404824175824178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16.067175824175823</v>
      </c>
      <c r="U141" s="111">
        <f ca="1">Lefty!T141</f>
        <v>17.180895604395605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16.054761538461538</v>
      </c>
      <c r="U142" s="111">
        <f ca="1">Lefty!T142</f>
        <v>17.286338461538463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16.348461538461539</v>
      </c>
      <c r="U144" s="111">
        <f ca="1">Lefty!T144</f>
        <v>17.651538461538461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16.612461538461538</v>
      </c>
      <c r="U145" s="111">
        <f ca="1">Lefty!T145</f>
        <v>17.783538461538463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16.480461538461537</v>
      </c>
      <c r="U146" s="111">
        <f ca="1">Lefty!T146</f>
        <v>17.71753846153846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16.348461538461539</v>
      </c>
      <c r="U147" s="111">
        <f ca="1">Lefty!T147</f>
        <v>17.783538461538463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16.073461538461537</v>
      </c>
      <c r="U148" s="111">
        <f ca="1">Lefty!T148</f>
        <v>17.838538461538462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15.750061538461537</v>
      </c>
      <c r="U149" s="111">
        <f ca="1">Lefty!T149</f>
        <v>17.537138461538461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16.194461538461539</v>
      </c>
      <c r="U150" s="111">
        <f ca="1">Lefty!T150</f>
        <v>17.167538461538463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15.913175824175823</v>
      </c>
      <c r="U151" s="111">
        <f ca="1">Lefty!T151</f>
        <v>16.98368131868132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15.781961538461538</v>
      </c>
      <c r="U152" s="111">
        <f ca="1">Lefty!T152</f>
        <v>16.938738461538463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16.480461538461537</v>
      </c>
      <c r="U154" s="111">
        <f ca="1">Lefty!T154</f>
        <v>17.25553846153846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16.348461538461539</v>
      </c>
      <c r="U155" s="111">
        <f ca="1">Lefty!T155</f>
        <v>16.991538461538461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16.414461538461538</v>
      </c>
      <c r="U156" s="111">
        <f ca="1">Lefty!T156</f>
        <v>17.585538461538462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16.326461538461537</v>
      </c>
      <c r="U157" s="111">
        <f ca="1">Lefty!T157</f>
        <v>17.25553846153846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16.139461538461539</v>
      </c>
      <c r="U158" s="111">
        <f ca="1">Lefty!T158</f>
        <v>17.200538461538461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15.895261538461538</v>
      </c>
      <c r="U159" s="111">
        <f ca="1">Lefty!T159</f>
        <v>17.31053846153846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15.615861538461537</v>
      </c>
      <c r="U160" s="111">
        <f ca="1">Lefty!T160</f>
        <v>17.138938461538462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15.732461538461537</v>
      </c>
      <c r="U161" s="111">
        <f ca="1">Lefty!T161</f>
        <v>16.964824175824177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15.486375824175823</v>
      </c>
      <c r="U162" s="111">
        <f ca="1">Lefty!T162</f>
        <v>16.782695604395606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15.51151868131868</v>
      </c>
      <c r="U163" s="111">
        <f ca="1">Lefty!T163</f>
        <v>16.883424175824178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16.480461538461537</v>
      </c>
      <c r="U165" s="111">
        <f ca="1">Lefty!T165</f>
        <v>17.25553846153846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15.820461538461538</v>
      </c>
      <c r="U166" s="111">
        <f ca="1">Lefty!T166</f>
        <v>17.387538461538462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15.820461538461538</v>
      </c>
      <c r="U167" s="111">
        <f ca="1">Lefty!T167</f>
        <v>16.991538461538461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16.150461538461538</v>
      </c>
      <c r="U168" s="111">
        <f ca="1">Lefty!T168</f>
        <v>17.233538461538462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16.062461538461537</v>
      </c>
      <c r="U169" s="111">
        <f ca="1">Lefty!T169</f>
        <v>17.233538461538462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15.611461538461537</v>
      </c>
      <c r="U170" s="111">
        <f ca="1">Lefty!T170</f>
        <v>17.134538461538462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15.354061538461536</v>
      </c>
      <c r="U171" s="111">
        <f ca="1">Lefty!T171</f>
        <v>17.09713846153846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15.424461538461538</v>
      </c>
      <c r="U172" s="111">
        <f ca="1">Lefty!T172</f>
        <v>16.859538461538463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15.319175824175822</v>
      </c>
      <c r="U173" s="111">
        <f ca="1">Lefty!T173</f>
        <v>16.873681318681321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15.315561538461537</v>
      </c>
      <c r="U174" s="111">
        <f ca="1">Lefty!T174</f>
        <v>16.813338461538461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15.556461538461537</v>
      </c>
      <c r="U176" s="111">
        <f ca="1">Lefty!T176</f>
        <v>16.59553846153846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15.820461538461537</v>
      </c>
      <c r="U177" s="111">
        <f ca="1">Lefty!T177</f>
        <v>16.59553846153846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15.556461538461537</v>
      </c>
      <c r="U178" s="111">
        <f ca="1">Lefty!T178</f>
        <v>17.123538461538462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15.468461538461536</v>
      </c>
      <c r="U179" s="111">
        <f ca="1">Lefty!T179</f>
        <v>17.05753846153846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15.149461538461537</v>
      </c>
      <c r="U180" s="111">
        <f ca="1">Lefty!T180</f>
        <v>17.046538461538461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15.367261538461538</v>
      </c>
      <c r="U181" s="111">
        <f ca="1">Lefty!T181</f>
        <v>17.189538461538461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15.351861538461538</v>
      </c>
      <c r="U182" s="111">
        <f ca="1">Lefty!T182</f>
        <v>17.138938461538462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15.285861538461537</v>
      </c>
      <c r="U183" s="111">
        <f ca="1">Lefty!T183</f>
        <v>16.929624175824177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15.204775824175822</v>
      </c>
      <c r="U184" s="111">
        <f ca="1">Lefty!T184</f>
        <v>16.835495604395604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15.228975824175823</v>
      </c>
      <c r="U185" s="111">
        <f ca="1">Lefty!T185</f>
        <v>16.736495604395607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15.952461538461538</v>
      </c>
      <c r="U187" s="111">
        <f ca="1">Lefty!T187</f>
        <v>16.991538461538461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15.622461538461538</v>
      </c>
      <c r="U188" s="111">
        <f ca="1">Lefty!T188</f>
        <v>16.661538461538463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15.427846153846154</v>
      </c>
      <c r="U189" s="111">
        <f ca="1">Lefty!T189</f>
        <v>16.790153846153846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14.940461538461538</v>
      </c>
      <c r="U190" s="111">
        <f ca="1">Lefty!T190</f>
        <v>16.74953846153846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15.622461538461538</v>
      </c>
      <c r="U191" s="111">
        <f ca="1">Lefty!T191</f>
        <v>17.189538461538461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15.292461538461536</v>
      </c>
      <c r="U192" s="111">
        <f ca="1">Lefty!T192</f>
        <v>17.134538461538462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15.332061538461538</v>
      </c>
      <c r="U193" s="111">
        <f ca="1">Lefty!T193</f>
        <v>17.207138461538463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15.301261538461539</v>
      </c>
      <c r="U194" s="111">
        <f ca="1">Lefty!T194</f>
        <v>16.958538461538463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15.303775824175823</v>
      </c>
      <c r="U195" s="111">
        <f ca="1">Lefty!T195</f>
        <v>16.65588131868132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15.377161538461538</v>
      </c>
      <c r="U196" s="111">
        <f ca="1">Lefty!T196</f>
        <v>16.650538461538464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15.330961538461537</v>
      </c>
      <c r="U197" s="111">
        <f ca="1">Lefty!T197</f>
        <v>16.527338461538463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15.160461538461536</v>
      </c>
      <c r="U199" s="111">
        <f ca="1">Lefty!T199</f>
        <v>16.727538461538462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15.556461538461537</v>
      </c>
      <c r="U200" s="111">
        <f ca="1">Lefty!T200</f>
        <v>16.727538461538462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14.830461538461538</v>
      </c>
      <c r="U201" s="111">
        <f ca="1">Lefty!T201</f>
        <v>16.661538461538463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15.314461538461538</v>
      </c>
      <c r="U202" s="111">
        <f ca="1">Lefty!T202</f>
        <v>16.727538461538462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15.138461538461538</v>
      </c>
      <c r="U203" s="111">
        <f ca="1">Lefty!T203</f>
        <v>16.837538461538461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15.358461538461539</v>
      </c>
      <c r="U204" s="111">
        <f ca="1">Lefty!T204</f>
        <v>16.903538461538464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15.323261538461537</v>
      </c>
      <c r="U205" s="111">
        <f ca="1">Lefty!T205</f>
        <v>16.903538461538464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15.453061538461538</v>
      </c>
      <c r="U206" s="111">
        <f ca="1">Lefty!T206</f>
        <v>16.905738461538462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15.323261538461537</v>
      </c>
      <c r="U207" s="111">
        <f ca="1">Lefty!T207</f>
        <v>16.612824175824176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15.246575824175823</v>
      </c>
      <c r="U208" s="111">
        <f ca="1">Lefty!T208</f>
        <v>16.362495604395605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15.343375824175823</v>
      </c>
      <c r="U209" s="111">
        <f ca="1">Lefty!T209</f>
        <v>16.285495604395607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15.028461538461539</v>
      </c>
      <c r="U211" s="111">
        <f ca="1">Lefty!T211</f>
        <v>16.727538461538462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14.830461538461538</v>
      </c>
      <c r="U212" s="111">
        <f ca="1">Lefty!T212</f>
        <v>16.463538461538462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15.028461538461539</v>
      </c>
      <c r="U213" s="111">
        <f ca="1">Lefty!T213</f>
        <v>16.749538461538464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15.094461538461538</v>
      </c>
      <c r="U214" s="111">
        <f ca="1">Lefty!T214</f>
        <v>16.617538461538462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15.358461538461537</v>
      </c>
      <c r="U215" s="111">
        <f ca="1">Lefty!T215</f>
        <v>16.804538461538463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15.292461538461538</v>
      </c>
      <c r="U216" s="111">
        <f ca="1">Lefty!T216</f>
        <v>16.826538461538462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15.272661538461538</v>
      </c>
      <c r="U217" s="111">
        <f ca="1">Lefty!T217</f>
        <v>16.687938461538462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15.369461538461538</v>
      </c>
      <c r="U218" s="111">
        <f ca="1">Lefty!T218</f>
        <v>16.639538461538464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15.541375824175823</v>
      </c>
      <c r="U219" s="111">
        <f ca="1">Lefty!T219</f>
        <v>16.251081318681319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15.599361538461539</v>
      </c>
      <c r="U220" s="111">
        <f ca="1">Lefty!T220</f>
        <v>15.961938461538463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15.685475824175825</v>
      </c>
      <c r="U221" s="111">
        <f ca="1">Lefty!T221</f>
        <v>15.912909890109891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15.094461538461539</v>
      </c>
      <c r="U223" s="111">
        <f ca="1">Lefty!T223</f>
        <v>17.057538461538464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15.292461538461538</v>
      </c>
      <c r="U224" s="111">
        <f ca="1">Lefty!T224</f>
        <v>16.727538461538462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15.204461538461537</v>
      </c>
      <c r="U225" s="111">
        <f ca="1">Lefty!T225</f>
        <v>16.463538461538462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15.182461538461539</v>
      </c>
      <c r="U226" s="111">
        <f ca="1">Lefty!T226</f>
        <v>16.595538461538464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15.281461538461537</v>
      </c>
      <c r="U227" s="111">
        <f ca="1">Lefty!T227</f>
        <v>16.441538461538464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15.424461538461538</v>
      </c>
      <c r="U228" s="111">
        <f ca="1">Lefty!T228</f>
        <v>16.738538461538461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15.457461538461539</v>
      </c>
      <c r="U229" s="111">
        <f ca="1">Lefty!T229</f>
        <v>16.395338461538461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15.673061538461539</v>
      </c>
      <c r="U230" s="111">
        <f ca="1">Lefty!T230</f>
        <v>16.382138461538464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15.807261538461539</v>
      </c>
      <c r="U231" s="111">
        <f ca="1">Lefty!T231</f>
        <v>16.111224175824177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15.858175824175824</v>
      </c>
      <c r="U232" s="111">
        <f ca="1">Lefty!T232</f>
        <v>15.924695604395605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15.99379010989011</v>
      </c>
      <c r="U233" s="111">
        <f ca="1">Lefty!T233</f>
        <v>15.72528131868132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15.424461538461539</v>
      </c>
      <c r="U235" s="111">
        <f ca="1">Lefty!T235</f>
        <v>16.793538461538464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15.160461538461538</v>
      </c>
      <c r="U236" s="111">
        <f ca="1">Lefty!T236</f>
        <v>16.925538461538462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15.028461538461539</v>
      </c>
      <c r="U237" s="111">
        <f ca="1">Lefty!T237</f>
        <v>16.617538461538462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15.402461538461539</v>
      </c>
      <c r="U238" s="111">
        <f ca="1">Lefty!T238</f>
        <v>16.573538461538462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15.292461538461538</v>
      </c>
      <c r="U239" s="111">
        <f ca="1">Lefty!T239</f>
        <v>16.419538461538462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15.644461538461538</v>
      </c>
      <c r="U240" s="111">
        <f ca="1">Lefty!T240</f>
        <v>16.298538461538463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15.849061538461537</v>
      </c>
      <c r="U241" s="111">
        <f ca="1">Lefty!T241</f>
        <v>16.184138461538463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15.840261538461538</v>
      </c>
      <c r="U242" s="111">
        <f ca="1">Lefty!T242</f>
        <v>15.915738461538462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16.093261538461537</v>
      </c>
      <c r="U243" s="111">
        <f ca="1">Lefty!T243</f>
        <v>15.805738461538462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16.064975824175825</v>
      </c>
      <c r="U244" s="111">
        <f ca="1">Lefty!T244</f>
        <v>15.67908131868132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16.146847252747254</v>
      </c>
      <c r="U245" s="111">
        <f ca="1">Lefty!T245</f>
        <v>15.625024175824176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15.160461538461538</v>
      </c>
      <c r="U247" s="111">
        <f ca="1">Lefty!T247</f>
        <v>16.595538461538464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15.600461538461538</v>
      </c>
      <c r="U248" s="111">
        <f ca="1">Lefty!T248</f>
        <v>16.551538461538463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15.182461538461539</v>
      </c>
      <c r="U249" s="111">
        <f ca="1">Lefty!T249</f>
        <v>16.221538461538461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15.633461538461539</v>
      </c>
      <c r="U250" s="111">
        <f ca="1">Lefty!T250</f>
        <v>16.078538461538464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15.710461538461539</v>
      </c>
      <c r="U251" s="111">
        <f ca="1">Lefty!T251</f>
        <v>15.880538461538462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15.829261538461539</v>
      </c>
      <c r="U252" s="111">
        <f ca="1">Lefty!T252</f>
        <v>15.774938461538461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15.866661538461539</v>
      </c>
      <c r="U253" s="111">
        <f ca="1">Lefty!T253</f>
        <v>15.803538461538462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16.139461538461539</v>
      </c>
      <c r="U254" s="111">
        <f ca="1">Lefty!T254</f>
        <v>15.759538461538462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16.190061538461539</v>
      </c>
      <c r="U255" s="111">
        <f ca="1">Lefty!T255</f>
        <v>15.673424175824177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15.754461538461538</v>
      </c>
      <c r="U257" s="111">
        <f ca="1">Lefty!T257</f>
        <v>16.529538461538461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15.182461538461539</v>
      </c>
      <c r="U258" s="111">
        <f ca="1">Lefty!T258</f>
        <v>16.155538461538463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15.644461538461538</v>
      </c>
      <c r="U259" s="111">
        <f ca="1">Lefty!T259</f>
        <v>15.781538461538462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15.754461538461538</v>
      </c>
      <c r="U260" s="111">
        <f ca="1">Lefty!T260</f>
        <v>15.781538461538462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15.644461538461538</v>
      </c>
      <c r="U261" s="111">
        <f ca="1">Lefty!T261</f>
        <v>15.660538461538462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16.003061538461537</v>
      </c>
      <c r="U262" s="111">
        <f ca="1">Lefty!T262</f>
        <v>15.409738461538462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16.064661538461539</v>
      </c>
      <c r="U263" s="111">
        <f ca="1">Lefty!T263</f>
        <v>15.618738461538463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16.176861538461537</v>
      </c>
      <c r="U264" s="111">
        <f ca="1">Lefty!T264</f>
        <v>15.469138461538464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14.830461538461538</v>
      </c>
      <c r="U266" s="111">
        <f ca="1">Lefty!T266</f>
        <v>15.605538461538464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15.292461538461538</v>
      </c>
      <c r="U267" s="111">
        <f ca="1">Lefty!T267</f>
        <v>15.627538461538462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15.622461538461538</v>
      </c>
      <c r="U268" s="111">
        <f ca="1">Lefty!T268</f>
        <v>15.671538461538461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15.567461538461538</v>
      </c>
      <c r="U269" s="111">
        <f ca="1">Lefty!T269</f>
        <v>15.275538461538462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15.765461538461539</v>
      </c>
      <c r="U270" s="111">
        <f ca="1">Lefty!T270</f>
        <v>15.440538461538463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16.060261538461539</v>
      </c>
      <c r="U271" s="111">
        <f ca="1">Lefty!T271</f>
        <v>15.334938461538462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16.174661538461539</v>
      </c>
      <c r="U272" s="111">
        <f ca="1">Lefty!T272</f>
        <v>15.319538461538464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274" s="111">
        <f ca="1">Lefty!T274</f>
        <v>15.165538461538462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15.864461538461537</v>
      </c>
      <c r="U275" s="111">
        <f ca="1">Lefty!T275</f>
        <v>15.517538461538461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15.831461538461538</v>
      </c>
      <c r="U276" s="111">
        <f ca="1">Lefty!T276</f>
        <v>15.121538461538462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15.875461538461538</v>
      </c>
      <c r="U277" s="111">
        <f ca="1">Lefty!T277</f>
        <v>15.319538461538462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15.972261538461538</v>
      </c>
      <c r="U278" s="111">
        <f ca="1">Lefty!T278</f>
        <v>15.198538461538462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15.468461538461538</v>
      </c>
      <c r="U280" s="111">
        <f ca="1">Lefty!T280</f>
        <v>14.461538461538462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15.490461538461538</v>
      </c>
      <c r="U281" s="111">
        <f ca="1">Lefty!T281</f>
        <v>14.791538461538462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15.908461538461538</v>
      </c>
      <c r="U282" s="111">
        <f ca="1">Lefty!T282</f>
        <v>15.033538461538461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15.798461538461538</v>
      </c>
      <c r="U283" s="111">
        <f ca="1">Lefty!T283</f>
        <v>14.923538461538461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15.534461538461539</v>
      </c>
      <c r="U285" s="111">
        <f ca="1">Lefty!T285</f>
        <v>14.703538461538463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15.798461538461538</v>
      </c>
      <c r="U286" s="111">
        <f ca="1">Lefty!T286</f>
        <v>14.703538461538461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15.809461538461537</v>
      </c>
      <c r="U287" s="111">
        <f ca="1">Lefty!T287</f>
        <v>14.747538461538461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16.062461538461537</v>
      </c>
      <c r="U289" s="111">
        <f ca="1">Lefty!T289</f>
        <v>15.033538461538463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18.592461538461539</v>
      </c>
      <c r="U302" s="111">
        <f ca="1">Lefty!T302</f>
        <v>16.86393846153846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17.994061538461537</v>
      </c>
      <c r="U304" s="111">
        <f ca="1">Lefty!T304</f>
        <v>16.74513846153846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17.532061538461537</v>
      </c>
      <c r="U305" s="111">
        <f ca="1">Lefty!T305</f>
        <v>15.557138461538461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17.833461538461538</v>
      </c>
      <c r="U307" s="111">
        <f ca="1">Lefty!T307</f>
        <v>17.178538461538462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17.48366153846154</v>
      </c>
      <c r="U308" s="111">
        <f ca="1">Lefty!T308</f>
        <v>16.793538461538461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17.94566153846154</v>
      </c>
      <c r="U309" s="111">
        <f ca="1">Lefty!T309</f>
        <v>17.189538461538461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18.315890109890109</v>
      </c>
      <c r="U310" s="111">
        <f ca="1">Lefty!T310</f>
        <v>16.969538461538463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312" s="111">
        <f ca="1">Lefty!T312</f>
        <v>17.56353846153846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18.603461538461538</v>
      </c>
      <c r="U313" s="111">
        <f ca="1">Lefty!T313</f>
        <v>17.695538461538462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17.549661538461539</v>
      </c>
      <c r="U314" s="111">
        <f ca="1">Lefty!T314</f>
        <v>16.707738461538462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18.341661538461537</v>
      </c>
      <c r="U315" s="111">
        <f ca="1">Lefty!T315</f>
        <v>17.23573846153846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18.460461538461537</v>
      </c>
      <c r="U316" s="111">
        <f ca="1">Lefty!T316</f>
        <v>16.59553846153846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18.856461538461538</v>
      </c>
      <c r="U318" s="111">
        <f ca="1">Lefty!T318</f>
        <v>17.651538461538461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18.328461538461539</v>
      </c>
      <c r="U319" s="111">
        <f ca="1">Lefty!T319</f>
        <v>17.607538461538461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18.900461538461538</v>
      </c>
      <c r="U320" s="111">
        <f ca="1">Lefty!T320</f>
        <v>17.36553846153846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19.153461538461539</v>
      </c>
      <c r="U321" s="111">
        <f ca="1">Lefty!T321</f>
        <v>18.014538461538461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17.939061538461537</v>
      </c>
      <c r="U322" s="111">
        <f ca="1">Lefty!T322</f>
        <v>17.631738461538461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18.02486153846154</v>
      </c>
      <c r="U323" s="111">
        <f ca="1">Lefty!T323</f>
        <v>17.52393846153846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18.579890109890108</v>
      </c>
      <c r="U324" s="111">
        <f ca="1">Lefty!T324</f>
        <v>17.629538461538463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19.252461538461539</v>
      </c>
      <c r="U326" s="111">
        <f ca="1">Lefty!T326</f>
        <v>18.113538461538461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19.494461538461536</v>
      </c>
      <c r="U327" s="111">
        <f ca="1">Lefty!T327</f>
        <v>18.157538461538461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18.735461538461539</v>
      </c>
      <c r="U328" s="111">
        <f ca="1">Lefty!T328</f>
        <v>18.058538461538461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19.219461538461537</v>
      </c>
      <c r="U329" s="111">
        <f ca="1">Lefty!T329</f>
        <v>17.50853846153846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17.994061538461537</v>
      </c>
      <c r="U330" s="111">
        <f ca="1">Lefty!T330</f>
        <v>18.06513846153846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18.284461538461539</v>
      </c>
      <c r="U331" s="111">
        <f ca="1">Lefty!T331</f>
        <v>18.016738461538463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18.24989010989011</v>
      </c>
      <c r="U332" s="111">
        <f ca="1">Lefty!T332</f>
        <v>18.02553846153846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19.714461538461538</v>
      </c>
      <c r="U334" s="111">
        <f ca="1">Lefty!T334</f>
        <v>18.37753846153846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19.318461538461538</v>
      </c>
      <c r="U335" s="111">
        <f ca="1">Lefty!T335</f>
        <v>18.22353846153846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19.043461538461539</v>
      </c>
      <c r="U336" s="111">
        <f ca="1">Lefty!T336</f>
        <v>18.12453846153846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18.405461538461537</v>
      </c>
      <c r="U337" s="111">
        <f ca="1">Lefty!T337</f>
        <v>18.619538461538461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18.14366153846154</v>
      </c>
      <c r="U338" s="111">
        <f ca="1">Lefty!T338</f>
        <v>17.585538461538462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18.394461538461538</v>
      </c>
      <c r="U339" s="111">
        <f ca="1">Lefty!T339</f>
        <v>17.919938461538461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17.668461538461539</v>
      </c>
      <c r="U340" s="111">
        <f ca="1">Lefty!T340</f>
        <v>17.71753846153846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19.252461538461539</v>
      </c>
      <c r="U342" s="111">
        <f ca="1">Lefty!T342</f>
        <v>18.971538461538461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19.64846153846154</v>
      </c>
      <c r="U343" s="111">
        <f ca="1">Lefty!T343</f>
        <v>18.575538461538461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19.663692307692308</v>
      </c>
      <c r="U344" s="111">
        <f ca="1">Lefty!T344</f>
        <v>19.110307692307693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19.824461538461538</v>
      </c>
      <c r="U345" s="111">
        <f ca="1">Lefty!T345</f>
        <v>17.82753846153846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18.731061538461539</v>
      </c>
      <c r="U346" s="111">
        <f ca="1">Lefty!T346</f>
        <v>18.555738461538461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18.513261538461538</v>
      </c>
      <c r="U347" s="111">
        <f ca="1">Lefty!T347</f>
        <v>18.073938461538461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18.090861538461539</v>
      </c>
      <c r="U348" s="111">
        <f ca="1">Lefty!T348</f>
        <v>18.513938461538462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17.919890109890112</v>
      </c>
      <c r="U349" s="111">
        <f ca="1">Lefty!T349</f>
        <v>18.685538461538464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18.988461538461539</v>
      </c>
      <c r="U351" s="111">
        <f ca="1">Lefty!T351</f>
        <v>19.169538461538462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18.72446153846154</v>
      </c>
      <c r="U352" s="111">
        <f ca="1">Lefty!T352</f>
        <v>19.015538461538462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18.196461538461538</v>
      </c>
      <c r="U353" s="111">
        <f ca="1">Lefty!T353</f>
        <v>19.125538461538461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18.36146153846154</v>
      </c>
      <c r="U354" s="111">
        <f ca="1">Lefty!T354</f>
        <v>18.806538461538462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18.077661538461538</v>
      </c>
      <c r="U355" s="111">
        <f ca="1">Lefty!T355</f>
        <v>18.951738461538461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17.664061538461539</v>
      </c>
      <c r="U356" s="111">
        <f ca="1">Lefty!T356</f>
        <v>18.659138461538461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17.888461538461538</v>
      </c>
      <c r="U357" s="111">
        <f ca="1">Lefty!T357</f>
        <v>18.874738461538463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17.822461538461539</v>
      </c>
      <c r="U358" s="111">
        <f ca="1">Lefty!T358</f>
        <v>18.754681318681321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18.196461538461538</v>
      </c>
      <c r="U360" s="111">
        <f ca="1">Lefty!T360</f>
        <v>19.103538461538463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17.998461538461537</v>
      </c>
      <c r="U361" s="111">
        <f ca="1">Lefty!T361</f>
        <v>19.49953846153846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17.14046153846154</v>
      </c>
      <c r="U362" s="111">
        <f ca="1">Lefty!T362</f>
        <v>20.335538461538462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18.537461538461539</v>
      </c>
      <c r="U363" s="111">
        <f ca="1">Lefty!T363</f>
        <v>19.411538461538459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17.833461538461538</v>
      </c>
      <c r="U364" s="111">
        <f ca="1">Lefty!T364</f>
        <v>19.466538461538462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17.48366153846154</v>
      </c>
      <c r="U365" s="111">
        <f ca="1">Lefty!T365</f>
        <v>19.03753846153846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18.064461538461536</v>
      </c>
      <c r="U366" s="111">
        <f ca="1">Lefty!T366</f>
        <v>18.711938461538463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18.020461538461539</v>
      </c>
      <c r="U367" s="111">
        <f ca="1">Lefty!T367</f>
        <v>18.729538461538461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17.932461538461538</v>
      </c>
      <c r="U369" s="111">
        <f ca="1">Lefty!T369</f>
        <v>18.971538461538461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17.800461538461537</v>
      </c>
      <c r="U370" s="111">
        <f ca="1">Lefty!T370</f>
        <v>19.301538461538463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17.404461538461536</v>
      </c>
      <c r="U371" s="111">
        <f ca="1">Lefty!T371</f>
        <v>19.763538461538463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17.844461538461537</v>
      </c>
      <c r="U372" s="111">
        <f ca="1">Lefty!T372</f>
        <v>20.071538461538459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18.47146153846154</v>
      </c>
      <c r="U373" s="111">
        <f ca="1">Lefty!T373</f>
        <v>19.510538461538459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17.94566153846154</v>
      </c>
      <c r="U374" s="111">
        <f ca="1">Lefty!T374</f>
        <v>18.951738461538461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17.589261538461539</v>
      </c>
      <c r="U375" s="111">
        <f ca="1">Lefty!T375</f>
        <v>19.129938461538462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17.87086153846154</v>
      </c>
      <c r="U376" s="111">
        <f ca="1">Lefty!T376</f>
        <v>18.865938461538462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17.809890109890109</v>
      </c>
      <c r="U377" s="111">
        <f ca="1">Lefty!T377</f>
        <v>18.861538461538458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17.800461538461537</v>
      </c>
      <c r="U379" s="111">
        <f ca="1">Lefty!T379</f>
        <v>18.83953846153846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17.536461538461538</v>
      </c>
      <c r="U380" s="111">
        <f ca="1">Lefty!T380</f>
        <v>19.631538461538462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17.646461538461537</v>
      </c>
      <c r="U381" s="111">
        <f ca="1">Lefty!T381</f>
        <v>19.279538461538461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17.855461538461537</v>
      </c>
      <c r="U382" s="111">
        <f ca="1">Lefty!T382</f>
        <v>19.312538461538463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17.569461538461539</v>
      </c>
      <c r="U383" s="111">
        <f ca="1">Lefty!T383</f>
        <v>19.664538461538463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17.734461538461538</v>
      </c>
      <c r="U384" s="111">
        <f ca="1">Lefty!T384</f>
        <v>19.215738461538461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17.488061538461537</v>
      </c>
      <c r="U385" s="111">
        <f ca="1">Lefty!T385</f>
        <v>19.143138461538463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17.558461538461536</v>
      </c>
      <c r="U386" s="111">
        <f ca="1">Lefty!T386</f>
        <v>18.76473846153846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16.876461538461538</v>
      </c>
      <c r="U388" s="111">
        <f ca="1">Lefty!T388</f>
        <v>19.103538461538459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17.272461538461538</v>
      </c>
      <c r="U389" s="111">
        <f ca="1">Lefty!T389</f>
        <v>19.433538461538461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17.800461538461537</v>
      </c>
      <c r="U390" s="111">
        <f ca="1">Lefty!T390</f>
        <v>19.015538461538462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17.668461538461539</v>
      </c>
      <c r="U391" s="111">
        <f ca="1">Lefty!T391</f>
        <v>19.521538461538462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17.679461538461538</v>
      </c>
      <c r="U392" s="111">
        <f ca="1">Lefty!T392</f>
        <v>19.24653846153846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17.543061538461536</v>
      </c>
      <c r="U393" s="111">
        <f ca="1">Lefty!T393</f>
        <v>19.149738461538462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17.263661538461538</v>
      </c>
      <c r="U394" s="111">
        <f ca="1">Lefty!T394</f>
        <v>18.68553846153846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17.228461538461538</v>
      </c>
      <c r="U395" s="111">
        <f ca="1">Lefty!T395</f>
        <v>18.711938461538459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17.426461538461538</v>
      </c>
      <c r="U396" s="111">
        <f ca="1">Lefty!T396</f>
        <v>18.509538461538462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16.74446153846154</v>
      </c>
      <c r="U398" s="111">
        <f ca="1">Lefty!T398</f>
        <v>18.17953846153846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17.272461538461538</v>
      </c>
      <c r="U399" s="111">
        <f ca="1">Lefty!T399</f>
        <v>19.763538461538463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16.678461538461537</v>
      </c>
      <c r="U400" s="111">
        <f ca="1">Lefty!T400</f>
        <v>19.235538461538461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17.272461538461538</v>
      </c>
      <c r="U401" s="111">
        <f ca="1">Lefty!T401</f>
        <v>19.411538461538459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17.789461538461538</v>
      </c>
      <c r="U402" s="111">
        <f ca="1">Lefty!T402</f>
        <v>19.180538461538461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17.437461538461537</v>
      </c>
      <c r="U403" s="111">
        <f ca="1">Lefty!T403</f>
        <v>18.498538461538459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17.268738461538462</v>
      </c>
      <c r="U404" s="111">
        <f ca="1">Lefty!T404</f>
        <v>18.770661538461539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17.127261538461539</v>
      </c>
      <c r="U405" s="111">
        <f ca="1">Lefty!T405</f>
        <v>18.29393846153846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17.012861538461539</v>
      </c>
      <c r="U406" s="111">
        <f ca="1">Lefty!T406</f>
        <v>18.39293846153846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17.15146153846154</v>
      </c>
      <c r="U407" s="111">
        <f ca="1">Lefty!T407</f>
        <v>18.116681318681319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16.612461538461538</v>
      </c>
      <c r="U409" s="111">
        <f ca="1">Lefty!T409</f>
        <v>18.443538461538463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16.876461538461538</v>
      </c>
      <c r="U410" s="111">
        <f ca="1">Lefty!T410</f>
        <v>19.169538461538462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16.612461538461538</v>
      </c>
      <c r="U411" s="111">
        <f ca="1">Lefty!T411</f>
        <v>19.235538461538461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16.810461538461539</v>
      </c>
      <c r="U412" s="111">
        <f ca="1">Lefty!T412</f>
        <v>18.79553846153846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17.217461538461539</v>
      </c>
      <c r="U413" s="111">
        <f ca="1">Lefty!T413</f>
        <v>18.817538461538462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16.84346153846154</v>
      </c>
      <c r="U414" s="111">
        <f ca="1">Lefty!T414</f>
        <v>18.498538461538462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16.854461538461539</v>
      </c>
      <c r="U415" s="111">
        <f ca="1">Lefty!T415</f>
        <v>18.225738461538462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17.026061538461537</v>
      </c>
      <c r="U416" s="111">
        <f ca="1">Lefty!T416</f>
        <v>18.06513846153846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16.799461538461539</v>
      </c>
      <c r="U417" s="111">
        <f ca="1">Lefty!T417</f>
        <v>18.058538461538461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17.008461538461539</v>
      </c>
      <c r="U419" s="111">
        <f ca="1">Lefty!T419</f>
        <v>19.103538461538459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17.536461538461538</v>
      </c>
      <c r="U420" s="111">
        <f ca="1">Lefty!T420</f>
        <v>18.047538461538462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17.008461538461539</v>
      </c>
      <c r="U421" s="111">
        <f ca="1">Lefty!T421</f>
        <v>18.443538461538459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16.74446153846154</v>
      </c>
      <c r="U422" s="111">
        <f ca="1">Lefty!T422</f>
        <v>18.421538461538461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16.854461538461539</v>
      </c>
      <c r="U423" s="111">
        <f ca="1">Lefty!T423</f>
        <v>18.421538461538461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17.107461538461539</v>
      </c>
      <c r="U424" s="111">
        <f ca="1">Lefty!T424</f>
        <v>18.190538461538463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16.707061538461538</v>
      </c>
      <c r="U425" s="111">
        <f ca="1">Lefty!T425</f>
        <v>18.04973846153846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16.427661538461539</v>
      </c>
      <c r="U426" s="111">
        <f ca="1">Lefty!T426</f>
        <v>17.794538461538462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16.418861538461538</v>
      </c>
      <c r="U427" s="111">
        <f ca="1">Lefty!T427</f>
        <v>17.67793846153846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16.470090109890108</v>
      </c>
      <c r="U428" s="111">
        <f ca="1">Lefty!T428</f>
        <v>17.552538461538461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16.74446153846154</v>
      </c>
      <c r="U430" s="111">
        <f ca="1">Lefty!T430</f>
        <v>17.651538461538461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16.74446153846154</v>
      </c>
      <c r="U431" s="111">
        <f ca="1">Lefty!T431</f>
        <v>17.783538461538463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16.480461538461537</v>
      </c>
      <c r="U432" s="111">
        <f ca="1">Lefty!T432</f>
        <v>18.311538461538461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16.216461538461537</v>
      </c>
      <c r="U433" s="111">
        <f ca="1">Lefty!T433</f>
        <v>17.915538461538461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16.656461538461539</v>
      </c>
      <c r="U434" s="111">
        <f ca="1">Lefty!T434</f>
        <v>17.959538461538461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16.359461538461538</v>
      </c>
      <c r="U435" s="111">
        <f ca="1">Lefty!T435</f>
        <v>18.256538461538462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16.271461538461537</v>
      </c>
      <c r="U436" s="111">
        <f ca="1">Lefty!T436</f>
        <v>17.618538461538463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16.097661538461537</v>
      </c>
      <c r="U437" s="111">
        <f ca="1">Lefty!T437</f>
        <v>17.554738461538463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16.025061538461536</v>
      </c>
      <c r="U438" s="111">
        <f ca="1">Lefty!T438</f>
        <v>17.19613846153846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16.071261538461538</v>
      </c>
      <c r="U439" s="111">
        <f ca="1">Lefty!T439</f>
        <v>17.266538461538463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16.348461538461539</v>
      </c>
      <c r="U441" s="111">
        <f ca="1">Lefty!T441</f>
        <v>17.651538461538461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16.480461538461537</v>
      </c>
      <c r="U442" s="111">
        <f ca="1">Lefty!T442</f>
        <v>18.047538461538462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16.678461538461537</v>
      </c>
      <c r="U443" s="111">
        <f ca="1">Lefty!T443</f>
        <v>17.849538461538462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16.084461538461539</v>
      </c>
      <c r="U444" s="111">
        <f ca="1">Lefty!T444</f>
        <v>17.695538461538462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16.106461538461538</v>
      </c>
      <c r="U445" s="111">
        <f ca="1">Lefty!T445</f>
        <v>17.761538461538461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15.985461538461538</v>
      </c>
      <c r="U446" s="111">
        <f ca="1">Lefty!T446</f>
        <v>17.607538461538461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16.073461538461537</v>
      </c>
      <c r="U447" s="111">
        <f ca="1">Lefty!T447</f>
        <v>17.288538461538462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15.767661538461537</v>
      </c>
      <c r="U448" s="111">
        <f ca="1">Lefty!T448</f>
        <v>17.068538461538463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15.644461538461536</v>
      </c>
      <c r="U449" s="111">
        <f ca="1">Lefty!T449</f>
        <v>16.877138461538461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15.701661538461538</v>
      </c>
      <c r="U450" s="111">
        <f ca="1">Lefty!T450</f>
        <v>16.978338461538463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16.480461538461537</v>
      </c>
      <c r="U452" s="111">
        <f ca="1">Lefty!T452</f>
        <v>17.25553846153846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16.480461538461537</v>
      </c>
      <c r="U453" s="111">
        <f ca="1">Lefty!T453</f>
        <v>16.991538461538461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16.28246153846154</v>
      </c>
      <c r="U454" s="111">
        <f ca="1">Lefty!T454</f>
        <v>17.519538461538463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16.282461538461536</v>
      </c>
      <c r="U455" s="111">
        <f ca="1">Lefty!T455</f>
        <v>17.189538461538461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16.062461538461537</v>
      </c>
      <c r="U456" s="111">
        <f ca="1">Lefty!T456</f>
        <v>17.233538461538462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16.018461538461537</v>
      </c>
      <c r="U457" s="111">
        <f ca="1">Lefty!T457</f>
        <v>17.497538461538461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15.666461538461537</v>
      </c>
      <c r="U458" s="111">
        <f ca="1">Lefty!T458</f>
        <v>17.233538461538462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15.602661538461538</v>
      </c>
      <c r="U459" s="111">
        <f ca="1">Lefty!T459</f>
        <v>17.125738461538461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15.457461538461537</v>
      </c>
      <c r="U460" s="111">
        <f ca="1">Lefty!T460</f>
        <v>16.806738461538462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15.497061538461537</v>
      </c>
      <c r="U461" s="111">
        <f ca="1">Lefty!T461</f>
        <v>16.837538461538461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15.431690109890109</v>
      </c>
      <c r="U462" s="111">
        <f ca="1">Lefty!T462</f>
        <v>17.000338461538462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16.084461538461539</v>
      </c>
      <c r="U464" s="111">
        <f ca="1">Lefty!T464</f>
        <v>17.25553846153846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15.820461538461538</v>
      </c>
      <c r="U465" s="111">
        <f ca="1">Lefty!T465</f>
        <v>17.25553846153846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15.622461538461538</v>
      </c>
      <c r="U466" s="111">
        <f ca="1">Lefty!T466</f>
        <v>17.321538461538463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15.886461538461537</v>
      </c>
      <c r="U467" s="111">
        <f ca="1">Lefty!T467</f>
        <v>17.189538461538461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15.842461538461539</v>
      </c>
      <c r="U468" s="111">
        <f ca="1">Lefty!T468</f>
        <v>17.189538461538461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15.666461538461538</v>
      </c>
      <c r="U469" s="111">
        <f ca="1">Lefty!T469</f>
        <v>17.05753846153846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15.545461538461538</v>
      </c>
      <c r="U470" s="111">
        <f ca="1">Lefty!T470</f>
        <v>17.266538461538463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15.314461538461538</v>
      </c>
      <c r="U471" s="111">
        <f ca="1">Lefty!T471</f>
        <v>16.980538461538462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15.248461538461539</v>
      </c>
      <c r="U472" s="111">
        <f ca="1">Lefty!T472</f>
        <v>17.015738461538461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15.255061538461538</v>
      </c>
      <c r="U473" s="111">
        <f ca="1">Lefty!T473</f>
        <v>16.817738461538461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15.226461538461539</v>
      </c>
      <c r="U474" s="111">
        <f ca="1">Lefty!T474</f>
        <v>16.885938461538462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15.424461538461538</v>
      </c>
      <c r="U476" s="111">
        <f ca="1">Lefty!T476</f>
        <v>16.859538461538463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15.688461538461537</v>
      </c>
      <c r="U477" s="111">
        <f ca="1">Lefty!T477</f>
        <v>16.59553846153846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15.556461538461537</v>
      </c>
      <c r="U478" s="111">
        <f ca="1">Lefty!T478</f>
        <v>16.925538461538462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15.490461538461537</v>
      </c>
      <c r="U479" s="111">
        <f ca="1">Lefty!T479</f>
        <v>17.123538461538462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15.072461538461537</v>
      </c>
      <c r="U480" s="111">
        <f ca="1">Lefty!T480</f>
        <v>17.10153846153846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15.336461538461538</v>
      </c>
      <c r="U481" s="111">
        <f ca="1">Lefty!T481</f>
        <v>17.266538461538463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15.402461538461537</v>
      </c>
      <c r="U482" s="111">
        <f ca="1">Lefty!T482</f>
        <v>17.222538461538463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15.171461538461539</v>
      </c>
      <c r="U483" s="111">
        <f ca="1">Lefty!T483</f>
        <v>17.090538461538461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15.074661538461537</v>
      </c>
      <c r="U484" s="111">
        <f ca="1">Lefty!T484</f>
        <v>16.925538461538462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15.151661538461537</v>
      </c>
      <c r="U485" s="111">
        <f ca="1">Lefty!T485</f>
        <v>16.692338461538462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15.294661538461538</v>
      </c>
      <c r="U486" s="111">
        <f ca="1">Lefty!T486</f>
        <v>16.762738461538461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15.952461538461538</v>
      </c>
      <c r="U488" s="111">
        <f ca="1">Lefty!T488</f>
        <v>16.859538461538463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15.424461538461538</v>
      </c>
      <c r="U489" s="111">
        <f ca="1">Lefty!T489</f>
        <v>16.991538461538461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15.226461538461537</v>
      </c>
      <c r="U490" s="111">
        <f ca="1">Lefty!T490</f>
        <v>16.793538461538461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15.072461538461537</v>
      </c>
      <c r="U491" s="111">
        <f ca="1">Lefty!T491</f>
        <v>16.74953846153846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15.490461538461538</v>
      </c>
      <c r="U492" s="111">
        <f ca="1">Lefty!T492</f>
        <v>17.25553846153846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15.259461538461537</v>
      </c>
      <c r="U493" s="111">
        <f ca="1">Lefty!T493</f>
        <v>17.057538461538464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15.501461538461538</v>
      </c>
      <c r="U494" s="111">
        <f ca="1">Lefty!T494</f>
        <v>17.376538461538463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15.290261538461538</v>
      </c>
      <c r="U495" s="111">
        <f ca="1">Lefty!T495</f>
        <v>17.024538461538462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15.233061538461538</v>
      </c>
      <c r="U496" s="111">
        <f ca="1">Lefty!T496</f>
        <v>16.872738461538461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15.327661538461538</v>
      </c>
      <c r="U497" s="111">
        <f ca="1">Lefty!T497</f>
        <v>16.690138461538464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15.281461538461539</v>
      </c>
      <c r="U498" s="111">
        <f ca="1">Lefty!T498</f>
        <v>16.518538461538462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15.451490109890109</v>
      </c>
      <c r="U499" s="111">
        <f ca="1">Lefty!T499</f>
        <v>16.554681318681318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15.160461538461536</v>
      </c>
      <c r="U501" s="111">
        <f ca="1">Lefty!T501</f>
        <v>16.727538461538462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15.160461538461536</v>
      </c>
      <c r="U502" s="111">
        <f ca="1">Lefty!T502</f>
        <v>16.859538461538463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14.962461538461536</v>
      </c>
      <c r="U503" s="111">
        <f ca="1">Lefty!T503</f>
        <v>16.59553846153846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15.182461538461537</v>
      </c>
      <c r="U504" s="111">
        <f ca="1">Lefty!T504</f>
        <v>16.859538461538463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15.138461538461538</v>
      </c>
      <c r="U505" s="111">
        <f ca="1">Lefty!T505</f>
        <v>16.793538461538461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15.281461538461539</v>
      </c>
      <c r="U506" s="111">
        <f ca="1">Lefty!T506</f>
        <v>16.914538461538463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15.314461538461538</v>
      </c>
      <c r="U507" s="111">
        <f ca="1">Lefty!T507</f>
        <v>16.969538461538463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15.602661538461538</v>
      </c>
      <c r="U508" s="111">
        <f ca="1">Lefty!T508</f>
        <v>16.989338461538463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15.213261538461538</v>
      </c>
      <c r="U509" s="111">
        <f ca="1">Lefty!T509</f>
        <v>16.767138461538462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15.189061538461539</v>
      </c>
      <c r="U510" s="111">
        <f ca="1">Lefty!T510</f>
        <v>16.538338461538462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15.288061538461538</v>
      </c>
      <c r="U511" s="111">
        <f ca="1">Lefty!T511</f>
        <v>16.274338461538463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15.389261538461538</v>
      </c>
      <c r="U512" s="111">
        <f ca="1">Lefty!T512</f>
        <v>16.161824175824176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15.028461538461539</v>
      </c>
      <c r="U514" s="111">
        <f ca="1">Lefty!T514</f>
        <v>16.59553846153846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14.896461538461539</v>
      </c>
      <c r="U515" s="111">
        <f ca="1">Lefty!T515</f>
        <v>16.727538461538462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14.896461538461537</v>
      </c>
      <c r="U516" s="111">
        <f ca="1">Lefty!T516</f>
        <v>16.551538461538463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15.270461538461539</v>
      </c>
      <c r="U517" s="111">
        <f ca="1">Lefty!T517</f>
        <v>16.617538461538462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15.226461538461539</v>
      </c>
      <c r="U518" s="111">
        <f ca="1">Lefty!T518</f>
        <v>16.870538461538462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15.259461538461538</v>
      </c>
      <c r="U519" s="111">
        <f ca="1">Lefty!T519</f>
        <v>16.771538461538462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15.40906153846154</v>
      </c>
      <c r="U520" s="111">
        <f ca="1">Lefty!T520</f>
        <v>16.857338461538461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15.461861538461539</v>
      </c>
      <c r="U521" s="111">
        <f ca="1">Lefty!T521</f>
        <v>16.751738461538462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15.398061538461539</v>
      </c>
      <c r="U522" s="111">
        <f ca="1">Lefty!T522</f>
        <v>16.448138461538463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15.439861538461539</v>
      </c>
      <c r="U523" s="111">
        <f ca="1">Lefty!T523</f>
        <v>16.043338461538461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15.598575824175825</v>
      </c>
      <c r="U524" s="111">
        <f ca="1">Lefty!T524</f>
        <v>15.88650989010989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15.818575824175824</v>
      </c>
      <c r="U525" s="111">
        <f ca="1">Lefty!T525</f>
        <v>15.756395604395605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14.96246153846154</v>
      </c>
      <c r="U527" s="111">
        <f ca="1">Lefty!T527</f>
        <v>16.991538461538461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15.358461538461539</v>
      </c>
      <c r="U528" s="111">
        <f ca="1">Lefty!T528</f>
        <v>16.595538461538464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15.336461538461538</v>
      </c>
      <c r="U529" s="111">
        <f ca="1">Lefty!T529</f>
        <v>16.595538461538464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15.050461538461537</v>
      </c>
      <c r="U530" s="111">
        <f ca="1">Lefty!T530</f>
        <v>16.59553846153846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15.281461538461539</v>
      </c>
      <c r="U531" s="111">
        <f ca="1">Lefty!T531</f>
        <v>16.397538461538463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15.336461538461538</v>
      </c>
      <c r="U532" s="111">
        <f ca="1">Lefty!T532</f>
        <v>16.749538461538464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15.514661538461539</v>
      </c>
      <c r="U533" s="111">
        <f ca="1">Lefty!T533</f>
        <v>16.417338461538463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15.763261538461538</v>
      </c>
      <c r="U534" s="111">
        <f ca="1">Lefty!T534</f>
        <v>16.507538461538463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15.783061538461539</v>
      </c>
      <c r="U535" s="111">
        <f ca="1">Lefty!T535</f>
        <v>16.274338461538463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15.765461538461539</v>
      </c>
      <c r="U536" s="111">
        <f ca="1">Lefty!T536</f>
        <v>16.071938461538462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15.90909010989011</v>
      </c>
      <c r="U537" s="111">
        <f ca="1">Lefty!T537</f>
        <v>15.69730989010989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16.015318681318682</v>
      </c>
      <c r="U538" s="111">
        <f ca="1">Lefty!T538</f>
        <v>15.560281318681319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15.358461538461539</v>
      </c>
      <c r="U540" s="111">
        <f ca="1">Lefty!T540</f>
        <v>16.859538461538463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15.424461538461538</v>
      </c>
      <c r="U541" s="111">
        <f ca="1">Lefty!T541</f>
        <v>17.057538461538464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14.896461538461537</v>
      </c>
      <c r="U542" s="111">
        <f ca="1">Lefty!T542</f>
        <v>16.749538461538464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15.248461538461537</v>
      </c>
      <c r="U543" s="111">
        <f ca="1">Lefty!T543</f>
        <v>16.375538461538461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15.292461538461538</v>
      </c>
      <c r="U544" s="111">
        <f ca="1">Lefty!T544</f>
        <v>16.639538461538461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15.512461538461539</v>
      </c>
      <c r="U545" s="111">
        <f ca="1">Lefty!T545</f>
        <v>16.353538461538463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15.827061538461539</v>
      </c>
      <c r="U546" s="111">
        <f ca="1">Lefty!T546</f>
        <v>16.173138461538461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15.906261538461539</v>
      </c>
      <c r="U547" s="111">
        <f ca="1">Lefty!T547</f>
        <v>15.990538461538462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16.192261538461537</v>
      </c>
      <c r="U548" s="111">
        <f ca="1">Lefty!T548</f>
        <v>16.003738461538461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15.996461538461539</v>
      </c>
      <c r="U549" s="111">
        <f ca="1">Lefty!T549</f>
        <v>15.876138461538462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15.989547252747252</v>
      </c>
      <c r="U550" s="111">
        <f ca="1">Lefty!T550</f>
        <v>15.752624175824177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15.160461538461538</v>
      </c>
      <c r="U552" s="111">
        <f ca="1">Lefty!T552</f>
        <v>16.529538461538461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15.468461538461538</v>
      </c>
      <c r="U553" s="111">
        <f ca="1">Lefty!T553</f>
        <v>16.419538461538462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15.204461538461539</v>
      </c>
      <c r="U554" s="111">
        <f ca="1">Lefty!T554</f>
        <v>16.485538461538461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15.501461538461538</v>
      </c>
      <c r="U555" s="111">
        <f ca="1">Lefty!T555</f>
        <v>15.836538461538462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15.721461538461538</v>
      </c>
      <c r="U556" s="111">
        <f ca="1">Lefty!T556</f>
        <v>15.836538461538462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15.796261538461538</v>
      </c>
      <c r="U557" s="111">
        <f ca="1">Lefty!T557</f>
        <v>15.873938461538462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15.840261538461538</v>
      </c>
      <c r="U558" s="111">
        <f ca="1">Lefty!T558</f>
        <v>15.807938461538463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16.205461538461538</v>
      </c>
      <c r="U559" s="111">
        <f ca="1">Lefty!T559</f>
        <v>15.845338461538461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16.269261538461539</v>
      </c>
      <c r="U560" s="111">
        <f ca="1">Lefty!T560</f>
        <v>15.794738461538461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15.226461538461539</v>
      </c>
      <c r="U562" s="111">
        <f ca="1">Lefty!T562</f>
        <v>16.133538461538464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15.116461538461538</v>
      </c>
      <c r="U563" s="111">
        <f ca="1">Lefty!T563</f>
        <v>16.155538461538463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15.688461538461539</v>
      </c>
      <c r="U564" s="111">
        <f ca="1">Lefty!T564</f>
        <v>15.649538461538462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15.732461538461537</v>
      </c>
      <c r="U565" s="111">
        <f ca="1">Lefty!T565</f>
        <v>15.737538461538462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15.644461538461538</v>
      </c>
      <c r="U566" s="111">
        <f ca="1">Lefty!T566</f>
        <v>15.880538461538462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15.904061538461539</v>
      </c>
      <c r="U567" s="111">
        <f ca="1">Lefty!T567</f>
        <v>15.365738461538461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15.998661538461539</v>
      </c>
      <c r="U568" s="111">
        <f ca="1">Lefty!T568</f>
        <v>15.539538461538463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16.20766153846154</v>
      </c>
      <c r="U569" s="111">
        <f ca="1">Lefty!T569</f>
        <v>15.585738461538462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14.830461538461538</v>
      </c>
      <c r="U571" s="111">
        <f ca="1">Lefty!T571</f>
        <v>15.605538461538464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15.358461538461539</v>
      </c>
      <c r="U572" s="111">
        <f ca="1">Lefty!T572</f>
        <v>15.627538461538462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15.490461538461538</v>
      </c>
      <c r="U573" s="111">
        <f ca="1">Lefty!T573</f>
        <v>15.671538461538463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15.545461538461538</v>
      </c>
      <c r="U574" s="111">
        <f ca="1">Lefty!T574</f>
        <v>15.539538461538461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15.622461538461538</v>
      </c>
      <c r="U575" s="111">
        <f ca="1">Lefty!T575</f>
        <v>15.198538461538462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16.115261538461539</v>
      </c>
      <c r="U576" s="111">
        <f ca="1">Lefty!T576</f>
        <v>15.301938461538461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16.12406153846154</v>
      </c>
      <c r="U577" s="111">
        <f ca="1">Lefty!T577</f>
        <v>15.394338461538462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579" s="111">
        <f ca="1">Lefty!T579</f>
        <v>15.165538461538462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15.534461538461539</v>
      </c>
      <c r="U580" s="111">
        <f ca="1">Lefty!T580</f>
        <v>14.923538461538461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15.699461538461538</v>
      </c>
      <c r="U581" s="111">
        <f ca="1">Lefty!T581</f>
        <v>14.989538461538462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15.853461538461538</v>
      </c>
      <c r="U582" s="111">
        <f ca="1">Lefty!T582</f>
        <v>15.275538461538462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15.972261538461538</v>
      </c>
      <c r="U583" s="111">
        <f ca="1">Lefty!T583</f>
        <v>15.297538461538462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15.908461538461538</v>
      </c>
      <c r="U585" s="111">
        <f ca="1">Lefty!T585</f>
        <v>14.703538461538461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15.358461538461537</v>
      </c>
      <c r="U586" s="111">
        <f ca="1">Lefty!T586</f>
        <v>14.747538461538461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15.644461538461538</v>
      </c>
      <c r="U587" s="111">
        <f ca="1">Lefty!T587</f>
        <v>14.923538461538461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15.919461538461537</v>
      </c>
      <c r="U588" s="111">
        <f ca="1">Lefty!T588</f>
        <v>15.055538461538461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15.732461538461537</v>
      </c>
      <c r="U590" s="111">
        <f ca="1">Lefty!T590</f>
        <v>14.989538461538462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591" s="111">
        <f ca="1">Lefty!T591</f>
        <v>14.725538461538461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15.875461538461538</v>
      </c>
      <c r="U592" s="111">
        <f ca="1">Lefty!T592</f>
        <v>14.747538461538461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594" s="111">
        <f ca="1">Lefty!T594</f>
        <v>15.099538461538462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18.420861538461537</v>
      </c>
      <c r="U608" s="111">
        <f ca="1">Lefty!T608</f>
        <v>16.885938461538462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18.02486153846154</v>
      </c>
      <c r="U610" s="111">
        <f ca="1">Lefty!T610</f>
        <v>16.839738461538463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17.430861538461539</v>
      </c>
      <c r="U611" s="111">
        <f ca="1">Lefty!T611</f>
        <v>15.651738461538461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17.976461538461539</v>
      </c>
      <c r="U613" s="111">
        <f ca="1">Lefty!T613</f>
        <v>17.233538461538462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17.648661538461539</v>
      </c>
      <c r="U614" s="111">
        <f ca="1">Lefty!T614</f>
        <v>16.905738461538462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17.978661538461537</v>
      </c>
      <c r="U615" s="111">
        <f ca="1">Lefty!T615</f>
        <v>17.301738461538463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18.095261538461539</v>
      </c>
      <c r="U616" s="111">
        <f ca="1">Lefty!T616</f>
        <v>16.753938461538461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618" s="111">
        <f ca="1">Lefty!T618</f>
        <v>17.56353846153846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18.603461538461538</v>
      </c>
      <c r="U619" s="111">
        <f ca="1">Lefty!T619</f>
        <v>17.728538461538463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17.60246153846154</v>
      </c>
      <c r="U620" s="111">
        <f ca="1">Lefty!T620</f>
        <v>16.815538461538463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18.394461538461538</v>
      </c>
      <c r="U621" s="111">
        <f ca="1">Lefty!T621</f>
        <v>17.277538461538462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18.354861538461538</v>
      </c>
      <c r="U622" s="111">
        <f ca="1">Lefty!T622</f>
        <v>16.951938461538461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18.25806153846154</v>
      </c>
      <c r="U623" s="111">
        <f ca="1">Lefty!T623</f>
        <v>16.921138461538462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18.856461538461538</v>
      </c>
      <c r="U625" s="111">
        <f ca="1">Lefty!T625</f>
        <v>17.651538461538461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18.328461538461539</v>
      </c>
      <c r="U626" s="111">
        <f ca="1">Lefty!T626</f>
        <v>17.607538461538461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18.790461538461539</v>
      </c>
      <c r="U627" s="111">
        <f ca="1">Lefty!T627</f>
        <v>17.36553846153846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19.428461538461537</v>
      </c>
      <c r="U628" s="111">
        <f ca="1">Lefty!T628</f>
        <v>17.959538461538461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18.042461538461538</v>
      </c>
      <c r="U629" s="111">
        <f ca="1">Lefty!T629</f>
        <v>17.66253846153846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17.892861538461538</v>
      </c>
      <c r="U630" s="111">
        <f ca="1">Lefty!T630</f>
        <v>17.499738461538463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18.381261538461537</v>
      </c>
      <c r="U631" s="111">
        <f ca="1">Lefty!T631</f>
        <v>17.466738461538462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19.252461538461539</v>
      </c>
      <c r="U633" s="111">
        <f ca="1">Lefty!T633</f>
        <v>18.113538461538461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19.406461538461539</v>
      </c>
      <c r="U634" s="111">
        <f ca="1">Lefty!T634</f>
        <v>18.113538461538461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18.801461538461538</v>
      </c>
      <c r="U635" s="111">
        <f ca="1">Lefty!T635</f>
        <v>18.12453846153846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19.307461538461538</v>
      </c>
      <c r="U636" s="111">
        <f ca="1">Lefty!T636</f>
        <v>17.695538461538462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18.176661538461538</v>
      </c>
      <c r="U637" s="111">
        <f ca="1">Lefty!T637</f>
        <v>18.186138461538462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17.892861538461538</v>
      </c>
      <c r="U638" s="111">
        <f ca="1">Lefty!T638</f>
        <v>18.027738461538462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18.051261538461539</v>
      </c>
      <c r="U639" s="111">
        <f ca="1">Lefty!T639</f>
        <v>17.862738461538463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19.714461538461538</v>
      </c>
      <c r="U641" s="111">
        <f ca="1">Lefty!T641</f>
        <v>18.37753846153846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19.318461538461538</v>
      </c>
      <c r="U642" s="111">
        <f ca="1">Lefty!T642</f>
        <v>18.22353846153846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18.988461538461539</v>
      </c>
      <c r="U643" s="111">
        <f ca="1">Lefty!T643</f>
        <v>18.157538461538461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18.41646153846154</v>
      </c>
      <c r="U644" s="111">
        <f ca="1">Lefty!T644</f>
        <v>18.663538461538462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18.394461538461538</v>
      </c>
      <c r="U645" s="111">
        <f ca="1">Lefty!T645</f>
        <v>17.739538461538462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18.176661538461538</v>
      </c>
      <c r="U646" s="111">
        <f ca="1">Lefty!T646</f>
        <v>18.093738461538461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17.747661538461539</v>
      </c>
      <c r="U647" s="111">
        <f ca="1">Lefty!T647</f>
        <v>18.225738461538462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17.83126153846154</v>
      </c>
      <c r="U648" s="111">
        <f ca="1">Lefty!T648</f>
        <v>18.205938461538462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19.18646153846154</v>
      </c>
      <c r="U650" s="111">
        <f ca="1">Lefty!T650</f>
        <v>19.03753846153846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19.64846153846154</v>
      </c>
      <c r="U651" s="111">
        <f ca="1">Lefty!T651</f>
        <v>18.575538461538461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19.472461538461538</v>
      </c>
      <c r="U652" s="111">
        <f ca="1">Lefty!T652</f>
        <v>19.103538461538463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19.626461538461538</v>
      </c>
      <c r="U653" s="111">
        <f ca="1">Lefty!T653</f>
        <v>17.82753846153846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18.900461538461538</v>
      </c>
      <c r="U654" s="111">
        <f ca="1">Lefty!T654</f>
        <v>18.619538461538461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18.52646153846154</v>
      </c>
      <c r="U655" s="111">
        <f ca="1">Lefty!T655</f>
        <v>18.135538461538463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18.110661538461539</v>
      </c>
      <c r="U656" s="111">
        <f ca="1">Lefty!T656</f>
        <v>18.516138461538461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17.496861538461538</v>
      </c>
      <c r="U657" s="111">
        <f ca="1">Lefty!T657</f>
        <v>18.601938461538463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17.79606153846154</v>
      </c>
      <c r="U658" s="111">
        <f ca="1">Lefty!T658</f>
        <v>18.637138461538463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19.054461538461538</v>
      </c>
      <c r="U660" s="111">
        <f ca="1">Lefty!T660</f>
        <v>19.235538461538461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18.72446153846154</v>
      </c>
      <c r="U661" s="111">
        <f ca="1">Lefty!T661</f>
        <v>19.03753846153846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18.06446153846154</v>
      </c>
      <c r="U662" s="111">
        <f ca="1">Lefty!T662</f>
        <v>18.927538461538461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18.66946153846154</v>
      </c>
      <c r="U663" s="111">
        <f ca="1">Lefty!T663</f>
        <v>18.78453846153846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18.240461538461538</v>
      </c>
      <c r="U664" s="111">
        <f ca="1">Lefty!T664</f>
        <v>19.279538461538461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17.668461538461539</v>
      </c>
      <c r="U665" s="111">
        <f ca="1">Lefty!T665</f>
        <v>18.773538461538461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17.56286153846154</v>
      </c>
      <c r="U666" s="111">
        <f ca="1">Lefty!T666</f>
        <v>18.885738461538462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17.633261538461539</v>
      </c>
      <c r="U667" s="111">
        <f ca="1">Lefty!T667</f>
        <v>18.61073846153846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18.196461538461538</v>
      </c>
      <c r="U669" s="111">
        <f ca="1">Lefty!T669</f>
        <v>19.103538461538463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18.06446153846154</v>
      </c>
      <c r="U670" s="111">
        <f ca="1">Lefty!T670</f>
        <v>19.565538461538463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17.14046153846154</v>
      </c>
      <c r="U671" s="111">
        <f ca="1">Lefty!T671</f>
        <v>20.335538461538462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18.460461538461541</v>
      </c>
      <c r="U672" s="111">
        <f ca="1">Lefty!T672</f>
        <v>19.477538461538462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18.27346153846154</v>
      </c>
      <c r="U673" s="111">
        <f ca="1">Lefty!T673</f>
        <v>19.44453846153846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17.976461538461539</v>
      </c>
      <c r="U674" s="111">
        <f ca="1">Lefty!T674</f>
        <v>19.378538461538461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17.912661538461538</v>
      </c>
      <c r="U675" s="111">
        <f ca="1">Lefty!T675</f>
        <v>18.885738461538462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17.83566153846154</v>
      </c>
      <c r="U676" s="111">
        <f ca="1">Lefty!T676</f>
        <v>18.907738461538461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17.765261538461537</v>
      </c>
      <c r="U677" s="111">
        <f ca="1">Lefty!T677</f>
        <v>18.623938461538462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17.932461538461538</v>
      </c>
      <c r="U679" s="111">
        <f ca="1">Lefty!T679</f>
        <v>18.971538461538461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17.668461538461539</v>
      </c>
      <c r="U680" s="111">
        <f ca="1">Lefty!T680</f>
        <v>19.367538461538462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17.536461538461538</v>
      </c>
      <c r="U681" s="111">
        <f ca="1">Lefty!T681</f>
        <v>19.829538461538462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17.492461538461537</v>
      </c>
      <c r="U682" s="111">
        <f ca="1">Lefty!T682</f>
        <v>20.027538461538462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18.328461538461539</v>
      </c>
      <c r="U683" s="111">
        <f ca="1">Lefty!T683</f>
        <v>19.60953846153846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18.053461538461537</v>
      </c>
      <c r="U684" s="111">
        <f ca="1">Lefty!T684</f>
        <v>19.081538461538461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17.60246153846154</v>
      </c>
      <c r="U685" s="111">
        <f ca="1">Lefty!T685</f>
        <v>19.257538461538459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17.758661538461538</v>
      </c>
      <c r="U686" s="111">
        <f ca="1">Lefty!T686</f>
        <v>18.93413846153846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17.584861538461539</v>
      </c>
      <c r="U687" s="111">
        <f ca="1">Lefty!T687</f>
        <v>18.975938461538462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17.611261538461537</v>
      </c>
      <c r="U688" s="111">
        <f ca="1">Lefty!T688</f>
        <v>18.70093846153846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17.86646153846154</v>
      </c>
      <c r="U690" s="111">
        <f ca="1">Lefty!T690</f>
        <v>18.707538461538462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17.536461538461538</v>
      </c>
      <c r="U691" s="111">
        <f ca="1">Lefty!T691</f>
        <v>19.367538461538459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17.536461538461538</v>
      </c>
      <c r="U692" s="111">
        <f ca="1">Lefty!T692</f>
        <v>19.14753846153846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17.492461538461537</v>
      </c>
      <c r="U693" s="111">
        <f ca="1">Lefty!T693</f>
        <v>19.76353846153846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18.020461538461539</v>
      </c>
      <c r="U694" s="111">
        <f ca="1">Lefty!T694</f>
        <v>19.719538461538463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17.91046153846154</v>
      </c>
      <c r="U695" s="111">
        <f ca="1">Lefty!T695</f>
        <v>19.477538461538462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17.492461538461537</v>
      </c>
      <c r="U696" s="111">
        <f ca="1">Lefty!T696</f>
        <v>19.323538461538462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17.36486153846154</v>
      </c>
      <c r="U697" s="111">
        <f ca="1">Lefty!T697</f>
        <v>18.775738461538459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17.331861538461538</v>
      </c>
      <c r="U698" s="111">
        <f ca="1">Lefty!T698</f>
        <v>18.612938461538462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17.422061538461538</v>
      </c>
      <c r="U699" s="111">
        <f ca="1">Lefty!T699</f>
        <v>18.439138461538462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16.876461538461538</v>
      </c>
      <c r="U701" s="111">
        <f ca="1">Lefty!T701</f>
        <v>19.631538461538462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17.338461538461537</v>
      </c>
      <c r="U702" s="111">
        <f ca="1">Lefty!T702</f>
        <v>19.367538461538459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17.932461538461538</v>
      </c>
      <c r="U703" s="111">
        <f ca="1">Lefty!T703</f>
        <v>19.169538461538462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17.800461538461537</v>
      </c>
      <c r="U704" s="111">
        <f ca="1">Lefty!T704</f>
        <v>19.411538461538463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17.71246153846154</v>
      </c>
      <c r="U705" s="111">
        <f ca="1">Lefty!T705</f>
        <v>19.34553846153846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17.81146153846154</v>
      </c>
      <c r="U706" s="111">
        <f ca="1">Lefty!T706</f>
        <v>19.24653846153846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17.492461538461537</v>
      </c>
      <c r="U707" s="111">
        <f ca="1">Lefty!T707</f>
        <v>18.89453846153846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17.208661538461538</v>
      </c>
      <c r="U708" s="111">
        <f ca="1">Lefty!T708</f>
        <v>18.885738461538459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17.232861538461538</v>
      </c>
      <c r="U709" s="111">
        <f ca="1">Lefty!T709</f>
        <v>18.687738461538459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17.303261538461538</v>
      </c>
      <c r="U710" s="111">
        <f ca="1">Lefty!T710</f>
        <v>18.192738461538461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16.74446153846154</v>
      </c>
      <c r="U712" s="111">
        <f ca="1">Lefty!T712</f>
        <v>18.17953846153846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17.272461538461538</v>
      </c>
      <c r="U713" s="111">
        <f ca="1">Lefty!T713</f>
        <v>19.895538461538461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16.612461538461538</v>
      </c>
      <c r="U714" s="111">
        <f ca="1">Lefty!T714</f>
        <v>19.235538461538461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17.40446153846154</v>
      </c>
      <c r="U715" s="111">
        <f ca="1">Lefty!T715</f>
        <v>19.433538461538461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17.470461538461539</v>
      </c>
      <c r="U716" s="111">
        <f ca="1">Lefty!T716</f>
        <v>18.927538461538461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17.40446153846154</v>
      </c>
      <c r="U717" s="111">
        <f ca="1">Lefty!T717</f>
        <v>18.751538461538459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17.459461538461539</v>
      </c>
      <c r="U718" s="111">
        <f ca="1">Lefty!T718</f>
        <v>18.83953846153846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17.206461538461539</v>
      </c>
      <c r="U719" s="111">
        <f ca="1">Lefty!T719</f>
        <v>18.48753846153846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16.856661538461537</v>
      </c>
      <c r="U720" s="111">
        <f ca="1">Lefty!T720</f>
        <v>18.500738461538461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16.97766153846154</v>
      </c>
      <c r="U721" s="111">
        <f ca="1">Lefty!T721</f>
        <v>18.192738461538461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17.01726153846154</v>
      </c>
      <c r="U722" s="111">
        <f ca="1">Lefty!T722</f>
        <v>17.937538461538463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16.612461538461538</v>
      </c>
      <c r="U724" s="111">
        <f ca="1">Lefty!T724</f>
        <v>18.443538461538463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16.810461538461539</v>
      </c>
      <c r="U725" s="111">
        <f ca="1">Lefty!T725</f>
        <v>19.103538461538463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16.612461538461538</v>
      </c>
      <c r="U726" s="111">
        <f ca="1">Lefty!T726</f>
        <v>19.235538461538461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16.94246153846154</v>
      </c>
      <c r="U727" s="111">
        <f ca="1">Lefty!T727</f>
        <v>18.707538461538462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16.89846153846154</v>
      </c>
      <c r="U728" s="111">
        <f ca="1">Lefty!T728</f>
        <v>19.103538461538459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17.09646153846154</v>
      </c>
      <c r="U729" s="111">
        <f ca="1">Lefty!T729</f>
        <v>18.619538461538461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17.030461538461537</v>
      </c>
      <c r="U730" s="111">
        <f ca="1">Lefty!T730</f>
        <v>18.421538461538461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17.118461538461538</v>
      </c>
      <c r="U731" s="111">
        <f ca="1">Lefty!T731</f>
        <v>18.22353846153846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16.647661538461538</v>
      </c>
      <c r="U732" s="111">
        <f ca="1">Lefty!T732</f>
        <v>18.186138461538462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16.377061538461536</v>
      </c>
      <c r="U733" s="111">
        <f ca="1">Lefty!T733</f>
        <v>17.968338461538462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16.599261538461537</v>
      </c>
      <c r="U734" s="111">
        <f ca="1">Lefty!T734</f>
        <v>17.790138461538461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17.008461538461539</v>
      </c>
      <c r="U736" s="111">
        <f ca="1">Lefty!T736</f>
        <v>19.103538461538459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17.404461538461536</v>
      </c>
      <c r="U737" s="111">
        <f ca="1">Lefty!T737</f>
        <v>18.311538461538461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17.074461538461538</v>
      </c>
      <c r="U738" s="111">
        <f ca="1">Lefty!T738</f>
        <v>18.17953846153846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16.810461538461539</v>
      </c>
      <c r="U739" s="111">
        <f ca="1">Lefty!T739</f>
        <v>18.509538461538462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16.612461538461538</v>
      </c>
      <c r="U740" s="111">
        <f ca="1">Lefty!T740</f>
        <v>18.289538461538463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17.074461538461538</v>
      </c>
      <c r="U741" s="111">
        <f ca="1">Lefty!T741</f>
        <v>18.355538461538462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16.975461538461538</v>
      </c>
      <c r="U742" s="111">
        <f ca="1">Lefty!T742</f>
        <v>18.080538461538463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16.700461538461539</v>
      </c>
      <c r="U743" s="111">
        <f ca="1">Lefty!T743</f>
        <v>18.080538461538463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16.414461538461538</v>
      </c>
      <c r="U744" s="111">
        <f ca="1">Lefty!T744</f>
        <v>17.81653846153846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16.245061538461538</v>
      </c>
      <c r="U745" s="111">
        <f ca="1">Lefty!T745</f>
        <v>17.64273846153846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16.295661538461538</v>
      </c>
      <c r="U746" s="111">
        <f ca="1">Lefty!T746</f>
        <v>17.433738461538461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16.74446153846154</v>
      </c>
      <c r="U748" s="111">
        <f ca="1">Lefty!T748</f>
        <v>17.651538461538461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16.74446153846154</v>
      </c>
      <c r="U749" s="111">
        <f ca="1">Lefty!T749</f>
        <v>17.783538461538463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16.480461538461537</v>
      </c>
      <c r="U750" s="111">
        <f ca="1">Lefty!T750</f>
        <v>18.443538461538463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16.414461538461538</v>
      </c>
      <c r="U751" s="111">
        <f ca="1">Lefty!T751</f>
        <v>17.849538461538462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16.678461538461537</v>
      </c>
      <c r="U752" s="111">
        <f ca="1">Lefty!T752</f>
        <v>17.915538461538461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16.106461538461538</v>
      </c>
      <c r="U753" s="111">
        <f ca="1">Lefty!T753</f>
        <v>18.201538461538462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16.304461538461538</v>
      </c>
      <c r="U754" s="111">
        <f ca="1">Lefty!T754</f>
        <v>17.805538461538461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16.359461538461538</v>
      </c>
      <c r="U755" s="111">
        <f ca="1">Lefty!T755</f>
        <v>17.71753846153846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16.194461538461539</v>
      </c>
      <c r="U756" s="111">
        <f ca="1">Lefty!T756</f>
        <v>17.475538461538463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15.886461538461537</v>
      </c>
      <c r="U757" s="111">
        <f ca="1">Lefty!T757</f>
        <v>17.376538461538463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15.807261538461537</v>
      </c>
      <c r="U758" s="111">
        <f ca="1">Lefty!T758</f>
        <v>17.314938461538461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15.741261538461538</v>
      </c>
      <c r="U759" s="111">
        <f ca="1">Lefty!T759</f>
        <v>17.147738461538463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16.480461538461537</v>
      </c>
      <c r="U761" s="111">
        <f ca="1">Lefty!T761</f>
        <v>17.783538461538463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16.480461538461537</v>
      </c>
      <c r="U762" s="111">
        <f ca="1">Lefty!T762</f>
        <v>17.651538461538461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16.612461538461538</v>
      </c>
      <c r="U763" s="111">
        <f ca="1">Lefty!T763</f>
        <v>17.71753846153846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16.150461538461538</v>
      </c>
      <c r="U764" s="111">
        <f ca="1">Lefty!T764</f>
        <v>17.783538461538463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16.040461538461539</v>
      </c>
      <c r="U765" s="111">
        <f ca="1">Lefty!T765</f>
        <v>17.673538461538463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15.732461538461537</v>
      </c>
      <c r="U766" s="111">
        <f ca="1">Lefty!T766</f>
        <v>17.695538461538462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16.216461538461537</v>
      </c>
      <c r="U767" s="111">
        <f ca="1">Lefty!T767</f>
        <v>17.40953846153846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16.106461538461538</v>
      </c>
      <c r="U768" s="111">
        <f ca="1">Lefty!T768</f>
        <v>17.332538461538462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15.710461538461537</v>
      </c>
      <c r="U769" s="111">
        <f ca="1">Lefty!T769</f>
        <v>17.070738461538461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15.549861538461538</v>
      </c>
      <c r="U770" s="111">
        <f ca="1">Lefty!T770</f>
        <v>17.11693846153846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15.492661538461539</v>
      </c>
      <c r="U771" s="111">
        <f ca="1">Lefty!T771</f>
        <v>17.213738461538462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15.514661538461539</v>
      </c>
      <c r="U772" s="111">
        <f ca="1">Lefty!T772</f>
        <v>17.050938461538461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16.348461538461539</v>
      </c>
      <c r="U774" s="111">
        <f ca="1">Lefty!T774</f>
        <v>17.387538461538462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16.480461538461537</v>
      </c>
      <c r="U775" s="111">
        <f ca="1">Lefty!T775</f>
        <v>16.991538461538461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16.282461538461536</v>
      </c>
      <c r="U776" s="111">
        <f ca="1">Lefty!T776</f>
        <v>17.25553846153846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16.216461538461537</v>
      </c>
      <c r="U777" s="111">
        <f ca="1">Lefty!T777</f>
        <v>17.05753846153846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16.260461538461538</v>
      </c>
      <c r="U778" s="111">
        <f ca="1">Lefty!T778</f>
        <v>17.387538461538462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15.842461538461539</v>
      </c>
      <c r="U779" s="111">
        <f ca="1">Lefty!T779</f>
        <v>17.365538461538463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15.413461538461537</v>
      </c>
      <c r="U780" s="111">
        <f ca="1">Lefty!T780</f>
        <v>17.46453846153846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15.864461538461537</v>
      </c>
      <c r="U781" s="111">
        <f ca="1">Lefty!T781</f>
        <v>17.222538461538463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15.613661538461537</v>
      </c>
      <c r="U782" s="111">
        <f ca="1">Lefty!T782</f>
        <v>17.121338461538461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15.437661538461537</v>
      </c>
      <c r="U783" s="111">
        <f ca="1">Lefty!T783</f>
        <v>16.998138461538463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15.285861538461539</v>
      </c>
      <c r="U784" s="111">
        <f ca="1">Lefty!T784</f>
        <v>17.08173846153846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15.169261538461537</v>
      </c>
      <c r="U785" s="111">
        <f ca="1">Lefty!T785</f>
        <v>17.059738461538462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15.403718681318681</v>
      </c>
      <c r="U786" s="111">
        <f ca="1">Lefty!T786</f>
        <v>16.980852747252747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16.084461538461539</v>
      </c>
      <c r="U788" s="111">
        <f ca="1">Lefty!T788</f>
        <v>17.25553846153846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15.820461538461538</v>
      </c>
      <c r="U789" s="111">
        <f ca="1">Lefty!T789</f>
        <v>17.25553846153846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15.688461538461537</v>
      </c>
      <c r="U790" s="111">
        <f ca="1">Lefty!T790</f>
        <v>16.859538461538463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15.754461538461538</v>
      </c>
      <c r="U791" s="111">
        <f ca="1">Lefty!T791</f>
        <v>17.321538461538463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15.842461538461539</v>
      </c>
      <c r="U792" s="111">
        <f ca="1">Lefty!T792</f>
        <v>17.123538461538462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15.688461538461537</v>
      </c>
      <c r="U793" s="111">
        <f ca="1">Lefty!T793</f>
        <v>17.145538461538461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15.358461538461537</v>
      </c>
      <c r="U794" s="111">
        <f ca="1">Lefty!T794</f>
        <v>17.167538461538463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15.391461538461538</v>
      </c>
      <c r="U795" s="111">
        <f ca="1">Lefty!T795</f>
        <v>17.189538461538461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15.501461538461539</v>
      </c>
      <c r="U796" s="111">
        <f ca="1">Lefty!T796</f>
        <v>17.200538461538461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15.369461538461538</v>
      </c>
      <c r="U797" s="111">
        <f ca="1">Lefty!T797</f>
        <v>17.075138461538462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15.138461538461538</v>
      </c>
      <c r="U798" s="111">
        <f ca="1">Lefty!T798</f>
        <v>17.009138461538463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15.140661538461538</v>
      </c>
      <c r="U799" s="111">
        <f ca="1">Lefty!T799</f>
        <v>16.980538461538462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15.301261538461537</v>
      </c>
      <c r="U800" s="111">
        <f ca="1">Lefty!T800</f>
        <v>16.991538461538461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15.424461538461538</v>
      </c>
      <c r="U802" s="111">
        <f ca="1">Lefty!T802</f>
        <v>16.859538461538463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15.820461538461537</v>
      </c>
      <c r="U803" s="111">
        <f ca="1">Lefty!T803</f>
        <v>16.727538461538462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15.424461538461538</v>
      </c>
      <c r="U804" s="111">
        <f ca="1">Lefty!T804</f>
        <v>16.793538461538461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15.490461538461537</v>
      </c>
      <c r="U805" s="111">
        <f ca="1">Lefty!T805</f>
        <v>16.925538461538462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15.204461538461537</v>
      </c>
      <c r="U806" s="111">
        <f ca="1">Lefty!T806</f>
        <v>17.123538461538462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15.380461538461539</v>
      </c>
      <c r="U807" s="111">
        <f ca="1">Lefty!T807</f>
        <v>17.266538461538463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15.303461538461537</v>
      </c>
      <c r="U808" s="111">
        <f ca="1">Lefty!T808</f>
        <v>17.266538461538463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15.318861538461539</v>
      </c>
      <c r="U809" s="111">
        <f ca="1">Lefty!T809</f>
        <v>17.231338461538463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15.347461538461538</v>
      </c>
      <c r="U810" s="111">
        <f ca="1">Lefty!T810</f>
        <v>17.134538461538462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15.301261538461537</v>
      </c>
      <c r="U811" s="111">
        <f ca="1">Lefty!T811</f>
        <v>17.009138461538463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15.186861538461539</v>
      </c>
      <c r="U812" s="111">
        <f ca="1">Lefty!T812</f>
        <v>16.905738461538462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15.264804395604395</v>
      </c>
      <c r="U813" s="111">
        <f ca="1">Lefty!T813</f>
        <v>16.850424175824177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15.356575824175824</v>
      </c>
      <c r="U814" s="111">
        <f ca="1">Lefty!T814</f>
        <v>16.573538461538462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15.952461538461538</v>
      </c>
      <c r="U816" s="111">
        <f ca="1">Lefty!T816</f>
        <v>16.859538461538463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15.622461538461538</v>
      </c>
      <c r="U817" s="111">
        <f ca="1">Lefty!T817</f>
        <v>16.793538461538461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15.160461538461536</v>
      </c>
      <c r="U818" s="111">
        <f ca="1">Lefty!T818</f>
        <v>16.529538461538461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15.006461538461537</v>
      </c>
      <c r="U819" s="111">
        <f ca="1">Lefty!T819</f>
        <v>16.617538461538462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15.424461538461538</v>
      </c>
      <c r="U820" s="111">
        <f ca="1">Lefty!T820</f>
        <v>17.057538461538464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15.369461538461538</v>
      </c>
      <c r="U821" s="111">
        <f ca="1">Lefty!T821</f>
        <v>17.145538461538461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15.314461538461538</v>
      </c>
      <c r="U822" s="111">
        <f ca="1">Lefty!T822</f>
        <v>17.211538461538463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15.103261538461538</v>
      </c>
      <c r="U823" s="111">
        <f ca="1">Lefty!T823</f>
        <v>17.288538461538462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15.472861538461538</v>
      </c>
      <c r="U824" s="111">
        <f ca="1">Lefty!T824</f>
        <v>17.013538461538463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15.501461538461538</v>
      </c>
      <c r="U825" s="111">
        <f ca="1">Lefty!T825</f>
        <v>16.965138461538462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15.301261538461539</v>
      </c>
      <c r="U826" s="111">
        <f ca="1">Lefty!T826</f>
        <v>16.687938461538462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15.295290109890109</v>
      </c>
      <c r="U827" s="111">
        <f ca="1">Lefty!T827</f>
        <v>16.580138461538461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15.281147252747253</v>
      </c>
      <c r="U828" s="111">
        <f ca="1">Lefty!T828</f>
        <v>16.369252747252748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15.458247252747253</v>
      </c>
      <c r="U829" s="111">
        <f ca="1">Lefty!T829</f>
        <v>16.280309890109891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15.160461538461536</v>
      </c>
      <c r="U831" s="111">
        <f ca="1">Lefty!T831</f>
        <v>16.727538461538462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15.556461538461537</v>
      </c>
      <c r="U832" s="111">
        <f ca="1">Lefty!T832</f>
        <v>16.595538461538464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14.896461538461537</v>
      </c>
      <c r="U833" s="111">
        <f ca="1">Lefty!T833</f>
        <v>16.925538461538462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15.182461538461537</v>
      </c>
      <c r="U834" s="111">
        <f ca="1">Lefty!T834</f>
        <v>16.463538461538462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15.072461538461537</v>
      </c>
      <c r="U835" s="111">
        <f ca="1">Lefty!T835</f>
        <v>16.991538461538461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15.303461538461539</v>
      </c>
      <c r="U836" s="111">
        <f ca="1">Lefty!T836</f>
        <v>16.870538461538462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15.391461538461538</v>
      </c>
      <c r="U837" s="111">
        <f ca="1">Lefty!T837</f>
        <v>17.068538461538463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15.404661538461539</v>
      </c>
      <c r="U838" s="111">
        <f ca="1">Lefty!T838</f>
        <v>16.934338461538463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15.349661538461538</v>
      </c>
      <c r="U839" s="111">
        <f ca="1">Lefty!T839</f>
        <v>17.028938461538463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15.442061538461539</v>
      </c>
      <c r="U840" s="111">
        <f ca="1">Lefty!T840</f>
        <v>16.745138461538463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15.468461538461538</v>
      </c>
      <c r="U841" s="111">
        <f ca="1">Lefty!T841</f>
        <v>16.591138461538463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15.310061538461538</v>
      </c>
      <c r="U842" s="111">
        <f ca="1">Lefty!T842</f>
        <v>16.346624175824175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15.440175824175825</v>
      </c>
      <c r="U843" s="111">
        <f ca="1">Lefty!T843</f>
        <v>16.136995604395604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15.526447252747254</v>
      </c>
      <c r="U844" s="111">
        <f ca="1">Lefty!T844</f>
        <v>16.065181318681319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15.823132967032967</v>
      </c>
      <c r="U845" s="111">
        <f ca="1">Lefty!T845</f>
        <v>15.93978131868132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15.160461538461538</v>
      </c>
      <c r="U847" s="111">
        <f ca="1">Lefty!T847</f>
        <v>16.595538461538464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14.830461538461538</v>
      </c>
      <c r="U848" s="111">
        <f ca="1">Lefty!T848</f>
        <v>16.661538461538463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14.896461538461539</v>
      </c>
      <c r="U849" s="111">
        <f ca="1">Lefty!T849</f>
        <v>16.683538461538461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15.138461538461538</v>
      </c>
      <c r="U850" s="111">
        <f ca="1">Lefty!T850</f>
        <v>16.485538461538461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15.094461538461538</v>
      </c>
      <c r="U851" s="111">
        <f ca="1">Lefty!T851</f>
        <v>16.870538461538462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15.380461538461539</v>
      </c>
      <c r="U852" s="111">
        <f ca="1">Lefty!T852</f>
        <v>16.727538461538462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15.33206153846154</v>
      </c>
      <c r="U853" s="111">
        <f ca="1">Lefty!T853</f>
        <v>16.846338461538462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15.285861538461539</v>
      </c>
      <c r="U854" s="111">
        <f ca="1">Lefty!T854</f>
        <v>16.795738461538463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15.534461538461539</v>
      </c>
      <c r="U855" s="111">
        <f ca="1">Lefty!T855</f>
        <v>16.709938461538464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15.774261538461539</v>
      </c>
      <c r="U856" s="111">
        <f ca="1">Lefty!T856</f>
        <v>16.278738461538463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15.726175824175824</v>
      </c>
      <c r="U857" s="111">
        <f ca="1">Lefty!T857</f>
        <v>16.174709890109892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15.639747252747252</v>
      </c>
      <c r="U858" s="111">
        <f ca="1">Lefty!T858</f>
        <v>15.894995604395605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15.715332967032968</v>
      </c>
      <c r="U859" s="111">
        <f ca="1">Lefty!T859</f>
        <v>15.866552747252747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14.96246153846154</v>
      </c>
      <c r="U861" s="111">
        <f ca="1">Lefty!T861</f>
        <v>16.991538461538461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15.160461538461538</v>
      </c>
      <c r="U862" s="111">
        <f ca="1">Lefty!T862</f>
        <v>16.727538461538462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15.270461538461538</v>
      </c>
      <c r="U863" s="111">
        <f ca="1">Lefty!T863</f>
        <v>16.727538461538462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15.182461538461539</v>
      </c>
      <c r="U864" s="111">
        <f ca="1">Lefty!T864</f>
        <v>16.463538461538462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15.215461538461538</v>
      </c>
      <c r="U865" s="111">
        <f ca="1">Lefty!T865</f>
        <v>16.265538461538462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15.369461538461538</v>
      </c>
      <c r="U866" s="111">
        <f ca="1">Lefty!T866</f>
        <v>16.628538461538461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15.536661538461539</v>
      </c>
      <c r="U867" s="111">
        <f ca="1">Lefty!T867</f>
        <v>16.461338461538464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15.576261538461539</v>
      </c>
      <c r="U868" s="111">
        <f ca="1">Lefty!T868</f>
        <v>16.397538461538463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15.71706153846154</v>
      </c>
      <c r="U869" s="111">
        <f ca="1">Lefty!T869</f>
        <v>16.353538461538463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15.564246153846154</v>
      </c>
      <c r="U870" s="111">
        <f ca="1">Lefty!T870</f>
        <v>16.284153846153846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16.091690109890109</v>
      </c>
      <c r="U871" s="111">
        <f ca="1">Lefty!T871</f>
        <v>15.98330989010989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16.006518681318681</v>
      </c>
      <c r="U872" s="111">
        <f ca="1">Lefty!T872</f>
        <v>15.749481318681319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15.424461538461539</v>
      </c>
      <c r="U874" s="111">
        <f ca="1">Lefty!T874</f>
        <v>16.793538461538464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15.028461538461539</v>
      </c>
      <c r="U875" s="111">
        <f ca="1">Lefty!T875</f>
        <v>16.859538461538463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15.094461538461538</v>
      </c>
      <c r="U876" s="111">
        <f ca="1">Lefty!T876</f>
        <v>16.485538461538461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15.314461538461538</v>
      </c>
      <c r="U877" s="111">
        <f ca="1">Lefty!T877</f>
        <v>16.639538461538461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15.270461538461538</v>
      </c>
      <c r="U878" s="111">
        <f ca="1">Lefty!T878</f>
        <v>16.243538461538463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15.457461538461539</v>
      </c>
      <c r="U879" s="111">
        <f ca="1">Lefty!T879</f>
        <v>16.364538461538462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15.860061538461538</v>
      </c>
      <c r="U880" s="111">
        <f ca="1">Lefty!T880</f>
        <v>16.096138461538462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15.939261538461539</v>
      </c>
      <c r="U881" s="111">
        <f ca="1">Lefty!T881</f>
        <v>16.03453846153846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15.956861538461538</v>
      </c>
      <c r="U882" s="111">
        <f ca="1">Lefty!T882</f>
        <v>15.933338461538462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15.926061538461539</v>
      </c>
      <c r="U883" s="111">
        <f ca="1">Lefty!T883</f>
        <v>16.100538461538463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16.288747252747253</v>
      </c>
      <c r="U884" s="111">
        <f ca="1">Lefty!T884</f>
        <v>15.963824175824177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15.226461538461539</v>
      </c>
      <c r="U886" s="111">
        <f ca="1">Lefty!T886</f>
        <v>16.661538461538463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15.468461538461538</v>
      </c>
      <c r="U887" s="111">
        <f ca="1">Lefty!T887</f>
        <v>16.551538461538463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15.270461538461538</v>
      </c>
      <c r="U888" s="111">
        <f ca="1">Lefty!T888</f>
        <v>16.353538461538463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15.479461538461539</v>
      </c>
      <c r="U889" s="111">
        <f ca="1">Lefty!T889</f>
        <v>16.122538461538461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15.622461538461538</v>
      </c>
      <c r="U890" s="111">
        <f ca="1">Lefty!T890</f>
        <v>15.715538461538461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15.686261538461539</v>
      </c>
      <c r="U891" s="111">
        <f ca="1">Lefty!T891</f>
        <v>15.906938461538461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15.873261538461538</v>
      </c>
      <c r="U892" s="111">
        <f ca="1">Lefty!T892</f>
        <v>15.730938461538463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16.234061538461539</v>
      </c>
      <c r="U893" s="111">
        <f ca="1">Lefty!T893</f>
        <v>15.873938461538462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16.13286153846154</v>
      </c>
      <c r="U894" s="111">
        <f ca="1">Lefty!T894</f>
        <v>15.781538461538462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15.226461538461539</v>
      </c>
      <c r="U896" s="111">
        <f ca="1">Lefty!T896</f>
        <v>16.331538461538461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15.314461538461538</v>
      </c>
      <c r="U897" s="111">
        <f ca="1">Lefty!T897</f>
        <v>15.957538461538462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15.556461538461537</v>
      </c>
      <c r="U898" s="111">
        <f ca="1">Lefty!T898</f>
        <v>15.781538461538464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15.644461538461538</v>
      </c>
      <c r="U899" s="111">
        <f ca="1">Lefty!T899</f>
        <v>15.781538461538462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15.721461538461538</v>
      </c>
      <c r="U900" s="111">
        <f ca="1">Lefty!T900</f>
        <v>15.583538461538462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15.805061538461539</v>
      </c>
      <c r="U901" s="111">
        <f ca="1">Lefty!T901</f>
        <v>15.167738461538461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16.097661538461537</v>
      </c>
      <c r="U902" s="111">
        <f ca="1">Lefty!T902</f>
        <v>15.473538461538462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16.16366153846154</v>
      </c>
      <c r="U903" s="111">
        <f ca="1">Lefty!T903</f>
        <v>15.482338461538461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14.830461538461538</v>
      </c>
      <c r="U905" s="111">
        <f ca="1">Lefty!T905</f>
        <v>15.605538461538464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15.160461538461538</v>
      </c>
      <c r="U906" s="111">
        <f ca="1">Lefty!T906</f>
        <v>15.561538461538463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15.358461538461539</v>
      </c>
      <c r="U907" s="111">
        <f ca="1">Lefty!T907</f>
        <v>15.605538461538462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15.611461538461539</v>
      </c>
      <c r="U908" s="111">
        <f ca="1">Lefty!T908</f>
        <v>15.385538461538461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15.710461538461539</v>
      </c>
      <c r="U909" s="111">
        <f ca="1">Lefty!T909</f>
        <v>15.330538461538461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15.961261538461539</v>
      </c>
      <c r="U910" s="111">
        <f ca="1">Lefty!T910</f>
        <v>15.180938461538462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16.01406153846154</v>
      </c>
      <c r="U911" s="111">
        <f ca="1">Lefty!T911</f>
        <v>15.097338461538461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913" s="111">
        <f ca="1">Lefty!T913</f>
        <v>15.165538461538462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15.534461538461539</v>
      </c>
      <c r="U914" s="111">
        <f ca="1">Lefty!T914</f>
        <v>15.055538461538461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15.523461538461538</v>
      </c>
      <c r="U915" s="111">
        <f ca="1">Lefty!T915</f>
        <v>15.121538461538462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16.02946153846154</v>
      </c>
      <c r="U916" s="111">
        <f ca="1">Lefty!T916</f>
        <v>15.099538461538462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15.950261538461538</v>
      </c>
      <c r="U917" s="111">
        <f ca="1">Lefty!T917</f>
        <v>15.31953846153846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15.908461538461538</v>
      </c>
      <c r="U919" s="111">
        <f ca="1">Lefty!T919</f>
        <v>14.703538461538461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15.424461538461538</v>
      </c>
      <c r="U920" s="111">
        <f ca="1">Lefty!T920</f>
        <v>14.81353846153846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15.864461538461537</v>
      </c>
      <c r="U921" s="111">
        <f ca="1">Lefty!T921</f>
        <v>14.879538461538461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15.864461538461537</v>
      </c>
      <c r="U922" s="111">
        <f ca="1">Lefty!T922</f>
        <v>15.066538461538462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15.534461538461539</v>
      </c>
      <c r="U924" s="111">
        <f ca="1">Lefty!T924</f>
        <v>14.703538461538463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925" s="111">
        <f ca="1">Lefty!T925</f>
        <v>14.725538461538461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15.721461538461538</v>
      </c>
      <c r="U926" s="111">
        <f ca="1">Lefty!T926</f>
        <v>14.835538461538462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928" s="111">
        <f ca="1">Lefty!T928</f>
        <v>15.099538461538462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10'!D41</f>
        <v>Distance</v>
      </c>
      <c r="Y3" s="114">
        <f ca="1">'Lane 10'!E41</f>
        <v>0</v>
      </c>
      <c r="Z3" s="114">
        <f ca="1">'Lane 10'!F41</f>
        <v>0</v>
      </c>
      <c r="AA3" s="114">
        <f ca="1">'Lane 10'!G41</f>
        <v>0</v>
      </c>
      <c r="AB3" s="114">
        <f ca="1">'Lane 10'!H41</f>
        <v>0</v>
      </c>
      <c r="AC3" s="114">
        <f ca="1">'Lane 10'!I41</f>
        <v>0</v>
      </c>
      <c r="AD3" s="114" t="str">
        <f ca="1">'Lane 10'!CI41</f>
        <v>R1</v>
      </c>
      <c r="AE3" s="114" t="str">
        <f ca="1">'Lane 10'!CH41</f>
        <v>R1.5</v>
      </c>
      <c r="AF3" s="114" t="str">
        <f ca="1">'Lane 10'!CG41</f>
        <v>R2</v>
      </c>
      <c r="AG3" s="114" t="str">
        <f ca="1">'Lane 10'!CF41</f>
        <v>R2.5</v>
      </c>
      <c r="AH3" s="114" t="str">
        <f ca="1">'Lane 10'!CE41</f>
        <v>R3</v>
      </c>
      <c r="AI3" s="114" t="str">
        <f ca="1">'Lane 10'!CD41</f>
        <v>R3.5</v>
      </c>
      <c r="AJ3" s="114" t="str">
        <f ca="1">'Lane 10'!CC41</f>
        <v>R4</v>
      </c>
      <c r="AK3" s="114" t="str">
        <f ca="1">'Lane 10'!CB41</f>
        <v>R4.5</v>
      </c>
      <c r="AL3" s="114" t="str">
        <f ca="1">'Lane 10'!CA41</f>
        <v>R5</v>
      </c>
      <c r="AM3" s="114" t="str">
        <f ca="1">'Lane 10'!BZ41</f>
        <v>R5.5</v>
      </c>
      <c r="AN3" s="114" t="str">
        <f ca="1">'Lane 10'!BY41</f>
        <v>R6</v>
      </c>
      <c r="AO3" s="114" t="str">
        <f ca="1">'Lane 10'!BX41</f>
        <v>R6.5</v>
      </c>
      <c r="AP3" s="114" t="str">
        <f ca="1">'Lane 10'!BW41</f>
        <v>R7</v>
      </c>
      <c r="AQ3" s="114" t="str">
        <f ca="1">'Lane 10'!BV41</f>
        <v>R7.5</v>
      </c>
      <c r="AR3" s="114" t="str">
        <f ca="1">'Lane 10'!BU41</f>
        <v>R8</v>
      </c>
      <c r="AS3" s="114" t="str">
        <f ca="1">'Lane 10'!BT41</f>
        <v>R8.5</v>
      </c>
      <c r="AT3" s="114" t="str">
        <f ca="1">'Lane 10'!BS41</f>
        <v>R9</v>
      </c>
      <c r="AU3" s="114" t="str">
        <f ca="1">'Lane 10'!BR41</f>
        <v>R9.5</v>
      </c>
      <c r="AV3" s="114" t="str">
        <f ca="1">'Lane 10'!BQ41</f>
        <v>R10</v>
      </c>
      <c r="AW3" s="114" t="str">
        <f ca="1">'Lane 10'!BP41</f>
        <v>R10.5</v>
      </c>
      <c r="AX3" s="114" t="str">
        <f ca="1">'Lane 10'!BO41</f>
        <v>R11</v>
      </c>
      <c r="AY3" s="114" t="str">
        <f ca="1">'Lane 10'!BN41</f>
        <v>R11.5</v>
      </c>
      <c r="AZ3" s="114" t="str">
        <f ca="1">'Lane 10'!BM41</f>
        <v>R12</v>
      </c>
      <c r="BA3" s="114" t="str">
        <f ca="1">'Lane 10'!BL41</f>
        <v>R12.5</v>
      </c>
      <c r="BB3" s="114" t="str">
        <f ca="1">'Lane 10'!BK41</f>
        <v>R13</v>
      </c>
      <c r="BC3" s="114" t="str">
        <f ca="1">'Lane 10'!BJ41</f>
        <v>R13.5</v>
      </c>
      <c r="BD3" s="114" t="str">
        <f ca="1">'Lane 10'!BI41</f>
        <v>R14</v>
      </c>
      <c r="BE3" s="114" t="str">
        <f ca="1">'Lane 10'!BH41</f>
        <v>R14.5</v>
      </c>
      <c r="BF3" s="114" t="str">
        <f ca="1">'Lane 10'!BG41</f>
        <v>R15</v>
      </c>
      <c r="BG3" s="114" t="str">
        <f ca="1">'Lane 10'!BF41</f>
        <v>R15.5</v>
      </c>
      <c r="BH3" s="114" t="str">
        <f ca="1">'Lane 10'!BE41</f>
        <v>R16</v>
      </c>
      <c r="BI3" s="114" t="str">
        <f ca="1">'Lane 10'!BD41</f>
        <v>R16.5</v>
      </c>
      <c r="BJ3" s="114" t="str">
        <f ca="1">'Lane 10'!BC41</f>
        <v>R17</v>
      </c>
      <c r="BK3" s="114" t="str">
        <f ca="1">'Lane 10'!BB41</f>
        <v>R17.5</v>
      </c>
      <c r="BL3" s="114" t="str">
        <f ca="1">'Lane 10'!BA41</f>
        <v>R18</v>
      </c>
      <c r="BM3" s="114" t="str">
        <f ca="1">'Lane 10'!AZ41</f>
        <v>R18.5</v>
      </c>
      <c r="BN3" s="114" t="str">
        <f ca="1">'Lane 10'!AY41</f>
        <v>R19</v>
      </c>
      <c r="BO3" s="114" t="str">
        <f ca="1">'Lane 10'!AX41</f>
        <v>R19.5</v>
      </c>
      <c r="BP3" s="114">
        <f ca="1">'Lane 10'!AW41</f>
        <v>20</v>
      </c>
      <c r="BQ3" s="114" t="str">
        <f ca="1">'Lane 10'!AV41</f>
        <v>L19.5</v>
      </c>
      <c r="BR3" s="114" t="str">
        <f ca="1">'Lane 10'!AU41</f>
        <v>L19</v>
      </c>
      <c r="BS3" s="114" t="str">
        <f ca="1">'Lane 10'!AT41</f>
        <v>L18.5</v>
      </c>
      <c r="BT3" s="114" t="str">
        <f ca="1">'Lane 10'!AS41</f>
        <v>L18</v>
      </c>
      <c r="BU3" s="114" t="str">
        <f ca="1">'Lane 10'!AR41</f>
        <v>L17.5</v>
      </c>
      <c r="BV3" s="114" t="str">
        <f ca="1">'Lane 10'!AQ41</f>
        <v>L17</v>
      </c>
      <c r="BW3" s="114" t="str">
        <f ca="1">'Lane 10'!AP41</f>
        <v>L16.5</v>
      </c>
      <c r="BX3" s="114" t="str">
        <f ca="1">'Lane 10'!AO41</f>
        <v>L16</v>
      </c>
      <c r="BY3" s="114" t="str">
        <f ca="1">'Lane 10'!AN41</f>
        <v>L15.5</v>
      </c>
      <c r="BZ3" s="114" t="str">
        <f ca="1">'Lane 10'!AM41</f>
        <v>L15</v>
      </c>
      <c r="CA3" s="114" t="str">
        <f ca="1">'Lane 10'!AL41</f>
        <v>L14.5</v>
      </c>
      <c r="CB3" s="114" t="str">
        <f ca="1">'Lane 10'!AK41</f>
        <v>L14</v>
      </c>
      <c r="CC3" s="114" t="str">
        <f ca="1">'Lane 10'!AJ41</f>
        <v>L13.5</v>
      </c>
      <c r="CD3" s="114" t="str">
        <f ca="1">'Lane 10'!AI41</f>
        <v>L13</v>
      </c>
      <c r="CE3" s="114" t="str">
        <f ca="1">'Lane 10'!AH41</f>
        <v>L12.5</v>
      </c>
      <c r="CF3" s="114" t="str">
        <f ca="1">'Lane 10'!AG41</f>
        <v>L12</v>
      </c>
      <c r="CG3" s="114" t="str">
        <f ca="1">'Lane 10'!AF41</f>
        <v>L11.5</v>
      </c>
      <c r="CH3" s="114" t="str">
        <f ca="1">'Lane 10'!AE41</f>
        <v>L11</v>
      </c>
      <c r="CI3" s="114" t="str">
        <f ca="1">'Lane 10'!AD41</f>
        <v>L10.5</v>
      </c>
      <c r="CJ3" s="114" t="str">
        <f ca="1">'Lane 10'!AC41</f>
        <v>L10</v>
      </c>
      <c r="CK3" s="114" t="str">
        <f ca="1">'Lane 10'!AB41</f>
        <v>L9.5</v>
      </c>
      <c r="CL3" s="114" t="str">
        <f ca="1">'Lane 10'!AA41</f>
        <v>L9</v>
      </c>
      <c r="CM3" s="114" t="str">
        <f ca="1">'Lane 10'!Z41</f>
        <v>L8.5</v>
      </c>
      <c r="CN3" s="114" t="str">
        <f ca="1">'Lane 10'!Y41</f>
        <v>L8</v>
      </c>
      <c r="CO3" s="114" t="str">
        <f ca="1">'Lane 10'!X41</f>
        <v>L7.5</v>
      </c>
      <c r="CP3" s="114" t="str">
        <f ca="1">'Lane 10'!W41</f>
        <v>L7</v>
      </c>
      <c r="CQ3" s="114" t="str">
        <f ca="1">'Lane 10'!V41</f>
        <v>L6.5</v>
      </c>
      <c r="CR3" s="114" t="str">
        <f ca="1">'Lane 10'!U41</f>
        <v>L6</v>
      </c>
      <c r="CS3" s="114" t="str">
        <f ca="1">'Lane 10'!T41</f>
        <v>L5.5</v>
      </c>
      <c r="CT3" s="114" t="str">
        <f ca="1">'Lane 10'!S41</f>
        <v>L5</v>
      </c>
      <c r="CU3" s="114" t="str">
        <f ca="1">'Lane 10'!R41</f>
        <v>L4.5</v>
      </c>
      <c r="CV3" s="114" t="str">
        <f ca="1">'Lane 10'!Q41</f>
        <v>L4</v>
      </c>
      <c r="CW3" s="114" t="str">
        <f ca="1">'Lane 10'!P41</f>
        <v>L3.5</v>
      </c>
      <c r="CX3" s="114" t="str">
        <f ca="1">'Lane 10'!O41</f>
        <v>L3</v>
      </c>
      <c r="CY3" s="114" t="str">
        <f ca="1">'Lane 10'!N41</f>
        <v>L2.5</v>
      </c>
      <c r="CZ3" s="114" t="str">
        <f ca="1">'Lane 10'!M41</f>
        <v>L2</v>
      </c>
      <c r="DA3" s="114" t="str">
        <f ca="1">'Lane 10'!L41</f>
        <v>L1.5</v>
      </c>
      <c r="DB3" s="114" t="str">
        <f ca="1">'Lane 10'!K41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10'!D42</f>
        <v>59</v>
      </c>
      <c r="Y4" s="71">
        <f ca="1">'Lane 10'!E42</f>
        <v>0</v>
      </c>
      <c r="Z4" s="71">
        <f ca="1">'Lane 10'!F42</f>
        <v>0</v>
      </c>
      <c r="AA4" s="71">
        <f ca="1">'Lane 10'!G42</f>
        <v>0</v>
      </c>
      <c r="AB4" s="71">
        <f ca="1">'Lane 10'!H42</f>
        <v>0</v>
      </c>
      <c r="AC4" s="71">
        <f ca="1">'Lane 10'!I42</f>
        <v>0</v>
      </c>
      <c r="AD4" s="71">
        <f ca="1">'Lane 10'!CI42</f>
        <v>0.038461538461538464</v>
      </c>
      <c r="AE4" s="71">
        <f ca="1">'Lane 10'!CH42</f>
        <v>-0.96153846153846156</v>
      </c>
      <c r="AF4" s="71">
        <f ca="1">'Lane 10'!CG42</f>
        <v>0.038461538461538436</v>
      </c>
      <c r="AG4" s="71">
        <f ca="1">'Lane 10'!CF42</f>
        <v>0.038461538461538436</v>
      </c>
      <c r="AH4" s="71">
        <f ca="1">'Lane 10'!CE42</f>
        <v>0.038461538461538436</v>
      </c>
      <c r="AI4" s="71">
        <f ca="1">'Lane 10'!CD42</f>
        <v>0.038461538461538436</v>
      </c>
      <c r="AJ4" s="71">
        <f ca="1">'Lane 10'!CC42</f>
        <v>0.038461538461538436</v>
      </c>
      <c r="AK4" s="71">
        <f ca="1">'Lane 10'!CB42</f>
        <v>0.038461538461538436</v>
      </c>
      <c r="AL4" s="71">
        <f ca="1">'Lane 10'!CA42</f>
        <v>0.038461538461538436</v>
      </c>
      <c r="AM4" s="71">
        <f ca="1">'Lane 10'!BZ42</f>
        <v>0.038461538461538436</v>
      </c>
      <c r="AN4" s="71">
        <f ca="1">'Lane 10'!BY42</f>
        <v>0.038461538461538436</v>
      </c>
      <c r="AO4" s="71">
        <f ca="1">'Lane 10'!BX42</f>
        <v>-0.96153846153846145</v>
      </c>
      <c r="AP4" s="71">
        <f ca="1">'Lane 10'!BW42</f>
        <v>0.038461538461538547</v>
      </c>
      <c r="AQ4" s="71">
        <f ca="1">'Lane 10'!BV42</f>
        <v>0.038461538461538547</v>
      </c>
      <c r="AR4" s="71">
        <f ca="1">'Lane 10'!BU42</f>
        <v>-0.96153846153846168</v>
      </c>
      <c r="AS4" s="71">
        <f ca="1">'Lane 10'!BT42</f>
        <v>0.038461538461538325</v>
      </c>
      <c r="AT4" s="71">
        <f ca="1">'Lane 10'!BS42</f>
        <v>-0.96153846153846168</v>
      </c>
      <c r="AU4" s="71">
        <f ca="1">'Lane 10'!BR42</f>
        <v>-0.96153846153846168</v>
      </c>
      <c r="AV4" s="71">
        <f ca="1">'Lane 10'!BQ42</f>
        <v>0.038461538461538325</v>
      </c>
      <c r="AW4" s="71">
        <f ca="1">'Lane 10'!BP42</f>
        <v>-0.96153846153846168</v>
      </c>
      <c r="AX4" s="71">
        <f ca="1">'Lane 10'!BO42</f>
        <v>0.038461538461538325</v>
      </c>
      <c r="AY4" s="71">
        <f ca="1">'Lane 10'!BN42</f>
        <v>0.038461538461538325</v>
      </c>
      <c r="AZ4" s="71">
        <f ca="1">'Lane 10'!BM42</f>
        <v>0.038461538461538325</v>
      </c>
      <c r="BA4" s="71">
        <f ca="1">'Lane 10'!BL42</f>
        <v>-0.96153846153846168</v>
      </c>
      <c r="BB4" s="71">
        <f ca="1">'Lane 10'!BK42</f>
        <v>0.038461538461538325</v>
      </c>
      <c r="BC4" s="71">
        <f ca="1">'Lane 10'!BJ42</f>
        <v>0.038461538461538325</v>
      </c>
      <c r="BD4" s="71">
        <f ca="1">'Lane 10'!BI42</f>
        <v>0.038461538461538325</v>
      </c>
      <c r="BE4" s="71">
        <f ca="1">'Lane 10'!BH42</f>
        <v>-0.96153846153846168</v>
      </c>
      <c r="BF4" s="71">
        <f ca="1">'Lane 10'!BG42</f>
        <v>0.038461538461538325</v>
      </c>
      <c r="BG4" s="71">
        <f ca="1">'Lane 10'!BF42</f>
        <v>0.038461538461538325</v>
      </c>
      <c r="BH4" s="71">
        <f ca="1">'Lane 10'!BE42</f>
        <v>0.038461538461538325</v>
      </c>
      <c r="BI4" s="71">
        <f ca="1">'Lane 10'!BD42</f>
        <v>0.038461538461538325</v>
      </c>
      <c r="BJ4" s="71">
        <f ca="1">'Lane 10'!BC42</f>
        <v>0.038461538461538325</v>
      </c>
      <c r="BK4" s="71">
        <f ca="1">'Lane 10'!BB42</f>
        <v>0.038461538461538325</v>
      </c>
      <c r="BL4" s="71">
        <f ca="1">'Lane 10'!BA42</f>
        <v>1.0384615384615383</v>
      </c>
      <c r="BM4" s="71">
        <f ca="1">'Lane 10'!AZ42</f>
        <v>1.0384615384615383</v>
      </c>
      <c r="BN4" s="71">
        <f ca="1">'Lane 10'!AY42</f>
        <v>0.038461538461538325</v>
      </c>
      <c r="BO4" s="71">
        <f ca="1">'Lane 10'!AX42</f>
        <v>0.038461538461538325</v>
      </c>
      <c r="BP4" s="71">
        <f ca="1">'Lane 10'!AW42</f>
        <v>0.038461538461538325</v>
      </c>
      <c r="BQ4" s="71">
        <f ca="1">'Lane 10'!AV42</f>
        <v>0.038461538461538325</v>
      </c>
      <c r="BR4" s="71">
        <f ca="1">'Lane 10'!AU42</f>
        <v>1.0384615384615383</v>
      </c>
      <c r="BS4" s="71">
        <f ca="1">'Lane 10'!AT42</f>
        <v>1.0384615384615383</v>
      </c>
      <c r="BT4" s="71">
        <f ca="1">'Lane 10'!AS42</f>
        <v>0.038461538461538325</v>
      </c>
      <c r="BU4" s="71">
        <f ca="1">'Lane 10'!AR42</f>
        <v>0.038461538461538325</v>
      </c>
      <c r="BV4" s="71">
        <f ca="1">'Lane 10'!AQ42</f>
        <v>1.0384615384615383</v>
      </c>
      <c r="BW4" s="71">
        <f ca="1">'Lane 10'!AP42</f>
        <v>0.038461538461538325</v>
      </c>
      <c r="BX4" s="71">
        <f ca="1">'Lane 10'!AO42</f>
        <v>1.0384615384615386</v>
      </c>
      <c r="BY4" s="71">
        <f ca="1">'Lane 10'!AN42</f>
        <v>0.038461538461538547</v>
      </c>
      <c r="BZ4" s="71">
        <f ca="1">'Lane 10'!AM42</f>
        <v>1.0384615384615383</v>
      </c>
      <c r="CA4" s="71">
        <f ca="1">'Lane 10'!AL42</f>
        <v>1.0384615384615386</v>
      </c>
      <c r="CB4" s="71">
        <f ca="1">'Lane 10'!AK42</f>
        <v>1.0384615384615386</v>
      </c>
      <c r="CC4" s="71">
        <f ca="1">'Lane 10'!AJ42</f>
        <v>0.038461538461538547</v>
      </c>
      <c r="CD4" s="71">
        <f ca="1">'Lane 10'!AI42</f>
        <v>1.0384615384615383</v>
      </c>
      <c r="CE4" s="71">
        <f ca="1">'Lane 10'!AH42</f>
        <v>1.0384615384615383</v>
      </c>
      <c r="CF4" s="71">
        <f ca="1">'Lane 10'!AG42</f>
        <v>1.0384615384615383</v>
      </c>
      <c r="CG4" s="71">
        <f ca="1">'Lane 10'!AF42</f>
        <v>0.038461538461538325</v>
      </c>
      <c r="CH4" s="71">
        <f ca="1">'Lane 10'!AE42</f>
        <v>0.038461538461538325</v>
      </c>
      <c r="CI4" s="71">
        <f ca="1">'Lane 10'!AD42</f>
        <v>0.038461538461538325</v>
      </c>
      <c r="CJ4" s="71">
        <f ca="1">'Lane 10'!AC42</f>
        <v>1.0384615384615383</v>
      </c>
      <c r="CK4" s="71">
        <f ca="1">'Lane 10'!AB42</f>
        <v>1.0384615384615383</v>
      </c>
      <c r="CL4" s="71">
        <f ca="1">'Lane 10'!AA42</f>
        <v>0.038461538461538325</v>
      </c>
      <c r="CM4" s="71">
        <f ca="1">'Lane 10'!Z42</f>
        <v>-0.96153846153846168</v>
      </c>
      <c r="CN4" s="71">
        <f ca="1">'Lane 10'!Y42</f>
        <v>0.038461538461538325</v>
      </c>
      <c r="CO4" s="71">
        <f ca="1">'Lane 10'!X42</f>
        <v>-0.96153846153846168</v>
      </c>
      <c r="CP4" s="71">
        <f ca="1">'Lane 10'!W42</f>
        <v>0.038461538461538325</v>
      </c>
      <c r="CQ4" s="71">
        <f ca="1">'Lane 10'!V42</f>
        <v>0.038461538461538325</v>
      </c>
      <c r="CR4" s="71">
        <f ca="1">'Lane 10'!U42</f>
        <v>0.038461538461538325</v>
      </c>
      <c r="CS4" s="71">
        <f ca="1">'Lane 10'!T42</f>
        <v>-0.96153846153846168</v>
      </c>
      <c r="CT4" s="71">
        <f ca="1">'Lane 10'!S42</f>
        <v>0.038461538461538325</v>
      </c>
      <c r="CU4" s="71">
        <f ca="1">'Lane 10'!R42</f>
        <v>-0.96153846153846168</v>
      </c>
      <c r="CV4" s="71">
        <f ca="1">'Lane 10'!Q42</f>
        <v>0.038461538461538325</v>
      </c>
      <c r="CW4" s="71">
        <f ca="1">'Lane 10'!P42</f>
        <v>0.038461538461538325</v>
      </c>
      <c r="CX4" s="71">
        <f ca="1">'Lane 10'!O42</f>
        <v>1.0384615384615383</v>
      </c>
      <c r="CY4" s="71">
        <f ca="1">'Lane 10'!N42</f>
        <v>0.038461538461538325</v>
      </c>
      <c r="CZ4" s="71">
        <f ca="1">'Lane 10'!M42</f>
        <v>-3.9615384615384617</v>
      </c>
      <c r="DA4" s="71">
        <f ca="1">'Lane 10'!L42</f>
        <v>1.0384615384615386</v>
      </c>
      <c r="DB4" s="71">
        <f ca="1">'Lane 10'!K42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10'!D44</f>
        <v>55</v>
      </c>
      <c r="Y5" s="71">
        <f ca="1">'Lane 10'!E44</f>
        <v>0</v>
      </c>
      <c r="Z5" s="71">
        <f ca="1">'Lane 10'!F44</f>
        <v>0</v>
      </c>
      <c r="AA5" s="71">
        <f ca="1">'Lane 10'!G44</f>
        <v>0</v>
      </c>
      <c r="AB5" s="71">
        <f ca="1">'Lane 10'!H44</f>
        <v>0</v>
      </c>
      <c r="AC5" s="71">
        <f ca="1">'Lane 10'!I44</f>
        <v>0</v>
      </c>
      <c r="AD5" s="71">
        <f ca="1">'Lane 10'!CI44</f>
        <v>-0.29487179487179488</v>
      </c>
      <c r="AE5" s="71">
        <f ca="1">'Lane 10'!CH44</f>
        <v>-1.2948717948717949</v>
      </c>
      <c r="AF5" s="71">
        <f ca="1">'Lane 10'!CG44</f>
        <v>0.70512820512820507</v>
      </c>
      <c r="AG5" s="71">
        <f ca="1">'Lane 10'!CF44</f>
        <v>-0.29487179487179488</v>
      </c>
      <c r="AH5" s="71">
        <f ca="1">'Lane 10'!CE44</f>
        <v>-0.29487179487179488</v>
      </c>
      <c r="AI5" s="71">
        <f ca="1">'Lane 10'!CD44</f>
        <v>-0.29487179487179488</v>
      </c>
      <c r="AJ5" s="71">
        <f ca="1">'Lane 10'!CC44</f>
        <v>0.70512820512820507</v>
      </c>
      <c r="AK5" s="71">
        <f ca="1">'Lane 10'!CB44</f>
        <v>0.70512820512820507</v>
      </c>
      <c r="AL5" s="71">
        <f ca="1">'Lane 10'!CA44</f>
        <v>-0.29487179487179493</v>
      </c>
      <c r="AM5" s="71">
        <f ca="1">'Lane 10'!BZ44</f>
        <v>-0.29487179487179493</v>
      </c>
      <c r="AN5" s="71">
        <f ca="1">'Lane 10'!BY44</f>
        <v>-0.29487179487179493</v>
      </c>
      <c r="AO5" s="71">
        <f ca="1">'Lane 10'!BX44</f>
        <v>0.70512820512820529</v>
      </c>
      <c r="AP5" s="71">
        <f ca="1">'Lane 10'!BW44</f>
        <v>-0.29487179487179471</v>
      </c>
      <c r="AQ5" s="71">
        <f ca="1">'Lane 10'!BV44</f>
        <v>0.70512820512820529</v>
      </c>
      <c r="AR5" s="71">
        <f ca="1">'Lane 10'!BU44</f>
        <v>-1.2948717948717947</v>
      </c>
      <c r="AS5" s="71">
        <f ca="1">'Lane 10'!BT44</f>
        <v>-0.29487179487179471</v>
      </c>
      <c r="AT5" s="71">
        <f ca="1">'Lane 10'!BS44</f>
        <v>-1.2948717948717949</v>
      </c>
      <c r="AU5" s="71">
        <f ca="1">'Lane 10'!BR44</f>
        <v>-0.29487179487179493</v>
      </c>
      <c r="AV5" s="71">
        <f ca="1">'Lane 10'!BQ44</f>
        <v>0.70512820512820529</v>
      </c>
      <c r="AW5" s="71">
        <f ca="1">'Lane 10'!BP44</f>
        <v>-0.29487179487179471</v>
      </c>
      <c r="AX5" s="71">
        <f ca="1">'Lane 10'!BO44</f>
        <v>-0.29487179487179471</v>
      </c>
      <c r="AY5" s="71">
        <f ca="1">'Lane 10'!BN44</f>
        <v>-0.29487179487179471</v>
      </c>
      <c r="AZ5" s="71">
        <f ca="1">'Lane 10'!BM44</f>
        <v>-0.29487179487179471</v>
      </c>
      <c r="BA5" s="71">
        <f ca="1">'Lane 10'!BL44</f>
        <v>-1.2948717948717949</v>
      </c>
      <c r="BB5" s="71">
        <f ca="1">'Lane 10'!BK44</f>
        <v>-0.29487179487179493</v>
      </c>
      <c r="BC5" s="71">
        <f ca="1">'Lane 10'!BJ44</f>
        <v>-0.29487179487179493</v>
      </c>
      <c r="BD5" s="71">
        <f ca="1">'Lane 10'!BI44</f>
        <v>-0.29487179487179493</v>
      </c>
      <c r="BE5" s="71">
        <f ca="1">'Lane 10'!BH44</f>
        <v>-0.29487179487179493</v>
      </c>
      <c r="BF5" s="71">
        <f ca="1">'Lane 10'!BG44</f>
        <v>-0.29487179487179493</v>
      </c>
      <c r="BG5" s="71">
        <f ca="1">'Lane 10'!BF44</f>
        <v>-1.2948717948717949</v>
      </c>
      <c r="BH5" s="71">
        <f ca="1">'Lane 10'!BE44</f>
        <v>-0.29487179487179493</v>
      </c>
      <c r="BI5" s="71">
        <f ca="1">'Lane 10'!BD44</f>
        <v>-0.29487179487179493</v>
      </c>
      <c r="BJ5" s="71">
        <f ca="1">'Lane 10'!BC44</f>
        <v>-0.29487179487179493</v>
      </c>
      <c r="BK5" s="71">
        <f ca="1">'Lane 10'!BB44</f>
        <v>-0.29487179487179493</v>
      </c>
      <c r="BL5" s="71">
        <f ca="1">'Lane 10'!BA44</f>
        <v>-0.29487179487179493</v>
      </c>
      <c r="BM5" s="71">
        <f ca="1">'Lane 10'!AZ44</f>
        <v>0.70512820512820507</v>
      </c>
      <c r="BN5" s="71">
        <f ca="1">'Lane 10'!AY44</f>
        <v>-0.29487179487179493</v>
      </c>
      <c r="BO5" s="71">
        <f ca="1">'Lane 10'!AX44</f>
        <v>-0.29487179487179493</v>
      </c>
      <c r="BP5" s="71">
        <f ca="1">'Lane 10'!AW44</f>
        <v>-0.29487179487179493</v>
      </c>
      <c r="BQ5" s="71">
        <f ca="1">'Lane 10'!AV44</f>
        <v>-0.29487179487179493</v>
      </c>
      <c r="BR5" s="71">
        <f ca="1">'Lane 10'!AU44</f>
        <v>-0.29487179487179493</v>
      </c>
      <c r="BS5" s="71">
        <f ca="1">'Lane 10'!AT44</f>
        <v>0.70512820512820529</v>
      </c>
      <c r="BT5" s="71">
        <f ca="1">'Lane 10'!AS44</f>
        <v>-0.29487179487179471</v>
      </c>
      <c r="BU5" s="71">
        <f ca="1">'Lane 10'!AR44</f>
        <v>-0.29487179487179471</v>
      </c>
      <c r="BV5" s="71">
        <f ca="1">'Lane 10'!AQ44</f>
        <v>-0.29487179487179471</v>
      </c>
      <c r="BW5" s="71">
        <f ca="1">'Lane 10'!AP44</f>
        <v>-0.29487179487179471</v>
      </c>
      <c r="BX5" s="71">
        <f ca="1">'Lane 10'!AO44</f>
        <v>0.70512820512820529</v>
      </c>
      <c r="BY5" s="71">
        <f ca="1">'Lane 10'!AN44</f>
        <v>-0.29487179487179471</v>
      </c>
      <c r="BZ5" s="71">
        <f ca="1">'Lane 10'!AM44</f>
        <v>0.70512820512820529</v>
      </c>
      <c r="CA5" s="71">
        <f ca="1">'Lane 10'!AL44</f>
        <v>0.70512820512820529</v>
      </c>
      <c r="CB5" s="71">
        <f ca="1">'Lane 10'!AK44</f>
        <v>-0.29487179487179471</v>
      </c>
      <c r="CC5" s="71">
        <f ca="1">'Lane 10'!AJ44</f>
        <v>0.70512820512820529</v>
      </c>
      <c r="CD5" s="71">
        <f ca="1">'Lane 10'!AI44</f>
        <v>-0.29487179487179471</v>
      </c>
      <c r="CE5" s="71">
        <f ca="1">'Lane 10'!AH44</f>
        <v>0.70512820512820529</v>
      </c>
      <c r="CF5" s="71">
        <f ca="1">'Lane 10'!AG44</f>
        <v>-0.29487179487179471</v>
      </c>
      <c r="CG5" s="71">
        <f ca="1">'Lane 10'!AF44</f>
        <v>0.7051282051282044</v>
      </c>
      <c r="CH5" s="71">
        <f ca="1">'Lane 10'!AE44</f>
        <v>-0.2948717948717956</v>
      </c>
      <c r="CI5" s="71">
        <f ca="1">'Lane 10'!AD44</f>
        <v>-0.2948717948717956</v>
      </c>
      <c r="CJ5" s="71">
        <f ca="1">'Lane 10'!AC44</f>
        <v>0.7051282051282044</v>
      </c>
      <c r="CK5" s="71">
        <f ca="1">'Lane 10'!AB44</f>
        <v>-0.2948717948717956</v>
      </c>
      <c r="CL5" s="71">
        <f ca="1">'Lane 10'!AA44</f>
        <v>-0.2948717948717956</v>
      </c>
      <c r="CM5" s="71">
        <f ca="1">'Lane 10'!Z44</f>
        <v>-1.2948717948717956</v>
      </c>
      <c r="CN5" s="71">
        <f ca="1">'Lane 10'!Y44</f>
        <v>-1.2948717948717947</v>
      </c>
      <c r="CO5" s="71">
        <f ca="1">'Lane 10'!X44</f>
        <v>-1.2948717948717947</v>
      </c>
      <c r="CP5" s="71">
        <f ca="1">'Lane 10'!W44</f>
        <v>-0.29487179487179471</v>
      </c>
      <c r="CQ5" s="71">
        <f ca="1">'Lane 10'!V44</f>
        <v>-0.29487179487179471</v>
      </c>
      <c r="CR5" s="71">
        <f ca="1">'Lane 10'!U44</f>
        <v>-1.2948717948717947</v>
      </c>
      <c r="CS5" s="71">
        <f ca="1">'Lane 10'!T44</f>
        <v>-1.2948717948717947</v>
      </c>
      <c r="CT5" s="71">
        <f ca="1">'Lane 10'!S44</f>
        <v>-1.2948717948717947</v>
      </c>
      <c r="CU5" s="71">
        <f ca="1">'Lane 10'!R44</f>
        <v>-1.2948717948717947</v>
      </c>
      <c r="CV5" s="71">
        <f ca="1">'Lane 10'!Q44</f>
        <v>-1.2948717948717949</v>
      </c>
      <c r="CW5" s="71">
        <f ca="1">'Lane 10'!P44</f>
        <v>-0.29487179487179493</v>
      </c>
      <c r="CX5" s="71">
        <f ca="1">'Lane 10'!O44</f>
        <v>-0.29487179487179493</v>
      </c>
      <c r="CY5" s="71">
        <f ca="1">'Lane 10'!N44</f>
        <v>-1.2948717948717949</v>
      </c>
      <c r="CZ5" s="71">
        <f ca="1">'Lane 10'!M44</f>
        <v>-1.2948717948717949</v>
      </c>
      <c r="DA5" s="71">
        <f ca="1">'Lane 10'!L44</f>
        <v>-0.29487179487179488</v>
      </c>
      <c r="DB5" s="71">
        <f ca="1">'Lane 10'!K44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10'!D45</f>
        <v>53</v>
      </c>
      <c r="Y6" s="71">
        <f ca="1">'Lane 10'!E45</f>
        <v>0</v>
      </c>
      <c r="Z6" s="71">
        <f ca="1">'Lane 10'!F45</f>
        <v>0</v>
      </c>
      <c r="AA6" s="71">
        <f ca="1">'Lane 10'!G45</f>
        <v>0</v>
      </c>
      <c r="AB6" s="71">
        <f ca="1">'Lane 10'!H45</f>
        <v>0</v>
      </c>
      <c r="AC6" s="71">
        <f ca="1">'Lane 10'!I45</f>
        <v>0</v>
      </c>
      <c r="AD6" s="71">
        <f ca="1">'Lane 10'!CI45</f>
        <v>0.38461538461538458</v>
      </c>
      <c r="AE6" s="71">
        <f ca="1">'Lane 10'!CH45</f>
        <v>0.38461538461538458</v>
      </c>
      <c r="AF6" s="71">
        <f ca="1">'Lane 10'!CG45</f>
        <v>0.38461538461538458</v>
      </c>
      <c r="AG6" s="71">
        <f ca="1">'Lane 10'!CF45</f>
        <v>1.3846153846153846</v>
      </c>
      <c r="AH6" s="71">
        <f ca="1">'Lane 10'!CE45</f>
        <v>1.3846153846153846</v>
      </c>
      <c r="AI6" s="71">
        <f ca="1">'Lane 10'!CD45</f>
        <v>2.384615384615385</v>
      </c>
      <c r="AJ6" s="71">
        <f ca="1">'Lane 10'!CC45</f>
        <v>1.384615384615385</v>
      </c>
      <c r="AK6" s="71">
        <f ca="1">'Lane 10'!CB45</f>
        <v>1.384615384615385</v>
      </c>
      <c r="AL6" s="71">
        <f ca="1">'Lane 10'!CA45</f>
        <v>2.384615384615385</v>
      </c>
      <c r="AM6" s="71">
        <f ca="1">'Lane 10'!BZ45</f>
        <v>1.384615384615385</v>
      </c>
      <c r="AN6" s="71">
        <f ca="1">'Lane 10'!BY45</f>
        <v>0.384615384615385</v>
      </c>
      <c r="AO6" s="71">
        <f ca="1">'Lane 10'!BX45</f>
        <v>0.384615384615385</v>
      </c>
      <c r="AP6" s="71">
        <f ca="1">'Lane 10'!BW45</f>
        <v>1.384615384615385</v>
      </c>
      <c r="AQ6" s="71">
        <f ca="1">'Lane 10'!BV45</f>
        <v>1.384615384615385</v>
      </c>
      <c r="AR6" s="71">
        <f ca="1">'Lane 10'!BU45</f>
        <v>0.384615384615385</v>
      </c>
      <c r="AS6" s="71">
        <f ca="1">'Lane 10'!BT45</f>
        <v>0.384615384615385</v>
      </c>
      <c r="AT6" s="71">
        <f ca="1">'Lane 10'!BS45</f>
        <v>0.384615384615385</v>
      </c>
      <c r="AU6" s="71">
        <f ca="1">'Lane 10'!BR45</f>
        <v>0.384615384615385</v>
      </c>
      <c r="AV6" s="71">
        <f ca="1">'Lane 10'!BQ45</f>
        <v>0.384615384615385</v>
      </c>
      <c r="AW6" s="71">
        <f ca="1">'Lane 10'!BP45</f>
        <v>1.384615384615385</v>
      </c>
      <c r="AX6" s="71">
        <f ca="1">'Lane 10'!BO45</f>
        <v>2.384615384615385</v>
      </c>
      <c r="AY6" s="71">
        <f ca="1">'Lane 10'!BN45</f>
        <v>1.384615384615385</v>
      </c>
      <c r="AZ6" s="71">
        <f ca="1">'Lane 10'!BM45</f>
        <v>2.3846153846153832</v>
      </c>
      <c r="BA6" s="71">
        <f ca="1">'Lane 10'!BL45</f>
        <v>2.3846153846153832</v>
      </c>
      <c r="BB6" s="71">
        <f ca="1">'Lane 10'!BK45</f>
        <v>1.3846153846153833</v>
      </c>
      <c r="BC6" s="71">
        <f ca="1">'Lane 10'!BJ45</f>
        <v>1.3846153846153833</v>
      </c>
      <c r="BD6" s="71">
        <f ca="1">'Lane 10'!BI45</f>
        <v>1.3846153846153833</v>
      </c>
      <c r="BE6" s="71">
        <f ca="1">'Lane 10'!BH45</f>
        <v>3.3846153846153832</v>
      </c>
      <c r="BF6" s="71">
        <f ca="1">'Lane 10'!BG45</f>
        <v>2.3846153846153832</v>
      </c>
      <c r="BG6" s="71">
        <f ca="1">'Lane 10'!BF45</f>
        <v>2.3846153846153832</v>
      </c>
      <c r="BH6" s="71">
        <f ca="1">'Lane 10'!BE45</f>
        <v>1.3846153846153833</v>
      </c>
      <c r="BI6" s="71">
        <f ca="1">'Lane 10'!BD45</f>
        <v>2.3846153846153868</v>
      </c>
      <c r="BJ6" s="71">
        <f ca="1">'Lane 10'!BC45</f>
        <v>2.3846153846153868</v>
      </c>
      <c r="BK6" s="71">
        <f ca="1">'Lane 10'!BB45</f>
        <v>1.3846153846153868</v>
      </c>
      <c r="BL6" s="71">
        <f ca="1">'Lane 10'!BA45</f>
        <v>1.3846153846153868</v>
      </c>
      <c r="BM6" s="71">
        <f ca="1">'Lane 10'!AZ45</f>
        <v>2.3846153846153868</v>
      </c>
      <c r="BN6" s="71">
        <f ca="1">'Lane 10'!AY45</f>
        <v>2.3846153846153868</v>
      </c>
      <c r="BO6" s="71">
        <f ca="1">'Lane 10'!AX45</f>
        <v>2.3846153846153868</v>
      </c>
      <c r="BP6" s="71">
        <f ca="1">'Lane 10'!AW45</f>
        <v>-1.6153846153846132</v>
      </c>
      <c r="BQ6" s="71">
        <f ca="1">'Lane 10'!AV45</f>
        <v>-1.6153846153846132</v>
      </c>
      <c r="BR6" s="71">
        <f ca="1">'Lane 10'!AU45</f>
        <v>-1.6153846153846132</v>
      </c>
      <c r="BS6" s="71">
        <f ca="1">'Lane 10'!AT45</f>
        <v>-1.6153846153846132</v>
      </c>
      <c r="BT6" s="71">
        <f ca="1">'Lane 10'!AS45</f>
        <v>-1.6153846153846132</v>
      </c>
      <c r="BU6" s="71">
        <f ca="1">'Lane 10'!AR45</f>
        <v>-1.6153846153846168</v>
      </c>
      <c r="BV6" s="71">
        <f ca="1">'Lane 10'!AQ45</f>
        <v>-0.61538461538461675</v>
      </c>
      <c r="BW6" s="71">
        <f ca="1">'Lane 10'!AP45</f>
        <v>-0.61538461538461675</v>
      </c>
      <c r="BX6" s="71">
        <f ca="1">'Lane 10'!AO45</f>
        <v>-0.61538461538461675</v>
      </c>
      <c r="BY6" s="71">
        <f ca="1">'Lane 10'!AN45</f>
        <v>-0.61538461538461675</v>
      </c>
      <c r="BZ6" s="71">
        <f ca="1">'Lane 10'!AM45</f>
        <v>-0.61538461538461675</v>
      </c>
      <c r="CA6" s="71">
        <f ca="1">'Lane 10'!AL45</f>
        <v>-0.61538461538461675</v>
      </c>
      <c r="CB6" s="71">
        <f ca="1">'Lane 10'!AK45</f>
        <v>-0.61538461538461675</v>
      </c>
      <c r="CC6" s="71">
        <f ca="1">'Lane 10'!AJ45</f>
        <v>-0.61538461538461675</v>
      </c>
      <c r="CD6" s="71">
        <f ca="1">'Lane 10'!AI45</f>
        <v>-0.61538461538461675</v>
      </c>
      <c r="CE6" s="71">
        <f ca="1">'Lane 10'!AH45</f>
        <v>-0.61538461538461675</v>
      </c>
      <c r="CF6" s="71">
        <f ca="1">'Lane 10'!AG45</f>
        <v>-0.61538461538461675</v>
      </c>
      <c r="CG6" s="71">
        <f ca="1">'Lane 10'!AF45</f>
        <v>-0.61538461538461675</v>
      </c>
      <c r="CH6" s="71">
        <f ca="1">'Lane 10'!AE45</f>
        <v>-0.61538461538461675</v>
      </c>
      <c r="CI6" s="71">
        <f ca="1">'Lane 10'!AD45</f>
        <v>-1.615384615384615</v>
      </c>
      <c r="CJ6" s="71">
        <f ca="1">'Lane 10'!AC45</f>
        <v>0.384615384615385</v>
      </c>
      <c r="CK6" s="71">
        <f ca="1">'Lane 10'!AB45</f>
        <v>0.384615384615385</v>
      </c>
      <c r="CL6" s="71">
        <f ca="1">'Lane 10'!AA45</f>
        <v>-0.615384615384615</v>
      </c>
      <c r="CM6" s="71">
        <f ca="1">'Lane 10'!Z45</f>
        <v>-0.615384615384615</v>
      </c>
      <c r="CN6" s="71">
        <f ca="1">'Lane 10'!Y45</f>
        <v>-0.615384615384615</v>
      </c>
      <c r="CO6" s="71">
        <f ca="1">'Lane 10'!X45</f>
        <v>-0.615384615384615</v>
      </c>
      <c r="CP6" s="71">
        <f ca="1">'Lane 10'!W45</f>
        <v>-0.615384615384615</v>
      </c>
      <c r="CQ6" s="71">
        <f ca="1">'Lane 10'!V45</f>
        <v>0.384615384615385</v>
      </c>
      <c r="CR6" s="71">
        <f ca="1">'Lane 10'!U45</f>
        <v>-1.615384615384615</v>
      </c>
      <c r="CS6" s="71">
        <f ca="1">'Lane 10'!T45</f>
        <v>-0.615384615384615</v>
      </c>
      <c r="CT6" s="71">
        <f ca="1">'Lane 10'!S45</f>
        <v>-0.615384615384615</v>
      </c>
      <c r="CU6" s="71">
        <f ca="1">'Lane 10'!R45</f>
        <v>-0.615384615384615</v>
      </c>
      <c r="CV6" s="71">
        <f ca="1">'Lane 10'!Q45</f>
        <v>-0.615384615384615</v>
      </c>
      <c r="CW6" s="71">
        <f ca="1">'Lane 10'!P45</f>
        <v>-0.61538461538461542</v>
      </c>
      <c r="CX6" s="71">
        <f ca="1">'Lane 10'!O45</f>
        <v>0.38461538461538458</v>
      </c>
      <c r="CY6" s="71">
        <f ca="1">'Lane 10'!N45</f>
        <v>-0.61538461538461542</v>
      </c>
      <c r="CZ6" s="71">
        <f ca="1">'Lane 10'!M45</f>
        <v>-2.6153846153846154</v>
      </c>
      <c r="DA6" s="71">
        <f ca="1">'Lane 10'!L45</f>
        <v>1.3846153846153846</v>
      </c>
      <c r="DB6" s="71">
        <f ca="1">'Lane 10'!K45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10'!D47</f>
        <v>49</v>
      </c>
      <c r="Y7" s="71">
        <f ca="1">'Lane 10'!E47</f>
        <v>0</v>
      </c>
      <c r="Z7" s="71">
        <f ca="1">'Lane 10'!F47</f>
        <v>0</v>
      </c>
      <c r="AA7" s="71">
        <f ca="1">'Lane 10'!G47</f>
        <v>0</v>
      </c>
      <c r="AB7" s="71">
        <f ca="1">'Lane 10'!H47</f>
        <v>0</v>
      </c>
      <c r="AC7" s="71">
        <f ca="1">'Lane 10'!I47</f>
        <v>0</v>
      </c>
      <c r="AD7" s="71">
        <f ca="1">'Lane 10'!CI47</f>
        <v>-0.02564102564102564</v>
      </c>
      <c r="AE7" s="71">
        <f ca="1">'Lane 10'!CH47</f>
        <v>-0.02564102564102564</v>
      </c>
      <c r="AF7" s="71">
        <f ca="1">'Lane 10'!CG47</f>
        <v>-0.02564102564102564</v>
      </c>
      <c r="AG7" s="71">
        <f ca="1">'Lane 10'!CF47</f>
        <v>0.97435897435897434</v>
      </c>
      <c r="AH7" s="71">
        <f ca="1">'Lane 10'!CE47</f>
        <v>-0.025641025641025661</v>
      </c>
      <c r="AI7" s="71">
        <f ca="1">'Lane 10'!CD47</f>
        <v>0.97435897435897445</v>
      </c>
      <c r="AJ7" s="71">
        <f ca="1">'Lane 10'!CC47</f>
        <v>0.97435897435897445</v>
      </c>
      <c r="AK7" s="71">
        <f ca="1">'Lane 10'!CB47</f>
        <v>0.97435897435897445</v>
      </c>
      <c r="AL7" s="71">
        <f ca="1">'Lane 10'!CA47</f>
        <v>0.97435897435897445</v>
      </c>
      <c r="AM7" s="71">
        <f ca="1">'Lane 10'!BZ47</f>
        <v>0.97435897435897445</v>
      </c>
      <c r="AN7" s="71">
        <f ca="1">'Lane 10'!BY47</f>
        <v>-0.02564102564102555</v>
      </c>
      <c r="AO7" s="71">
        <f ca="1">'Lane 10'!BX47</f>
        <v>-0.02564102564102555</v>
      </c>
      <c r="AP7" s="71">
        <f ca="1">'Lane 10'!BW47</f>
        <v>-0.02564102564102555</v>
      </c>
      <c r="AQ7" s="71">
        <f ca="1">'Lane 10'!BV47</f>
        <v>0.97435897435897445</v>
      </c>
      <c r="AR7" s="71">
        <f ca="1">'Lane 10'!BU47</f>
        <v>0.97435897435897445</v>
      </c>
      <c r="AS7" s="71">
        <f ca="1">'Lane 10'!BT47</f>
        <v>-0.02564102564102555</v>
      </c>
      <c r="AT7" s="71">
        <f ca="1">'Lane 10'!BS47</f>
        <v>-1.0256410256410256</v>
      </c>
      <c r="AU7" s="71">
        <f ca="1">'Lane 10'!BR47</f>
        <v>-0.02564102564102555</v>
      </c>
      <c r="AV7" s="71">
        <f ca="1">'Lane 10'!BQ47</f>
        <v>0.97435897435897445</v>
      </c>
      <c r="AW7" s="71">
        <f ca="1">'Lane 10'!BP47</f>
        <v>-0.02564102564102555</v>
      </c>
      <c r="AX7" s="71">
        <f ca="1">'Lane 10'!BO47</f>
        <v>-0.02564102564102555</v>
      </c>
      <c r="AY7" s="71">
        <f ca="1">'Lane 10'!BN47</f>
        <v>-0.02564102564102555</v>
      </c>
      <c r="AZ7" s="71">
        <f ca="1">'Lane 10'!BM47</f>
        <v>-0.02564102564102555</v>
      </c>
      <c r="BA7" s="71">
        <f ca="1">'Lane 10'!BL47</f>
        <v>-1.0256410256410256</v>
      </c>
      <c r="BB7" s="71">
        <f ca="1">'Lane 10'!BK47</f>
        <v>-0.02564102564102555</v>
      </c>
      <c r="BC7" s="71">
        <f ca="1">'Lane 10'!BJ47</f>
        <v>-0.02564102564102555</v>
      </c>
      <c r="BD7" s="71">
        <f ca="1">'Lane 10'!BI47</f>
        <v>-0.02564102564102555</v>
      </c>
      <c r="BE7" s="71">
        <f ca="1">'Lane 10'!BH47</f>
        <v>-1.0256410256410256</v>
      </c>
      <c r="BF7" s="71">
        <f ca="1">'Lane 10'!BG47</f>
        <v>-0.02564102564102555</v>
      </c>
      <c r="BG7" s="71">
        <f ca="1">'Lane 10'!BF47</f>
        <v>-0.02564102564102555</v>
      </c>
      <c r="BH7" s="71">
        <f ca="1">'Lane 10'!BE47</f>
        <v>-0.02564102564102555</v>
      </c>
      <c r="BI7" s="71">
        <f ca="1">'Lane 10'!BD47</f>
        <v>-0.02564102564102555</v>
      </c>
      <c r="BJ7" s="71">
        <f ca="1">'Lane 10'!BC47</f>
        <v>-1.0256410256410256</v>
      </c>
      <c r="BK7" s="71">
        <f ca="1">'Lane 10'!BB47</f>
        <v>-0.02564102564102555</v>
      </c>
      <c r="BL7" s="71">
        <f ca="1">'Lane 10'!BA47</f>
        <v>-0.02564102564102555</v>
      </c>
      <c r="BM7" s="71">
        <f ca="1">'Lane 10'!AZ47</f>
        <v>0.97435897435897445</v>
      </c>
      <c r="BN7" s="71">
        <f ca="1">'Lane 10'!AY47</f>
        <v>-0.02564102564102555</v>
      </c>
      <c r="BO7" s="71">
        <f ca="1">'Lane 10'!AX47</f>
        <v>-0.02564102564102555</v>
      </c>
      <c r="BP7" s="71">
        <f ca="1">'Lane 10'!AW47</f>
        <v>-1.0256410256410256</v>
      </c>
      <c r="BQ7" s="71">
        <f ca="1">'Lane 10'!AV47</f>
        <v>-0.02564102564102555</v>
      </c>
      <c r="BR7" s="71">
        <f ca="1">'Lane 10'!AU47</f>
        <v>0.97435897435897445</v>
      </c>
      <c r="BS7" s="71">
        <f ca="1">'Lane 10'!AT47</f>
        <v>-0.02564102564102555</v>
      </c>
      <c r="BT7" s="71">
        <f ca="1">'Lane 10'!AS47</f>
        <v>-0.02564102564102555</v>
      </c>
      <c r="BU7" s="71">
        <f ca="1">'Lane 10'!AR47</f>
        <v>0.97435897435897445</v>
      </c>
      <c r="BV7" s="71">
        <f ca="1">'Lane 10'!AQ47</f>
        <v>-0.02564102564102555</v>
      </c>
      <c r="BW7" s="71">
        <f ca="1">'Lane 10'!AP47</f>
        <v>-1.0256410256410256</v>
      </c>
      <c r="BX7" s="71">
        <f ca="1">'Lane 10'!AO47</f>
        <v>0.97435897435897445</v>
      </c>
      <c r="BY7" s="71">
        <f ca="1">'Lane 10'!AN47</f>
        <v>-0.02564102564102555</v>
      </c>
      <c r="BZ7" s="71">
        <f ca="1">'Lane 10'!AM47</f>
        <v>-0.02564102564102555</v>
      </c>
      <c r="CA7" s="71">
        <f ca="1">'Lane 10'!AL47</f>
        <v>0.97435897435897445</v>
      </c>
      <c r="CB7" s="71">
        <f ca="1">'Lane 10'!AK47</f>
        <v>-0.02564102564102555</v>
      </c>
      <c r="CC7" s="71">
        <f ca="1">'Lane 10'!AJ47</f>
        <v>-0.02564102564102555</v>
      </c>
      <c r="CD7" s="71">
        <f ca="1">'Lane 10'!AI47</f>
        <v>-0.02564102564102555</v>
      </c>
      <c r="CE7" s="71">
        <f ca="1">'Lane 10'!AH47</f>
        <v>-0.02564102564102555</v>
      </c>
      <c r="CF7" s="71">
        <f ca="1">'Lane 10'!AG47</f>
        <v>-0.02564102564102555</v>
      </c>
      <c r="CG7" s="71">
        <f ca="1">'Lane 10'!AF47</f>
        <v>-0.02564102564102555</v>
      </c>
      <c r="CH7" s="71">
        <f ca="1">'Lane 10'!AE47</f>
        <v>-1.0256410256410256</v>
      </c>
      <c r="CI7" s="71">
        <f ca="1">'Lane 10'!AD47</f>
        <v>-0.02564102564102555</v>
      </c>
      <c r="CJ7" s="71">
        <f ca="1">'Lane 10'!AC47</f>
        <v>0.97435897435897445</v>
      </c>
      <c r="CK7" s="71">
        <f ca="1">'Lane 10'!AB47</f>
        <v>-0.02564102564102555</v>
      </c>
      <c r="CL7" s="71">
        <f ca="1">'Lane 10'!AA47</f>
        <v>-0.02564102564102555</v>
      </c>
      <c r="CM7" s="71">
        <f ca="1">'Lane 10'!Z47</f>
        <v>-1.0256410256410256</v>
      </c>
      <c r="CN7" s="71">
        <f ca="1">'Lane 10'!Y47</f>
        <v>-0.02564102564102555</v>
      </c>
      <c r="CO7" s="71">
        <f ca="1">'Lane 10'!X47</f>
        <v>-1.0256410256410256</v>
      </c>
      <c r="CP7" s="71">
        <f ca="1">'Lane 10'!W47</f>
        <v>-0.02564102564102555</v>
      </c>
      <c r="CQ7" s="71">
        <f ca="1">'Lane 10'!V47</f>
        <v>-0.02564102564102555</v>
      </c>
      <c r="CR7" s="71">
        <f ca="1">'Lane 10'!U47</f>
        <v>-1.0256410256410256</v>
      </c>
      <c r="CS7" s="71">
        <f ca="1">'Lane 10'!T47</f>
        <v>-1.0256410256410256</v>
      </c>
      <c r="CT7" s="71">
        <f ca="1">'Lane 10'!S47</f>
        <v>-0.02564102564102555</v>
      </c>
      <c r="CU7" s="71">
        <f ca="1">'Lane 10'!R47</f>
        <v>-0.02564102564102555</v>
      </c>
      <c r="CV7" s="71">
        <f ca="1">'Lane 10'!Q47</f>
        <v>-1.0256410256410256</v>
      </c>
      <c r="CW7" s="71">
        <f ca="1">'Lane 10'!P47</f>
        <v>-1.0256410256410256</v>
      </c>
      <c r="CX7" s="71">
        <f ca="1">'Lane 10'!O47</f>
        <v>-0.02564102564102555</v>
      </c>
      <c r="CY7" s="71">
        <f ca="1">'Lane 10'!N47</f>
        <v>-0.02564102564102555</v>
      </c>
      <c r="CZ7" s="71">
        <f ca="1">'Lane 10'!M47</f>
        <v>-2.0256410256410256</v>
      </c>
      <c r="DA7" s="71">
        <f ca="1">'Lane 10'!L47</f>
        <v>-0.02564102564102564</v>
      </c>
      <c r="DB7" s="71">
        <f ca="1">'Lane 10'!K47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10'!D49</f>
        <v>45</v>
      </c>
      <c r="Y8" s="71">
        <f ca="1">'Lane 10'!E49</f>
        <v>0</v>
      </c>
      <c r="Z8" s="71">
        <f ca="1">'Lane 10'!F49</f>
        <v>0</v>
      </c>
      <c r="AA8" s="71">
        <f ca="1">'Lane 10'!G49</f>
        <v>0</v>
      </c>
      <c r="AB8" s="71">
        <f ca="1">'Lane 10'!H49</f>
        <v>0</v>
      </c>
      <c r="AC8" s="71">
        <f ca="1">'Lane 10'!I49</f>
        <v>0</v>
      </c>
      <c r="AD8" s="71">
        <f ca="1">'Lane 10'!CI49</f>
        <v>-0.92307692307692313</v>
      </c>
      <c r="AE8" s="71">
        <f ca="1">'Lane 10'!CH49</f>
        <v>0.076923076923076872</v>
      </c>
      <c r="AF8" s="71">
        <f ca="1">'Lane 10'!CG49</f>
        <v>1.0769230769230769</v>
      </c>
      <c r="AG8" s="71">
        <f ca="1">'Lane 10'!CF49</f>
        <v>0.076923076923076927</v>
      </c>
      <c r="AH8" s="71">
        <f ca="1">'Lane 10'!CE49</f>
        <v>1.0769230769230769</v>
      </c>
      <c r="AI8" s="71">
        <f ca="1">'Lane 10'!CD49</f>
        <v>0.076923076923076872</v>
      </c>
      <c r="AJ8" s="71">
        <f ca="1">'Lane 10'!CC49</f>
        <v>1.0769230769230771</v>
      </c>
      <c r="AK8" s="71">
        <f ca="1">'Lane 10'!CB49</f>
        <v>0.0769230769230771</v>
      </c>
      <c r="AL8" s="71">
        <f ca="1">'Lane 10'!CA49</f>
        <v>0.0769230769230771</v>
      </c>
      <c r="AM8" s="71">
        <f ca="1">'Lane 10'!BZ49</f>
        <v>1.0769230769230771</v>
      </c>
      <c r="AN8" s="71">
        <f ca="1">'Lane 10'!BY49</f>
        <v>0.0769230769230771</v>
      </c>
      <c r="AO8" s="71">
        <f ca="1">'Lane 10'!BX49</f>
        <v>0.0769230769230771</v>
      </c>
      <c r="AP8" s="71">
        <f ca="1">'Lane 10'!BW49</f>
        <v>1.0769230769230767</v>
      </c>
      <c r="AQ8" s="71">
        <f ca="1">'Lane 10'!BV49</f>
        <v>1.0769230769230767</v>
      </c>
      <c r="AR8" s="71">
        <f ca="1">'Lane 10'!BU49</f>
        <v>0.07692307692307665</v>
      </c>
      <c r="AS8" s="71">
        <f ca="1">'Lane 10'!BT49</f>
        <v>0.07692307692307665</v>
      </c>
      <c r="AT8" s="71">
        <f ca="1">'Lane 10'!BS49</f>
        <v>-0.92307692307692335</v>
      </c>
      <c r="AU8" s="71">
        <f ca="1">'Lane 10'!BR49</f>
        <v>0.07692307692307665</v>
      </c>
      <c r="AV8" s="71">
        <f ca="1">'Lane 10'!BQ49</f>
        <v>1.0769230769230767</v>
      </c>
      <c r="AW8" s="71">
        <f ca="1">'Lane 10'!BP49</f>
        <v>0.07692307692307665</v>
      </c>
      <c r="AX8" s="71">
        <f ca="1">'Lane 10'!BO49</f>
        <v>0.07692307692307665</v>
      </c>
      <c r="AY8" s="71">
        <f ca="1">'Lane 10'!BN49</f>
        <v>0.07692307692307665</v>
      </c>
      <c r="AZ8" s="71">
        <f ca="1">'Lane 10'!BM49</f>
        <v>0.07692307692307665</v>
      </c>
      <c r="BA8" s="71">
        <f ca="1">'Lane 10'!BL49</f>
        <v>0.07692307692307665</v>
      </c>
      <c r="BB8" s="71">
        <f ca="1">'Lane 10'!BK49</f>
        <v>0.07692307692307665</v>
      </c>
      <c r="BC8" s="71">
        <f ca="1">'Lane 10'!BJ49</f>
        <v>0.07692307692307665</v>
      </c>
      <c r="BD8" s="71">
        <f ca="1">'Lane 10'!BI49</f>
        <v>0.07692307692307665</v>
      </c>
      <c r="BE8" s="71">
        <f ca="1">'Lane 10'!BH49</f>
        <v>0.07692307692307665</v>
      </c>
      <c r="BF8" s="71">
        <f ca="1">'Lane 10'!BG49</f>
        <v>0.07692307692307665</v>
      </c>
      <c r="BG8" s="71">
        <f ca="1">'Lane 10'!BF49</f>
        <v>0.07692307692307665</v>
      </c>
      <c r="BH8" s="71">
        <f ca="1">'Lane 10'!BE49</f>
        <v>0.07692307692307665</v>
      </c>
      <c r="BI8" s="71">
        <f ca="1">'Lane 10'!BD49</f>
        <v>0.07692307692307665</v>
      </c>
      <c r="BJ8" s="71">
        <f ca="1">'Lane 10'!BC49</f>
        <v>0.07692307692307665</v>
      </c>
      <c r="BK8" s="71">
        <f ca="1">'Lane 10'!BB49</f>
        <v>0.07692307692307665</v>
      </c>
      <c r="BL8" s="71">
        <f ca="1">'Lane 10'!BA49</f>
        <v>0.07692307692307665</v>
      </c>
      <c r="BM8" s="71">
        <f ca="1">'Lane 10'!AZ49</f>
        <v>0.07692307692307665</v>
      </c>
      <c r="BN8" s="71">
        <f ca="1">'Lane 10'!AY49</f>
        <v>0.07692307692307665</v>
      </c>
      <c r="BO8" s="71">
        <f ca="1">'Lane 10'!AX49</f>
        <v>1.0769230769230767</v>
      </c>
      <c r="BP8" s="71">
        <f ca="1">'Lane 10'!AW49</f>
        <v>-0.92307692307692335</v>
      </c>
      <c r="BQ8" s="71">
        <f ca="1">'Lane 10'!AV49</f>
        <v>0.07692307692307665</v>
      </c>
      <c r="BR8" s="71">
        <f ca="1">'Lane 10'!AU49</f>
        <v>1.0769230769230767</v>
      </c>
      <c r="BS8" s="71">
        <f ca="1">'Lane 10'!AT49</f>
        <v>0.07692307692307665</v>
      </c>
      <c r="BT8" s="71">
        <f ca="1">'Lane 10'!AS49</f>
        <v>0.07692307692307665</v>
      </c>
      <c r="BU8" s="71">
        <f ca="1">'Lane 10'!AR49</f>
        <v>0.07692307692307665</v>
      </c>
      <c r="BV8" s="71">
        <f ca="1">'Lane 10'!AQ49</f>
        <v>0.07692307692307665</v>
      </c>
      <c r="BW8" s="71">
        <f ca="1">'Lane 10'!AP49</f>
        <v>0.07692307692307665</v>
      </c>
      <c r="BX8" s="71">
        <f ca="1">'Lane 10'!AO49</f>
        <v>0.07692307692307665</v>
      </c>
      <c r="BY8" s="71">
        <f ca="1">'Lane 10'!AN49</f>
        <v>1.0769230769230767</v>
      </c>
      <c r="BZ8" s="71">
        <f ca="1">'Lane 10'!AM49</f>
        <v>0.07692307692307665</v>
      </c>
      <c r="CA8" s="71">
        <f ca="1">'Lane 10'!AL49</f>
        <v>0.07692307692307665</v>
      </c>
      <c r="CB8" s="71">
        <f ca="1">'Lane 10'!AK49</f>
        <v>1.0769230769230767</v>
      </c>
      <c r="CC8" s="71">
        <f ca="1">'Lane 10'!AJ49</f>
        <v>0.07692307692307665</v>
      </c>
      <c r="CD8" s="71">
        <f ca="1">'Lane 10'!AI49</f>
        <v>0.07692307692307665</v>
      </c>
      <c r="CE8" s="71">
        <f ca="1">'Lane 10'!AH49</f>
        <v>0.07692307692307665</v>
      </c>
      <c r="CF8" s="71">
        <f ca="1">'Lane 10'!AG49</f>
        <v>1.0769230769230767</v>
      </c>
      <c r="CG8" s="71">
        <f ca="1">'Lane 10'!AF49</f>
        <v>0.07692307692307665</v>
      </c>
      <c r="CH8" s="71">
        <f ca="1">'Lane 10'!AE49</f>
        <v>0.07692307692307665</v>
      </c>
      <c r="CI8" s="71">
        <f ca="1">'Lane 10'!AD49</f>
        <v>0.07692307692307665</v>
      </c>
      <c r="CJ8" s="71">
        <f ca="1">'Lane 10'!AC49</f>
        <v>0.07692307692307665</v>
      </c>
      <c r="CK8" s="71">
        <f ca="1">'Lane 10'!AB49</f>
        <v>1.0769230769230767</v>
      </c>
      <c r="CL8" s="71">
        <f ca="1">'Lane 10'!AA49</f>
        <v>0.07692307692307665</v>
      </c>
      <c r="CM8" s="71">
        <f ca="1">'Lane 10'!Z49</f>
        <v>-0.92307692307692335</v>
      </c>
      <c r="CN8" s="71">
        <f ca="1">'Lane 10'!Y49</f>
        <v>-0.92307692307692335</v>
      </c>
      <c r="CO8" s="71">
        <f ca="1">'Lane 10'!X49</f>
        <v>0.07692307692307665</v>
      </c>
      <c r="CP8" s="71">
        <f ca="1">'Lane 10'!W49</f>
        <v>0.07692307692307665</v>
      </c>
      <c r="CQ8" s="71">
        <f ca="1">'Lane 10'!V49</f>
        <v>0.07692307692307665</v>
      </c>
      <c r="CR8" s="71">
        <f ca="1">'Lane 10'!U49</f>
        <v>-0.92307692307692335</v>
      </c>
      <c r="CS8" s="71">
        <f ca="1">'Lane 10'!T49</f>
        <v>-0.92307692307692335</v>
      </c>
      <c r="CT8" s="71">
        <f ca="1">'Lane 10'!S49</f>
        <v>-0.92307692307692335</v>
      </c>
      <c r="CU8" s="71">
        <f ca="1">'Lane 10'!R49</f>
        <v>-0.92307692307692335</v>
      </c>
      <c r="CV8" s="71">
        <f ca="1">'Lane 10'!Q49</f>
        <v>-0.92307692307692291</v>
      </c>
      <c r="CW8" s="71">
        <f ca="1">'Lane 10'!P49</f>
        <v>-0.92307692307692291</v>
      </c>
      <c r="CX8" s="71">
        <f ca="1">'Lane 10'!O49</f>
        <v>-0.92307692307692313</v>
      </c>
      <c r="CY8" s="71">
        <f ca="1">'Lane 10'!N49</f>
        <v>0.076923076923076872</v>
      </c>
      <c r="CZ8" s="71">
        <f ca="1">'Lane 10'!M49</f>
        <v>-1.9230769230769231</v>
      </c>
      <c r="DA8" s="71">
        <f ca="1">'Lane 10'!L49</f>
        <v>1.0769230769230769</v>
      </c>
      <c r="DB8" s="71">
        <f ca="1">'Lane 10'!K49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10'!D51</f>
        <v>41</v>
      </c>
      <c r="Y9" s="113">
        <f ca="1">'Lane 10'!E51</f>
        <v>0</v>
      </c>
      <c r="Z9" s="113">
        <f ca="1">'Lane 10'!F51</f>
        <v>0</v>
      </c>
      <c r="AA9" s="113">
        <f ca="1">'Lane 10'!G51</f>
        <v>0</v>
      </c>
      <c r="AB9" s="113">
        <f ca="1">'Lane 10'!H51</f>
        <v>0</v>
      </c>
      <c r="AC9" s="113">
        <f ca="1">'Lane 10'!I51</f>
        <v>0</v>
      </c>
      <c r="AD9" s="71">
        <f ca="1">'Lane 10'!CI51</f>
        <v>-0.97435897435897434</v>
      </c>
      <c r="AE9" s="71">
        <f ca="1">'Lane 10'!CH51</f>
        <v>-0.97435897435897445</v>
      </c>
      <c r="AF9" s="71">
        <f ca="1">'Lane 10'!CG51</f>
        <v>1.0256410256410256</v>
      </c>
      <c r="AG9" s="71">
        <f ca="1">'Lane 10'!CF51</f>
        <v>-0.97435897435897445</v>
      </c>
      <c r="AH9" s="71">
        <f ca="1">'Lane 10'!CE51</f>
        <v>0.02564102564102555</v>
      </c>
      <c r="AI9" s="71">
        <f ca="1">'Lane 10'!CD51</f>
        <v>0.02564102564102555</v>
      </c>
      <c r="AJ9" s="71">
        <f ca="1">'Lane 10'!CC51</f>
        <v>1.0256410256410256</v>
      </c>
      <c r="AK9" s="71">
        <f ca="1">'Lane 10'!CB51</f>
        <v>0.025641025641025661</v>
      </c>
      <c r="AL9" s="71">
        <f ca="1">'Lane 10'!CA51</f>
        <v>1.0256410256410256</v>
      </c>
      <c r="AM9" s="71">
        <f ca="1">'Lane 10'!BZ51</f>
        <v>0.02564102564102564</v>
      </c>
      <c r="AN9" s="71">
        <f ca="1">'Lane 10'!BY51</f>
        <v>0.02564102564102564</v>
      </c>
      <c r="AO9" s="71">
        <f ca="1">'Lane 10'!BX51</f>
        <v>0.02564102564102564</v>
      </c>
      <c r="AP9" s="71">
        <f ca="1">'Lane 10'!BW51</f>
        <v>1.0256410256410256</v>
      </c>
      <c r="AQ9" s="71">
        <f ca="1">'Lane 10'!BV51</f>
        <v>0.02564102564102555</v>
      </c>
      <c r="AR9" s="71">
        <f ca="1">'Lane 10'!BU51</f>
        <v>0.02564102564102555</v>
      </c>
      <c r="AS9" s="71">
        <f ca="1">'Lane 10'!BT51</f>
        <v>0.02564102564102555</v>
      </c>
      <c r="AT9" s="71">
        <f ca="1">'Lane 10'!BS51</f>
        <v>0.02564102564102555</v>
      </c>
      <c r="AU9" s="71">
        <f ca="1">'Lane 10'!BR51</f>
        <v>-0.97435897435897434</v>
      </c>
      <c r="AV9" s="71">
        <f ca="1">'Lane 10'!BQ51</f>
        <v>1.0256410256410256</v>
      </c>
      <c r="AW9" s="71">
        <f ca="1">'Lane 10'!BP51</f>
        <v>0.02564102564102555</v>
      </c>
      <c r="AX9" s="71">
        <f ca="1">'Lane 10'!BO51</f>
        <v>0.02564102564102555</v>
      </c>
      <c r="AY9" s="71">
        <f ca="1">'Lane 10'!BN51</f>
        <v>0.02564102564102555</v>
      </c>
      <c r="AZ9" s="71">
        <f ca="1">'Lane 10'!BM51</f>
        <v>0.02564102564102555</v>
      </c>
      <c r="BA9" s="71">
        <f ca="1">'Lane 10'!BL51</f>
        <v>-0.97435897435897434</v>
      </c>
      <c r="BB9" s="71">
        <f ca="1">'Lane 10'!BK51</f>
        <v>0.02564102564102564</v>
      </c>
      <c r="BC9" s="71">
        <f ca="1">'Lane 10'!BJ51</f>
        <v>0.02564102564102564</v>
      </c>
      <c r="BD9" s="71">
        <f ca="1">'Lane 10'!BI51</f>
        <v>1.0256410256410256</v>
      </c>
      <c r="BE9" s="71">
        <f ca="1">'Lane 10'!BH51</f>
        <v>0.02564102564102555</v>
      </c>
      <c r="BF9" s="71">
        <f ca="1">'Lane 10'!BG51</f>
        <v>0.02564102564102555</v>
      </c>
      <c r="BG9" s="71">
        <f ca="1">'Lane 10'!BF51</f>
        <v>0.02564102564102555</v>
      </c>
      <c r="BH9" s="71">
        <f ca="1">'Lane 10'!BE51</f>
        <v>0.02564102564102555</v>
      </c>
      <c r="BI9" s="71">
        <f ca="1">'Lane 10'!BD51</f>
        <v>0.02564102564102555</v>
      </c>
      <c r="BJ9" s="71">
        <f ca="1">'Lane 10'!BC51</f>
        <v>1.0256410256410256</v>
      </c>
      <c r="BK9" s="71">
        <f ca="1">'Lane 10'!BB51</f>
        <v>0.02564102564102555</v>
      </c>
      <c r="BL9" s="71">
        <f ca="1">'Lane 10'!BA51</f>
        <v>1.0256410256410256</v>
      </c>
      <c r="BM9" s="71">
        <f ca="1">'Lane 10'!AZ51</f>
        <v>0.02564102564102555</v>
      </c>
      <c r="BN9" s="71">
        <f ca="1">'Lane 10'!AY51</f>
        <v>0.02564102564102555</v>
      </c>
      <c r="BO9" s="71">
        <f ca="1">'Lane 10'!AX51</f>
        <v>0.02564102564102555</v>
      </c>
      <c r="BP9" s="71">
        <f ca="1">'Lane 10'!AW51</f>
        <v>0.02564102564102555</v>
      </c>
      <c r="BQ9" s="71">
        <f ca="1">'Lane 10'!AV51</f>
        <v>0.02564102564102555</v>
      </c>
      <c r="BR9" s="71">
        <f ca="1">'Lane 10'!AU51</f>
        <v>0.02564102564102555</v>
      </c>
      <c r="BS9" s="71">
        <f ca="1">'Lane 10'!AT51</f>
        <v>0.02564102564102555</v>
      </c>
      <c r="BT9" s="71">
        <f ca="1">'Lane 10'!AS51</f>
        <v>0.02564102564102555</v>
      </c>
      <c r="BU9" s="71">
        <f ca="1">'Lane 10'!AR51</f>
        <v>0.02564102564102555</v>
      </c>
      <c r="BV9" s="71">
        <f ca="1">'Lane 10'!AQ51</f>
        <v>0.02564102564102555</v>
      </c>
      <c r="BW9" s="71">
        <f ca="1">'Lane 10'!AP51</f>
        <v>0.02564102564102555</v>
      </c>
      <c r="BX9" s="71">
        <f ca="1">'Lane 10'!AO51</f>
        <v>0.02564102564102555</v>
      </c>
      <c r="BY9" s="71">
        <f ca="1">'Lane 10'!AN51</f>
        <v>0.02564102564102555</v>
      </c>
      <c r="BZ9" s="71">
        <f ca="1">'Lane 10'!AM51</f>
        <v>0.02564102564102555</v>
      </c>
      <c r="CA9" s="71">
        <f ca="1">'Lane 10'!AL51</f>
        <v>0.02564102564102555</v>
      </c>
      <c r="CB9" s="71">
        <f ca="1">'Lane 10'!AK51</f>
        <v>0.02564102564102555</v>
      </c>
      <c r="CC9" s="71">
        <f ca="1">'Lane 10'!AJ51</f>
        <v>0.02564102564102555</v>
      </c>
      <c r="CD9" s="71">
        <f ca="1">'Lane 10'!AI51</f>
        <v>1.0256410256410256</v>
      </c>
      <c r="CE9" s="71">
        <f ca="1">'Lane 10'!AH51</f>
        <v>0.02564102564102555</v>
      </c>
      <c r="CF9" s="71">
        <f ca="1">'Lane 10'!AG51</f>
        <v>1.0256410256410256</v>
      </c>
      <c r="CG9" s="71">
        <f ca="1">'Lane 10'!AF51</f>
        <v>0.02564102564102555</v>
      </c>
      <c r="CH9" s="71">
        <f ca="1">'Lane 10'!AE51</f>
        <v>0.02564102564102555</v>
      </c>
      <c r="CI9" s="71">
        <f ca="1">'Lane 10'!AD51</f>
        <v>1.0256410256410256</v>
      </c>
      <c r="CJ9" s="71">
        <f ca="1">'Lane 10'!AC51</f>
        <v>1.0256410256410256</v>
      </c>
      <c r="CK9" s="71">
        <f ca="1">'Lane 10'!AB51</f>
        <v>1.0256410256410256</v>
      </c>
      <c r="CL9" s="71">
        <f ca="1">'Lane 10'!AA51</f>
        <v>0.02564102564102555</v>
      </c>
      <c r="CM9" s="71">
        <f ca="1">'Lane 10'!Z51</f>
        <v>0.02564102564102555</v>
      </c>
      <c r="CN9" s="71">
        <f ca="1">'Lane 10'!Y51</f>
        <v>0.02564102564102555</v>
      </c>
      <c r="CO9" s="71">
        <f ca="1">'Lane 10'!X51</f>
        <v>-0.97435897435897445</v>
      </c>
      <c r="CP9" s="71">
        <f ca="1">'Lane 10'!W51</f>
        <v>1.0256410256410256</v>
      </c>
      <c r="CQ9" s="71">
        <f ca="1">'Lane 10'!V51</f>
        <v>0.02564102564102555</v>
      </c>
      <c r="CR9" s="71">
        <f ca="1">'Lane 10'!U51</f>
        <v>-0.97435897435897445</v>
      </c>
      <c r="CS9" s="71">
        <f ca="1">'Lane 10'!T51</f>
        <v>-0.97435897435897445</v>
      </c>
      <c r="CT9" s="71">
        <f ca="1">'Lane 10'!S51</f>
        <v>-0.97435897435897445</v>
      </c>
      <c r="CU9" s="71">
        <f ca="1">'Lane 10'!R51</f>
        <v>-0.97435897435897445</v>
      </c>
      <c r="CV9" s="71">
        <f ca="1">'Lane 10'!Q51</f>
        <v>-0.97435897435897445</v>
      </c>
      <c r="CW9" s="71">
        <f ca="1">'Lane 10'!P51</f>
        <v>-0.97435897435897445</v>
      </c>
      <c r="CX9" s="71">
        <f ca="1">'Lane 10'!O51</f>
        <v>0.02564102564102555</v>
      </c>
      <c r="CY9" s="71">
        <f ca="1">'Lane 10'!N51</f>
        <v>0.02564102564102555</v>
      </c>
      <c r="CZ9" s="71">
        <f ca="1">'Lane 10'!M51</f>
        <v>-2.9743589743589744</v>
      </c>
      <c r="DA9" s="71">
        <f ca="1">'Lane 10'!L51</f>
        <v>1.0256410256410256</v>
      </c>
      <c r="DB9" s="71">
        <f ca="1">'Lane 10'!K51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10'!D52</f>
        <v>39</v>
      </c>
      <c r="Y10" s="71">
        <f ca="1">'Lane 10'!E52</f>
        <v>0</v>
      </c>
      <c r="Z10" s="71">
        <f ca="1">'Lane 10'!F52</f>
        <v>0</v>
      </c>
      <c r="AA10" s="71">
        <f ca="1">'Lane 10'!G52</f>
        <v>0</v>
      </c>
      <c r="AB10" s="71">
        <f ca="1">'Lane 10'!H52</f>
        <v>0</v>
      </c>
      <c r="AC10" s="71">
        <f ca="1">'Lane 10'!I52</f>
        <v>0</v>
      </c>
      <c r="AD10" s="71">
        <f ca="1">'Lane 10'!CI52</f>
        <v>-0.01282051282051282</v>
      </c>
      <c r="AE10" s="71">
        <f ca="1">'Lane 10'!CH52</f>
        <v>-0.01282051282051282</v>
      </c>
      <c r="AF10" s="71">
        <f ca="1">'Lane 10'!CG52</f>
        <v>-0.01282051282051282</v>
      </c>
      <c r="AG10" s="71">
        <f ca="1">'Lane 10'!CF52</f>
        <v>0.98717948717948722</v>
      </c>
      <c r="AH10" s="71">
        <f ca="1">'Lane 10'!CE52</f>
        <v>-0.012820512820512775</v>
      </c>
      <c r="AI10" s="71">
        <f ca="1">'Lane 10'!CD52</f>
        <v>0.98717948717948722</v>
      </c>
      <c r="AJ10" s="71">
        <f ca="1">'Lane 10'!CC52</f>
        <v>-0.012820512820512775</v>
      </c>
      <c r="AK10" s="71">
        <f ca="1">'Lane 10'!CB52</f>
        <v>0.98717948717948722</v>
      </c>
      <c r="AL10" s="71">
        <f ca="1">'Lane 10'!CA52</f>
        <v>0.98717948717948722</v>
      </c>
      <c r="AM10" s="71">
        <f ca="1">'Lane 10'!BZ52</f>
        <v>0.98717948717948722</v>
      </c>
      <c r="AN10" s="71">
        <f ca="1">'Lane 10'!BY52</f>
        <v>-0.012820512820512775</v>
      </c>
      <c r="AO10" s="71">
        <f ca="1">'Lane 10'!BX52</f>
        <v>-0.012820512820512775</v>
      </c>
      <c r="AP10" s="71">
        <f ca="1">'Lane 10'!BW52</f>
        <v>0.98717948717948722</v>
      </c>
      <c r="AQ10" s="71">
        <f ca="1">'Lane 10'!BV52</f>
        <v>-0.012820512820512775</v>
      </c>
      <c r="AR10" s="71">
        <f ca="1">'Lane 10'!BU52</f>
        <v>-1.0128205128205128</v>
      </c>
      <c r="AS10" s="71">
        <f ca="1">'Lane 10'!BT52</f>
        <v>-0.012820512820512775</v>
      </c>
      <c r="AT10" s="71">
        <f ca="1">'Lane 10'!BS52</f>
        <v>-1.0128205128205128</v>
      </c>
      <c r="AU10" s="71">
        <f ca="1">'Lane 10'!BR52</f>
        <v>-0.012820512820512775</v>
      </c>
      <c r="AV10" s="71">
        <f ca="1">'Lane 10'!BQ52</f>
        <v>0.98717948717948722</v>
      </c>
      <c r="AW10" s="71">
        <f ca="1">'Lane 10'!BP52</f>
        <v>-0.012820512820512775</v>
      </c>
      <c r="AX10" s="71">
        <f ca="1">'Lane 10'!BO52</f>
        <v>-1.0128205128205128</v>
      </c>
      <c r="AY10" s="71">
        <f ca="1">'Lane 10'!BN52</f>
        <v>-1.0128205128205128</v>
      </c>
      <c r="AZ10" s="71">
        <f ca="1">'Lane 10'!BM52</f>
        <v>-0.012820512820512775</v>
      </c>
      <c r="BA10" s="71">
        <f ca="1">'Lane 10'!BL52</f>
        <v>0.98717948717948722</v>
      </c>
      <c r="BB10" s="71">
        <f ca="1">'Lane 10'!BK52</f>
        <v>-0.012820512820512775</v>
      </c>
      <c r="BC10" s="71">
        <f ca="1">'Lane 10'!BJ52</f>
        <v>-1.0128205128205128</v>
      </c>
      <c r="BD10" s="71">
        <f ca="1">'Lane 10'!BI52</f>
        <v>-0.012820512820512775</v>
      </c>
      <c r="BE10" s="71">
        <f ca="1">'Lane 10'!BH52</f>
        <v>-0.012820512820512775</v>
      </c>
      <c r="BF10" s="71">
        <f ca="1">'Lane 10'!BG52</f>
        <v>-0.012820512820512775</v>
      </c>
      <c r="BG10" s="71">
        <f ca="1">'Lane 10'!BF52</f>
        <v>-0.012820512820512775</v>
      </c>
      <c r="BH10" s="71">
        <f ca="1">'Lane 10'!BE52</f>
        <v>-0.012820512820512775</v>
      </c>
      <c r="BI10" s="71">
        <f ca="1">'Lane 10'!BD52</f>
        <v>0.98717948717948722</v>
      </c>
      <c r="BJ10" s="71">
        <f ca="1">'Lane 10'!BC52</f>
        <v>-0.012820512820512775</v>
      </c>
      <c r="BK10" s="71">
        <f ca="1">'Lane 10'!BB52</f>
        <v>0.98717948717948722</v>
      </c>
      <c r="BL10" s="71">
        <f ca="1">'Lane 10'!BA52</f>
        <v>-0.012820512820512775</v>
      </c>
      <c r="BM10" s="71">
        <f ca="1">'Lane 10'!AZ52</f>
        <v>0.98717948717948722</v>
      </c>
      <c r="BN10" s="71">
        <f ca="1">'Lane 10'!AY52</f>
        <v>-0.012820512820512775</v>
      </c>
      <c r="BO10" s="71">
        <f ca="1">'Lane 10'!AX52</f>
        <v>0.98717948717948722</v>
      </c>
      <c r="BP10" s="71">
        <f ca="1">'Lane 10'!AW52</f>
        <v>-1.0128205128205128</v>
      </c>
      <c r="BQ10" s="71">
        <f ca="1">'Lane 10'!AV52</f>
        <v>-0.012820512820512775</v>
      </c>
      <c r="BR10" s="71">
        <f ca="1">'Lane 10'!AU52</f>
        <v>-0.012820512820512775</v>
      </c>
      <c r="BS10" s="71">
        <f ca="1">'Lane 10'!AT52</f>
        <v>-0.012820512820512775</v>
      </c>
      <c r="BT10" s="71">
        <f ca="1">'Lane 10'!AS52</f>
        <v>-1.0128205128205128</v>
      </c>
      <c r="BU10" s="71">
        <f ca="1">'Lane 10'!AR52</f>
        <v>-0.012820512820512775</v>
      </c>
      <c r="BV10" s="71">
        <f ca="1">'Lane 10'!AQ52</f>
        <v>-1.0128205128205128</v>
      </c>
      <c r="BW10" s="71">
        <f ca="1">'Lane 10'!AP52</f>
        <v>-1.0128205128205128</v>
      </c>
      <c r="BX10" s="71">
        <f ca="1">'Lane 10'!AO52</f>
        <v>-1.0128205128205128</v>
      </c>
      <c r="BY10" s="71">
        <f ca="1">'Lane 10'!AN52</f>
        <v>-1.0128205128205128</v>
      </c>
      <c r="BZ10" s="71">
        <f ca="1">'Lane 10'!AM52</f>
        <v>-1.0128205128205128</v>
      </c>
      <c r="CA10" s="71">
        <f ca="1">'Lane 10'!AL52</f>
        <v>-0.01282051282051282</v>
      </c>
      <c r="CB10" s="71">
        <f ca="1">'Lane 10'!AK52</f>
        <v>0.98717948717948722</v>
      </c>
      <c r="CC10" s="71">
        <f ca="1">'Lane 10'!AJ52</f>
        <v>-0.012820512820512775</v>
      </c>
      <c r="CD10" s="71">
        <f ca="1">'Lane 10'!AI52</f>
        <v>-0.012820512820512775</v>
      </c>
      <c r="CE10" s="71">
        <f ca="1">'Lane 10'!AH52</f>
        <v>-0.012820512820512775</v>
      </c>
      <c r="CF10" s="71">
        <f ca="1">'Lane 10'!AG52</f>
        <v>-0.012820512820512775</v>
      </c>
      <c r="CG10" s="71">
        <f ca="1">'Lane 10'!AF52</f>
        <v>-0.012820512820512775</v>
      </c>
      <c r="CH10" s="71">
        <f ca="1">'Lane 10'!AE52</f>
        <v>0.98717948717948722</v>
      </c>
      <c r="CI10" s="71">
        <f ca="1">'Lane 10'!AD52</f>
        <v>0.98717948717948722</v>
      </c>
      <c r="CJ10" s="71">
        <f ca="1">'Lane 10'!AC52</f>
        <v>0.98717948717948722</v>
      </c>
      <c r="CK10" s="71">
        <f ca="1">'Lane 10'!AB52</f>
        <v>1.9871794871794872</v>
      </c>
      <c r="CL10" s="71">
        <f ca="1">'Lane 10'!AA52</f>
        <v>-1.0128205128205128</v>
      </c>
      <c r="CM10" s="71">
        <f ca="1">'Lane 10'!Z52</f>
        <v>-0.012820512820512775</v>
      </c>
      <c r="CN10" s="71">
        <f ca="1">'Lane 10'!Y52</f>
        <v>-0.012820512820512775</v>
      </c>
      <c r="CO10" s="71">
        <f ca="1">'Lane 10'!X52</f>
        <v>-0.012820512820512775</v>
      </c>
      <c r="CP10" s="71">
        <f ca="1">'Lane 10'!W52</f>
        <v>-0.012820512820512775</v>
      </c>
      <c r="CQ10" s="71">
        <f ca="1">'Lane 10'!V52</f>
        <v>-0.012820512820512775</v>
      </c>
      <c r="CR10" s="71">
        <f ca="1">'Lane 10'!U52</f>
        <v>-1.0128205128205128</v>
      </c>
      <c r="CS10" s="71">
        <f ca="1">'Lane 10'!T52</f>
        <v>-1.0128205128205128</v>
      </c>
      <c r="CT10" s="71">
        <f ca="1">'Lane 10'!S52</f>
        <v>-0.012820512820512775</v>
      </c>
      <c r="CU10" s="71">
        <f ca="1">'Lane 10'!R52</f>
        <v>-0.012820512820512775</v>
      </c>
      <c r="CV10" s="71">
        <f ca="1">'Lane 10'!Q52</f>
        <v>-0.012820512820512775</v>
      </c>
      <c r="CW10" s="71">
        <f ca="1">'Lane 10'!P52</f>
        <v>-0.012820512820512775</v>
      </c>
      <c r="CX10" s="71">
        <f ca="1">'Lane 10'!O52</f>
        <v>-0.012820512820512775</v>
      </c>
      <c r="CY10" s="71">
        <f ca="1">'Lane 10'!N52</f>
        <v>-1.0128205128205128</v>
      </c>
      <c r="CZ10" s="71">
        <f ca="1">'Lane 10'!M52</f>
        <v>-2.0128205128205128</v>
      </c>
      <c r="DA10" s="71">
        <f ca="1">'Lane 10'!L52</f>
        <v>-0.01282051282051282</v>
      </c>
      <c r="DB10" s="71">
        <f ca="1">'Lane 10'!K52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16.843824175824174</v>
      </c>
      <c r="U11" s="111"/>
      <c r="V11" s="122"/>
      <c r="W11" s="108"/>
      <c r="X11" s="112">
        <f ca="1">'Lane 10'!D54</f>
        <v>35</v>
      </c>
      <c r="Y11" s="71">
        <f ca="1">'Lane 10'!E54</f>
        <v>0</v>
      </c>
      <c r="Z11" s="71">
        <f ca="1">'Lane 10'!F54</f>
        <v>0</v>
      </c>
      <c r="AA11" s="71">
        <f ca="1">'Lane 10'!G54</f>
        <v>0</v>
      </c>
      <c r="AB11" s="71">
        <f ca="1">'Lane 10'!H54</f>
        <v>0</v>
      </c>
      <c r="AC11" s="71">
        <f ca="1">'Lane 10'!I54</f>
        <v>0</v>
      </c>
      <c r="AD11" s="71">
        <f ca="1">'Lane 10'!CI54</f>
        <v>-0.62820512820512819</v>
      </c>
      <c r="AE11" s="71">
        <f ca="1">'Lane 10'!CH54</f>
        <v>0.37179487179487181</v>
      </c>
      <c r="AF11" s="71">
        <f ca="1">'Lane 10'!CG54</f>
        <v>1.3717948717948718</v>
      </c>
      <c r="AG11" s="71">
        <f ca="1">'Lane 10'!CF54</f>
        <v>0.37179487179487181</v>
      </c>
      <c r="AH11" s="71">
        <f ca="1">'Lane 10'!CE54</f>
        <v>0.37179487179487181</v>
      </c>
      <c r="AI11" s="71">
        <f ca="1">'Lane 10'!CD54</f>
        <v>0.37179487179487181</v>
      </c>
      <c r="AJ11" s="71">
        <f ca="1">'Lane 10'!CC54</f>
        <v>0.37179487179487181</v>
      </c>
      <c r="AK11" s="71">
        <f ca="1">'Lane 10'!CB54</f>
        <v>0.37179487179487181</v>
      </c>
      <c r="AL11" s="71">
        <f ca="1">'Lane 10'!CA54</f>
        <v>0.37179487179487181</v>
      </c>
      <c r="AM11" s="71">
        <f ca="1">'Lane 10'!BZ54</f>
        <v>1.3717948717948718</v>
      </c>
      <c r="AN11" s="71">
        <f ca="1">'Lane 10'!BY54</f>
        <v>0.37179487179487181</v>
      </c>
      <c r="AO11" s="71">
        <f ca="1">'Lane 10'!BX54</f>
        <v>-0.62820512820512819</v>
      </c>
      <c r="AP11" s="71">
        <f ca="1">'Lane 10'!BW54</f>
        <v>1.3717948717948718</v>
      </c>
      <c r="AQ11" s="71">
        <f ca="1">'Lane 10'!BV54</f>
        <v>0.37179487179487181</v>
      </c>
      <c r="AR11" s="71">
        <f ca="1">'Lane 10'!BU54</f>
        <v>0.37179487179487181</v>
      </c>
      <c r="AS11" s="71">
        <f ca="1">'Lane 10'!BT54</f>
        <v>0.37179487179487181</v>
      </c>
      <c r="AT11" s="71">
        <f ca="1">'Lane 10'!BS54</f>
        <v>-0.62820512820512819</v>
      </c>
      <c r="AU11" s="71">
        <f ca="1">'Lane 10'!BR54</f>
        <v>0.37179487179487181</v>
      </c>
      <c r="AV11" s="71">
        <f ca="1">'Lane 10'!BQ54</f>
        <v>0.37179487179487181</v>
      </c>
      <c r="AW11" s="71">
        <f ca="1">'Lane 10'!BP54</f>
        <v>0.37179487179487181</v>
      </c>
      <c r="AX11" s="71">
        <f ca="1">'Lane 10'!BO54</f>
        <v>0.37179487179487181</v>
      </c>
      <c r="AY11" s="71">
        <f ca="1">'Lane 10'!BN54</f>
        <v>0.37179487179487181</v>
      </c>
      <c r="AZ11" s="71">
        <f ca="1">'Lane 10'!BM54</f>
        <v>0.37179487179487181</v>
      </c>
      <c r="BA11" s="71">
        <f ca="1">'Lane 10'!BL54</f>
        <v>0.37179487179487181</v>
      </c>
      <c r="BB11" s="71">
        <f ca="1">'Lane 10'!BK54</f>
        <v>0.37179487179487181</v>
      </c>
      <c r="BC11" s="71">
        <f ca="1">'Lane 10'!BJ54</f>
        <v>0.37179487179487181</v>
      </c>
      <c r="BD11" s="71">
        <f ca="1">'Lane 10'!BI54</f>
        <v>0.37179487179487181</v>
      </c>
      <c r="BE11" s="71">
        <f ca="1">'Lane 10'!BH54</f>
        <v>-0.62820512820512819</v>
      </c>
      <c r="BF11" s="71">
        <f ca="1">'Lane 10'!BG54</f>
        <v>0.37179487179487181</v>
      </c>
      <c r="BG11" s="71">
        <f ca="1">'Lane 10'!BF54</f>
        <v>0.37179487179487181</v>
      </c>
      <c r="BH11" s="71">
        <f ca="1">'Lane 10'!BE54</f>
        <v>1.3717948717948718</v>
      </c>
      <c r="BI11" s="71">
        <f ca="1">'Lane 10'!BD54</f>
        <v>0.37179487179487181</v>
      </c>
      <c r="BJ11" s="71">
        <f ca="1">'Lane 10'!BC54</f>
        <v>0.37179487179487181</v>
      </c>
      <c r="BK11" s="71">
        <f ca="1">'Lane 10'!BB54</f>
        <v>0.37179487179487181</v>
      </c>
      <c r="BL11" s="71">
        <f ca="1">'Lane 10'!BA54</f>
        <v>1.3717948717948718</v>
      </c>
      <c r="BM11" s="71">
        <f ca="1">'Lane 10'!AZ54</f>
        <v>0.37179487179487181</v>
      </c>
      <c r="BN11" s="71">
        <f ca="1">'Lane 10'!AY54</f>
        <v>0.37179487179487181</v>
      </c>
      <c r="BO11" s="71">
        <f ca="1">'Lane 10'!AX54</f>
        <v>0.37179487179487181</v>
      </c>
      <c r="BP11" s="71">
        <f ca="1">'Lane 10'!AW54</f>
        <v>0.37179487179487181</v>
      </c>
      <c r="BQ11" s="71">
        <f ca="1">'Lane 10'!AV54</f>
        <v>0.37179487179487181</v>
      </c>
      <c r="BR11" s="71">
        <f ca="1">'Lane 10'!AU54</f>
        <v>0.37179487179487181</v>
      </c>
      <c r="BS11" s="71">
        <f ca="1">'Lane 10'!AT54</f>
        <v>0.37179487179487181</v>
      </c>
      <c r="BT11" s="71">
        <f ca="1">'Lane 10'!AS54</f>
        <v>1.3717948717948718</v>
      </c>
      <c r="BU11" s="71">
        <f ca="1">'Lane 10'!AR54</f>
        <v>0.37179487179487181</v>
      </c>
      <c r="BV11" s="71">
        <f ca="1">'Lane 10'!AQ54</f>
        <v>0.37179487179487181</v>
      </c>
      <c r="BW11" s="71">
        <f ca="1">'Lane 10'!AP54</f>
        <v>0.37179487179487181</v>
      </c>
      <c r="BX11" s="71">
        <f ca="1">'Lane 10'!AO54</f>
        <v>1.3717948717948718</v>
      </c>
      <c r="BY11" s="71">
        <f ca="1">'Lane 10'!AN54</f>
        <v>0.37179487179487181</v>
      </c>
      <c r="BZ11" s="71">
        <f ca="1">'Lane 10'!AM54</f>
        <v>0.37179487179487181</v>
      </c>
      <c r="CA11" s="71">
        <f ca="1">'Lane 10'!AL54</f>
        <v>0.37179487179487181</v>
      </c>
      <c r="CB11" s="71">
        <f ca="1">'Lane 10'!AK54</f>
        <v>0.37179487179487181</v>
      </c>
      <c r="CC11" s="71">
        <f ca="1">'Lane 10'!AJ54</f>
        <v>1.3717948717948723</v>
      </c>
      <c r="CD11" s="71">
        <f ca="1">'Lane 10'!AI54</f>
        <v>0.37179487179487225</v>
      </c>
      <c r="CE11" s="71">
        <f ca="1">'Lane 10'!AH54</f>
        <v>0.37179487179487225</v>
      </c>
      <c r="CF11" s="71">
        <f ca="1">'Lane 10'!AG54</f>
        <v>1.3717948717948723</v>
      </c>
      <c r="CG11" s="71">
        <f ca="1">'Lane 10'!AF54</f>
        <v>0.37179487179487225</v>
      </c>
      <c r="CH11" s="71">
        <f ca="1">'Lane 10'!AE54</f>
        <v>0.37179487179487225</v>
      </c>
      <c r="CI11" s="71">
        <f ca="1">'Lane 10'!AD54</f>
        <v>-0.62820512820512775</v>
      </c>
      <c r="CJ11" s="71">
        <f ca="1">'Lane 10'!AC54</f>
        <v>1.3717948717948723</v>
      </c>
      <c r="CK11" s="71">
        <f ca="1">'Lane 10'!AB54</f>
        <v>0.37179487179487225</v>
      </c>
      <c r="CL11" s="71">
        <f ca="1">'Lane 10'!AA54</f>
        <v>-0.62820512820512775</v>
      </c>
      <c r="CM11" s="71">
        <f ca="1">'Lane 10'!Z54</f>
        <v>0.37179487179487225</v>
      </c>
      <c r="CN11" s="71">
        <f ca="1">'Lane 10'!Y54</f>
        <v>-0.62820512820512819</v>
      </c>
      <c r="CO11" s="71">
        <f ca="1">'Lane 10'!X54</f>
        <v>-0.62820512820512819</v>
      </c>
      <c r="CP11" s="71">
        <f ca="1">'Lane 10'!W54</f>
        <v>0.37179487179487181</v>
      </c>
      <c r="CQ11" s="71">
        <f ca="1">'Lane 10'!V54</f>
        <v>1.3717948717948718</v>
      </c>
      <c r="CR11" s="71">
        <f ca="1">'Lane 10'!U54</f>
        <v>-0.62820512820512819</v>
      </c>
      <c r="CS11" s="71">
        <f ca="1">'Lane 10'!T54</f>
        <v>-0.62820512820512819</v>
      </c>
      <c r="CT11" s="71">
        <f ca="1">'Lane 10'!S54</f>
        <v>0.37179487179487181</v>
      </c>
      <c r="CU11" s="71">
        <f ca="1">'Lane 10'!R54</f>
        <v>0.37179487179487181</v>
      </c>
      <c r="CV11" s="71">
        <f ca="1">'Lane 10'!Q54</f>
        <v>0.37179487179487181</v>
      </c>
      <c r="CW11" s="71">
        <f ca="1">'Lane 10'!P54</f>
        <v>0.37179487179487181</v>
      </c>
      <c r="CX11" s="71">
        <f ca="1">'Lane 10'!O54</f>
        <v>0.37179487179487181</v>
      </c>
      <c r="CY11" s="71">
        <f ca="1">'Lane 10'!N54</f>
        <v>0.37179487179487181</v>
      </c>
      <c r="CZ11" s="71">
        <f ca="1">'Lane 10'!M54</f>
        <v>-1.6282051282051282</v>
      </c>
      <c r="DA11" s="71">
        <f ca="1">'Lane 10'!L54</f>
        <v>1.3717948717948718</v>
      </c>
      <c r="DB11" s="71">
        <f ca="1">'Lane 10'!K54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10'!D56</f>
        <v>31</v>
      </c>
      <c r="Y12" s="71">
        <f ca="1">'Lane 10'!E56</f>
        <v>0</v>
      </c>
      <c r="Z12" s="71">
        <f ca="1">'Lane 10'!F56</f>
        <v>0</v>
      </c>
      <c r="AA12" s="71">
        <f ca="1">'Lane 10'!G56</f>
        <v>0</v>
      </c>
      <c r="AB12" s="71">
        <f ca="1">'Lane 10'!H56</f>
        <v>0</v>
      </c>
      <c r="AC12" s="71">
        <f ca="1">'Lane 10'!I56</f>
        <v>0</v>
      </c>
      <c r="AD12" s="113">
        <f ca="1">'Lane 10'!CI56</f>
        <v>-0.91025641025641024</v>
      </c>
      <c r="AE12" s="113">
        <f ca="1">'Lane 10'!CH56</f>
        <v>0.089743589743589758</v>
      </c>
      <c r="AF12" s="113">
        <f ca="1">'Lane 10'!CG56</f>
        <v>1.0897435897435897</v>
      </c>
      <c r="AG12" s="113">
        <f ca="1">'Lane 10'!CF56</f>
        <v>0.089743589743589744</v>
      </c>
      <c r="AH12" s="113">
        <f ca="1">'Lane 10'!CE56</f>
        <v>0.089743589743589744</v>
      </c>
      <c r="AI12" s="113">
        <f ca="1">'Lane 10'!CD56</f>
        <v>0.089743589743589744</v>
      </c>
      <c r="AJ12" s="113">
        <f ca="1">'Lane 10'!CC56</f>
        <v>1.0897435897435897</v>
      </c>
      <c r="AK12" s="113">
        <f ca="1">'Lane 10'!CB56</f>
        <v>1.0897435897435899</v>
      </c>
      <c r="AL12" s="113">
        <f ca="1">'Lane 10'!CA56</f>
        <v>0.089743589743589869</v>
      </c>
      <c r="AM12" s="113">
        <f ca="1">'Lane 10'!BZ56</f>
        <v>1.0897435897435899</v>
      </c>
      <c r="AN12" s="113">
        <f ca="1">'Lane 10'!BY56</f>
        <v>-0.91025641025641013</v>
      </c>
      <c r="AO12" s="113">
        <f ca="1">'Lane 10'!BX56</f>
        <v>0.089743589743589869</v>
      </c>
      <c r="AP12" s="113">
        <f ca="1">'Lane 10'!BW56</f>
        <v>1.0897435897435899</v>
      </c>
      <c r="AQ12" s="113">
        <f ca="1">'Lane 10'!BV56</f>
        <v>1.0897435897435894</v>
      </c>
      <c r="AR12" s="113">
        <f ca="1">'Lane 10'!BU56</f>
        <v>-0.91025641025641013</v>
      </c>
      <c r="AS12" s="113">
        <f ca="1">'Lane 10'!BT56</f>
        <v>-0.91025641025641013</v>
      </c>
      <c r="AT12" s="113">
        <f ca="1">'Lane 10'!BS56</f>
        <v>-1.9102564102564104</v>
      </c>
      <c r="AU12" s="113">
        <f ca="1">'Lane 10'!BR56</f>
        <v>-0.91025641025641024</v>
      </c>
      <c r="AV12" s="113">
        <f ca="1">'Lane 10'!BQ56</f>
        <v>0.089743589743589758</v>
      </c>
      <c r="AW12" s="113">
        <f ca="1">'Lane 10'!BP56</f>
        <v>0.089743589743589758</v>
      </c>
      <c r="AX12" s="113">
        <f ca="1">'Lane 10'!BO56</f>
        <v>-0.91025641025641035</v>
      </c>
      <c r="AY12" s="113">
        <f ca="1">'Lane 10'!BN56</f>
        <v>-0.91025641025641013</v>
      </c>
      <c r="AZ12" s="113">
        <f ca="1">'Lane 10'!BM56</f>
        <v>0.089743589743589869</v>
      </c>
      <c r="BA12" s="113">
        <f ca="1">'Lane 10'!BL56</f>
        <v>0.089743589743589869</v>
      </c>
      <c r="BB12" s="113">
        <f ca="1">'Lane 10'!BK56</f>
        <v>0.089743589743589869</v>
      </c>
      <c r="BC12" s="113">
        <f ca="1">'Lane 10'!BJ56</f>
        <v>-0.91025641025641013</v>
      </c>
      <c r="BD12" s="113">
        <f ca="1">'Lane 10'!BI56</f>
        <v>0.089743589743589869</v>
      </c>
      <c r="BE12" s="113">
        <f ca="1">'Lane 10'!BH56</f>
        <v>-0.91025641025641058</v>
      </c>
      <c r="BF12" s="113">
        <f ca="1">'Lane 10'!BG56</f>
        <v>0.089743589743589425</v>
      </c>
      <c r="BG12" s="113">
        <f ca="1">'Lane 10'!BF56</f>
        <v>0.089743589743589425</v>
      </c>
      <c r="BH12" s="113">
        <f ca="1">'Lane 10'!BE56</f>
        <v>0.089743589743589425</v>
      </c>
      <c r="BI12" s="113">
        <f ca="1">'Lane 10'!BD56</f>
        <v>0.089743589743589425</v>
      </c>
      <c r="BJ12" s="113">
        <f ca="1">'Lane 10'!BC56</f>
        <v>0.089743589743589425</v>
      </c>
      <c r="BK12" s="113">
        <f ca="1">'Lane 10'!BB56</f>
        <v>0.089743589743589425</v>
      </c>
      <c r="BL12" s="113">
        <f ca="1">'Lane 10'!BA56</f>
        <v>0.089743589743589425</v>
      </c>
      <c r="BM12" s="113">
        <f ca="1">'Lane 10'!AZ56</f>
        <v>0.089743589743589425</v>
      </c>
      <c r="BN12" s="113">
        <f ca="1">'Lane 10'!AY56</f>
        <v>0.089743589743589425</v>
      </c>
      <c r="BO12" s="113">
        <f ca="1">'Lane 10'!AX56</f>
        <v>0.089743589743589425</v>
      </c>
      <c r="BP12" s="113">
        <f ca="1">'Lane 10'!AW56</f>
        <v>0.089743589743589425</v>
      </c>
      <c r="BQ12" s="113">
        <f ca="1">'Lane 10'!AV56</f>
        <v>-0.91025641025641058</v>
      </c>
      <c r="BR12" s="113">
        <f ca="1">'Lane 10'!AU56</f>
        <v>0.089743589743589425</v>
      </c>
      <c r="BS12" s="113">
        <f ca="1">'Lane 10'!AT56</f>
        <v>0.089743589743589425</v>
      </c>
      <c r="BT12" s="113">
        <f ca="1">'Lane 10'!AS56</f>
        <v>0.089743589743589425</v>
      </c>
      <c r="BU12" s="113">
        <f ca="1">'Lane 10'!AR56</f>
        <v>0.089743589743589425</v>
      </c>
      <c r="BV12" s="113">
        <f ca="1">'Lane 10'!AQ56</f>
        <v>0.089743589743589425</v>
      </c>
      <c r="BW12" s="113">
        <f ca="1">'Lane 10'!AP56</f>
        <v>0.089743589743589425</v>
      </c>
      <c r="BX12" s="113">
        <f ca="1">'Lane 10'!AO56</f>
        <v>1.0897435897435894</v>
      </c>
      <c r="BY12" s="113">
        <f ca="1">'Lane 10'!AN56</f>
        <v>0.089743589743589425</v>
      </c>
      <c r="BZ12" s="113">
        <f ca="1">'Lane 10'!AM56</f>
        <v>1.0897435897435899</v>
      </c>
      <c r="CA12" s="113">
        <f ca="1">'Lane 10'!AL56</f>
        <v>1.0897435897435899</v>
      </c>
      <c r="CB12" s="113">
        <f ca="1">'Lane 10'!AK56</f>
        <v>1.0897435897435897</v>
      </c>
      <c r="CC12" s="113">
        <f ca="1">'Lane 10'!AJ56</f>
        <v>0.089743589743589647</v>
      </c>
      <c r="CD12" s="113">
        <f ca="1">'Lane 10'!AI56</f>
        <v>1.0897435897435899</v>
      </c>
      <c r="CE12" s="113">
        <f ca="1">'Lane 10'!AH56</f>
        <v>1.0897435897435897</v>
      </c>
      <c r="CF12" s="113">
        <f ca="1">'Lane 10'!AG56</f>
        <v>1.0897435897435897</v>
      </c>
      <c r="CG12" s="113">
        <f ca="1">'Lane 10'!AF56</f>
        <v>1.0897435897435899</v>
      </c>
      <c r="CH12" s="113">
        <f ca="1">'Lane 10'!AE56</f>
        <v>1.0897435897435899</v>
      </c>
      <c r="CI12" s="113">
        <f ca="1">'Lane 10'!AD56</f>
        <v>0.089743589743589869</v>
      </c>
      <c r="CJ12" s="113">
        <f ca="1">'Lane 10'!AC56</f>
        <v>1.0897435897435894</v>
      </c>
      <c r="CK12" s="113">
        <f ca="1">'Lane 10'!AB56</f>
        <v>1.0897435897435894</v>
      </c>
      <c r="CL12" s="113">
        <f ca="1">'Lane 10'!AA56</f>
        <v>0.089743589743589425</v>
      </c>
      <c r="CM12" s="113">
        <f ca="1">'Lane 10'!Z56</f>
        <v>0.089743589743589425</v>
      </c>
      <c r="CN12" s="113">
        <f ca="1">'Lane 10'!Y56</f>
        <v>0.089743589743589425</v>
      </c>
      <c r="CO12" s="113">
        <f ca="1">'Lane 10'!X56</f>
        <v>0.089743589743589425</v>
      </c>
      <c r="CP12" s="113">
        <f ca="1">'Lane 10'!W56</f>
        <v>1.0897435897435894</v>
      </c>
      <c r="CQ12" s="113">
        <f ca="1">'Lane 10'!V56</f>
        <v>0.089743589743589425</v>
      </c>
      <c r="CR12" s="113">
        <f ca="1">'Lane 10'!U56</f>
        <v>-0.91025641025641058</v>
      </c>
      <c r="CS12" s="113">
        <f ca="1">'Lane 10'!T56</f>
        <v>-0.91025641025641058</v>
      </c>
      <c r="CT12" s="113">
        <f ca="1">'Lane 10'!S56</f>
        <v>0.089743589743589425</v>
      </c>
      <c r="CU12" s="113">
        <f ca="1">'Lane 10'!R56</f>
        <v>-0.91025641025641013</v>
      </c>
      <c r="CV12" s="113">
        <f ca="1">'Lane 10'!Q56</f>
        <v>0.089743589743589869</v>
      </c>
      <c r="CW12" s="113">
        <f ca="1">'Lane 10'!P56</f>
        <v>0.089743589743589869</v>
      </c>
      <c r="CX12" s="113">
        <f ca="1">'Lane 10'!O56</f>
        <v>0.089743589743589869</v>
      </c>
      <c r="CY12" s="113">
        <f ca="1">'Lane 10'!N56</f>
        <v>-1.9102564102564104</v>
      </c>
      <c r="CZ12" s="113">
        <f ca="1">'Lane 10'!M56</f>
        <v>-1.9102564102564101</v>
      </c>
      <c r="DA12" s="113">
        <f ca="1">'Lane 10'!L56</f>
        <v>1.0897435897435897</v>
      </c>
      <c r="DB12" s="113">
        <f ca="1">'Lane 10'!K56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16.714967032967031</v>
      </c>
      <c r="U13" s="111"/>
      <c r="V13" s="122"/>
      <c r="W13" s="108"/>
      <c r="X13" s="112">
        <f ca="1">'Lane 10'!D57</f>
        <v>29</v>
      </c>
      <c r="Y13" s="71">
        <f ca="1">'Lane 10'!E57</f>
        <v>0</v>
      </c>
      <c r="Z13" s="71">
        <f ca="1">'Lane 10'!F57</f>
        <v>0</v>
      </c>
      <c r="AA13" s="71">
        <f ca="1">'Lane 10'!G57</f>
        <v>0</v>
      </c>
      <c r="AB13" s="71">
        <f ca="1">'Lane 10'!H57</f>
        <v>0</v>
      </c>
      <c r="AC13" s="71">
        <f ca="1">'Lane 10'!I57</f>
        <v>0</v>
      </c>
      <c r="AD13" s="71">
        <f ca="1">'Lane 10'!CI57</f>
        <v>-0.17948717948717949</v>
      </c>
      <c r="AE13" s="71">
        <f ca="1">'Lane 10'!CH57</f>
        <v>-0.17948717948717949</v>
      </c>
      <c r="AF13" s="71">
        <f ca="1">'Lane 10'!CG57</f>
        <v>-0.17948717948717949</v>
      </c>
      <c r="AG13" s="71">
        <f ca="1">'Lane 10'!CF57</f>
        <v>-0.17948717948717949</v>
      </c>
      <c r="AH13" s="71">
        <f ca="1">'Lane 10'!CE57</f>
        <v>-0.17948717948717949</v>
      </c>
      <c r="AI13" s="71">
        <f ca="1">'Lane 10'!CD57</f>
        <v>-0.17948717948717949</v>
      </c>
      <c r="AJ13" s="71">
        <f ca="1">'Lane 10'!CC57</f>
        <v>-0.17948717948717949</v>
      </c>
      <c r="AK13" s="71">
        <f ca="1">'Lane 10'!CB57</f>
        <v>-0.17948717948717949</v>
      </c>
      <c r="AL13" s="71">
        <f ca="1">'Lane 10'!CA57</f>
        <v>-0.17948717948717949</v>
      </c>
      <c r="AM13" s="71">
        <f ca="1">'Lane 10'!BZ57</f>
        <v>-0.17948717948717949</v>
      </c>
      <c r="AN13" s="71">
        <f ca="1">'Lane 10'!BY57</f>
        <v>-1.1794871794871795</v>
      </c>
      <c r="AO13" s="71">
        <f ca="1">'Lane 10'!BX57</f>
        <v>-1.1794871794871793</v>
      </c>
      <c r="AP13" s="71">
        <f ca="1">'Lane 10'!BW57</f>
        <v>-1.1794871794871793</v>
      </c>
      <c r="AQ13" s="71">
        <f ca="1">'Lane 10'!BV57</f>
        <v>-1.1794871794871797</v>
      </c>
      <c r="AR13" s="71">
        <f ca="1">'Lane 10'!BU57</f>
        <v>-2.1794871794871797</v>
      </c>
      <c r="AS13" s="71">
        <f ca="1">'Lane 10'!BT57</f>
        <v>-2.1794871794871788</v>
      </c>
      <c r="AT13" s="71">
        <f ca="1">'Lane 10'!BS57</f>
        <v>-1.1794871794871789</v>
      </c>
      <c r="AU13" s="71">
        <f ca="1">'Lane 10'!BR57</f>
        <v>-3.1794871794871788</v>
      </c>
      <c r="AV13" s="71">
        <f ca="1">'Lane 10'!BQ57</f>
        <v>-0.17948717948717885</v>
      </c>
      <c r="AW13" s="71">
        <f ca="1">'Lane 10'!BP57</f>
        <v>-1.1794871794871789</v>
      </c>
      <c r="AX13" s="71">
        <f ca="1">'Lane 10'!BO57</f>
        <v>-0.17948717948717885</v>
      </c>
      <c r="AY13" s="71">
        <f ca="1">'Lane 10'!BN57</f>
        <v>-1.1794871794871789</v>
      </c>
      <c r="AZ13" s="71">
        <f ca="1">'Lane 10'!BM57</f>
        <v>-1.1794871794871789</v>
      </c>
      <c r="BA13" s="71">
        <f ca="1">'Lane 10'!BL57</f>
        <v>-2.1794871794871788</v>
      </c>
      <c r="BB13" s="71">
        <f ca="1">'Lane 10'!BK57</f>
        <v>-0.17948717948717885</v>
      </c>
      <c r="BC13" s="71">
        <f ca="1">'Lane 10'!BJ57</f>
        <v>0.82051282051282115</v>
      </c>
      <c r="BD13" s="71">
        <f ca="1">'Lane 10'!BI57</f>
        <v>-0.17948717948717885</v>
      </c>
      <c r="BE13" s="71">
        <f ca="1">'Lane 10'!BH57</f>
        <v>0.82051282051282115</v>
      </c>
      <c r="BF13" s="71">
        <f ca="1">'Lane 10'!BG57</f>
        <v>-0.17948717948717885</v>
      </c>
      <c r="BG13" s="71">
        <f ca="1">'Lane 10'!BF57</f>
        <v>-0.17948717948717885</v>
      </c>
      <c r="BH13" s="71">
        <f ca="1">'Lane 10'!BE57</f>
        <v>-0.17948717948717885</v>
      </c>
      <c r="BI13" s="71">
        <f ca="1">'Lane 10'!BD57</f>
        <v>-0.17948717948717885</v>
      </c>
      <c r="BJ13" s="71">
        <f ca="1">'Lane 10'!BC57</f>
        <v>-0.17948717948717885</v>
      </c>
      <c r="BK13" s="71">
        <f ca="1">'Lane 10'!BB57</f>
        <v>-1.1794871794871789</v>
      </c>
      <c r="BL13" s="71">
        <f ca="1">'Lane 10'!BA57</f>
        <v>-0.17948717948717885</v>
      </c>
      <c r="BM13" s="71">
        <f ca="1">'Lane 10'!AZ57</f>
        <v>-0.17948717948717885</v>
      </c>
      <c r="BN13" s="71">
        <f ca="1">'Lane 10'!AY57</f>
        <v>-1.1794871794871789</v>
      </c>
      <c r="BO13" s="71">
        <f ca="1">'Lane 10'!AX57</f>
        <v>-0.17948717948717885</v>
      </c>
      <c r="BP13" s="71">
        <f ca="1">'Lane 10'!AW57</f>
        <v>-0.17948717948717885</v>
      </c>
      <c r="BQ13" s="71">
        <f ca="1">'Lane 10'!AV57</f>
        <v>-1.1794871794871789</v>
      </c>
      <c r="BR13" s="71">
        <f ca="1">'Lane 10'!AU57</f>
        <v>-0.17948717948717885</v>
      </c>
      <c r="BS13" s="71">
        <f ca="1">'Lane 10'!AT57</f>
        <v>-1.1794871794871789</v>
      </c>
      <c r="BT13" s="71">
        <f ca="1">'Lane 10'!AS57</f>
        <v>-0.17948717948717885</v>
      </c>
      <c r="BU13" s="71">
        <f ca="1">'Lane 10'!AR57</f>
        <v>-0.17948717948717885</v>
      </c>
      <c r="BV13" s="71">
        <f ca="1">'Lane 10'!AQ57</f>
        <v>-1.1794871794871789</v>
      </c>
      <c r="BW13" s="71">
        <f ca="1">'Lane 10'!AP57</f>
        <v>-0.17948717948717885</v>
      </c>
      <c r="BX13" s="71">
        <f ca="1">'Lane 10'!AO57</f>
        <v>-0.17948717948717885</v>
      </c>
      <c r="BY13" s="71">
        <f ca="1">'Lane 10'!AN57</f>
        <v>-1.1794871794871789</v>
      </c>
      <c r="BZ13" s="71">
        <f ca="1">'Lane 10'!AM57</f>
        <v>-1.1794871794871789</v>
      </c>
      <c r="CA13" s="71">
        <f ca="1">'Lane 10'!AL57</f>
        <v>-0.17948717948717885</v>
      </c>
      <c r="CB13" s="71">
        <f ca="1">'Lane 10'!AK57</f>
        <v>0.82051282051282115</v>
      </c>
      <c r="CC13" s="71">
        <f ca="1">'Lane 10'!AJ57</f>
        <v>0.82051282051282115</v>
      </c>
      <c r="CD13" s="71">
        <f ca="1">'Lane 10'!AI57</f>
        <v>0.82051282051282115</v>
      </c>
      <c r="CE13" s="71">
        <f ca="1">'Lane 10'!AH57</f>
        <v>-0.17948717948717885</v>
      </c>
      <c r="CF13" s="71">
        <f ca="1">'Lane 10'!AG57</f>
        <v>0.82051282051282115</v>
      </c>
      <c r="CG13" s="71">
        <f ca="1">'Lane 10'!AF57</f>
        <v>0.82051282051282115</v>
      </c>
      <c r="CH13" s="71">
        <f ca="1">'Lane 10'!AE57</f>
        <v>1.8205128205128212</v>
      </c>
      <c r="CI13" s="71">
        <f ca="1">'Lane 10'!AD57</f>
        <v>1.8205128205128212</v>
      </c>
      <c r="CJ13" s="71">
        <f ca="1">'Lane 10'!AC57</f>
        <v>2.8205128205128212</v>
      </c>
      <c r="CK13" s="71">
        <f ca="1">'Lane 10'!AB57</f>
        <v>1.8205128205128212</v>
      </c>
      <c r="CL13" s="71">
        <f ca="1">'Lane 10'!AA57</f>
        <v>0.82051282051282026</v>
      </c>
      <c r="CM13" s="71">
        <f ca="1">'Lane 10'!Z57</f>
        <v>1.8205128205128203</v>
      </c>
      <c r="CN13" s="71">
        <f ca="1">'Lane 10'!Y57</f>
        <v>-0.17948717948717974</v>
      </c>
      <c r="CO13" s="71">
        <f ca="1">'Lane 10'!X57</f>
        <v>0.82051282051282026</v>
      </c>
      <c r="CP13" s="71">
        <f ca="1">'Lane 10'!W57</f>
        <v>0.82051282051282071</v>
      </c>
      <c r="CQ13" s="71">
        <f ca="1">'Lane 10'!V57</f>
        <v>0.82051282051282071</v>
      </c>
      <c r="CR13" s="71">
        <f ca="1">'Lane 10'!U57</f>
        <v>-0.17948717948717929</v>
      </c>
      <c r="CS13" s="71">
        <f ca="1">'Lane 10'!T57</f>
        <v>0.82051282051282048</v>
      </c>
      <c r="CT13" s="71">
        <f ca="1">'Lane 10'!S57</f>
        <v>0.82051282051282048</v>
      </c>
      <c r="CU13" s="71">
        <f ca="1">'Lane 10'!R57</f>
        <v>-0.17948717948717949</v>
      </c>
      <c r="CV13" s="71">
        <f ca="1">'Lane 10'!Q57</f>
        <v>0.82051282051282048</v>
      </c>
      <c r="CW13" s="71">
        <f ca="1">'Lane 10'!P57</f>
        <v>-0.17948717948717952</v>
      </c>
      <c r="CX13" s="71">
        <f ca="1">'Lane 10'!O57</f>
        <v>-0.17948717948717952</v>
      </c>
      <c r="CY13" s="71">
        <f ca="1">'Lane 10'!N57</f>
        <v>-0.17948717948717952</v>
      </c>
      <c r="CZ13" s="71">
        <f ca="1">'Lane 10'!M57</f>
        <v>-2.1794871794871797</v>
      </c>
      <c r="DA13" s="71">
        <f ca="1">'Lane 10'!L57</f>
        <v>0.82051282051282048</v>
      </c>
      <c r="DB13" s="71">
        <f ca="1">'Lane 10'!K57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15.517538461538461</v>
      </c>
      <c r="U14" s="111"/>
      <c r="V14" s="122"/>
      <c r="W14" s="108"/>
      <c r="X14" s="112">
        <f ca="1">'Lane 10'!D59</f>
        <v>25</v>
      </c>
      <c r="Y14" s="71">
        <f ca="1">'Lane 10'!E59</f>
        <v>0</v>
      </c>
      <c r="Z14" s="71">
        <f ca="1">'Lane 10'!F59</f>
        <v>0</v>
      </c>
      <c r="AA14" s="71">
        <f ca="1">'Lane 10'!G59</f>
        <v>0</v>
      </c>
      <c r="AB14" s="71">
        <f ca="1">'Lane 10'!H59</f>
        <v>0</v>
      </c>
      <c r="AC14" s="71">
        <f ca="1">'Lane 10'!I59</f>
        <v>0</v>
      </c>
      <c r="AD14" s="71">
        <f ca="1">'Lane 10'!CI59</f>
        <v>0.42307692307692307</v>
      </c>
      <c r="AE14" s="71">
        <f ca="1">'Lane 10'!CH59</f>
        <v>0.42307692307692307</v>
      </c>
      <c r="AF14" s="71">
        <f ca="1">'Lane 10'!CG59</f>
        <v>0.42307692307692307</v>
      </c>
      <c r="AG14" s="71">
        <f ca="1">'Lane 10'!CF59</f>
        <v>0.42307692307692307</v>
      </c>
      <c r="AH14" s="71">
        <f ca="1">'Lane 10'!CE59</f>
        <v>0.42307692307692307</v>
      </c>
      <c r="AI14" s="71">
        <f ca="1">'Lane 10'!CD59</f>
        <v>0.42307692307692307</v>
      </c>
      <c r="AJ14" s="71">
        <f ca="1">'Lane 10'!CC59</f>
        <v>0.42307692307692307</v>
      </c>
      <c r="AK14" s="71">
        <f ca="1">'Lane 10'!CB59</f>
        <v>0.42307692307692307</v>
      </c>
      <c r="AL14" s="71">
        <f ca="1">'Lane 10'!CA59</f>
        <v>0.42307692307692307</v>
      </c>
      <c r="AM14" s="71">
        <f ca="1">'Lane 10'!BZ59</f>
        <v>0.42307692307692307</v>
      </c>
      <c r="AN14" s="71">
        <f ca="1">'Lane 10'!BY59</f>
        <v>-0.57692307692307687</v>
      </c>
      <c r="AO14" s="71">
        <f ca="1">'Lane 10'!BX59</f>
        <v>-0.57692307692307687</v>
      </c>
      <c r="AP14" s="71">
        <f ca="1">'Lane 10'!BW59</f>
        <v>-0.57692307692307709</v>
      </c>
      <c r="AQ14" s="71">
        <f ca="1">'Lane 10'!BV59</f>
        <v>-0.57692307692307709</v>
      </c>
      <c r="AR14" s="71">
        <f ca="1">'Lane 10'!BU59</f>
        <v>-1.5769230769230767</v>
      </c>
      <c r="AS14" s="71">
        <f ca="1">'Lane 10'!BT59</f>
        <v>-1.5769230769230767</v>
      </c>
      <c r="AT14" s="71">
        <f ca="1">'Lane 10'!BS59</f>
        <v>-0.57692307692307665</v>
      </c>
      <c r="AU14" s="71">
        <f ca="1">'Lane 10'!BR59</f>
        <v>-2.5769230769230766</v>
      </c>
      <c r="AV14" s="71">
        <f ca="1">'Lane 10'!BQ59</f>
        <v>0.42307692307692335</v>
      </c>
      <c r="AW14" s="71">
        <f ca="1">'Lane 10'!BP59</f>
        <v>-0.57692307692307665</v>
      </c>
      <c r="AX14" s="71">
        <f ca="1">'Lane 10'!BO59</f>
        <v>0.42307692307692335</v>
      </c>
      <c r="AY14" s="71">
        <f ca="1">'Lane 10'!BN59</f>
        <v>-0.57692307692307665</v>
      </c>
      <c r="AZ14" s="71">
        <f ca="1">'Lane 10'!BM59</f>
        <v>-0.57692307692307665</v>
      </c>
      <c r="BA14" s="71">
        <f ca="1">'Lane 10'!BL59</f>
        <v>-1.5769230769230767</v>
      </c>
      <c r="BB14" s="71">
        <f ca="1">'Lane 10'!BK59</f>
        <v>0.42307692307692335</v>
      </c>
      <c r="BC14" s="71">
        <f ca="1">'Lane 10'!BJ59</f>
        <v>1.4230769230769234</v>
      </c>
      <c r="BD14" s="71">
        <f ca="1">'Lane 10'!BI59</f>
        <v>0.42307692307692335</v>
      </c>
      <c r="BE14" s="71">
        <f ca="1">'Lane 10'!BH59</f>
        <v>1.4230769230769234</v>
      </c>
      <c r="BF14" s="71">
        <f ca="1">'Lane 10'!BG59</f>
        <v>0.42307692307692335</v>
      </c>
      <c r="BG14" s="71">
        <f ca="1">'Lane 10'!BF59</f>
        <v>0.42307692307692335</v>
      </c>
      <c r="BH14" s="71">
        <f ca="1">'Lane 10'!BE59</f>
        <v>0.42307692307692335</v>
      </c>
      <c r="BI14" s="71">
        <f ca="1">'Lane 10'!BD59</f>
        <v>0.42307692307692335</v>
      </c>
      <c r="BJ14" s="71">
        <f ca="1">'Lane 10'!BC59</f>
        <v>0.42307692307692335</v>
      </c>
      <c r="BK14" s="71">
        <f ca="1">'Lane 10'!BB59</f>
        <v>-0.57692307692307665</v>
      </c>
      <c r="BL14" s="71">
        <f ca="1">'Lane 10'!BA59</f>
        <v>0.42307692307692335</v>
      </c>
      <c r="BM14" s="71">
        <f ca="1">'Lane 10'!AZ59</f>
        <v>0.42307692307692335</v>
      </c>
      <c r="BN14" s="71">
        <f ca="1">'Lane 10'!AY59</f>
        <v>-0.57692307692307665</v>
      </c>
      <c r="BO14" s="71">
        <f ca="1">'Lane 10'!AX59</f>
        <v>0.42307692307692335</v>
      </c>
      <c r="BP14" s="71">
        <f ca="1">'Lane 10'!AW59</f>
        <v>0.42307692307692335</v>
      </c>
      <c r="BQ14" s="71">
        <f ca="1">'Lane 10'!AV59</f>
        <v>-0.57692307692307665</v>
      </c>
      <c r="BR14" s="71">
        <f ca="1">'Lane 10'!AU59</f>
        <v>0.42307692307692335</v>
      </c>
      <c r="BS14" s="71">
        <f ca="1">'Lane 10'!AT59</f>
        <v>-0.57692307692307665</v>
      </c>
      <c r="BT14" s="71">
        <f ca="1">'Lane 10'!AS59</f>
        <v>0.42307692307692335</v>
      </c>
      <c r="BU14" s="71">
        <f ca="1">'Lane 10'!AR59</f>
        <v>0.42307692307692335</v>
      </c>
      <c r="BV14" s="71">
        <f ca="1">'Lane 10'!AQ59</f>
        <v>-0.57692307692307665</v>
      </c>
      <c r="BW14" s="71">
        <f ca="1">'Lane 10'!AP59</f>
        <v>0.42307692307692335</v>
      </c>
      <c r="BX14" s="71">
        <f ca="1">'Lane 10'!AO59</f>
        <v>0.42307692307692335</v>
      </c>
      <c r="BY14" s="71">
        <f ca="1">'Lane 10'!AN59</f>
        <v>-0.57692307692307665</v>
      </c>
      <c r="BZ14" s="71">
        <f ca="1">'Lane 10'!AM59</f>
        <v>-0.57692307692307665</v>
      </c>
      <c r="CA14" s="71">
        <f ca="1">'Lane 10'!AL59</f>
        <v>0.42307692307692335</v>
      </c>
      <c r="CB14" s="71">
        <f ca="1">'Lane 10'!AK59</f>
        <v>1.4230769230769234</v>
      </c>
      <c r="CC14" s="71">
        <f ca="1">'Lane 10'!AJ59</f>
        <v>1.4230769230769234</v>
      </c>
      <c r="CD14" s="71">
        <f ca="1">'Lane 10'!AI59</f>
        <v>1.4230769230769234</v>
      </c>
      <c r="CE14" s="71">
        <f ca="1">'Lane 10'!AH59</f>
        <v>0.42307692307692335</v>
      </c>
      <c r="CF14" s="71">
        <f ca="1">'Lane 10'!AG59</f>
        <v>1.4230769230769234</v>
      </c>
      <c r="CG14" s="71">
        <f ca="1">'Lane 10'!AF59</f>
        <v>1.4230769230769234</v>
      </c>
      <c r="CH14" s="71">
        <f ca="1">'Lane 10'!AE59</f>
        <v>2.4230769230769234</v>
      </c>
      <c r="CI14" s="71">
        <f ca="1">'Lane 10'!AD59</f>
        <v>2.4230769230769234</v>
      </c>
      <c r="CJ14" s="71">
        <f ca="1">'Lane 10'!AC59</f>
        <v>3.4230769230769234</v>
      </c>
      <c r="CK14" s="71">
        <f ca="1">'Lane 10'!AB59</f>
        <v>2.4230769230769234</v>
      </c>
      <c r="CL14" s="71">
        <f ca="1">'Lane 10'!AA59</f>
        <v>1.4230769230769234</v>
      </c>
      <c r="CM14" s="71">
        <f ca="1">'Lane 10'!Z59</f>
        <v>2.4230769230769234</v>
      </c>
      <c r="CN14" s="71">
        <f ca="1">'Lane 10'!Y59</f>
        <v>0.42307692307692335</v>
      </c>
      <c r="CO14" s="71">
        <f ca="1">'Lane 10'!X59</f>
        <v>1.4230769230769229</v>
      </c>
      <c r="CP14" s="71">
        <f ca="1">'Lane 10'!W59</f>
        <v>1.4230769230769229</v>
      </c>
      <c r="CQ14" s="71">
        <f ca="1">'Lane 10'!V59</f>
        <v>1.4230769230769231</v>
      </c>
      <c r="CR14" s="71">
        <f ca="1">'Lane 10'!U59</f>
        <v>0.42307692307692313</v>
      </c>
      <c r="CS14" s="71">
        <f ca="1">'Lane 10'!T59</f>
        <v>1.4230769230769231</v>
      </c>
      <c r="CT14" s="71">
        <f ca="1">'Lane 10'!S59</f>
        <v>1.4230769230769231</v>
      </c>
      <c r="CU14" s="71">
        <f ca="1">'Lane 10'!R59</f>
        <v>0.42307692307692307</v>
      </c>
      <c r="CV14" s="71">
        <f ca="1">'Lane 10'!Q59</f>
        <v>1.4230769230769231</v>
      </c>
      <c r="CW14" s="71">
        <f ca="1">'Lane 10'!P59</f>
        <v>0.42307692307692313</v>
      </c>
      <c r="CX14" s="71">
        <f ca="1">'Lane 10'!O59</f>
        <v>0.42307692307692313</v>
      </c>
      <c r="CY14" s="71">
        <f ca="1">'Lane 10'!N59</f>
        <v>0.42307692307692313</v>
      </c>
      <c r="CZ14" s="71">
        <f ca="1">'Lane 10'!M59</f>
        <v>-1.5769230769230769</v>
      </c>
      <c r="DA14" s="71">
        <f ca="1">'Lane 10'!L59</f>
        <v>1.4230769230769231</v>
      </c>
      <c r="DB14" s="71">
        <f ca="1">'Lane 10'!K59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10'!D61</f>
        <v>21</v>
      </c>
      <c r="Y15" s="71">
        <f ca="1">'Lane 10'!E61</f>
        <v>0</v>
      </c>
      <c r="Z15" s="71">
        <f ca="1">'Lane 10'!F61</f>
        <v>0</v>
      </c>
      <c r="AA15" s="71">
        <f ca="1">'Lane 10'!G61</f>
        <v>0</v>
      </c>
      <c r="AB15" s="71">
        <f ca="1">'Lane 10'!H61</f>
        <v>0</v>
      </c>
      <c r="AC15" s="71">
        <f ca="1">'Lane 10'!I61</f>
        <v>0</v>
      </c>
      <c r="AD15" s="71">
        <f ca="1">'Lane 10'!CI61</f>
        <v>0.74358974358974361</v>
      </c>
      <c r="AE15" s="71">
        <f ca="1">'Lane 10'!CH61</f>
        <v>0.74358974358974361</v>
      </c>
      <c r="AF15" s="71">
        <f ca="1">'Lane 10'!CG61</f>
        <v>0.74358974358974361</v>
      </c>
      <c r="AG15" s="71">
        <f ca="1">'Lane 10'!CF61</f>
        <v>0.74358974358974361</v>
      </c>
      <c r="AH15" s="71">
        <f ca="1">'Lane 10'!CE61</f>
        <v>0.74358974358974361</v>
      </c>
      <c r="AI15" s="71">
        <f ca="1">'Lane 10'!CD61</f>
        <v>0.74358974358974361</v>
      </c>
      <c r="AJ15" s="71">
        <f ca="1">'Lane 10'!CC61</f>
        <v>0.74358974358974361</v>
      </c>
      <c r="AK15" s="71">
        <f ca="1">'Lane 10'!CB61</f>
        <v>0.74358974358974361</v>
      </c>
      <c r="AL15" s="71">
        <f ca="1">'Lane 10'!CA61</f>
        <v>0.74358974358974361</v>
      </c>
      <c r="AM15" s="71">
        <f ca="1">'Lane 10'!BZ61</f>
        <v>0.74358974358974361</v>
      </c>
      <c r="AN15" s="71">
        <f ca="1">'Lane 10'!BY61</f>
        <v>-0.25641025641025639</v>
      </c>
      <c r="AO15" s="71">
        <f ca="1">'Lane 10'!BX61</f>
        <v>-0.25641025641025639</v>
      </c>
      <c r="AP15" s="71">
        <f ca="1">'Lane 10'!BW61</f>
        <v>-0.25641025641025639</v>
      </c>
      <c r="AQ15" s="71">
        <f ca="1">'Lane 10'!BV61</f>
        <v>-0.25641025641025639</v>
      </c>
      <c r="AR15" s="71">
        <f ca="1">'Lane 10'!BU61</f>
        <v>-1.2564102564102564</v>
      </c>
      <c r="AS15" s="71">
        <f ca="1">'Lane 10'!BT61</f>
        <v>-1.2564102564102564</v>
      </c>
      <c r="AT15" s="71">
        <f ca="1">'Lane 10'!BS61</f>
        <v>-0.2564102564102555</v>
      </c>
      <c r="AU15" s="71">
        <f ca="1">'Lane 10'!BR61</f>
        <v>-2.2564102564102555</v>
      </c>
      <c r="AV15" s="71">
        <f ca="1">'Lane 10'!BQ61</f>
        <v>0.7435897435897445</v>
      </c>
      <c r="AW15" s="71">
        <f ca="1">'Lane 10'!BP61</f>
        <v>-0.2564102564102555</v>
      </c>
      <c r="AX15" s="71">
        <f ca="1">'Lane 10'!BO61</f>
        <v>0.7435897435897445</v>
      </c>
      <c r="AY15" s="71">
        <f ca="1">'Lane 10'!BN61</f>
        <v>-0.2564102564102555</v>
      </c>
      <c r="AZ15" s="71">
        <f ca="1">'Lane 10'!BM61</f>
        <v>-0.2564102564102555</v>
      </c>
      <c r="BA15" s="71">
        <f ca="1">'Lane 10'!BL61</f>
        <v>-1.2564102564102555</v>
      </c>
      <c r="BB15" s="71">
        <f ca="1">'Lane 10'!BK61</f>
        <v>0.7435897435897445</v>
      </c>
      <c r="BC15" s="71">
        <f ca="1">'Lane 10'!BJ61</f>
        <v>1.7435897435897445</v>
      </c>
      <c r="BD15" s="71">
        <f ca="1">'Lane 10'!BI61</f>
        <v>0.7435897435897445</v>
      </c>
      <c r="BE15" s="71">
        <f ca="1">'Lane 10'!BH61</f>
        <v>1.7435897435897445</v>
      </c>
      <c r="BF15" s="71">
        <f ca="1">'Lane 10'!BG61</f>
        <v>0.7435897435897445</v>
      </c>
      <c r="BG15" s="71">
        <f ca="1">'Lane 10'!BF61</f>
        <v>0.7435897435897445</v>
      </c>
      <c r="BH15" s="71">
        <f ca="1">'Lane 10'!BE61</f>
        <v>0.7435897435897445</v>
      </c>
      <c r="BI15" s="71">
        <f ca="1">'Lane 10'!BD61</f>
        <v>0.7435897435897445</v>
      </c>
      <c r="BJ15" s="71">
        <f ca="1">'Lane 10'!BC61</f>
        <v>0.7435897435897445</v>
      </c>
      <c r="BK15" s="71">
        <f ca="1">'Lane 10'!BB61</f>
        <v>-0.2564102564102555</v>
      </c>
      <c r="BL15" s="71">
        <f ca="1">'Lane 10'!BA61</f>
        <v>0.7435897435897445</v>
      </c>
      <c r="BM15" s="71">
        <f ca="1">'Lane 10'!AZ61</f>
        <v>0.7435897435897445</v>
      </c>
      <c r="BN15" s="71">
        <f ca="1">'Lane 10'!AY61</f>
        <v>-0.2564102564102555</v>
      </c>
      <c r="BO15" s="71">
        <f ca="1">'Lane 10'!AX61</f>
        <v>0.7435897435897445</v>
      </c>
      <c r="BP15" s="71">
        <f ca="1">'Lane 10'!AW61</f>
        <v>0.7435897435897445</v>
      </c>
      <c r="BQ15" s="71">
        <f ca="1">'Lane 10'!AV61</f>
        <v>-0.2564102564102555</v>
      </c>
      <c r="BR15" s="71">
        <f ca="1">'Lane 10'!AU61</f>
        <v>0.7435897435897445</v>
      </c>
      <c r="BS15" s="71">
        <f ca="1">'Lane 10'!AT61</f>
        <v>-0.2564102564102555</v>
      </c>
      <c r="BT15" s="71">
        <f ca="1">'Lane 10'!AS61</f>
        <v>0.7435897435897445</v>
      </c>
      <c r="BU15" s="71">
        <f ca="1">'Lane 10'!AR61</f>
        <v>0.7435897435897445</v>
      </c>
      <c r="BV15" s="71">
        <f ca="1">'Lane 10'!AQ61</f>
        <v>-0.2564102564102555</v>
      </c>
      <c r="BW15" s="71">
        <f ca="1">'Lane 10'!AP61</f>
        <v>0.7435897435897445</v>
      </c>
      <c r="BX15" s="71">
        <f ca="1">'Lane 10'!AO61</f>
        <v>0.7435897435897445</v>
      </c>
      <c r="BY15" s="71">
        <f ca="1">'Lane 10'!AN61</f>
        <v>-0.2564102564102555</v>
      </c>
      <c r="BZ15" s="71">
        <f ca="1">'Lane 10'!AM61</f>
        <v>-0.2564102564102555</v>
      </c>
      <c r="CA15" s="71">
        <f ca="1">'Lane 10'!AL61</f>
        <v>0.7435897435897445</v>
      </c>
      <c r="CB15" s="71">
        <f ca="1">'Lane 10'!AK61</f>
        <v>1.7435897435897445</v>
      </c>
      <c r="CC15" s="71">
        <f ca="1">'Lane 10'!AJ61</f>
        <v>1.7435897435897445</v>
      </c>
      <c r="CD15" s="71">
        <f ca="1">'Lane 10'!AI61</f>
        <v>1.7435897435897445</v>
      </c>
      <c r="CE15" s="71">
        <f ca="1">'Lane 10'!AH61</f>
        <v>0.7435897435897445</v>
      </c>
      <c r="CF15" s="71">
        <f ca="1">'Lane 10'!AG61</f>
        <v>1.7435897435897445</v>
      </c>
      <c r="CG15" s="71">
        <f ca="1">'Lane 10'!AF61</f>
        <v>1.7435897435897445</v>
      </c>
      <c r="CH15" s="71">
        <f ca="1">'Lane 10'!AE61</f>
        <v>2.7435897435897445</v>
      </c>
      <c r="CI15" s="71">
        <f ca="1">'Lane 10'!AD61</f>
        <v>2.7435897435897445</v>
      </c>
      <c r="CJ15" s="71">
        <f ca="1">'Lane 10'!AC61</f>
        <v>3.7435897435897445</v>
      </c>
      <c r="CK15" s="71">
        <f ca="1">'Lane 10'!AB61</f>
        <v>2.7435897435897436</v>
      </c>
      <c r="CL15" s="71">
        <f ca="1">'Lane 10'!AA61</f>
        <v>1.7435897435897436</v>
      </c>
      <c r="CM15" s="71">
        <f ca="1">'Lane 10'!Z61</f>
        <v>2.7435897435897436</v>
      </c>
      <c r="CN15" s="71">
        <f ca="1">'Lane 10'!Y61</f>
        <v>0.74358974358974361</v>
      </c>
      <c r="CO15" s="71">
        <f ca="1">'Lane 10'!X61</f>
        <v>1.7435897435897436</v>
      </c>
      <c r="CP15" s="71">
        <f ca="1">'Lane 10'!W61</f>
        <v>1.7435897435897436</v>
      </c>
      <c r="CQ15" s="71">
        <f ca="1">'Lane 10'!V61</f>
        <v>1.7435897435897436</v>
      </c>
      <c r="CR15" s="71">
        <f ca="1">'Lane 10'!U61</f>
        <v>0.74358974358974361</v>
      </c>
      <c r="CS15" s="71">
        <f ca="1">'Lane 10'!T61</f>
        <v>1.7435897435897436</v>
      </c>
      <c r="CT15" s="71">
        <f ca="1">'Lane 10'!S61</f>
        <v>1.7435897435897436</v>
      </c>
      <c r="CU15" s="71">
        <f ca="1">'Lane 10'!R61</f>
        <v>0.74358974358974361</v>
      </c>
      <c r="CV15" s="71">
        <f ca="1">'Lane 10'!Q61</f>
        <v>1.7435897435897436</v>
      </c>
      <c r="CW15" s="71">
        <f ca="1">'Lane 10'!P61</f>
        <v>0.74358974358974361</v>
      </c>
      <c r="CX15" s="71">
        <f ca="1">'Lane 10'!O61</f>
        <v>0.74358974358974361</v>
      </c>
      <c r="CY15" s="71">
        <f ca="1">'Lane 10'!N61</f>
        <v>0.74358974358974361</v>
      </c>
      <c r="CZ15" s="71">
        <f ca="1">'Lane 10'!M61</f>
        <v>-1.2564102564102564</v>
      </c>
      <c r="DA15" s="71">
        <f ca="1">'Lane 10'!L61</f>
        <v>1.7435897435897436</v>
      </c>
      <c r="DB15" s="71">
        <f ca="1">'Lane 10'!K61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17.15653846153846</v>
      </c>
      <c r="U16" s="111"/>
      <c r="V16" s="122"/>
      <c r="W16" s="108"/>
      <c r="X16" s="112">
        <f ca="1">'Lane 10'!D63</f>
        <v>17</v>
      </c>
      <c r="Y16" s="71">
        <f ca="1">'Lane 10'!E63</f>
        <v>0</v>
      </c>
      <c r="Z16" s="71">
        <f ca="1">'Lane 10'!F63</f>
        <v>0</v>
      </c>
      <c r="AA16" s="71">
        <f ca="1">'Lane 10'!G63</f>
        <v>0</v>
      </c>
      <c r="AB16" s="71">
        <f ca="1">'Lane 10'!H63</f>
        <v>0</v>
      </c>
      <c r="AC16" s="71">
        <f ca="1">'Lane 10'!I63</f>
        <v>0</v>
      </c>
      <c r="AD16" s="113">
        <f ca="1">'Lane 10'!CI63</f>
        <v>-1.1282051282051282</v>
      </c>
      <c r="AE16" s="113">
        <f ca="1">'Lane 10'!CH63</f>
        <v>-2.1282051282051282</v>
      </c>
      <c r="AF16" s="113">
        <f ca="1">'Lane 10'!CG63</f>
        <v>-1.1282051282051278</v>
      </c>
      <c r="AG16" s="113">
        <f ca="1">'Lane 10'!CF63</f>
        <v>-1.1282051282051278</v>
      </c>
      <c r="AH16" s="113">
        <f ca="1">'Lane 10'!CE63</f>
        <v>-2.1282051282051277</v>
      </c>
      <c r="AI16" s="113">
        <f ca="1">'Lane 10'!CD63</f>
        <v>-2.1282051282051277</v>
      </c>
      <c r="AJ16" s="113">
        <f ca="1">'Lane 10'!CC63</f>
        <v>-3.1282051282051277</v>
      </c>
      <c r="AK16" s="113">
        <f ca="1">'Lane 10'!CB63</f>
        <v>-5.1282051282051277</v>
      </c>
      <c r="AL16" s="113">
        <f ca="1">'Lane 10'!CA63</f>
        <v>-3.1282051282051277</v>
      </c>
      <c r="AM16" s="113">
        <f ca="1">'Lane 10'!BZ63</f>
        <v>-2.1282051282051277</v>
      </c>
      <c r="AN16" s="113">
        <f ca="1">'Lane 10'!BY63</f>
        <v>-4.1282051282051277</v>
      </c>
      <c r="AO16" s="113">
        <f ca="1">'Lane 10'!BX63</f>
        <v>-4.1282051282051277</v>
      </c>
      <c r="AP16" s="113">
        <f ca="1">'Lane 10'!BW63</f>
        <v>-4.1282051282051313</v>
      </c>
      <c r="AQ16" s="113">
        <f ca="1">'Lane 10'!BV63</f>
        <v>-4.1282051282051313</v>
      </c>
      <c r="AR16" s="113">
        <f ca="1">'Lane 10'!BU63</f>
        <v>-6.1282051282051313</v>
      </c>
      <c r="AS16" s="113">
        <f ca="1">'Lane 10'!BT63</f>
        <v>-7.1282051282051313</v>
      </c>
      <c r="AT16" s="113">
        <f ca="1">'Lane 10'!BS63</f>
        <v>-4.1282051282051313</v>
      </c>
      <c r="AU16" s="113">
        <f ca="1">'Lane 10'!BR63</f>
        <v>-5.1282051282051313</v>
      </c>
      <c r="AV16" s="113">
        <f ca="1">'Lane 10'!BQ63</f>
        <v>-3.1282051282051313</v>
      </c>
      <c r="AW16" s="113">
        <f ca="1">'Lane 10'!BP63</f>
        <v>-4.1282051282051242</v>
      </c>
      <c r="AX16" s="113">
        <f ca="1">'Lane 10'!BO63</f>
        <v>-3.1282051282051242</v>
      </c>
      <c r="AY16" s="113">
        <f ca="1">'Lane 10'!BN63</f>
        <v>-4.1282051282051242</v>
      </c>
      <c r="AZ16" s="113">
        <f ca="1">'Lane 10'!BM63</f>
        <v>-3.1282051282051242</v>
      </c>
      <c r="BA16" s="113">
        <f ca="1">'Lane 10'!BL63</f>
        <v>-3.1282051282051242</v>
      </c>
      <c r="BB16" s="113">
        <f ca="1">'Lane 10'!BK63</f>
        <v>-2.1282051282051242</v>
      </c>
      <c r="BC16" s="113">
        <f ca="1">'Lane 10'!BJ63</f>
        <v>-2.1282051282051242</v>
      </c>
      <c r="BD16" s="113">
        <f ca="1">'Lane 10'!BI63</f>
        <v>-2.1282051282051242</v>
      </c>
      <c r="BE16" s="113">
        <f ca="1">'Lane 10'!BH63</f>
        <v>-2.1282051282051242</v>
      </c>
      <c r="BF16" s="113">
        <f ca="1">'Lane 10'!BG63</f>
        <v>-0.1282051282051242</v>
      </c>
      <c r="BG16" s="113">
        <f ca="1">'Lane 10'!BF63</f>
        <v>-1.1282051282051242</v>
      </c>
      <c r="BH16" s="113">
        <f ca="1">'Lane 10'!BE63</f>
        <v>-1.1282051282051242</v>
      </c>
      <c r="BI16" s="113">
        <f ca="1">'Lane 10'!BD63</f>
        <v>-1.1282051282051242</v>
      </c>
      <c r="BJ16" s="113">
        <f ca="1">'Lane 10'!BC63</f>
        <v>0.8717948717948758</v>
      </c>
      <c r="BK16" s="113">
        <f ca="1">'Lane 10'!BB63</f>
        <v>0.8717948717948758</v>
      </c>
      <c r="BL16" s="113">
        <f ca="1">'Lane 10'!BA63</f>
        <v>1.8717948717948758</v>
      </c>
      <c r="BM16" s="113">
        <f ca="1">'Lane 10'!AZ63</f>
        <v>1.8717948717948758</v>
      </c>
      <c r="BN16" s="113">
        <f ca="1">'Lane 10'!AY63</f>
        <v>0.8717948717948758</v>
      </c>
      <c r="BO16" s="113">
        <f ca="1">'Lane 10'!AX63</f>
        <v>0.8717948717948758</v>
      </c>
      <c r="BP16" s="113">
        <f ca="1">'Lane 10'!AW63</f>
        <v>2.8717948717948758</v>
      </c>
      <c r="BQ16" s="113">
        <f ca="1">'Lane 10'!AV63</f>
        <v>0.8717948717948758</v>
      </c>
      <c r="BR16" s="113">
        <f ca="1">'Lane 10'!AU63</f>
        <v>1.8717948717948758</v>
      </c>
      <c r="BS16" s="113">
        <f ca="1">'Lane 10'!AT63</f>
        <v>2.8717948717948758</v>
      </c>
      <c r="BT16" s="113">
        <f ca="1">'Lane 10'!AS63</f>
        <v>1.8717948717948758</v>
      </c>
      <c r="BU16" s="113">
        <f ca="1">'Lane 10'!AR63</f>
        <v>1.8717948717948758</v>
      </c>
      <c r="BV16" s="113">
        <f ca="1">'Lane 10'!AQ63</f>
        <v>1.8717948717948758</v>
      </c>
      <c r="BW16" s="113">
        <f ca="1">'Lane 10'!AP63</f>
        <v>1.8717948717948758</v>
      </c>
      <c r="BX16" s="113">
        <f ca="1">'Lane 10'!AO63</f>
        <v>2.8717948717948687</v>
      </c>
      <c r="BY16" s="113">
        <f ca="1">'Lane 10'!AN63</f>
        <v>2.8717948717948687</v>
      </c>
      <c r="BZ16" s="113">
        <f ca="1">'Lane 10'!AM63</f>
        <v>2.8717948717948687</v>
      </c>
      <c r="CA16" s="113">
        <f ca="1">'Lane 10'!AL63</f>
        <v>1.8717948717948687</v>
      </c>
      <c r="CB16" s="113">
        <f ca="1">'Lane 10'!AK63</f>
        <v>1.8717948717948687</v>
      </c>
      <c r="CC16" s="113">
        <f ca="1">'Lane 10'!AJ63</f>
        <v>1.8717948717948687</v>
      </c>
      <c r="CD16" s="113">
        <f ca="1">'Lane 10'!AI63</f>
        <v>2.8717948717948687</v>
      </c>
      <c r="CE16" s="113">
        <f ca="1">'Lane 10'!AH63</f>
        <v>1.8717948717948687</v>
      </c>
      <c r="CF16" s="113">
        <f ca="1">'Lane 10'!AG63</f>
        <v>1.8717948717948687</v>
      </c>
      <c r="CG16" s="113">
        <f ca="1">'Lane 10'!AF63</f>
        <v>1.8717948717948687</v>
      </c>
      <c r="CH16" s="113">
        <f ca="1">'Lane 10'!AE63</f>
        <v>1.8717948717948687</v>
      </c>
      <c r="CI16" s="113">
        <f ca="1">'Lane 10'!AD63</f>
        <v>2.8717948717948687</v>
      </c>
      <c r="CJ16" s="113">
        <f ca="1">'Lane 10'!AC63</f>
        <v>2.8717948717948687</v>
      </c>
      <c r="CK16" s="113">
        <f ca="1">'Lane 10'!AB63</f>
        <v>2.8717948717948723</v>
      </c>
      <c r="CL16" s="113">
        <f ca="1">'Lane 10'!AA63</f>
        <v>1.8717948717948723</v>
      </c>
      <c r="CM16" s="113">
        <f ca="1">'Lane 10'!Z63</f>
        <v>1.8717948717948723</v>
      </c>
      <c r="CN16" s="113">
        <f ca="1">'Lane 10'!Y63</f>
        <v>1.8717948717948723</v>
      </c>
      <c r="CO16" s="113">
        <f ca="1">'Lane 10'!X63</f>
        <v>2.8717948717948723</v>
      </c>
      <c r="CP16" s="113">
        <f ca="1">'Lane 10'!W63</f>
        <v>1.8717948717948723</v>
      </c>
      <c r="CQ16" s="113">
        <f ca="1">'Lane 10'!V63</f>
        <v>2.8717948717948723</v>
      </c>
      <c r="CR16" s="113">
        <f ca="1">'Lane 10'!U63</f>
        <v>2.8717948717948723</v>
      </c>
      <c r="CS16" s="113">
        <f ca="1">'Lane 10'!T63</f>
        <v>0.87179487179487225</v>
      </c>
      <c r="CT16" s="113">
        <f ca="1">'Lane 10'!S63</f>
        <v>2.8717948717948723</v>
      </c>
      <c r="CU16" s="113">
        <f ca="1">'Lane 10'!R63</f>
        <v>2.8717948717948723</v>
      </c>
      <c r="CV16" s="113">
        <f ca="1">'Lane 10'!Q63</f>
        <v>2.8717948717948723</v>
      </c>
      <c r="CW16" s="113">
        <f ca="1">'Lane 10'!P63</f>
        <v>-0.12820512820512775</v>
      </c>
      <c r="CX16" s="113">
        <f ca="1">'Lane 10'!O63</f>
        <v>1.8717948717948718</v>
      </c>
      <c r="CY16" s="113">
        <f ca="1">'Lane 10'!N63</f>
        <v>0.87179487179487181</v>
      </c>
      <c r="CZ16" s="113">
        <f ca="1">'Lane 10'!M63</f>
        <v>-0.12820512820512819</v>
      </c>
      <c r="DA16" s="113">
        <f ca="1">'Lane 10'!L63</f>
        <v>0.87179487179487181</v>
      </c>
      <c r="DB16" s="113">
        <f ca="1">'Lane 10'!K63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16.731938461538462</v>
      </c>
      <c r="U17" s="111"/>
      <c r="V17" s="122"/>
      <c r="W17" s="108"/>
      <c r="X17" s="112">
        <f ca="1">'Lane 10'!D64</f>
        <v>15</v>
      </c>
      <c r="Y17" s="71">
        <f ca="1">'Lane 10'!E64</f>
        <v>0</v>
      </c>
      <c r="Z17" s="71">
        <f ca="1">'Lane 10'!F64</f>
        <v>0</v>
      </c>
      <c r="AA17" s="71">
        <f ca="1">'Lane 10'!G64</f>
        <v>0</v>
      </c>
      <c r="AB17" s="71">
        <f ca="1">'Lane 10'!H64</f>
        <v>0</v>
      </c>
      <c r="AC17" s="71">
        <f ca="1">'Lane 10'!I64</f>
        <v>0</v>
      </c>
      <c r="AD17" s="71">
        <f ca="1">'Lane 10'!CI64</f>
        <v>-4.3589743589743586</v>
      </c>
      <c r="AE17" s="71">
        <f ca="1">'Lane 10'!CH64</f>
        <v>-5.3589743589743595</v>
      </c>
      <c r="AF17" s="71">
        <f ca="1">'Lane 10'!CG64</f>
        <v>-1.3589743589743595</v>
      </c>
      <c r="AG17" s="71">
        <f ca="1">'Lane 10'!CF64</f>
        <v>-1.3589743589743595</v>
      </c>
      <c r="AH17" s="71">
        <f ca="1">'Lane 10'!CE64</f>
        <v>-2.3589743589743595</v>
      </c>
      <c r="AI17" s="71">
        <f ca="1">'Lane 10'!CD64</f>
        <v>-2.3589743589743595</v>
      </c>
      <c r="AJ17" s="71">
        <f ca="1">'Lane 10'!CC64</f>
        <v>-0.35897435897435948</v>
      </c>
      <c r="AK17" s="71">
        <f ca="1">'Lane 10'!CB64</f>
        <v>-1.3589743589743577</v>
      </c>
      <c r="AL17" s="71">
        <f ca="1">'Lane 10'!CA64</f>
        <v>-0.3589743589743577</v>
      </c>
      <c r="AM17" s="71">
        <f ca="1">'Lane 10'!BZ64</f>
        <v>-1.3589743589743577</v>
      </c>
      <c r="AN17" s="71">
        <f ca="1">'Lane 10'!BY64</f>
        <v>-1.3589743589743577</v>
      </c>
      <c r="AO17" s="71">
        <f ca="1">'Lane 10'!BX64</f>
        <v>-1.3589743589743577</v>
      </c>
      <c r="AP17" s="71">
        <f ca="1">'Lane 10'!BW64</f>
        <v>-0.3589743589743577</v>
      </c>
      <c r="AQ17" s="71">
        <f ca="1">'Lane 10'!BV64</f>
        <v>-1.3589743589743577</v>
      </c>
      <c r="AR17" s="71">
        <f ca="1">'Lane 10'!BU64</f>
        <v>-2.3589743589743577</v>
      </c>
      <c r="AS17" s="71">
        <f ca="1">'Lane 10'!BT64</f>
        <v>-2.3589743589743577</v>
      </c>
      <c r="AT17" s="71">
        <f ca="1">'Lane 10'!BS64</f>
        <v>-0.3589743589743577</v>
      </c>
      <c r="AU17" s="71">
        <f ca="1">'Lane 10'!BR64</f>
        <v>-1.3589743589743577</v>
      </c>
      <c r="AV17" s="71">
        <f ca="1">'Lane 10'!BQ64</f>
        <v>-0.3589743589743577</v>
      </c>
      <c r="AW17" s="71">
        <f ca="1">'Lane 10'!BP64</f>
        <v>-0.3589743589743577</v>
      </c>
      <c r="AX17" s="71">
        <f ca="1">'Lane 10'!BO64</f>
        <v>-1.3589743589743577</v>
      </c>
      <c r="AY17" s="71">
        <f ca="1">'Lane 10'!BN64</f>
        <v>-1.3589743589743577</v>
      </c>
      <c r="AZ17" s="71">
        <f ca="1">'Lane 10'!BM64</f>
        <v>-0.3589743589743577</v>
      </c>
      <c r="BA17" s="71">
        <f ca="1">'Lane 10'!BL64</f>
        <v>-0.3589743589743577</v>
      </c>
      <c r="BB17" s="71">
        <f ca="1">'Lane 10'!BK64</f>
        <v>-0.3589743589743577</v>
      </c>
      <c r="BC17" s="71">
        <f ca="1">'Lane 10'!BJ64</f>
        <v>-1.3589743589743577</v>
      </c>
      <c r="BD17" s="71">
        <f ca="1">'Lane 10'!BI64</f>
        <v>-0.3589743589743577</v>
      </c>
      <c r="BE17" s="71">
        <f ca="1">'Lane 10'!BH64</f>
        <v>-0.3589743589743577</v>
      </c>
      <c r="BF17" s="71">
        <f ca="1">'Lane 10'!BG64</f>
        <v>-0.3589743589743577</v>
      </c>
      <c r="BG17" s="71">
        <f ca="1">'Lane 10'!BF64</f>
        <v>-0.3589743589743577</v>
      </c>
      <c r="BH17" s="71">
        <f ca="1">'Lane 10'!BE64</f>
        <v>-1.3589743589743577</v>
      </c>
      <c r="BI17" s="71">
        <f ca="1">'Lane 10'!BD64</f>
        <v>-1.3589743589743577</v>
      </c>
      <c r="BJ17" s="71">
        <f ca="1">'Lane 10'!BC64</f>
        <v>-1.3589743589743577</v>
      </c>
      <c r="BK17" s="71">
        <f ca="1">'Lane 10'!BB64</f>
        <v>-0.3589743589743577</v>
      </c>
      <c r="BL17" s="71">
        <f ca="1">'Lane 10'!BA64</f>
        <v>-0.3589743589743577</v>
      </c>
      <c r="BM17" s="71">
        <f ca="1">'Lane 10'!AZ64</f>
        <v>-0.3589743589743577</v>
      </c>
      <c r="BN17" s="71">
        <f ca="1">'Lane 10'!AY64</f>
        <v>-0.3589743589743577</v>
      </c>
      <c r="BO17" s="71">
        <f ca="1">'Lane 10'!AX64</f>
        <v>-0.3589743589743577</v>
      </c>
      <c r="BP17" s="71">
        <f ca="1">'Lane 10'!AW64</f>
        <v>-0.3589743589743577</v>
      </c>
      <c r="BQ17" s="71">
        <f ca="1">'Lane 10'!AV64</f>
        <v>-0.3589743589743577</v>
      </c>
      <c r="BR17" s="71">
        <f ca="1">'Lane 10'!AU64</f>
        <v>0.6410256410256423</v>
      </c>
      <c r="BS17" s="71">
        <f ca="1">'Lane 10'!AT64</f>
        <v>2.6410256410256423</v>
      </c>
      <c r="BT17" s="71">
        <f ca="1">'Lane 10'!AS64</f>
        <v>0.6410256410256423</v>
      </c>
      <c r="BU17" s="71">
        <f ca="1">'Lane 10'!AR64</f>
        <v>1.6410256410256423</v>
      </c>
      <c r="BV17" s="71">
        <f ca="1">'Lane 10'!AQ64</f>
        <v>1.6410256410256423</v>
      </c>
      <c r="BW17" s="71">
        <f ca="1">'Lane 10'!AP64</f>
        <v>1.6410256410256423</v>
      </c>
      <c r="BX17" s="71">
        <f ca="1">'Lane 10'!AO64</f>
        <v>2.6410256410256423</v>
      </c>
      <c r="BY17" s="71">
        <f ca="1">'Lane 10'!AN64</f>
        <v>1.6410256410256405</v>
      </c>
      <c r="BZ17" s="71">
        <f ca="1">'Lane 10'!AM64</f>
        <v>2.6410256410256405</v>
      </c>
      <c r="CA17" s="71">
        <f ca="1">'Lane 10'!AL64</f>
        <v>2.6410256410256405</v>
      </c>
      <c r="CB17" s="71">
        <f ca="1">'Lane 10'!AK64</f>
        <v>1.6410256410256414</v>
      </c>
      <c r="CC17" s="71">
        <f ca="1">'Lane 10'!AJ64</f>
        <v>1.6410256410256414</v>
      </c>
      <c r="CD17" s="71">
        <f ca="1">'Lane 10'!AI64</f>
        <v>2.641025641025641</v>
      </c>
      <c r="CE17" s="71">
        <f ca="1">'Lane 10'!AH64</f>
        <v>2.641025641025641</v>
      </c>
      <c r="CF17" s="71">
        <f ca="1">'Lane 10'!AG64</f>
        <v>0.641025641025641</v>
      </c>
      <c r="CG17" s="71">
        <f ca="1">'Lane 10'!AF64</f>
        <v>0.641025641025641</v>
      </c>
      <c r="CH17" s="71">
        <f ca="1">'Lane 10'!AE64</f>
        <v>1.6410256410256414</v>
      </c>
      <c r="CI17" s="71">
        <f ca="1">'Lane 10'!AD64</f>
        <v>0.64102564102564141</v>
      </c>
      <c r="CJ17" s="71">
        <f ca="1">'Lane 10'!AC64</f>
        <v>1.6410256410256414</v>
      </c>
      <c r="CK17" s="71">
        <f ca="1">'Lane 10'!AB64</f>
        <v>1.6410256410256405</v>
      </c>
      <c r="CL17" s="71">
        <f ca="1">'Lane 10'!AA64</f>
        <v>0.64102564102564052</v>
      </c>
      <c r="CM17" s="71">
        <f ca="1">'Lane 10'!Z64</f>
        <v>-0.35897435897435948</v>
      </c>
      <c r="CN17" s="71">
        <f ca="1">'Lane 10'!Y64</f>
        <v>-0.35897435897435948</v>
      </c>
      <c r="CO17" s="71">
        <f ca="1">'Lane 10'!X64</f>
        <v>-0.35897435897435948</v>
      </c>
      <c r="CP17" s="71">
        <f ca="1">'Lane 10'!W64</f>
        <v>0.64102564102564052</v>
      </c>
      <c r="CQ17" s="71">
        <f ca="1">'Lane 10'!V64</f>
        <v>-0.35897435897435948</v>
      </c>
      <c r="CR17" s="71">
        <f ca="1">'Lane 10'!U64</f>
        <v>-1.3589743589743595</v>
      </c>
      <c r="CS17" s="71">
        <f ca="1">'Lane 10'!T64</f>
        <v>-1.3589743589743595</v>
      </c>
      <c r="CT17" s="71">
        <f ca="1">'Lane 10'!S64</f>
        <v>-1.3589743589743595</v>
      </c>
      <c r="CU17" s="71">
        <f ca="1">'Lane 10'!R64</f>
        <v>-2.3589743589743586</v>
      </c>
      <c r="CV17" s="71">
        <f ca="1">'Lane 10'!Q64</f>
        <v>-4.3589743589743595</v>
      </c>
      <c r="CW17" s="71">
        <f ca="1">'Lane 10'!P64</f>
        <v>-0.35897435897435903</v>
      </c>
      <c r="CX17" s="71">
        <f ca="1">'Lane 10'!O64</f>
        <v>-1.358974358974359</v>
      </c>
      <c r="CY17" s="71">
        <f ca="1">'Lane 10'!N64</f>
        <v>-1.358974358974359</v>
      </c>
      <c r="CZ17" s="71">
        <f ca="1">'Lane 10'!M64</f>
        <v>-1.358974358974359</v>
      </c>
      <c r="DA17" s="71">
        <f ca="1">'Lane 10'!L64</f>
        <v>-0.358974358974359</v>
      </c>
      <c r="DB17" s="71">
        <f ca="1">'Lane 10'!K64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17.107824175824177</v>
      </c>
      <c r="U18" s="111"/>
      <c r="V18" s="122"/>
      <c r="W18" s="108"/>
      <c r="X18" s="112">
        <f ca="1">'Lane 10'!D66</f>
        <v>11</v>
      </c>
      <c r="Y18" s="71">
        <f ca="1">'Lane 10'!E66</f>
        <v>0</v>
      </c>
      <c r="Z18" s="71">
        <f ca="1">'Lane 10'!F66</f>
        <v>0</v>
      </c>
      <c r="AA18" s="71">
        <f ca="1">'Lane 10'!G66</f>
        <v>0</v>
      </c>
      <c r="AB18" s="71">
        <f ca="1">'Lane 10'!H66</f>
        <v>0</v>
      </c>
      <c r="AC18" s="71">
        <f ca="1">'Lane 10'!I66</f>
        <v>0</v>
      </c>
      <c r="AD18" s="71">
        <f ca="1">'Lane 10'!CI66</f>
        <v>-5.3461538461538458</v>
      </c>
      <c r="AE18" s="71">
        <f ca="1">'Lane 10'!CH66</f>
        <v>-5.3461538461538467</v>
      </c>
      <c r="AF18" s="71">
        <f ca="1">'Lane 10'!CG66</f>
        <v>-2.3461538461538467</v>
      </c>
      <c r="AG18" s="71">
        <f ca="1">'Lane 10'!CF66</f>
        <v>-2.3461538461538467</v>
      </c>
      <c r="AH18" s="71">
        <f ca="1">'Lane 10'!CE66</f>
        <v>-3.3461538461538467</v>
      </c>
      <c r="AI18" s="71">
        <f ca="1">'Lane 10'!CD66</f>
        <v>-2.3461538461538467</v>
      </c>
      <c r="AJ18" s="71">
        <f ca="1">'Lane 10'!CC66</f>
        <v>-6.3461538461538467</v>
      </c>
      <c r="AK18" s="71">
        <f ca="1">'Lane 10'!CB66</f>
        <v>-5.3461538461538467</v>
      </c>
      <c r="AL18" s="71">
        <f ca="1">'Lane 10'!CA66</f>
        <v>-3.3461538461538467</v>
      </c>
      <c r="AM18" s="71">
        <f ca="1">'Lane 10'!BZ66</f>
        <v>-3.3461538461538467</v>
      </c>
      <c r="AN18" s="71">
        <f ca="1">'Lane 10'!BY66</f>
        <v>-4.3461538461538467</v>
      </c>
      <c r="AO18" s="71">
        <f ca="1">'Lane 10'!BX66</f>
        <v>-2.3461538461538467</v>
      </c>
      <c r="AP18" s="71">
        <f ca="1">'Lane 10'!BW66</f>
        <v>-2.3461538461538467</v>
      </c>
      <c r="AQ18" s="71">
        <f ca="1">'Lane 10'!BV66</f>
        <v>-2.3461538461538467</v>
      </c>
      <c r="AR18" s="71">
        <f ca="1">'Lane 10'!BU66</f>
        <v>-2.3461538461538467</v>
      </c>
      <c r="AS18" s="71">
        <f ca="1">'Lane 10'!BT66</f>
        <v>-1.3461538461538467</v>
      </c>
      <c r="AT18" s="71">
        <f ca="1">'Lane 10'!BS66</f>
        <v>-1.3461538461538467</v>
      </c>
      <c r="AU18" s="71">
        <f ca="1">'Lane 10'!BR66</f>
        <v>-0.3461538461538467</v>
      </c>
      <c r="AV18" s="71">
        <f ca="1">'Lane 10'!BQ66</f>
        <v>0.6538461538461533</v>
      </c>
      <c r="AW18" s="71">
        <f ca="1">'Lane 10'!BP66</f>
        <v>0.6538461538461533</v>
      </c>
      <c r="AX18" s="71">
        <f ca="1">'Lane 10'!BO66</f>
        <v>0.6538461538461533</v>
      </c>
      <c r="AY18" s="71">
        <f ca="1">'Lane 10'!BN66</f>
        <v>0.6538461538461533</v>
      </c>
      <c r="AZ18" s="71">
        <f ca="1">'Lane 10'!BM66</f>
        <v>-0.3461538461538467</v>
      </c>
      <c r="BA18" s="71">
        <f ca="1">'Lane 10'!BL66</f>
        <v>0.6538461538461533</v>
      </c>
      <c r="BB18" s="71">
        <f ca="1">'Lane 10'!BK66</f>
        <v>-0.3461538461538467</v>
      </c>
      <c r="BC18" s="71">
        <f ca="1">'Lane 10'!BJ66</f>
        <v>0.6538461538461533</v>
      </c>
      <c r="BD18" s="71">
        <f ca="1">'Lane 10'!BI66</f>
        <v>-0.3461538461538467</v>
      </c>
      <c r="BE18" s="71">
        <f ca="1">'Lane 10'!BH66</f>
        <v>0.6538461538461533</v>
      </c>
      <c r="BF18" s="71">
        <f ca="1">'Lane 10'!BG66</f>
        <v>0.6538461538461533</v>
      </c>
      <c r="BG18" s="71">
        <f ca="1">'Lane 10'!BF66</f>
        <v>-0.3461538461538467</v>
      </c>
      <c r="BH18" s="71">
        <f ca="1">'Lane 10'!BE66</f>
        <v>-0.3461538461538467</v>
      </c>
      <c r="BI18" s="71">
        <f ca="1">'Lane 10'!BD66</f>
        <v>-1.3461538461538467</v>
      </c>
      <c r="BJ18" s="71">
        <f ca="1">'Lane 10'!BC66</f>
        <v>-0.3461538461538467</v>
      </c>
      <c r="BK18" s="71">
        <f ca="1">'Lane 10'!BB66</f>
        <v>-0.3461538461538467</v>
      </c>
      <c r="BL18" s="71">
        <f ca="1">'Lane 10'!BA66</f>
        <v>-0.3461538461538467</v>
      </c>
      <c r="BM18" s="71">
        <f ca="1">'Lane 10'!AZ66</f>
        <v>-0.3461538461538467</v>
      </c>
      <c r="BN18" s="71">
        <f ca="1">'Lane 10'!AY66</f>
        <v>-0.3461538461538467</v>
      </c>
      <c r="BO18" s="71">
        <f ca="1">'Lane 10'!AX66</f>
        <v>-0.3461538461538467</v>
      </c>
      <c r="BP18" s="71">
        <f ca="1">'Lane 10'!AW66</f>
        <v>-0.3461538461538467</v>
      </c>
      <c r="BQ18" s="71">
        <f ca="1">'Lane 10'!AV66</f>
        <v>-0.3461538461538467</v>
      </c>
      <c r="BR18" s="71">
        <f ca="1">'Lane 10'!AU66</f>
        <v>0.6538461538461533</v>
      </c>
      <c r="BS18" s="71">
        <f ca="1">'Lane 10'!AT66</f>
        <v>0.6538461538461533</v>
      </c>
      <c r="BT18" s="71">
        <f ca="1">'Lane 10'!AS66</f>
        <v>0.6538461538461533</v>
      </c>
      <c r="BU18" s="71">
        <f ca="1">'Lane 10'!AR66</f>
        <v>-0.3461538461538467</v>
      </c>
      <c r="BV18" s="71">
        <f ca="1">'Lane 10'!AQ66</f>
        <v>0.6538461538461533</v>
      </c>
      <c r="BW18" s="71">
        <f ca="1">'Lane 10'!AP66</f>
        <v>-0.3461538461538467</v>
      </c>
      <c r="BX18" s="71">
        <f ca="1">'Lane 10'!AO66</f>
        <v>3.6538461538461533</v>
      </c>
      <c r="BY18" s="71">
        <f ca="1">'Lane 10'!AN66</f>
        <v>0.6538461538461533</v>
      </c>
      <c r="BZ18" s="71">
        <f ca="1">'Lane 10'!AM66</f>
        <v>2.6538461538461533</v>
      </c>
      <c r="CA18" s="71">
        <f ca="1">'Lane 10'!AL66</f>
        <v>1.6538461538461533</v>
      </c>
      <c r="CB18" s="71">
        <f ca="1">'Lane 10'!AK66</f>
        <v>3.6538461538461533</v>
      </c>
      <c r="CC18" s="71">
        <f ca="1">'Lane 10'!AJ66</f>
        <v>1.6538461538461533</v>
      </c>
      <c r="CD18" s="71">
        <f ca="1">'Lane 10'!AI66</f>
        <v>1.6538461538461533</v>
      </c>
      <c r="CE18" s="71">
        <f ca="1">'Lane 10'!AH66</f>
        <v>1.6538461538461533</v>
      </c>
      <c r="CF18" s="71">
        <f ca="1">'Lane 10'!AG66</f>
        <v>2.6538461538461533</v>
      </c>
      <c r="CG18" s="71">
        <f ca="1">'Lane 10'!AF66</f>
        <v>1.6538461538461533</v>
      </c>
      <c r="CH18" s="71">
        <f ca="1">'Lane 10'!AE66</f>
        <v>3.6538461538461533</v>
      </c>
      <c r="CI18" s="71">
        <f ca="1">'Lane 10'!AD66</f>
        <v>2.6538461538461542</v>
      </c>
      <c r="CJ18" s="71">
        <f ca="1">'Lane 10'!AC66</f>
        <v>2.6538461538461542</v>
      </c>
      <c r="CK18" s="71">
        <f ca="1">'Lane 10'!AB66</f>
        <v>1.6538461538461537</v>
      </c>
      <c r="CL18" s="71">
        <f ca="1">'Lane 10'!AA66</f>
        <v>1.6538461538461537</v>
      </c>
      <c r="CM18" s="71">
        <f ca="1">'Lane 10'!Z66</f>
        <v>0.65384615384615385</v>
      </c>
      <c r="CN18" s="71">
        <f ca="1">'Lane 10'!Y66</f>
        <v>0.65384615384615374</v>
      </c>
      <c r="CO18" s="71">
        <f ca="1">'Lane 10'!X66</f>
        <v>0.65384615384615374</v>
      </c>
      <c r="CP18" s="71">
        <f ca="1">'Lane 10'!W66</f>
        <v>0.65384615384615374</v>
      </c>
      <c r="CQ18" s="71">
        <f ca="1">'Lane 10'!V66</f>
        <v>0.65384615384615419</v>
      </c>
      <c r="CR18" s="71">
        <f ca="1">'Lane 10'!U66</f>
        <v>-0.34615384615384581</v>
      </c>
      <c r="CS18" s="71">
        <f ca="1">'Lane 10'!T66</f>
        <v>-0.34615384615384581</v>
      </c>
      <c r="CT18" s="71">
        <f ca="1">'Lane 10'!S66</f>
        <v>-1.3461538461538463</v>
      </c>
      <c r="CU18" s="71">
        <f ca="1">'Lane 10'!R66</f>
        <v>-0.34615384615384626</v>
      </c>
      <c r="CV18" s="71">
        <f ca="1">'Lane 10'!Q66</f>
        <v>-2.3461538461538463</v>
      </c>
      <c r="CW18" s="71">
        <f ca="1">'Lane 10'!P66</f>
        <v>-0.34615384615384626</v>
      </c>
      <c r="CX18" s="71">
        <f ca="1">'Lane 10'!O66</f>
        <v>-0.34615384615384626</v>
      </c>
      <c r="CY18" s="71">
        <f ca="1">'Lane 10'!N66</f>
        <v>-2.3461538461538463</v>
      </c>
      <c r="CZ18" s="71">
        <f ca="1">'Lane 10'!M66</f>
        <v>-0.34615384615384615</v>
      </c>
      <c r="DA18" s="71">
        <f ca="1">'Lane 10'!L66</f>
        <v>-0.34615384615384615</v>
      </c>
      <c r="DB18" s="71">
        <f ca="1">'Lane 10'!K66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16.201895604395606</v>
      </c>
      <c r="U19" s="111"/>
      <c r="V19" s="122"/>
      <c r="W19" s="108"/>
      <c r="X19" s="112">
        <f ca="1">'Lane 10'!D68</f>
        <v>7</v>
      </c>
      <c r="Y19" s="71">
        <f ca="1">'Lane 10'!E68</f>
        <v>0</v>
      </c>
      <c r="Z19" s="71">
        <f ca="1">'Lane 10'!F68</f>
        <v>0</v>
      </c>
      <c r="AA19" s="71">
        <f ca="1">'Lane 10'!G68</f>
        <v>0</v>
      </c>
      <c r="AB19" s="71">
        <f ca="1">'Lane 10'!H68</f>
        <v>0</v>
      </c>
      <c r="AC19" s="71">
        <f ca="1">'Lane 10'!I68</f>
        <v>0</v>
      </c>
      <c r="AD19" s="71">
        <f ca="1">'Lane 10'!CI68</f>
        <v>-2.8846153846153846</v>
      </c>
      <c r="AE19" s="71">
        <f ca="1">'Lane 10'!CH68</f>
        <v>-3.884615384615385</v>
      </c>
      <c r="AF19" s="71">
        <f ca="1">'Lane 10'!CG68</f>
        <v>-2.884615384615385</v>
      </c>
      <c r="AG19" s="71">
        <f ca="1">'Lane 10'!CF68</f>
        <v>-2.884615384615385</v>
      </c>
      <c r="AH19" s="71">
        <f ca="1">'Lane 10'!CE68</f>
        <v>-2.884615384615385</v>
      </c>
      <c r="AI19" s="71">
        <f ca="1">'Lane 10'!CD68</f>
        <v>-2.8846153846153832</v>
      </c>
      <c r="AJ19" s="71">
        <f ca="1">'Lane 10'!CC68</f>
        <v>-2.8846153846153832</v>
      </c>
      <c r="AK19" s="71">
        <f ca="1">'Lane 10'!CB68</f>
        <v>-5.8846153846153832</v>
      </c>
      <c r="AL19" s="71">
        <f ca="1">'Lane 10'!CA68</f>
        <v>-3.8846153846153832</v>
      </c>
      <c r="AM19" s="71">
        <f ca="1">'Lane 10'!BZ68</f>
        <v>-3.8846153846153868</v>
      </c>
      <c r="AN19" s="71">
        <f ca="1">'Lane 10'!BY68</f>
        <v>-3.8846153846153868</v>
      </c>
      <c r="AO19" s="71">
        <f ca="1">'Lane 10'!BX68</f>
        <v>-3.8846153846153868</v>
      </c>
      <c r="AP19" s="71">
        <f ca="1">'Lane 10'!BW68</f>
        <v>-1.8846153846153868</v>
      </c>
      <c r="AQ19" s="71">
        <f ca="1">'Lane 10'!BV68</f>
        <v>-3.8846153846153868</v>
      </c>
      <c r="AR19" s="71">
        <f ca="1">'Lane 10'!BU68</f>
        <v>-2.8846153846153868</v>
      </c>
      <c r="AS19" s="71">
        <f ca="1">'Lane 10'!BT68</f>
        <v>-2.8846153846153868</v>
      </c>
      <c r="AT19" s="71">
        <f ca="1">'Lane 10'!BS68</f>
        <v>-0.8846153846153868</v>
      </c>
      <c r="AU19" s="71">
        <f ca="1">'Lane 10'!BR68</f>
        <v>-1.8846153846153868</v>
      </c>
      <c r="AV19" s="71">
        <f ca="1">'Lane 10'!BQ68</f>
        <v>-0.8846153846153868</v>
      </c>
      <c r="AW19" s="71">
        <f ca="1">'Lane 10'!BP68</f>
        <v>-0.8846153846153868</v>
      </c>
      <c r="AX19" s="71">
        <f ca="1">'Lane 10'!BO68</f>
        <v>0.1153846153846132</v>
      </c>
      <c r="AY19" s="71">
        <f ca="1">'Lane 10'!BN68</f>
        <v>-0.8846153846153868</v>
      </c>
      <c r="AZ19" s="71">
        <f ca="1">'Lane 10'!BM68</f>
        <v>0.1153846153846132</v>
      </c>
      <c r="BA19" s="71">
        <f ca="1">'Lane 10'!BL68</f>
        <v>-0.8846153846153868</v>
      </c>
      <c r="BB19" s="71">
        <f ca="1">'Lane 10'!BK68</f>
        <v>-0.8846153846153868</v>
      </c>
      <c r="BC19" s="71">
        <f ca="1">'Lane 10'!BJ68</f>
        <v>-0.8846153846153868</v>
      </c>
      <c r="BD19" s="71">
        <f ca="1">'Lane 10'!BI68</f>
        <v>-0.8846153846153868</v>
      </c>
      <c r="BE19" s="71">
        <f ca="1">'Lane 10'!BH68</f>
        <v>-0.8846153846153868</v>
      </c>
      <c r="BF19" s="71">
        <f ca="1">'Lane 10'!BG68</f>
        <v>-0.8846153846153868</v>
      </c>
      <c r="BG19" s="71">
        <f ca="1">'Lane 10'!BF68</f>
        <v>-0.8846153846153868</v>
      </c>
      <c r="BH19" s="71">
        <f ca="1">'Lane 10'!BE68</f>
        <v>-0.8846153846153868</v>
      </c>
      <c r="BI19" s="71">
        <f ca="1">'Lane 10'!BD68</f>
        <v>-0.8846153846153868</v>
      </c>
      <c r="BJ19" s="71">
        <f ca="1">'Lane 10'!BC68</f>
        <v>0.1153846153846132</v>
      </c>
      <c r="BK19" s="71">
        <f ca="1">'Lane 10'!BB68</f>
        <v>-0.8846153846153868</v>
      </c>
      <c r="BL19" s="71">
        <f ca="1">'Lane 10'!BA68</f>
        <v>0.1153846153846132</v>
      </c>
      <c r="BM19" s="71">
        <f ca="1">'Lane 10'!AZ68</f>
        <v>1.1153846153846132</v>
      </c>
      <c r="BN19" s="71">
        <f ca="1">'Lane 10'!AY68</f>
        <v>1.1153846153846132</v>
      </c>
      <c r="BO19" s="71">
        <f ca="1">'Lane 10'!AX68</f>
        <v>0.1153846153846132</v>
      </c>
      <c r="BP19" s="71">
        <f ca="1">'Lane 10'!AW68</f>
        <v>-0.8846153846153868</v>
      </c>
      <c r="BQ19" s="71">
        <f ca="1">'Lane 10'!AV68</f>
        <v>0.1153846153846132</v>
      </c>
      <c r="BR19" s="71">
        <f ca="1">'Lane 10'!AU68</f>
        <v>1.1153846153846132</v>
      </c>
      <c r="BS19" s="71">
        <f ca="1">'Lane 10'!AT68</f>
        <v>2.1153846153846132</v>
      </c>
      <c r="BT19" s="71">
        <f ca="1">'Lane 10'!AS68</f>
        <v>2.1153846153846132</v>
      </c>
      <c r="BU19" s="71">
        <f ca="1">'Lane 10'!AR68</f>
        <v>1.1153846153846132</v>
      </c>
      <c r="BV19" s="71">
        <f ca="1">'Lane 10'!AQ68</f>
        <v>1.1153846153846132</v>
      </c>
      <c r="BW19" s="71">
        <f ca="1">'Lane 10'!AP68</f>
        <v>1.1153846153846132</v>
      </c>
      <c r="BX19" s="71">
        <f ca="1">'Lane 10'!AO68</f>
        <v>3.1153846153846132</v>
      </c>
      <c r="BY19" s="71">
        <f ca="1">'Lane 10'!AN68</f>
        <v>3.1153846153846132</v>
      </c>
      <c r="BZ19" s="71">
        <f ca="1">'Lane 10'!AM68</f>
        <v>3.1153846153846132</v>
      </c>
      <c r="CA19" s="71">
        <f ca="1">'Lane 10'!AL68</f>
        <v>3.1153846153846132</v>
      </c>
      <c r="CB19" s="71">
        <f ca="1">'Lane 10'!AK68</f>
        <v>5.1153846153846132</v>
      </c>
      <c r="CC19" s="71">
        <f ca="1">'Lane 10'!AJ68</f>
        <v>2.1153846153846132</v>
      </c>
      <c r="CD19" s="71">
        <f ca="1">'Lane 10'!AI68</f>
        <v>3.1153846153846132</v>
      </c>
      <c r="CE19" s="71">
        <f ca="1">'Lane 10'!AH68</f>
        <v>3.1153846153846132</v>
      </c>
      <c r="CF19" s="71">
        <f ca="1">'Lane 10'!AG68</f>
        <v>4.1153846153846132</v>
      </c>
      <c r="CG19" s="71">
        <f ca="1">'Lane 10'!AF68</f>
        <v>3.1153846153846168</v>
      </c>
      <c r="CH19" s="71">
        <f ca="1">'Lane 10'!AE68</f>
        <v>3.1153846153846168</v>
      </c>
      <c r="CI19" s="71">
        <f ca="1">'Lane 10'!AD68</f>
        <v>3.1153846153846168</v>
      </c>
      <c r="CJ19" s="71">
        <f ca="1">'Lane 10'!AC68</f>
        <v>4.1153846153846168</v>
      </c>
      <c r="CK19" s="71">
        <f ca="1">'Lane 10'!AB68</f>
        <v>2.1153846153846168</v>
      </c>
      <c r="CL19" s="71">
        <f ca="1">'Lane 10'!AA68</f>
        <v>3.115384615384615</v>
      </c>
      <c r="CM19" s="71">
        <f ca="1">'Lane 10'!Z68</f>
        <v>2.115384615384615</v>
      </c>
      <c r="CN19" s="71">
        <f ca="1">'Lane 10'!Y68</f>
        <v>2.115384615384615</v>
      </c>
      <c r="CO19" s="71">
        <f ca="1">'Lane 10'!X68</f>
        <v>2.115384615384615</v>
      </c>
      <c r="CP19" s="71">
        <f ca="1">'Lane 10'!W68</f>
        <v>2.115384615384615</v>
      </c>
      <c r="CQ19" s="71">
        <f ca="1">'Lane 10'!V68</f>
        <v>1.115384615384615</v>
      </c>
      <c r="CR19" s="71">
        <f ca="1">'Lane 10'!U68</f>
        <v>2.115384615384615</v>
      </c>
      <c r="CS19" s="71">
        <f ca="1">'Lane 10'!T68</f>
        <v>1.1153846153846154</v>
      </c>
      <c r="CT19" s="71">
        <f ca="1">'Lane 10'!S68</f>
        <v>1.1153846153846154</v>
      </c>
      <c r="CU19" s="71">
        <f ca="1">'Lane 10'!R68</f>
        <v>1.1153846153846154</v>
      </c>
      <c r="CV19" s="71">
        <f ca="1">'Lane 10'!Q68</f>
        <v>1.1153846153846154</v>
      </c>
      <c r="CW19" s="71">
        <f ca="1">'Lane 10'!P68</f>
        <v>0.11538461538461542</v>
      </c>
      <c r="CX19" s="71">
        <f ca="1">'Lane 10'!O68</f>
        <v>1.1153846153846154</v>
      </c>
      <c r="CY19" s="71">
        <f ca="1">'Lane 10'!N68</f>
        <v>0.11538461538461538</v>
      </c>
      <c r="CZ19" s="71">
        <f ca="1">'Lane 10'!M68</f>
        <v>0.11538461538461538</v>
      </c>
      <c r="DA19" s="71">
        <f ca="1">'Lane 10'!L68</f>
        <v>0.11538461538461538</v>
      </c>
      <c r="DB19" s="71">
        <f ca="1">'Lane 10'!K68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10'!D70</f>
        <v>3</v>
      </c>
      <c r="Y20" s="113">
        <f ca="1">'Lane 10'!E70</f>
        <v>0</v>
      </c>
      <c r="Z20" s="113">
        <f ca="1">'Lane 10'!F70</f>
        <v>0</v>
      </c>
      <c r="AA20" s="113">
        <f ca="1">'Lane 10'!G70</f>
        <v>0</v>
      </c>
      <c r="AB20" s="113">
        <f ca="1">'Lane 10'!H70</f>
        <v>0</v>
      </c>
      <c r="AC20" s="113">
        <f ca="1">'Lane 10'!I70</f>
        <v>0</v>
      </c>
      <c r="AD20" s="113">
        <f ca="1">'Lane 10'!CI70</f>
        <v>-0.98717948717948722</v>
      </c>
      <c r="AE20" s="113">
        <f ca="1">'Lane 10'!CH70</f>
        <v>-1.9871794871794872</v>
      </c>
      <c r="AF20" s="113">
        <f ca="1">'Lane 10'!CG70</f>
        <v>-0.98717948717948722</v>
      </c>
      <c r="AG20" s="113">
        <f ca="1">'Lane 10'!CF70</f>
        <v>-0.98717948717948722</v>
      </c>
      <c r="AH20" s="113">
        <f ca="1">'Lane 10'!CE70</f>
        <v>-0.98717948717948722</v>
      </c>
      <c r="AI20" s="113">
        <f ca="1">'Lane 10'!CD70</f>
        <v>-0.98717948717948722</v>
      </c>
      <c r="AJ20" s="113">
        <f ca="1">'Lane 10'!CC70</f>
        <v>-2.9871794871794872</v>
      </c>
      <c r="AK20" s="113">
        <f ca="1">'Lane 10'!CB70</f>
        <v>-1.9871794871794872</v>
      </c>
      <c r="AL20" s="113">
        <f ca="1">'Lane 10'!CA70</f>
        <v>-0.98717948717948722</v>
      </c>
      <c r="AM20" s="113">
        <f ca="1">'Lane 10'!BZ70</f>
        <v>-1.9871794871794872</v>
      </c>
      <c r="AN20" s="113">
        <f ca="1">'Lane 10'!BY70</f>
        <v>-1.9871794871794855</v>
      </c>
      <c r="AO20" s="113">
        <f ca="1">'Lane 10'!BX70</f>
        <v>-1.9871794871794855</v>
      </c>
      <c r="AP20" s="113">
        <f ca="1">'Lane 10'!BW70</f>
        <v>-0.98717948717948545</v>
      </c>
      <c r="AQ20" s="113">
        <f ca="1">'Lane 10'!BV70</f>
        <v>-0.98717948717948545</v>
      </c>
      <c r="AR20" s="113">
        <f ca="1">'Lane 10'!BU70</f>
        <v>-0.98717948717948545</v>
      </c>
      <c r="AS20" s="113">
        <f ca="1">'Lane 10'!BT70</f>
        <v>-1.9871794871794855</v>
      </c>
      <c r="AT20" s="113">
        <f ca="1">'Lane 10'!BS70</f>
        <v>-0.98717948717948545</v>
      </c>
      <c r="AU20" s="113">
        <f ca="1">'Lane 10'!BR70</f>
        <v>-1.9871794871794855</v>
      </c>
      <c r="AV20" s="113">
        <f ca="1">'Lane 10'!BQ70</f>
        <v>-0.98717948717948545</v>
      </c>
      <c r="AW20" s="113">
        <f ca="1">'Lane 10'!BP70</f>
        <v>-0.98717948717948545</v>
      </c>
      <c r="AX20" s="113">
        <f ca="1">'Lane 10'!BO70</f>
        <v>-0.98717948717948545</v>
      </c>
      <c r="AY20" s="113">
        <f ca="1">'Lane 10'!BN70</f>
        <v>-0.98717948717948545</v>
      </c>
      <c r="AZ20" s="113">
        <f ca="1">'Lane 10'!BM70</f>
        <v>-0.98717948717948545</v>
      </c>
      <c r="BA20" s="113">
        <f ca="1">'Lane 10'!BL70</f>
        <v>-0.987179487179489</v>
      </c>
      <c r="BB20" s="113">
        <f ca="1">'Lane 10'!BK70</f>
        <v>-0.987179487179489</v>
      </c>
      <c r="BC20" s="113">
        <f ca="1">'Lane 10'!BJ70</f>
        <v>-0.987179487179489</v>
      </c>
      <c r="BD20" s="113">
        <f ca="1">'Lane 10'!BI70</f>
        <v>-0.987179487179489</v>
      </c>
      <c r="BE20" s="113">
        <f ca="1">'Lane 10'!BH70</f>
        <v>-1.987179487179489</v>
      </c>
      <c r="BF20" s="113">
        <f ca="1">'Lane 10'!BG70</f>
        <v>0.012820512820510999</v>
      </c>
      <c r="BG20" s="113">
        <f ca="1">'Lane 10'!BF70</f>
        <v>-0.987179487179489</v>
      </c>
      <c r="BH20" s="113">
        <f ca="1">'Lane 10'!BE70</f>
        <v>-0.987179487179489</v>
      </c>
      <c r="BI20" s="113">
        <f ca="1">'Lane 10'!BD70</f>
        <v>0.012820512820510999</v>
      </c>
      <c r="BJ20" s="113">
        <f ca="1">'Lane 10'!BC70</f>
        <v>-0.987179487179489</v>
      </c>
      <c r="BK20" s="113">
        <f ca="1">'Lane 10'!BB70</f>
        <v>0.012820512820510999</v>
      </c>
      <c r="BL20" s="113">
        <f ca="1">'Lane 10'!BA70</f>
        <v>0.012820512820510999</v>
      </c>
      <c r="BM20" s="113">
        <f ca="1">'Lane 10'!AZ70</f>
        <v>1.012820512820511</v>
      </c>
      <c r="BN20" s="113">
        <f ca="1">'Lane 10'!AY70</f>
        <v>0.012820512820510999</v>
      </c>
      <c r="BO20" s="113">
        <f ca="1">'Lane 10'!AX70</f>
        <v>1.012820512820511</v>
      </c>
      <c r="BP20" s="113">
        <f ca="1">'Lane 10'!AW70</f>
        <v>0.012820512820510999</v>
      </c>
      <c r="BQ20" s="113">
        <f ca="1">'Lane 10'!AV70</f>
        <v>1.012820512820511</v>
      </c>
      <c r="BR20" s="113">
        <f ca="1">'Lane 10'!AU70</f>
        <v>1.012820512820511</v>
      </c>
      <c r="BS20" s="113">
        <f ca="1">'Lane 10'!AT70</f>
        <v>1.012820512820511</v>
      </c>
      <c r="BT20" s="113">
        <f ca="1">'Lane 10'!AS70</f>
        <v>1.012820512820511</v>
      </c>
      <c r="BU20" s="113">
        <f ca="1">'Lane 10'!AR70</f>
        <v>1.012820512820511</v>
      </c>
      <c r="BV20" s="113">
        <f ca="1">'Lane 10'!AQ70</f>
        <v>2.0128205128205146</v>
      </c>
      <c r="BW20" s="113">
        <f ca="1">'Lane 10'!AP70</f>
        <v>1.0128205128205146</v>
      </c>
      <c r="BX20" s="113">
        <f ca="1">'Lane 10'!AO70</f>
        <v>2.0128205128205146</v>
      </c>
      <c r="BY20" s="113">
        <f ca="1">'Lane 10'!AN70</f>
        <v>1.0128205128205146</v>
      </c>
      <c r="BZ20" s="113">
        <f ca="1">'Lane 10'!AM70</f>
        <v>2.0128205128205146</v>
      </c>
      <c r="CA20" s="113">
        <f ca="1">'Lane 10'!AL70</f>
        <v>2.0128205128205146</v>
      </c>
      <c r="CB20" s="113">
        <f ca="1">'Lane 10'!AK70</f>
        <v>2.0128205128205146</v>
      </c>
      <c r="CC20" s="113">
        <f ca="1">'Lane 10'!AJ70</f>
        <v>2.0128205128205146</v>
      </c>
      <c r="CD20" s="113">
        <f ca="1">'Lane 10'!AI70</f>
        <v>2.0128205128205146</v>
      </c>
      <c r="CE20" s="113">
        <f ca="1">'Lane 10'!AH70</f>
        <v>1.0128205128205146</v>
      </c>
      <c r="CF20" s="113">
        <f ca="1">'Lane 10'!AG70</f>
        <v>2.0128205128205128</v>
      </c>
      <c r="CG20" s="113">
        <f ca="1">'Lane 10'!AF70</f>
        <v>1.0128205128205128</v>
      </c>
      <c r="CH20" s="113">
        <f ca="1">'Lane 10'!AE70</f>
        <v>1.0128205128205128</v>
      </c>
      <c r="CI20" s="113">
        <f ca="1">'Lane 10'!AD70</f>
        <v>1.0128205128205128</v>
      </c>
      <c r="CJ20" s="113">
        <f ca="1">'Lane 10'!AC70</f>
        <v>2.0128205128205128</v>
      </c>
      <c r="CK20" s="113">
        <f ca="1">'Lane 10'!AB70</f>
        <v>2.0128205128205128</v>
      </c>
      <c r="CL20" s="113">
        <f ca="1">'Lane 10'!AA70</f>
        <v>1.0128205128205128</v>
      </c>
      <c r="CM20" s="113">
        <f ca="1">'Lane 10'!Z70</f>
        <v>1.0128205128205128</v>
      </c>
      <c r="CN20" s="113">
        <f ca="1">'Lane 10'!Y70</f>
        <v>0.012820512820512775</v>
      </c>
      <c r="CO20" s="113">
        <f ca="1">'Lane 10'!X70</f>
        <v>1.0128205128205128</v>
      </c>
      <c r="CP20" s="113">
        <f ca="1">'Lane 10'!W70</f>
        <v>2.0128205128205128</v>
      </c>
      <c r="CQ20" s="113">
        <f ca="1">'Lane 10'!V70</f>
        <v>1.0128205128205128</v>
      </c>
      <c r="CR20" s="113">
        <f ca="1">'Lane 10'!U70</f>
        <v>0.012820512820512775</v>
      </c>
      <c r="CS20" s="113">
        <f ca="1">'Lane 10'!T70</f>
        <v>0.012820512820512775</v>
      </c>
      <c r="CT20" s="113">
        <f ca="1">'Lane 10'!S70</f>
        <v>1.0128205128205128</v>
      </c>
      <c r="CU20" s="113">
        <f ca="1">'Lane 10'!R70</f>
        <v>0.012820512820512775</v>
      </c>
      <c r="CV20" s="113">
        <f ca="1">'Lane 10'!Q70</f>
        <v>1.0128205128205128</v>
      </c>
      <c r="CW20" s="113">
        <f ca="1">'Lane 10'!P70</f>
        <v>0.01282051282051282</v>
      </c>
      <c r="CX20" s="113">
        <f ca="1">'Lane 10'!O70</f>
        <v>0.01282051282051282</v>
      </c>
      <c r="CY20" s="113">
        <f ca="1">'Lane 10'!N70</f>
        <v>0.01282051282051282</v>
      </c>
      <c r="CZ20" s="113">
        <f ca="1">'Lane 10'!M70</f>
        <v>-0.98717948717948722</v>
      </c>
      <c r="DA20" s="113">
        <f ca="1">'Lane 10'!L70</f>
        <v>1.0128205128205128</v>
      </c>
      <c r="DB20" s="113">
        <f ca="1">'Lane 10'!K70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17.629538461538463</v>
      </c>
      <c r="U21" s="111"/>
      <c r="V21" s="122"/>
      <c r="W21" s="108"/>
      <c r="X21" s="112">
        <f ca="1">'Lane 10'!D71</f>
        <v>1</v>
      </c>
      <c r="Y21" s="71">
        <f ca="1">'Lane 10'!E71</f>
        <v>0</v>
      </c>
      <c r="Z21" s="71">
        <f ca="1">'Lane 10'!F71</f>
        <v>0</v>
      </c>
      <c r="AA21" s="71">
        <f ca="1">'Lane 10'!G71</f>
        <v>0</v>
      </c>
      <c r="AB21" s="71">
        <f ca="1">'Lane 10'!H71</f>
        <v>0</v>
      </c>
      <c r="AC21" s="71">
        <f ca="1">'Lane 10'!I71</f>
        <v>0</v>
      </c>
      <c r="AD21" s="112">
        <f ca="1">'Lane 10'!CI71</f>
        <v>-2.6153846153846154</v>
      </c>
      <c r="AE21" s="112">
        <f ca="1">'Lane 10'!CH71</f>
        <v>-3.615384615384615</v>
      </c>
      <c r="AF21" s="112">
        <f ca="1">'Lane 10'!CG71</f>
        <v>0.384615384615385</v>
      </c>
      <c r="AG21" s="112">
        <f ca="1">'Lane 10'!CF71</f>
        <v>-0.615384615384615</v>
      </c>
      <c r="AH21" s="112">
        <f ca="1">'Lane 10'!CE71</f>
        <v>-0.615384615384615</v>
      </c>
      <c r="AI21" s="112">
        <f ca="1">'Lane 10'!CD71</f>
        <v>-0.615384615384615</v>
      </c>
      <c r="AJ21" s="112">
        <f ca="1">'Lane 10'!CC71</f>
        <v>-1.615384615384615</v>
      </c>
      <c r="AK21" s="112">
        <f ca="1">'Lane 10'!CB71</f>
        <v>-1.615384615384615</v>
      </c>
      <c r="AL21" s="112">
        <f ca="1">'Lane 10'!CA71</f>
        <v>-0.615384615384615</v>
      </c>
      <c r="AM21" s="112">
        <f ca="1">'Lane 10'!BZ71</f>
        <v>-1.6153846153846168</v>
      </c>
      <c r="AN21" s="112">
        <f ca="1">'Lane 10'!BY71</f>
        <v>-0.61538461538461675</v>
      </c>
      <c r="AO21" s="112">
        <f ca="1">'Lane 10'!BX71</f>
        <v>-0.61538461538461675</v>
      </c>
      <c r="AP21" s="112">
        <f ca="1">'Lane 10'!BW71</f>
        <v>-0.61538461538461675</v>
      </c>
      <c r="AQ21" s="112">
        <f ca="1">'Lane 10'!BV71</f>
        <v>-0.61538461538461675</v>
      </c>
      <c r="AR21" s="112">
        <f ca="1">'Lane 10'!BU71</f>
        <v>-1.6153846153846168</v>
      </c>
      <c r="AS21" s="112">
        <f ca="1">'Lane 10'!BT71</f>
        <v>-1.6153846153846168</v>
      </c>
      <c r="AT21" s="112">
        <f ca="1">'Lane 10'!BS71</f>
        <v>-0.61538461538461675</v>
      </c>
      <c r="AU21" s="112">
        <f ca="1">'Lane 10'!BR71</f>
        <v>-0.61538461538461675</v>
      </c>
      <c r="AV21" s="112">
        <f ca="1">'Lane 10'!BQ71</f>
        <v>-0.61538461538461675</v>
      </c>
      <c r="AW21" s="112">
        <f ca="1">'Lane 10'!BP71</f>
        <v>-0.61538461538461675</v>
      </c>
      <c r="AX21" s="112">
        <f ca="1">'Lane 10'!BO71</f>
        <v>-1.6153846153846168</v>
      </c>
      <c r="AY21" s="112">
        <f ca="1">'Lane 10'!BN71</f>
        <v>-1.6153846153846132</v>
      </c>
      <c r="AZ21" s="112">
        <f ca="1">'Lane 10'!BM71</f>
        <v>0.3846153846153868</v>
      </c>
      <c r="BA21" s="112">
        <f ca="1">'Lane 10'!BL71</f>
        <v>-0.6153846153846132</v>
      </c>
      <c r="BB21" s="112">
        <f ca="1">'Lane 10'!BK71</f>
        <v>-0.6153846153846132</v>
      </c>
      <c r="BC21" s="112">
        <f ca="1">'Lane 10'!BJ71</f>
        <v>-1.6153846153846132</v>
      </c>
      <c r="BD21" s="112">
        <f ca="1">'Lane 10'!BI71</f>
        <v>0.3846153846153868</v>
      </c>
      <c r="BE21" s="112">
        <f ca="1">'Lane 10'!BH71</f>
        <v>0.3846153846153868</v>
      </c>
      <c r="BF21" s="112">
        <f ca="1">'Lane 10'!BG71</f>
        <v>-0.6153846153846132</v>
      </c>
      <c r="BG21" s="112">
        <f ca="1">'Lane 10'!BF71</f>
        <v>0.3846153846153868</v>
      </c>
      <c r="BH21" s="112">
        <f ca="1">'Lane 10'!BE71</f>
        <v>0.3846153846153868</v>
      </c>
      <c r="BI21" s="112">
        <f ca="1">'Lane 10'!BD71</f>
        <v>-0.6153846153846132</v>
      </c>
      <c r="BJ21" s="112">
        <f ca="1">'Lane 10'!BC71</f>
        <v>0.3846153846153868</v>
      </c>
      <c r="BK21" s="112">
        <f ca="1">'Lane 10'!BB71</f>
        <v>1.3846153846153868</v>
      </c>
      <c r="BL21" s="112">
        <f ca="1">'Lane 10'!BA71</f>
        <v>0.3846153846153868</v>
      </c>
      <c r="BM21" s="112">
        <f ca="1">'Lane 10'!AZ71</f>
        <v>1.3846153846153868</v>
      </c>
      <c r="BN21" s="112">
        <f ca="1">'Lane 10'!AY71</f>
        <v>1.3846153846153868</v>
      </c>
      <c r="BO21" s="112">
        <f ca="1">'Lane 10'!AX71</f>
        <v>1.3846153846153868</v>
      </c>
      <c r="BP21" s="112">
        <f ca="1">'Lane 10'!AW71</f>
        <v>1.3846153846153868</v>
      </c>
      <c r="BQ21" s="112">
        <f ca="1">'Lane 10'!AV71</f>
        <v>1.3846153846153868</v>
      </c>
      <c r="BR21" s="112">
        <f ca="1">'Lane 10'!AU71</f>
        <v>3.3846153846153832</v>
      </c>
      <c r="BS21" s="112">
        <f ca="1">'Lane 10'!AT71</f>
        <v>2.3846153846153832</v>
      </c>
      <c r="BT21" s="112">
        <f ca="1">'Lane 10'!AS71</f>
        <v>3.3846153846153832</v>
      </c>
      <c r="BU21" s="112">
        <f ca="1">'Lane 10'!AR71</f>
        <v>4.3846153846153832</v>
      </c>
      <c r="BV21" s="112">
        <f ca="1">'Lane 10'!AQ71</f>
        <v>3.3846153846153832</v>
      </c>
      <c r="BW21" s="112">
        <f ca="1">'Lane 10'!AP71</f>
        <v>2.384615384615385</v>
      </c>
      <c r="BX21" s="112">
        <f ca="1">'Lane 10'!AO71</f>
        <v>3.384615384615385</v>
      </c>
      <c r="BY21" s="112">
        <f ca="1">'Lane 10'!AN71</f>
        <v>3.384615384615385</v>
      </c>
      <c r="BZ21" s="112">
        <f ca="1">'Lane 10'!AM71</f>
        <v>3.384615384615385</v>
      </c>
      <c r="CA21" s="112">
        <f ca="1">'Lane 10'!AL71</f>
        <v>4.384615384615385</v>
      </c>
      <c r="CB21" s="112">
        <f ca="1">'Lane 10'!AK71</f>
        <v>3.3846153846153846</v>
      </c>
      <c r="CC21" s="112">
        <f ca="1">'Lane 10'!AJ71</f>
        <v>2.3846153846153846</v>
      </c>
      <c r="CD21" s="112">
        <f ca="1">'Lane 10'!AI71</f>
        <v>1.3846153846153846</v>
      </c>
      <c r="CE21" s="112">
        <f ca="1">'Lane 10'!AH71</f>
        <v>2.384615384615385</v>
      </c>
      <c r="CF21" s="112">
        <f ca="1">'Lane 10'!AG71</f>
        <v>2.384615384615385</v>
      </c>
      <c r="CG21" s="112">
        <f ca="1">'Lane 10'!AF71</f>
        <v>2.384615384615385</v>
      </c>
      <c r="CH21" s="112">
        <f ca="1">'Lane 10'!AE71</f>
        <v>1.384615384615385</v>
      </c>
      <c r="CI21" s="112">
        <f ca="1">'Lane 10'!AD71</f>
        <v>1.384615384615385</v>
      </c>
      <c r="CJ21" s="112">
        <f ca="1">'Lane 10'!AC71</f>
        <v>1.384615384615385</v>
      </c>
      <c r="CK21" s="112">
        <f ca="1">'Lane 10'!AB71</f>
        <v>1.384615384615385</v>
      </c>
      <c r="CL21" s="112">
        <f ca="1">'Lane 10'!AA71</f>
        <v>0.384615384615385</v>
      </c>
      <c r="CM21" s="112">
        <f ca="1">'Lane 10'!Z71</f>
        <v>0.384615384615385</v>
      </c>
      <c r="CN21" s="112">
        <f ca="1">'Lane 10'!Y71</f>
        <v>0.384615384615385</v>
      </c>
      <c r="CO21" s="112">
        <f ca="1">'Lane 10'!X71</f>
        <v>-0.615384615384615</v>
      </c>
      <c r="CP21" s="112">
        <f ca="1">'Lane 10'!W71</f>
        <v>0.384615384615385</v>
      </c>
      <c r="CQ21" s="112">
        <f ca="1">'Lane 10'!V71</f>
        <v>0.384615384615385</v>
      </c>
      <c r="CR21" s="112">
        <f ca="1">'Lane 10'!U71</f>
        <v>-1.615384615384615</v>
      </c>
      <c r="CS21" s="112">
        <f ca="1">'Lane 10'!T71</f>
        <v>-0.615384615384615</v>
      </c>
      <c r="CT21" s="112">
        <f ca="1">'Lane 10'!S71</f>
        <v>-0.615384615384615</v>
      </c>
      <c r="CU21" s="112">
        <f ca="1">'Lane 10'!R71</f>
        <v>-1.615384615384615</v>
      </c>
      <c r="CV21" s="112">
        <f ca="1">'Lane 10'!Q71</f>
        <v>-0.615384615384615</v>
      </c>
      <c r="CW21" s="112">
        <f ca="1">'Lane 10'!P71</f>
        <v>-0.615384615384615</v>
      </c>
      <c r="CX21" s="112">
        <f ca="1">'Lane 10'!O71</f>
        <v>-0.61538461538461542</v>
      </c>
      <c r="CY21" s="112">
        <f ca="1">'Lane 10'!N71</f>
        <v>0.38461538461538458</v>
      </c>
      <c r="CZ21" s="112">
        <f ca="1">'Lane 10'!M71</f>
        <v>-2.6153846153846154</v>
      </c>
      <c r="DA21" s="112">
        <f ca="1">'Lane 10'!L71</f>
        <v>0.38461538461538458</v>
      </c>
      <c r="DB21" s="112">
        <f ca="1">'Lane 10'!K71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17.552538461538461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17.493138461538461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17.10153846153846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17.50068131868132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17.651538461538461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17.651538461538461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17.332538461538462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17.684538461538462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17.391938461538462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17.371824175824177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17.125895604395605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18.17953846153846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17.959538461538461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18.080538461538463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17.75713846153846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18.02553846153846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18.028681318681318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18.245538461538462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18.37753846153846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18.058538461538461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18.47653846153846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17.52393846153846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17.899824175824175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18.115895604395604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19.235538461538461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18.443538461538463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19.015538461538462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17.81653846153846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18.68113846153846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17.893538461538462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18.337527472527473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18.575538461538461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19.103538461538463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19.103538461538463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19.114538461538462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18.608538461538462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18.975938461538462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18.559824175824176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18.775895604395604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19.367538461538462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19.367538461538462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20.335538461538462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19.40053846153846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19.473138461538461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19.081538461538461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18.688681318681319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18.927538461538461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18.971538461538461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19.433538461538461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19.895538461538461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20.038538461538462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19.40053846153846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18.909938461538459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19.021824175824175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18.951895604395606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18.905538461538463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19.367538461538462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19.14753846153846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19.664538461538459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19.473138461538461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19.14753846153846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19.106681318681318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18.83953846153846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19.367538461538462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19.697538461538461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19.235538461538461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19.510538461538463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19.070538461538462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19.041938461538461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18.603824175824176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18.709895604395605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18.17953846153846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19.631538461538462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19.235538461538461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19.279538461538461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19.004538461538459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18.549138461538462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18.575538461538461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18.292681318681318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18.43253846153846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18.707538461538462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19.30153846153846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19.367538461538462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18.78453846153846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18.872538461538461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18.469938461538462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18.097824175824176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18.049895604395605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18.157538461538461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19.103538461538459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18.047538461538462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18.311538461538461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18.355538461538462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18.410538461538462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18.153138461538461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17.71753846153846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17.709681318681319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17.71753846153846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17.651538461538461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17.783538461538463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18.37753846153846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17.981538461538463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17.926538461538463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18.080538461538463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17.787938461538463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17.404824175824178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17.180895604395605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17.286338461538463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17.651538461538461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17.783538461538463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17.71753846153846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17.783538461538463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17.838538461538462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17.537138461538461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17.167538461538463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16.98368131868132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16.938738461538463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17.25553846153846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16.991538461538461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17.585538461538462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17.25553846153846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17.200538461538461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17.31053846153846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17.138938461538462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16.964824175824177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16.782695604395606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16.883424175824178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17.25553846153846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17.387538461538462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16.991538461538461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17.233538461538462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17.233538461538462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17.134538461538462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17.09713846153846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16.859538461538463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16.873681318681321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16.813338461538461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16.59553846153846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16.59553846153846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17.123538461538462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17.05753846153846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17.046538461538461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17.189538461538461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17.138938461538462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16.929624175824177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16.835495604395604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16.736495604395607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16.991538461538461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16.661538461538463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16.790153846153846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16.74953846153846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17.189538461538461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17.134538461538462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17.207138461538463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16.958538461538463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16.65588131868132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16.650538461538464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16.527338461538463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16.727538461538462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16.727538461538462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16.661538461538463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16.727538461538462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16.837538461538461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16.903538461538464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16.903538461538464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16.905738461538462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16.612824175824176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16.362495604395605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16.285495604395607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16.727538461538462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16.463538461538462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16.749538461538464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16.617538461538462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16.804538461538463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16.826538461538462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16.687938461538462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16.639538461538464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16.251081318681319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15.961938461538463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15.912909890109891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17.057538461538464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16.727538461538462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16.463538461538462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16.595538461538464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16.441538461538464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16.738538461538461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16.395338461538461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16.382138461538464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16.111224175824177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15.924695604395605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15.72528131868132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16.793538461538464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16.925538461538462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16.617538461538462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16.573538461538462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16.419538461538462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16.298538461538463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16.184138461538463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15.915738461538462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15.805738461538462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15.67908131868132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15.625024175824176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16.595538461538464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16.551538461538463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16.221538461538461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16.078538461538464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15.880538461538462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15.774938461538461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15.803538461538462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15.759538461538462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15.673424175824177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16.529538461538461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16.155538461538463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15.781538461538462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15.781538461538462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15.660538461538462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15.409738461538462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15.618738461538463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15.469138461538464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15.605538461538464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15.627538461538462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15.671538461538461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15.275538461538462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15.440538461538463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15.334938461538462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15.319538461538464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15.517538461538461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15.121538461538462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15.319538461538462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15.198538461538462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14.461538461538462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14.791538461538462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15.033538461538461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14.923538461538461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14.703538461538463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14.703538461538461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14.747538461538461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15.033538461538463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16.86393846153846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16.74513846153846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15.557138461538461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17.178538461538462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16.793538461538461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17.189538461538461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16.969538461538463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17.695538461538462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16.707738461538462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17.23573846153846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16.59553846153846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17.651538461538461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17.607538461538461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17.36553846153846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18.014538461538461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17.631738461538461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17.52393846153846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17.629538461538463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18.113538461538461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18.157538461538461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18.058538461538461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17.50853846153846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18.06513846153846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18.016738461538463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18.02553846153846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18.37753846153846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18.22353846153846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18.12453846153846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18.619538461538461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17.585538461538462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17.919938461538461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17.71753846153846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18.971538461538461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18.575538461538461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19.110307692307693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17.82753846153846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18.555738461538461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18.073938461538461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18.513938461538462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18.685538461538464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19.169538461538462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19.015538461538462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19.125538461538461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18.806538461538462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18.951738461538461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18.659138461538461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18.874738461538463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18.754681318681321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19.103538461538463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19.49953846153846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20.335538461538462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19.411538461538459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19.466538461538462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19.03753846153846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18.711938461538463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18.729538461538461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18.971538461538461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19.301538461538463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19.763538461538463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20.071538461538459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19.510538461538459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18.951738461538461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19.129938461538462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18.865938461538462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18.861538461538458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18.83953846153846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19.631538461538462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19.279538461538461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19.312538461538463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19.664538461538463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19.215738461538461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19.143138461538463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18.76473846153846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19.103538461538459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19.433538461538461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19.015538461538462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19.521538461538462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19.24653846153846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19.149738461538462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18.68553846153846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18.711938461538459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18.509538461538462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18.17953846153846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19.763538461538463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19.235538461538461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19.411538461538459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19.180538461538461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18.498538461538459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18.770661538461539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18.29393846153846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18.39293846153846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18.116681318681319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18.443538461538463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19.169538461538462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19.235538461538461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18.79553846153846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18.817538461538462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18.498538461538462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18.225738461538462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18.06513846153846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18.058538461538461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19.103538461538459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18.047538461538462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18.443538461538459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18.421538461538461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18.421538461538461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18.190538461538463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18.04973846153846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17.794538461538462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17.67793846153846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17.552538461538461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17.651538461538461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17.783538461538463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18.311538461538461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17.915538461538461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17.959538461538461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18.256538461538462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17.618538461538463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17.554738461538463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17.19613846153846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17.266538461538463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17.651538461538461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18.047538461538462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17.849538461538462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17.695538461538462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17.761538461538461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17.607538461538461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17.288538461538462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17.068538461538463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16.877138461538461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16.978338461538463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17.25553846153846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16.991538461538461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17.519538461538463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17.189538461538461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17.233538461538462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17.497538461538461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17.233538461538462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17.125738461538461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16.806738461538462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16.837538461538461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17.000338461538462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17.25553846153846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17.25553846153846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17.321538461538463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17.189538461538461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17.189538461538461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17.05753846153846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17.266538461538463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16.980538461538462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17.015738461538461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16.817738461538461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16.885938461538462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16.859538461538463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16.59553846153846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16.925538461538462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17.123538461538462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17.10153846153846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17.266538461538463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17.222538461538463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17.090538461538461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16.925538461538462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16.692338461538462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16.762738461538461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16.859538461538463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16.991538461538461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16.793538461538461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16.74953846153846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17.25553846153846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17.057538461538464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17.376538461538463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17.024538461538462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16.872738461538461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16.690138461538464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16.518538461538462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16.554681318681318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16.727538461538462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16.859538461538463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16.59553846153846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16.859538461538463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16.793538461538461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16.914538461538463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16.969538461538463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16.989338461538463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16.767138461538462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16.538338461538462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16.274338461538463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16.161824175824176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16.59553846153846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16.727538461538462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16.551538461538463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16.617538461538462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16.870538461538462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16.771538461538462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16.857338461538461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16.751738461538462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16.448138461538463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16.043338461538461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15.88650989010989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15.756395604395605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16.991538461538461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16.595538461538464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16.595538461538464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16.59553846153846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16.397538461538463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16.749538461538464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16.417338461538463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16.507538461538463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16.274338461538463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16.071938461538462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15.69730989010989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15.560281318681319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16.859538461538463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17.057538461538464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16.749538461538464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16.375538461538461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16.639538461538461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16.353538461538463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16.173138461538461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15.990538461538462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16.003738461538461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15.876138461538462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15.752624175824177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16.529538461538461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16.419538461538462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16.485538461538461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15.836538461538462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15.836538461538462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15.873938461538462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15.807938461538463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15.845338461538461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15.794738461538461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16.133538461538464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16.155538461538463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15.649538461538462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15.737538461538462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15.880538461538462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15.365738461538461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15.539538461538463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15.585738461538462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15.605538461538464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15.627538461538462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15.671538461538463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15.539538461538461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15.198538461538462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15.301938461538461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15.394338461538462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14.923538461538461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14.989538461538462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15.275538461538462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15.297538461538462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14.703538461538461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14.747538461538461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14.923538461538461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15.055538461538461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14.989538461538462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14.747538461538461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16.885938461538462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16.839738461538463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15.651738461538461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17.233538461538462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16.905738461538462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17.301738461538463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16.753938461538461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17.728538461538463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16.815538461538463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17.277538461538462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16.951938461538461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16.921138461538462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17.651538461538461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17.607538461538461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17.36553846153846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17.959538461538461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17.66253846153846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17.499738461538463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17.466738461538462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18.113538461538461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18.113538461538461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18.12453846153846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17.695538461538462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18.186138461538462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18.027738461538462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17.862738461538463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18.37753846153846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18.22353846153846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18.157538461538461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18.663538461538462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17.739538461538462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18.093738461538461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18.225738461538462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18.205938461538462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19.03753846153846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18.575538461538461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19.103538461538463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17.82753846153846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18.619538461538461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18.135538461538463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18.516138461538461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18.601938461538463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18.637138461538463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19.235538461538461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19.03753846153846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18.927538461538461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18.78453846153846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19.279538461538461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18.773538461538461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18.885738461538462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18.61073846153846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19.103538461538463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19.565538461538463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20.335538461538462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19.477538461538462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19.44453846153846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19.378538461538461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18.885738461538462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18.907738461538461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18.623938461538462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18.971538461538461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19.367538461538462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19.829538461538462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20.027538461538462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19.60953846153846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19.081538461538461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19.257538461538459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18.93413846153846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18.975938461538462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18.70093846153846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18.707538461538462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19.367538461538459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19.14753846153846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19.76353846153846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19.719538461538463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19.477538461538462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19.323538461538462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18.775738461538459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18.612938461538462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18.439138461538462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19.631538461538462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19.367538461538459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19.169538461538462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19.411538461538463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19.34553846153846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19.24653846153846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18.89453846153846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18.885738461538459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18.687738461538459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18.192738461538461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18.17953846153846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19.895538461538461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19.235538461538461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19.433538461538461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18.927538461538461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18.751538461538459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18.83953846153846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18.48753846153846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18.500738461538461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18.192738461538461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17.937538461538463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18.443538461538463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19.103538461538463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19.235538461538461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18.707538461538462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19.103538461538459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18.619538461538461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18.421538461538461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18.22353846153846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18.186138461538462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17.968338461538462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17.790138461538461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19.103538461538459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18.311538461538461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18.17953846153846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18.509538461538462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18.289538461538463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18.355538461538462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18.080538461538463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18.080538461538463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17.81653846153846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17.64273846153846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17.433738461538461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17.651538461538461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17.783538461538463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18.443538461538463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17.849538461538462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17.915538461538461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18.201538461538462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17.805538461538461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17.71753846153846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17.475538461538463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17.376538461538463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17.314938461538461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17.147738461538463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17.783538461538463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17.651538461538461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17.71753846153846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17.783538461538463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17.673538461538463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17.695538461538462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17.40953846153846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17.332538461538462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17.070738461538461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17.11693846153846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17.213738461538462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17.050938461538461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17.387538461538462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16.991538461538461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17.25553846153846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17.05753846153846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17.387538461538462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17.365538461538463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17.46453846153846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17.222538461538463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17.121338461538461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16.998138461538463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17.08173846153846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17.059738461538462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16.980852747252747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17.25553846153846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17.25553846153846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16.859538461538463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17.321538461538463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17.123538461538462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17.145538461538461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17.167538461538463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17.189538461538461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17.200538461538461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17.075138461538462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17.009138461538463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16.980538461538462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16.991538461538461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16.859538461538463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16.727538461538462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16.793538461538461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16.925538461538462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17.123538461538462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17.266538461538463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17.266538461538463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17.231338461538463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17.134538461538462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17.009138461538463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16.905738461538462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16.850424175824177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16.573538461538462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16.859538461538463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16.793538461538461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16.529538461538461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16.617538461538462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17.057538461538464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17.145538461538461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17.211538461538463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17.288538461538462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17.013538461538463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16.965138461538462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16.687938461538462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16.580138461538461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16.369252747252748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16.280309890109891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16.727538461538462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16.595538461538464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16.925538461538462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16.463538461538462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16.991538461538461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16.870538461538462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17.068538461538463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16.934338461538463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17.028938461538463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16.745138461538463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16.591138461538463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16.346624175824175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16.136995604395604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16.065181318681319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15.93978131868132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16.595538461538464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16.661538461538463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16.683538461538461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16.485538461538461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16.870538461538462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16.727538461538462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16.846338461538462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16.795738461538463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16.709938461538464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16.278738461538463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16.174709890109892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15.894995604395605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15.866552747252747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16.991538461538461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16.727538461538462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16.727538461538462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16.463538461538462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16.265538461538462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16.628538461538461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16.461338461538464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16.397538461538463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16.353538461538463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16.284153846153846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15.98330989010989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15.749481318681319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16.793538461538464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16.859538461538463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16.485538461538461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16.639538461538461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16.243538461538463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16.364538461538462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16.096138461538462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16.03453846153846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15.933338461538462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16.100538461538463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15.963824175824177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16.661538461538463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16.551538461538463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16.353538461538463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16.122538461538461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15.715538461538461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15.906938461538461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15.730938461538463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15.873938461538462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15.781538461538462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16.331538461538461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15.957538461538462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15.781538461538464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15.781538461538462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15.583538461538462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15.167738461538461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15.473538461538462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15.482338461538461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15.605538461538464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15.561538461538463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15.605538461538462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15.385538461538461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15.330538461538461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15.180938461538462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15.097338461538461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15.055538461538461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15.121538461538462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15.099538461538462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15.31953846153846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14.703538461538461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14.81353846153846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14.879538461538461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15.066538461538462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14.703538461538463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14.835538461538462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Ted Thompson</cp:lastModifiedBy>
  <dcterms:created xsi:type="dcterms:W3CDTF">2009-11-22T02:55:42Z</dcterms:created>
  <dcterms:modified xsi:type="dcterms:W3CDTF">2013-05-07T08:08:26Z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